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5_ホームページ\県勢要覧2024Excel\"/>
    </mc:Choice>
  </mc:AlternateContent>
  <bookViews>
    <workbookView xWindow="0" yWindow="0" windowWidth="28800" windowHeight="11730"/>
  </bookViews>
  <sheets>
    <sheet name="5-1" sheetId="16" r:id="rId1"/>
    <sheet name="5-2" sheetId="21" r:id="rId2"/>
    <sheet name="5-3" sheetId="22" r:id="rId3"/>
    <sheet name="5-4" sheetId="23" r:id="rId4"/>
    <sheet name="5-5" sheetId="19" r:id="rId5"/>
    <sheet name="5-6" sheetId="20" r:id="rId6"/>
    <sheet name="5-7" sheetId="1" r:id="rId7"/>
    <sheet name="5-8" sheetId="17" r:id="rId8"/>
    <sheet name="5-9" sheetId="18" r:id="rId9"/>
    <sheet name="5-10 " sheetId="12" r:id="rId10"/>
    <sheet name="5-11-1" sheetId="2" r:id="rId11"/>
    <sheet name="5-11-2" sheetId="3" r:id="rId12"/>
    <sheet name="5-11-3" sheetId="4" r:id="rId13"/>
    <sheet name="5-11-4" sheetId="5" r:id="rId14"/>
    <sheet name="5-11-5" sheetId="6" r:id="rId15"/>
    <sheet name="5-11-6" sheetId="7" r:id="rId16"/>
    <sheet name="5-11-7" sheetId="8" r:id="rId17"/>
    <sheet name="5-12" sheetId="9" r:id="rId18"/>
    <sheet name="5-13" sheetId="11" r:id="rId19"/>
    <sheet name="5-14" sheetId="10" r:id="rId20"/>
    <sheet name="5-15 " sheetId="13" r:id="rId21"/>
    <sheet name="5-16" sheetId="14" r:id="rId22"/>
    <sheet name="5-17" sheetId="15" r:id="rId23"/>
  </sheets>
  <definedNames>
    <definedName name="_xlnm.Print_Area" localSheetId="0">'5-1'!$A$1:$I$56</definedName>
    <definedName name="_xlnm.Print_Area" localSheetId="22">'5-17'!$A$1:$AL$14</definedName>
    <definedName name="_xlnm.Print_Area" localSheetId="7">'5-8'!$A$1:$L$52</definedName>
    <definedName name="_xlnm.Print_Titles" localSheetId="9">'5-10 '!$2:$4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1" l="1"/>
  <c r="D47" i="11"/>
  <c r="D46" i="11"/>
  <c r="D45" i="11"/>
  <c r="D44" i="11"/>
  <c r="D42" i="11"/>
  <c r="D41" i="11"/>
  <c r="D40" i="11"/>
  <c r="D39" i="11"/>
  <c r="D38" i="11"/>
  <c r="D36" i="11"/>
  <c r="D35" i="11"/>
  <c r="D34" i="11"/>
  <c r="D33" i="11"/>
  <c r="D32" i="11"/>
  <c r="D30" i="11"/>
  <c r="D29" i="11"/>
  <c r="D28" i="11"/>
  <c r="D27" i="11"/>
  <c r="D26" i="11"/>
  <c r="D24" i="11"/>
  <c r="D23" i="11"/>
  <c r="D22" i="11"/>
  <c r="D21" i="11"/>
  <c r="D20" i="11"/>
  <c r="D18" i="11"/>
  <c r="D17" i="11"/>
  <c r="D16" i="11"/>
  <c r="D15" i="11"/>
  <c r="D14" i="11"/>
  <c r="D12" i="11"/>
  <c r="D11" i="11"/>
  <c r="D10" i="11"/>
  <c r="D9" i="11"/>
  <c r="D8" i="11"/>
  <c r="D6" i="11"/>
  <c r="E13" i="4" l="1"/>
  <c r="E14" i="4"/>
  <c r="L23" i="10" l="1"/>
  <c r="K23" i="10"/>
  <c r="J23" i="10"/>
  <c r="I23" i="10"/>
  <c r="H23" i="10"/>
  <c r="G23" i="10"/>
  <c r="F23" i="10"/>
  <c r="E23" i="10"/>
  <c r="D23" i="10"/>
  <c r="L22" i="10"/>
  <c r="K22" i="10"/>
  <c r="J22" i="10"/>
  <c r="I22" i="10"/>
  <c r="H22" i="10"/>
  <c r="G22" i="10"/>
  <c r="F22" i="10"/>
  <c r="E22" i="10"/>
  <c r="D22" i="10"/>
  <c r="L21" i="10"/>
  <c r="K21" i="10"/>
  <c r="J21" i="10"/>
  <c r="I21" i="10"/>
  <c r="H21" i="10"/>
  <c r="G21" i="10"/>
  <c r="F21" i="10"/>
  <c r="E21" i="10"/>
  <c r="D21" i="10"/>
  <c r="G5" i="9"/>
  <c r="J7" i="7"/>
  <c r="L25" i="5"/>
  <c r="H25" i="5"/>
  <c r="M25" i="5" s="1"/>
  <c r="G25" i="5"/>
  <c r="E25" i="5"/>
  <c r="M24" i="5"/>
  <c r="L24" i="5"/>
  <c r="H24" i="5"/>
  <c r="G24" i="5"/>
  <c r="E24" i="5"/>
  <c r="M23" i="5"/>
  <c r="L23" i="5"/>
  <c r="H23" i="5"/>
  <c r="G23" i="5"/>
  <c r="E23" i="5"/>
  <c r="M22" i="5"/>
  <c r="L22" i="5"/>
  <c r="H22" i="5"/>
  <c r="G22" i="5"/>
  <c r="E22" i="5"/>
  <c r="M20" i="5"/>
  <c r="L20" i="5"/>
  <c r="H20" i="5"/>
  <c r="G20" i="5"/>
  <c r="E20" i="5"/>
  <c r="L19" i="5"/>
  <c r="H19" i="5"/>
  <c r="M19" i="5" s="1"/>
  <c r="G19" i="5"/>
  <c r="E19" i="5"/>
  <c r="L18" i="5"/>
  <c r="H18" i="5"/>
  <c r="M18" i="5" s="1"/>
  <c r="G18" i="5"/>
  <c r="E18" i="5"/>
  <c r="L17" i="5"/>
  <c r="H17" i="5"/>
  <c r="M17" i="5" s="1"/>
  <c r="G17" i="5"/>
  <c r="E17" i="5"/>
  <c r="L16" i="5"/>
  <c r="H16" i="5"/>
  <c r="M16" i="5" s="1"/>
  <c r="G16" i="5"/>
  <c r="E16" i="5"/>
  <c r="M14" i="5"/>
  <c r="L14" i="5"/>
  <c r="H14" i="5"/>
  <c r="G14" i="5"/>
  <c r="E14" i="5"/>
  <c r="M13" i="5"/>
  <c r="L13" i="5"/>
  <c r="H13" i="5"/>
  <c r="G13" i="5"/>
  <c r="E13" i="5"/>
  <c r="L12" i="5"/>
  <c r="H12" i="5"/>
  <c r="M12" i="5" s="1"/>
  <c r="G12" i="5"/>
  <c r="E12" i="5"/>
  <c r="M11" i="5"/>
  <c r="L11" i="5"/>
  <c r="H11" i="5"/>
  <c r="G11" i="5"/>
  <c r="E11" i="5"/>
  <c r="L10" i="5"/>
  <c r="H10" i="5"/>
  <c r="M10" i="5" s="1"/>
  <c r="G10" i="5"/>
  <c r="E10" i="5"/>
  <c r="K8" i="5"/>
  <c r="J8" i="5"/>
  <c r="I8" i="5"/>
  <c r="H8" i="5"/>
  <c r="M8" i="5" s="1"/>
  <c r="G8" i="5"/>
  <c r="F8" i="5"/>
  <c r="E8" i="5"/>
  <c r="D8" i="5"/>
  <c r="C8" i="5"/>
  <c r="M25" i="4"/>
  <c r="L25" i="4"/>
  <c r="G25" i="4"/>
  <c r="E25" i="4"/>
  <c r="M24" i="4"/>
  <c r="L24" i="4"/>
  <c r="G24" i="4"/>
  <c r="E24" i="4"/>
  <c r="M23" i="4"/>
  <c r="L23" i="4"/>
  <c r="G23" i="4"/>
  <c r="E23" i="4"/>
  <c r="M22" i="4"/>
  <c r="L22" i="4"/>
  <c r="G22" i="4"/>
  <c r="E22" i="4"/>
  <c r="M20" i="4"/>
  <c r="L20" i="4"/>
  <c r="G20" i="4"/>
  <c r="E20" i="4"/>
  <c r="M19" i="4"/>
  <c r="L19" i="4"/>
  <c r="G19" i="4"/>
  <c r="E19" i="4"/>
  <c r="M18" i="4"/>
  <c r="L18" i="4"/>
  <c r="G18" i="4"/>
  <c r="E18" i="4"/>
  <c r="M17" i="4"/>
  <c r="L17" i="4"/>
  <c r="G17" i="4"/>
  <c r="E17" i="4"/>
  <c r="M16" i="4"/>
  <c r="L16" i="4"/>
  <c r="G16" i="4"/>
  <c r="E16" i="4"/>
  <c r="M14" i="4"/>
  <c r="L14" i="4"/>
  <c r="G14" i="4"/>
  <c r="M13" i="4"/>
  <c r="L13" i="4"/>
  <c r="G13" i="4"/>
  <c r="M12" i="4"/>
  <c r="L12" i="4"/>
  <c r="G12" i="4"/>
  <c r="E12" i="4"/>
  <c r="M11" i="4"/>
  <c r="L11" i="4"/>
  <c r="G11" i="4"/>
  <c r="E11" i="4"/>
  <c r="M10" i="4"/>
  <c r="L10" i="4"/>
  <c r="G10" i="4"/>
  <c r="E10" i="4"/>
  <c r="K8" i="4"/>
  <c r="J8" i="4"/>
  <c r="I8" i="4"/>
  <c r="L8" i="4" s="1"/>
  <c r="H8" i="4"/>
  <c r="M8" i="4" s="1"/>
  <c r="F8" i="4"/>
  <c r="D8" i="4"/>
  <c r="G8" i="4" s="1"/>
  <c r="C8" i="4"/>
  <c r="E8" i="4" s="1"/>
  <c r="L25" i="3"/>
  <c r="K25" i="3"/>
  <c r="L24" i="3"/>
  <c r="K24" i="3"/>
  <c r="L23" i="3"/>
  <c r="K23" i="3"/>
  <c r="L22" i="3"/>
  <c r="K22" i="3"/>
  <c r="L21" i="3"/>
  <c r="K21" i="3"/>
  <c r="L19" i="3"/>
  <c r="K19" i="3"/>
  <c r="L18" i="3"/>
  <c r="K18" i="3"/>
  <c r="L17" i="3"/>
  <c r="K17" i="3"/>
  <c r="L16" i="3"/>
  <c r="K16" i="3"/>
  <c r="L15" i="3"/>
  <c r="K15" i="3"/>
  <c r="L13" i="3"/>
  <c r="K13" i="3"/>
  <c r="L12" i="3"/>
  <c r="K12" i="3"/>
  <c r="L11" i="3"/>
  <c r="K11" i="3"/>
  <c r="L10" i="3"/>
  <c r="K10" i="3"/>
  <c r="L9" i="3"/>
  <c r="K9" i="3"/>
  <c r="J7" i="3"/>
  <c r="L7" i="3" s="1"/>
  <c r="I7" i="3"/>
  <c r="K7" i="3" s="1"/>
  <c r="H7" i="3"/>
  <c r="G7" i="3"/>
  <c r="F7" i="3"/>
  <c r="E7" i="3"/>
  <c r="D7" i="3"/>
  <c r="C7" i="3"/>
  <c r="K25" i="2"/>
  <c r="L24" i="2"/>
  <c r="K24" i="2"/>
  <c r="J24" i="2"/>
  <c r="L23" i="2"/>
  <c r="K23" i="2"/>
  <c r="J23" i="2"/>
  <c r="L22" i="2"/>
  <c r="K22" i="2"/>
  <c r="J22" i="2"/>
  <c r="L21" i="2"/>
  <c r="K21" i="2"/>
  <c r="J21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3" i="2"/>
  <c r="K13" i="2"/>
  <c r="J13" i="2"/>
  <c r="L12" i="2"/>
  <c r="K12" i="2"/>
  <c r="J12" i="2"/>
  <c r="L11" i="2"/>
  <c r="K11" i="2"/>
  <c r="J11" i="2"/>
  <c r="L10" i="2"/>
  <c r="K10" i="2"/>
  <c r="J10" i="2"/>
  <c r="L9" i="2"/>
  <c r="K9" i="2"/>
  <c r="J9" i="2"/>
  <c r="I7" i="2"/>
  <c r="H7" i="2"/>
  <c r="K7" i="2" s="1"/>
  <c r="G7" i="2"/>
  <c r="F7" i="2"/>
  <c r="J7" i="2" s="1"/>
  <c r="E7" i="2"/>
  <c r="L7" i="2" s="1"/>
  <c r="D7" i="2"/>
  <c r="C7" i="2"/>
</calcChain>
</file>

<file path=xl/sharedStrings.xml><?xml version="1.0" encoding="utf-8"?>
<sst xmlns="http://schemas.openxmlformats.org/spreadsheetml/2006/main" count="1547" uniqueCount="721">
  <si>
    <t>単位　人</t>
    <rPh sb="0" eb="2">
      <t>タンイ</t>
    </rPh>
    <rPh sb="3" eb="4">
      <t>ニン</t>
    </rPh>
    <phoneticPr fontId="4"/>
  </si>
  <si>
    <t>神奈川労働局安全課調</t>
    <rPh sb="0" eb="3">
      <t>カナガワ</t>
    </rPh>
    <rPh sb="3" eb="5">
      <t>ロウドウ</t>
    </rPh>
    <rPh sb="5" eb="6">
      <t>キョク</t>
    </rPh>
    <rPh sb="6" eb="8">
      <t>アンゼン</t>
    </rPh>
    <rPh sb="8" eb="9">
      <t>カ</t>
    </rPh>
    <rPh sb="9" eb="10">
      <t>シラ</t>
    </rPh>
    <phoneticPr fontId="4"/>
  </si>
  <si>
    <t>業種別</t>
    <rPh sb="0" eb="1">
      <t>ゴウ</t>
    </rPh>
    <rPh sb="1" eb="2">
      <t>シュ</t>
    </rPh>
    <rPh sb="2" eb="3">
      <t>ベツ</t>
    </rPh>
    <phoneticPr fontId="4"/>
  </si>
  <si>
    <t>令和３年</t>
    <rPh sb="3" eb="4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</si>
  <si>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</si>
  <si>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</si>
  <si>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計</t>
    <rPh sb="0" eb="1">
      <t>ケイ</t>
    </rPh>
    <phoneticPr fontId="4"/>
  </si>
  <si>
    <t>製造業</t>
    <rPh sb="0" eb="3">
      <t>セイゾウギョウ</t>
    </rPh>
    <phoneticPr fontId="4"/>
  </si>
  <si>
    <t>建設業</t>
    <rPh sb="0" eb="2">
      <t>ケンセツ</t>
    </rPh>
    <rPh sb="2" eb="3">
      <t>ギョウ</t>
    </rPh>
    <phoneticPr fontId="4"/>
  </si>
  <si>
    <t>運輸交通業</t>
    <rPh sb="0" eb="2">
      <t>ウンユ</t>
    </rPh>
    <rPh sb="2" eb="5">
      <t>コウツウギョウ</t>
    </rPh>
    <phoneticPr fontId="4"/>
  </si>
  <si>
    <t>道路貨物運送業</t>
    <rPh sb="0" eb="2">
      <t>ドウロ</t>
    </rPh>
    <rPh sb="2" eb="4">
      <t>カモツ</t>
    </rPh>
    <rPh sb="4" eb="6">
      <t>ウンソウ</t>
    </rPh>
    <rPh sb="6" eb="7">
      <t>ギョウ</t>
    </rPh>
    <phoneticPr fontId="4"/>
  </si>
  <si>
    <t>（上記以外）</t>
    <rPh sb="1" eb="3">
      <t>ジョウキ</t>
    </rPh>
    <rPh sb="3" eb="5">
      <t>イガイ</t>
    </rPh>
    <phoneticPr fontId="4"/>
  </si>
  <si>
    <t>(-)</t>
  </si>
  <si>
    <t>(-)</t>
    <phoneticPr fontId="2"/>
  </si>
  <si>
    <t>貨物取扱業</t>
    <rPh sb="0" eb="2">
      <t>カモツ</t>
    </rPh>
    <rPh sb="2" eb="4">
      <t>トリアツカ</t>
    </rPh>
    <rPh sb="4" eb="5">
      <t>ギョウ</t>
    </rPh>
    <phoneticPr fontId="4"/>
  </si>
  <si>
    <t>陸上貨物</t>
    <rPh sb="0" eb="2">
      <t>リクジョウ</t>
    </rPh>
    <rPh sb="2" eb="4">
      <t>カモツ</t>
    </rPh>
    <phoneticPr fontId="4"/>
  </si>
  <si>
    <t>港湾運送業</t>
    <rPh sb="0" eb="2">
      <t>コウワン</t>
    </rPh>
    <rPh sb="2" eb="4">
      <t>ウンソウ</t>
    </rPh>
    <rPh sb="4" eb="5">
      <t>ギョウ</t>
    </rPh>
    <phoneticPr fontId="4"/>
  </si>
  <si>
    <t>商業</t>
    <rPh sb="0" eb="2">
      <t>ショウギョウ</t>
    </rPh>
    <phoneticPr fontId="4"/>
  </si>
  <si>
    <t>保健衛生業</t>
    <rPh sb="0" eb="2">
      <t>ホケン</t>
    </rPh>
    <rPh sb="2" eb="4">
      <t>エイセイ</t>
    </rPh>
    <rPh sb="4" eb="5">
      <t>ギョウ</t>
    </rPh>
    <phoneticPr fontId="4"/>
  </si>
  <si>
    <t>接客娯楽業</t>
    <rPh sb="0" eb="2">
      <t>セッキャク</t>
    </rPh>
    <rPh sb="2" eb="5">
      <t>ゴラクギョウ</t>
    </rPh>
    <phoneticPr fontId="4"/>
  </si>
  <si>
    <t>清掃・と畜業</t>
    <rPh sb="0" eb="2">
      <t>セイソウ</t>
    </rPh>
    <rPh sb="4" eb="5">
      <t>チク</t>
    </rPh>
    <rPh sb="5" eb="6">
      <t>ギョウ</t>
    </rPh>
    <phoneticPr fontId="4"/>
  </si>
  <si>
    <t>通信業</t>
    <rPh sb="0" eb="2">
      <t>ツウシン</t>
    </rPh>
    <rPh sb="2" eb="3">
      <t>ギョウ</t>
    </rPh>
    <phoneticPr fontId="4"/>
  </si>
  <si>
    <t>その他（上記以外）</t>
    <rPh sb="2" eb="3">
      <t>タ</t>
    </rPh>
    <rPh sb="4" eb="6">
      <t>ジョウキ</t>
    </rPh>
    <rPh sb="6" eb="8">
      <t>イガイ</t>
    </rPh>
    <phoneticPr fontId="4"/>
  </si>
  <si>
    <t>（注）　労働者死傷病報告による休業４日以上の死傷者数。（　）内は死亡災害速報による死亡者数の各年</t>
    <rPh sb="1" eb="2">
      <t>チュウ</t>
    </rPh>
    <phoneticPr fontId="4"/>
  </si>
  <si>
    <t>１　一般（新規学卒及びパートタイムを除く）</t>
    <rPh sb="2" eb="4">
      <t>イッパン</t>
    </rPh>
    <rPh sb="5" eb="7">
      <t>シンキ</t>
    </rPh>
    <rPh sb="7" eb="9">
      <t>ガクソツ</t>
    </rPh>
    <rPh sb="9" eb="10">
      <t>オヨ</t>
    </rPh>
    <rPh sb="18" eb="19">
      <t>ノゾ</t>
    </rPh>
    <phoneticPr fontId="2"/>
  </si>
  <si>
    <t>　　神奈川労働局職業安定課調</t>
    <rPh sb="2" eb="5">
      <t>カナガワ</t>
    </rPh>
    <rPh sb="5" eb="7">
      <t>ロウドウ</t>
    </rPh>
    <rPh sb="7" eb="8">
      <t>キョク</t>
    </rPh>
    <rPh sb="8" eb="10">
      <t>ショクギョウ</t>
    </rPh>
    <rPh sb="10" eb="12">
      <t>アンテイ</t>
    </rPh>
    <rPh sb="12" eb="13">
      <t>カ</t>
    </rPh>
    <rPh sb="13" eb="14">
      <t>チョウ</t>
    </rPh>
    <phoneticPr fontId="2"/>
  </si>
  <si>
    <t>区分</t>
  </si>
  <si>
    <t>求職申込件数</t>
  </si>
  <si>
    <t>求人数</t>
  </si>
  <si>
    <t>紹介件数</t>
  </si>
  <si>
    <t>就職件数</t>
  </si>
  <si>
    <t>充足数</t>
  </si>
  <si>
    <t>有効
求人
倍率</t>
    <rPh sb="0" eb="2">
      <t>ユウコウ</t>
    </rPh>
    <phoneticPr fontId="2"/>
  </si>
  <si>
    <t>就職率</t>
  </si>
  <si>
    <t>充足率</t>
  </si>
  <si>
    <t>新規求職
申込件数</t>
  </si>
  <si>
    <t>月間有効
求職者数</t>
  </si>
  <si>
    <t>新規
求人数</t>
  </si>
  <si>
    <t>月間有効
求人数</t>
  </si>
  <si>
    <t>件</t>
  </si>
  <si>
    <t>人</t>
  </si>
  <si>
    <t>倍</t>
  </si>
  <si>
    <t>％</t>
  </si>
  <si>
    <t>令和３年度</t>
    <rPh sb="0" eb="2">
      <t>レイワ</t>
    </rPh>
    <rPh sb="3" eb="5">
      <t>ネンド</t>
    </rPh>
    <phoneticPr fontId="2"/>
  </si>
  <si>
    <t>４年度</t>
    <phoneticPr fontId="2"/>
  </si>
  <si>
    <t>５年度</t>
    <phoneticPr fontId="2"/>
  </si>
  <si>
    <t>横浜</t>
  </si>
  <si>
    <t>戸塚</t>
  </si>
  <si>
    <t>川崎</t>
  </si>
  <si>
    <t>横須賀</t>
  </si>
  <si>
    <t>平塚</t>
  </si>
  <si>
    <t>小田原</t>
  </si>
  <si>
    <t>藤沢</t>
  </si>
  <si>
    <t>相模原</t>
  </si>
  <si>
    <t>厚木</t>
  </si>
  <si>
    <t>松田</t>
  </si>
  <si>
    <t>横浜南</t>
  </si>
  <si>
    <t>川崎北</t>
  </si>
  <si>
    <t>港北</t>
  </si>
  <si>
    <t>大和</t>
  </si>
  <si>
    <t>プラザよこはま</t>
    <phoneticPr fontId="2"/>
  </si>
  <si>
    <t>-</t>
    <phoneticPr fontId="2"/>
  </si>
  <si>
    <t>(注）月間有効求職者数・月間有効求人数は月平均。</t>
    <rPh sb="1" eb="2">
      <t>チュウ</t>
    </rPh>
    <rPh sb="3" eb="5">
      <t>ゲッカン</t>
    </rPh>
    <rPh sb="5" eb="7">
      <t>ユウコウ</t>
    </rPh>
    <rPh sb="7" eb="9">
      <t>キュウショク</t>
    </rPh>
    <rPh sb="9" eb="10">
      <t>シャ</t>
    </rPh>
    <rPh sb="10" eb="11">
      <t>スウ</t>
    </rPh>
    <rPh sb="12" eb="14">
      <t>ゲッカン</t>
    </rPh>
    <rPh sb="14" eb="16">
      <t>ユウコウ</t>
    </rPh>
    <rPh sb="16" eb="18">
      <t>キュウジン</t>
    </rPh>
    <rPh sb="18" eb="19">
      <t>スウ</t>
    </rPh>
    <rPh sb="20" eb="23">
      <t>ツキヘイキン</t>
    </rPh>
    <phoneticPr fontId="2"/>
  </si>
  <si>
    <t>２　中高年齢者（パートタイムを除く）</t>
    <rPh sb="2" eb="6">
      <t>チュウコウネンレイ</t>
    </rPh>
    <rPh sb="6" eb="7">
      <t>シャ</t>
    </rPh>
    <rPh sb="15" eb="16">
      <t>ノゾ</t>
    </rPh>
    <phoneticPr fontId="2"/>
  </si>
  <si>
    <t>新規求職申込件数</t>
  </si>
  <si>
    <t>月間有効求職者数</t>
  </si>
  <si>
    <t>全数</t>
  </si>
  <si>
    <t>うち
55歳以上</t>
  </si>
  <si>
    <t>（注）　１　中高年齢者は45歳以上。　　　２　月間有効求職者数は月平均。</t>
    <rPh sb="1" eb="2">
      <t>チュウ</t>
    </rPh>
    <rPh sb="6" eb="10">
      <t>チュウコウネンレイ</t>
    </rPh>
    <rPh sb="10" eb="11">
      <t>シャ</t>
    </rPh>
    <rPh sb="14" eb="15">
      <t>サイ</t>
    </rPh>
    <rPh sb="15" eb="17">
      <t>イジョウ</t>
    </rPh>
    <rPh sb="23" eb="25">
      <t>ゲッカン</t>
    </rPh>
    <rPh sb="25" eb="27">
      <t>ユウコウ</t>
    </rPh>
    <rPh sb="27" eb="29">
      <t>キュウショク</t>
    </rPh>
    <rPh sb="29" eb="30">
      <t>シャ</t>
    </rPh>
    <rPh sb="30" eb="31">
      <t>スウ</t>
    </rPh>
    <rPh sb="32" eb="33">
      <t>ツキ</t>
    </rPh>
    <rPh sb="33" eb="35">
      <t>ヘイキン</t>
    </rPh>
    <phoneticPr fontId="2"/>
  </si>
  <si>
    <t>３　新規中学校卒業者</t>
    <rPh sb="2" eb="4">
      <t>シンキ</t>
    </rPh>
    <rPh sb="4" eb="7">
      <t>チュウガッコウ</t>
    </rPh>
    <rPh sb="7" eb="10">
      <t>ソツギョウシャ</t>
    </rPh>
    <phoneticPr fontId="2"/>
  </si>
  <si>
    <t>卒業見
込者数</t>
  </si>
  <si>
    <t>求職の状況</t>
  </si>
  <si>
    <t>求人の状況</t>
  </si>
  <si>
    <t>就職の状況</t>
  </si>
  <si>
    <t>Ａ
求職
者数</t>
  </si>
  <si>
    <t>求職率</t>
  </si>
  <si>
    <t>求人
倍率</t>
  </si>
  <si>
    <r>
      <t>充足数</t>
    </r>
    <r>
      <rPr>
        <sz val="6"/>
        <rFont val="ＭＳ 明朝"/>
        <family val="1"/>
        <charset val="128"/>
      </rPr>
      <t>（１＋２）</t>
    </r>
    <phoneticPr fontId="2"/>
  </si>
  <si>
    <t>Ａのうち
県内就職
者（１）</t>
  </si>
  <si>
    <t>Ａのうち
県外への
就職者</t>
  </si>
  <si>
    <t>県外から
の就職者（２）</t>
    <phoneticPr fontId="2"/>
  </si>
  <si>
    <t>平塚</t>
    <rPh sb="0" eb="2">
      <t>ヒラツカ</t>
    </rPh>
    <phoneticPr fontId="2"/>
  </si>
  <si>
    <t>松田</t>
    <rPh sb="0" eb="2">
      <t>マツダ</t>
    </rPh>
    <phoneticPr fontId="2"/>
  </si>
  <si>
    <t>横浜南</t>
    <phoneticPr fontId="2"/>
  </si>
  <si>
    <t>４　新規高等学校卒業者</t>
    <rPh sb="2" eb="4">
      <t>シンキ</t>
    </rPh>
    <rPh sb="4" eb="6">
      <t>コウトウ</t>
    </rPh>
    <rPh sb="6" eb="8">
      <t>ガッコウ</t>
    </rPh>
    <rPh sb="8" eb="11">
      <t>ソツギョウシャ</t>
    </rPh>
    <phoneticPr fontId="2"/>
  </si>
  <si>
    <t>充足数（１＋２）</t>
  </si>
  <si>
    <t>５　日　雇</t>
    <rPh sb="2" eb="3">
      <t>ヒ</t>
    </rPh>
    <rPh sb="4" eb="5">
      <t>ヤトイ</t>
    </rPh>
    <phoneticPr fontId="2"/>
  </si>
  <si>
    <t>神奈川労働局職業安定課調</t>
    <rPh sb="0" eb="3">
      <t>カナガワ</t>
    </rPh>
    <rPh sb="3" eb="5">
      <t>ロウドウ</t>
    </rPh>
    <rPh sb="5" eb="6">
      <t>キョク</t>
    </rPh>
    <rPh sb="6" eb="8">
      <t>ショクギョウ</t>
    </rPh>
    <rPh sb="8" eb="10">
      <t>アンテイ</t>
    </rPh>
    <rPh sb="10" eb="11">
      <t>カ</t>
    </rPh>
    <rPh sb="11" eb="12">
      <t>シラ</t>
    </rPh>
    <phoneticPr fontId="2"/>
  </si>
  <si>
    <t>年度別</t>
    <rPh sb="0" eb="1">
      <t>トシ</t>
    </rPh>
    <rPh sb="1" eb="2">
      <t>ド</t>
    </rPh>
    <rPh sb="2" eb="3">
      <t>ベツ</t>
    </rPh>
    <phoneticPr fontId="2"/>
  </si>
  <si>
    <t>前月繰越有効求職者数
(月平均)</t>
  </si>
  <si>
    <t>就労延数</t>
  </si>
  <si>
    <t>４年度</t>
  </si>
  <si>
    <t>６　パートタイム</t>
    <phoneticPr fontId="2"/>
  </si>
  <si>
    <t>年度別</t>
  </si>
  <si>
    <t>月間有効求職者数</t>
    <phoneticPr fontId="2"/>
  </si>
  <si>
    <t>月間有効
求人数</t>
    <phoneticPr fontId="2"/>
  </si>
  <si>
    <t>うち女子</t>
  </si>
  <si>
    <t>（注）　月間有効求職者数・月間有効求人数は月平均。</t>
    <rPh sb="1" eb="2">
      <t>チュウ</t>
    </rPh>
    <rPh sb="4" eb="6">
      <t>ゲッカン</t>
    </rPh>
    <rPh sb="6" eb="8">
      <t>ユウコウ</t>
    </rPh>
    <rPh sb="8" eb="10">
      <t>キュウショク</t>
    </rPh>
    <rPh sb="10" eb="11">
      <t>シャ</t>
    </rPh>
    <rPh sb="11" eb="12">
      <t>スウ</t>
    </rPh>
    <rPh sb="13" eb="15">
      <t>ゲッカン</t>
    </rPh>
    <rPh sb="15" eb="17">
      <t>ユウコウ</t>
    </rPh>
    <rPh sb="17" eb="19">
      <t>キュウジン</t>
    </rPh>
    <rPh sb="19" eb="20">
      <t>スウ</t>
    </rPh>
    <rPh sb="21" eb="22">
      <t>ツキ</t>
    </rPh>
    <rPh sb="22" eb="24">
      <t>ヘイキン</t>
    </rPh>
    <phoneticPr fontId="2"/>
  </si>
  <si>
    <t>７　障　害　者</t>
    <rPh sb="2" eb="3">
      <t>ショウ</t>
    </rPh>
    <rPh sb="4" eb="5">
      <t>ガイ</t>
    </rPh>
    <rPh sb="6" eb="7">
      <t>シャ</t>
    </rPh>
    <phoneticPr fontId="2"/>
  </si>
  <si>
    <t>単位　人</t>
    <rPh sb="0" eb="2">
      <t>タンイ</t>
    </rPh>
    <rPh sb="3" eb="4">
      <t>ニン</t>
    </rPh>
    <phoneticPr fontId="2"/>
  </si>
  <si>
    <t>　　　　　神奈川労働局職業安定課調</t>
    <rPh sb="5" eb="8">
      <t>カナガワ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カ</t>
    </rPh>
    <rPh sb="16" eb="17">
      <t>シラ</t>
    </rPh>
    <phoneticPr fontId="2"/>
  </si>
  <si>
    <t>産業別従業者規模別</t>
    <phoneticPr fontId="2"/>
  </si>
  <si>
    <t>令和３年度</t>
    <phoneticPr fontId="2"/>
  </si>
  <si>
    <t>合　　　　　　計</t>
    <phoneticPr fontId="2"/>
  </si>
  <si>
    <t xml:space="preserve"> &lt;    産    業    別    &gt;</t>
    <rPh sb="6" eb="7">
      <t>サン</t>
    </rPh>
    <rPh sb="11" eb="12">
      <t>ゴウ</t>
    </rPh>
    <rPh sb="16" eb="17">
      <t>ベツ</t>
    </rPh>
    <phoneticPr fontId="2"/>
  </si>
  <si>
    <t>農，林，漁 業</t>
    <phoneticPr fontId="2"/>
  </si>
  <si>
    <t>鉱業　，　採石業　，　砂利採取業</t>
    <rPh sb="5" eb="7">
      <t>サイセキ</t>
    </rPh>
    <rPh sb="7" eb="8">
      <t>ギョウ</t>
    </rPh>
    <rPh sb="11" eb="13">
      <t>ジャリ</t>
    </rPh>
    <rPh sb="13" eb="15">
      <t>サイシュ</t>
    </rPh>
    <rPh sb="15" eb="16">
      <t>ギョウ</t>
    </rPh>
    <phoneticPr fontId="2"/>
  </si>
  <si>
    <t>建設業</t>
  </si>
  <si>
    <t>総合工事業</t>
    <rPh sb="0" eb="2">
      <t>ソウゴウ</t>
    </rPh>
    <rPh sb="2" eb="5">
      <t>コウジギョウ</t>
    </rPh>
    <phoneticPr fontId="2"/>
  </si>
  <si>
    <t>製造業</t>
  </si>
  <si>
    <t>食料品製造業</t>
  </si>
  <si>
    <t>飲料・たばこ・飼料製造業</t>
  </si>
  <si>
    <t>繊維工業</t>
    <phoneticPr fontId="2"/>
  </si>
  <si>
    <t>木材・木製品製造業</t>
  </si>
  <si>
    <t>家具・装備品製造業</t>
  </si>
  <si>
    <t>パルプ・紙・紙加工品製造業</t>
  </si>
  <si>
    <t>印刷・同関連産業</t>
  </si>
  <si>
    <t>化学工業</t>
  </si>
  <si>
    <t>石油製品・石炭製品製造業</t>
    <phoneticPr fontId="2"/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</si>
  <si>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</si>
  <si>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</si>
  <si>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</si>
  <si>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</si>
  <si>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</si>
  <si>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</si>
  <si>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</si>
  <si>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</si>
  <si>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</si>
  <si>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電子部品・デバイス等製造業</t>
    <rPh sb="9" eb="10">
      <t>トウ</t>
    </rPh>
    <rPh sb="10" eb="11">
      <t>ギョウ</t>
    </rPh>
    <phoneticPr fontId="2"/>
  </si>
  <si>
    <t>電気機械器具製造業</t>
  </si>
  <si>
    <t>民生用電気機器等</t>
    <rPh sb="0" eb="2">
      <t>ミンセイ</t>
    </rPh>
    <rPh sb="2" eb="3">
      <t>ヨウ</t>
    </rPh>
    <rPh sb="3" eb="5">
      <t>デンキ</t>
    </rPh>
    <rPh sb="5" eb="7">
      <t>キキ</t>
    </rPh>
    <rPh sb="7" eb="8">
      <t>トウ</t>
    </rPh>
    <phoneticPr fontId="2"/>
  </si>
  <si>
    <t>電子機器等</t>
    <rPh sb="0" eb="2">
      <t>デンシ</t>
    </rPh>
    <rPh sb="2" eb="4">
      <t>キキ</t>
    </rPh>
    <rPh sb="4" eb="5">
      <t>トウ</t>
    </rPh>
    <phoneticPr fontId="2"/>
  </si>
  <si>
    <t>情報通信機械器具製造業</t>
  </si>
  <si>
    <t>輸送用機械器具製造業</t>
  </si>
  <si>
    <t>自動車・同附属品製造業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</t>
    </rPh>
    <phoneticPr fontId="2"/>
  </si>
  <si>
    <t>精密機械器具等</t>
    <rPh sb="6" eb="7">
      <t>トウ</t>
    </rPh>
    <phoneticPr fontId="2"/>
  </si>
  <si>
    <t>その他の製造業</t>
  </si>
  <si>
    <t>電気・ガス・熱供給・水道業</t>
  </si>
  <si>
    <t>情報通信業</t>
    <phoneticPr fontId="2"/>
  </si>
  <si>
    <t>情報サービス業</t>
    <rPh sb="0" eb="2">
      <t>ジョウホウ</t>
    </rPh>
    <rPh sb="6" eb="7">
      <t>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</si>
  <si>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</si>
  <si>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</si>
  <si>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</si>
  <si>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</si>
  <si>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</si>
  <si>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金融業，保険業</t>
    <rPh sb="2" eb="3">
      <t>ギョウ</t>
    </rPh>
    <phoneticPr fontId="2"/>
  </si>
  <si>
    <t>不動産業，物品賃貸業</t>
    <rPh sb="5" eb="7">
      <t>ブッピン</t>
    </rPh>
    <rPh sb="7" eb="10">
      <t>チンタイギョウ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</si>
  <si>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</si>
  <si>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4" eb="6">
      <t>インショク</t>
    </rPh>
    <rPh sb="10" eb="11">
      <t>ギョウ</t>
    </rPh>
    <phoneticPr fontId="2"/>
  </si>
  <si>
    <t>飲食店</t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</si>
  <si>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</si>
  <si>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phoneticPr fontId="2"/>
  </si>
  <si>
    <t>医療，福祉</t>
    <phoneticPr fontId="2"/>
  </si>
  <si>
    <t>　　</t>
    <phoneticPr fontId="2"/>
  </si>
  <si>
    <t>医療業</t>
    <phoneticPr fontId="2"/>
  </si>
  <si>
    <t>　</t>
    <phoneticPr fontId="2"/>
  </si>
  <si>
    <t>社会保険・社会福祉・介護事業</t>
    <phoneticPr fontId="2"/>
  </si>
  <si>
    <t>複合サービス事業</t>
    <rPh sb="6" eb="8">
      <t>ジギョウ</t>
    </rPh>
    <phoneticPr fontId="2"/>
  </si>
  <si>
    <t>サービス業（他に分類されないもの）</t>
    <phoneticPr fontId="2"/>
  </si>
  <si>
    <t>職業紹介・労働者派遣業</t>
    <phoneticPr fontId="2"/>
  </si>
  <si>
    <t>その他の事業サービス業</t>
    <phoneticPr fontId="2"/>
  </si>
  <si>
    <t>公務・その他</t>
  </si>
  <si>
    <t xml:space="preserve"> &lt; 従 業 者 規 模 別 &gt;</t>
    <phoneticPr fontId="2"/>
  </si>
  <si>
    <t xml:space="preserve"> 29　　人　　 以　　下</t>
    <phoneticPr fontId="2"/>
  </si>
  <si>
    <t xml:space="preserve"> 30　　～　　 99　　人</t>
    <phoneticPr fontId="2"/>
  </si>
  <si>
    <t>100　　～　　299　　人</t>
    <phoneticPr fontId="2"/>
  </si>
  <si>
    <t>300　　～　　499　　人</t>
    <phoneticPr fontId="2"/>
  </si>
  <si>
    <t>500　　～　　999　　人</t>
    <phoneticPr fontId="2"/>
  </si>
  <si>
    <t>1,000　　人　　 以　　上</t>
    <phoneticPr fontId="2"/>
  </si>
  <si>
    <t>（注）　新規求人数はパートタイムを除く。</t>
    <rPh sb="1" eb="2">
      <t>チュウ</t>
    </rPh>
    <phoneticPr fontId="2"/>
  </si>
  <si>
    <t xml:space="preserve">      </t>
    <phoneticPr fontId="2"/>
  </si>
  <si>
    <t>単位　千人</t>
    <rPh sb="0" eb="2">
      <t>タンイ</t>
    </rPh>
    <rPh sb="3" eb="5">
      <t>センニン</t>
    </rPh>
    <phoneticPr fontId="2"/>
  </si>
  <si>
    <t>１　入 職 者</t>
    <rPh sb="2" eb="3">
      <t>イ</t>
    </rPh>
    <rPh sb="4" eb="5">
      <t>ショク</t>
    </rPh>
    <rPh sb="6" eb="7">
      <t>シャ</t>
    </rPh>
    <phoneticPr fontId="2"/>
  </si>
  <si>
    <t>合計</t>
  </si>
  <si>
    <t>19歳
以下</t>
    <phoneticPr fontId="2"/>
  </si>
  <si>
    <t>20～24</t>
    <phoneticPr fontId="2"/>
  </si>
  <si>
    <t>25～29</t>
    <phoneticPr fontId="2"/>
  </si>
  <si>
    <t>30～34</t>
    <phoneticPr fontId="2"/>
  </si>
  <si>
    <t>35～44</t>
    <phoneticPr fontId="2"/>
  </si>
  <si>
    <t>45～54</t>
    <phoneticPr fontId="2"/>
  </si>
  <si>
    <t>55～64</t>
    <phoneticPr fontId="2"/>
  </si>
  <si>
    <t>65歳
以上</t>
    <phoneticPr fontId="2"/>
  </si>
  <si>
    <t>計</t>
  </si>
  <si>
    <t>令和２年</t>
    <phoneticPr fontId="2"/>
  </si>
  <si>
    <t>男</t>
  </si>
  <si>
    <t>女</t>
  </si>
  <si>
    <t>３年</t>
    <phoneticPr fontId="2"/>
  </si>
  <si>
    <t>４年</t>
    <phoneticPr fontId="2"/>
  </si>
  <si>
    <t>未就業者</t>
  </si>
  <si>
    <t>学卒者</t>
  </si>
  <si>
    <t>一般</t>
  </si>
  <si>
    <t>既就業者</t>
    <rPh sb="2" eb="3">
      <t>ギョウ</t>
    </rPh>
    <phoneticPr fontId="2"/>
  </si>
  <si>
    <t>転職
入職者</t>
    <rPh sb="3" eb="6">
      <t>ニュウショクシャ</t>
    </rPh>
    <phoneticPr fontId="2"/>
  </si>
  <si>
    <t>２　離 職 者</t>
    <rPh sb="2" eb="3">
      <t>リ</t>
    </rPh>
    <rPh sb="4" eb="5">
      <t>ショク</t>
    </rPh>
    <rPh sb="6" eb="7">
      <t>シャ</t>
    </rPh>
    <phoneticPr fontId="2"/>
  </si>
  <si>
    <t>３年</t>
  </si>
  <si>
    <t>パート</t>
  </si>
  <si>
    <t>（注）１　厚生労働省大臣官房統計情報部雇用統計課「雇用動向調査結果」による。</t>
    <rPh sb="1" eb="2">
      <t>チュウ</t>
    </rPh>
    <rPh sb="5" eb="7">
      <t>コウセイ</t>
    </rPh>
    <rPh sb="7" eb="9">
      <t>ロウドウ</t>
    </rPh>
    <rPh sb="9" eb="10">
      <t>ショウ</t>
    </rPh>
    <rPh sb="10" eb="12">
      <t>ダイジン</t>
    </rPh>
    <rPh sb="12" eb="14">
      <t>カンボウ</t>
    </rPh>
    <rPh sb="14" eb="16">
      <t>トウケイ</t>
    </rPh>
    <rPh sb="16" eb="18">
      <t>ジョウホウ</t>
    </rPh>
    <rPh sb="18" eb="19">
      <t>ブ</t>
    </rPh>
    <rPh sb="19" eb="21">
      <t>コヨウ</t>
    </rPh>
    <rPh sb="21" eb="23">
      <t>トウケイ</t>
    </rPh>
    <rPh sb="23" eb="24">
      <t>カ</t>
    </rPh>
    <rPh sb="25" eb="27">
      <t>コヨウ</t>
    </rPh>
    <rPh sb="27" eb="29">
      <t>ドウコウ</t>
    </rPh>
    <rPh sb="29" eb="31">
      <t>チョウサ</t>
    </rPh>
    <rPh sb="31" eb="33">
      <t>ケッカ</t>
    </rPh>
    <phoneticPr fontId="2"/>
  </si>
  <si>
    <t>　　　２　雇用動向調査は抽出調査のため、本表は実数と一致しない。</t>
    <rPh sb="5" eb="7">
      <t>コヨウ</t>
    </rPh>
    <rPh sb="7" eb="9">
      <t>ドウコウ</t>
    </rPh>
    <rPh sb="9" eb="11">
      <t>チョウサ</t>
    </rPh>
    <rPh sb="12" eb="14">
      <t>チュウシュツ</t>
    </rPh>
    <rPh sb="14" eb="16">
      <t>チョウサ</t>
    </rPh>
    <rPh sb="20" eb="21">
      <t>ホン</t>
    </rPh>
    <rPh sb="21" eb="22">
      <t>ヒョウ</t>
    </rPh>
    <rPh sb="23" eb="25">
      <t>ジッスウ</t>
    </rPh>
    <rPh sb="26" eb="28">
      <t>イッチ</t>
    </rPh>
    <phoneticPr fontId="2"/>
  </si>
  <si>
    <t>神奈川労働局監督課調</t>
    <rPh sb="0" eb="3">
      <t>カナガワ</t>
    </rPh>
    <rPh sb="3" eb="5">
      <t>ロウドウ</t>
    </rPh>
    <rPh sb="5" eb="6">
      <t>キョク</t>
    </rPh>
    <rPh sb="6" eb="8">
      <t>カントク</t>
    </rPh>
    <rPh sb="8" eb="9">
      <t>カ</t>
    </rPh>
    <rPh sb="9" eb="10">
      <t>シラ</t>
    </rPh>
    <phoneticPr fontId="4"/>
  </si>
  <si>
    <t>業種別</t>
    <rPh sb="0" eb="1">
      <t>ギョウ</t>
    </rPh>
    <rPh sb="1" eb="2">
      <t>タネ</t>
    </rPh>
    <rPh sb="2" eb="3">
      <t>ベツ</t>
    </rPh>
    <phoneticPr fontId="4"/>
  </si>
  <si>
    <t>監督実施
事業場数</t>
    <rPh sb="0" eb="2">
      <t>カントク</t>
    </rPh>
    <rPh sb="2" eb="4">
      <t>ジッシ</t>
    </rPh>
    <rPh sb="5" eb="8">
      <t>ジギョウジョウ</t>
    </rPh>
    <rPh sb="8" eb="9">
      <t>スウ</t>
    </rPh>
    <phoneticPr fontId="4"/>
  </si>
  <si>
    <t>違反事業場数</t>
    <rPh sb="0" eb="2">
      <t>イハン</t>
    </rPh>
    <rPh sb="2" eb="5">
      <t>ジギョウジョウ</t>
    </rPh>
    <rPh sb="5" eb="6">
      <t>スウ</t>
    </rPh>
    <phoneticPr fontId="4"/>
  </si>
  <si>
    <t>違反率</t>
    <rPh sb="0" eb="3">
      <t>イハンリツ</t>
    </rPh>
    <phoneticPr fontId="4"/>
  </si>
  <si>
    <t>令  　  和      ３  　  年</t>
    <rPh sb="0" eb="1">
      <t>レイ</t>
    </rPh>
    <rPh sb="6" eb="7">
      <t>ワ</t>
    </rPh>
    <rPh sb="19" eb="20">
      <t>ネン</t>
    </rPh>
    <phoneticPr fontId="4"/>
  </si>
  <si>
    <t xml:space="preserve">     　　　４  　  年</t>
    <rPh sb="14" eb="15">
      <t>ネン</t>
    </rPh>
    <phoneticPr fontId="4"/>
  </si>
  <si>
    <t xml:space="preserve">     　　　５  　  年</t>
    <rPh sb="14" eb="15">
      <t>ネン</t>
    </rPh>
    <phoneticPr fontId="4"/>
  </si>
  <si>
    <t>食料品製造業</t>
    <rPh sb="5" eb="6">
      <t>ギョウ</t>
    </rPh>
    <phoneticPr fontId="4"/>
  </si>
  <si>
    <t>繊維工業</t>
  </si>
  <si>
    <t>衣服・その他繊維製品製造業</t>
    <rPh sb="8" eb="10">
      <t>セイヒン</t>
    </rPh>
    <rPh sb="10" eb="13">
      <t>セイゾウギョウ</t>
    </rPh>
    <phoneticPr fontId="4"/>
  </si>
  <si>
    <t>木材・木製品製造業</t>
    <rPh sb="6" eb="9">
      <t>セイゾウギョウ</t>
    </rPh>
    <phoneticPr fontId="4"/>
  </si>
  <si>
    <t>家具・装備品製造業</t>
    <rPh sb="6" eb="9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</si>
  <si>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</si>
  <si>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出版・印刷・製本業</t>
    <rPh sb="0" eb="2">
      <t>シュッパン</t>
    </rPh>
    <rPh sb="8" eb="9">
      <t>ギョウ</t>
    </rPh>
    <phoneticPr fontId="4"/>
  </si>
  <si>
    <t>窯業・土石製品製造業</t>
    <rPh sb="5" eb="7">
      <t>セイヒン</t>
    </rPh>
    <rPh sb="7" eb="10">
      <t>セイゾウギョウ</t>
    </rPh>
    <phoneticPr fontId="4"/>
  </si>
  <si>
    <t>非鉄金属製造業</t>
    <rPh sb="4" eb="7">
      <t>セイゾウギョウ</t>
    </rPh>
    <phoneticPr fontId="4"/>
  </si>
  <si>
    <t>金属製品製造業</t>
    <rPh sb="4" eb="7">
      <t>セイゾウギョウ</t>
    </rPh>
    <phoneticPr fontId="4"/>
  </si>
  <si>
    <t>一般機械器具製造業</t>
    <rPh sb="6" eb="9">
      <t>セイゾウギョウ</t>
    </rPh>
    <phoneticPr fontId="4"/>
  </si>
  <si>
    <t>電気機械器具製造業</t>
    <rPh sb="6" eb="9">
      <t>セイゾウギョウ</t>
    </rPh>
    <phoneticPr fontId="4"/>
  </si>
  <si>
    <t>輸送用機械器具製造業</t>
    <rPh sb="2" eb="3">
      <t>ヨウ</t>
    </rPh>
    <rPh sb="5" eb="7">
      <t>キグ</t>
    </rPh>
    <rPh sb="9" eb="10">
      <t>ギョウ</t>
    </rPh>
    <phoneticPr fontId="4"/>
  </si>
  <si>
    <t>電気・ガス・熱供給・水道業</t>
    <rPh sb="6" eb="7">
      <t>ネツ</t>
    </rPh>
    <rPh sb="7" eb="9">
      <t>キョウキュウ</t>
    </rPh>
    <rPh sb="10" eb="13">
      <t>スイドウギョウ</t>
    </rPh>
    <phoneticPr fontId="4"/>
  </si>
  <si>
    <t>その他の製造業</t>
    <rPh sb="6" eb="7">
      <t>ギョウ</t>
    </rPh>
    <phoneticPr fontId="4"/>
  </si>
  <si>
    <t>鉱業</t>
  </si>
  <si>
    <t>建設業</t>
    <rPh sb="0" eb="2">
      <t>ケンセツ</t>
    </rPh>
    <phoneticPr fontId="4"/>
  </si>
  <si>
    <t>鉄道・水運・航空</t>
    <rPh sb="3" eb="5">
      <t>スイウン</t>
    </rPh>
    <rPh sb="6" eb="8">
      <t>コウクウ</t>
    </rPh>
    <phoneticPr fontId="4"/>
  </si>
  <si>
    <t>道路旅客運送業</t>
    <rPh sb="4" eb="7">
      <t>ウンソウギョウ</t>
    </rPh>
    <phoneticPr fontId="4"/>
  </si>
  <si>
    <t>道路貨物運送業</t>
    <rPh sb="6" eb="7">
      <t>ギョウ</t>
    </rPh>
    <phoneticPr fontId="4"/>
  </si>
  <si>
    <t>その他の運輸交通業</t>
    <rPh sb="8" eb="9">
      <t>ギョウ</t>
    </rPh>
    <phoneticPr fontId="4"/>
  </si>
  <si>
    <t>陸上貨物取扱業</t>
    <rPh sb="4" eb="7">
      <t>トリアツカイギョウ</t>
    </rPh>
    <phoneticPr fontId="4"/>
  </si>
  <si>
    <t>港湾荷役業</t>
    <rPh sb="2" eb="4">
      <t>ニエキ</t>
    </rPh>
    <phoneticPr fontId="4"/>
  </si>
  <si>
    <t>農林・水産・畜産業</t>
    <rPh sb="1" eb="2">
      <t>リン</t>
    </rPh>
    <rPh sb="3" eb="5">
      <t>スイサン</t>
    </rPh>
    <rPh sb="6" eb="8">
      <t>チクサン</t>
    </rPh>
    <rPh sb="8" eb="9">
      <t>ギョウ</t>
    </rPh>
    <phoneticPr fontId="4"/>
  </si>
  <si>
    <t>商業</t>
    <rPh sb="0" eb="1">
      <t>ショウ</t>
    </rPh>
    <phoneticPr fontId="4"/>
  </si>
  <si>
    <t>金融・広告業</t>
    <rPh sb="3" eb="5">
      <t>コウコク</t>
    </rPh>
    <phoneticPr fontId="4"/>
  </si>
  <si>
    <t>映画・演劇業</t>
  </si>
  <si>
    <t>通信業</t>
  </si>
  <si>
    <t>教育・研究業</t>
    <rPh sb="5" eb="6">
      <t>ギョウ</t>
    </rPh>
    <phoneticPr fontId="4"/>
  </si>
  <si>
    <t>保健衛生業</t>
    <rPh sb="2" eb="4">
      <t>エイセイ</t>
    </rPh>
    <phoneticPr fontId="4"/>
  </si>
  <si>
    <t>接客娯楽業</t>
    <rPh sb="0" eb="2">
      <t>セッキャク</t>
    </rPh>
    <rPh sb="2" eb="4">
      <t>ゴラク</t>
    </rPh>
    <phoneticPr fontId="4"/>
  </si>
  <si>
    <t>清掃・と畜業</t>
    <rPh sb="5" eb="6">
      <t>ギョウ</t>
    </rPh>
    <phoneticPr fontId="4"/>
  </si>
  <si>
    <t>官公署</t>
  </si>
  <si>
    <t>その他の事業</t>
  </si>
  <si>
    <t>（注）　厚生労働省「令和５年賃金構造基本統計調査」による。</t>
    <phoneticPr fontId="2"/>
  </si>
  <si>
    <t>-</t>
  </si>
  <si>
    <t>不詳</t>
    <rPh sb="0" eb="2">
      <t>フショウ</t>
    </rPh>
    <phoneticPr fontId="4"/>
  </si>
  <si>
    <t>他に分類されない運搬・清掃・包装等従事者</t>
  </si>
  <si>
    <t xml:space="preserve">包装従事者 </t>
  </si>
  <si>
    <t>清掃員（ビル・建物を除く），廃棄物処理従事者</t>
  </si>
  <si>
    <t>ビル・建物清掃員</t>
  </si>
  <si>
    <t>その他の運搬従事者</t>
  </si>
  <si>
    <t>営業用貨物自動車運転者（大型車を除く）</t>
  </si>
  <si>
    <t>営業用大型貨物自動車運転者</t>
  </si>
  <si>
    <t>製図その他生産関連・生産類似作業従事者</t>
  </si>
  <si>
    <t>機械検査従事者</t>
  </si>
  <si>
    <t>製品検査従事者（金属製品を除く）</t>
  </si>
  <si>
    <t>製品検査従事者（金属製品）</t>
  </si>
  <si>
    <t>その他の機械組立従事者</t>
  </si>
  <si>
    <t>自動車組立従事者</t>
  </si>
  <si>
    <t>電気機械器具組立従事者</t>
  </si>
  <si>
    <t>はん用・生産用・業務用機械器具組立従事者</t>
  </si>
  <si>
    <t>その他の製品製造・加工処理従事者（金属製品を除く）</t>
  </si>
  <si>
    <t>ゴム・プラスチック製品製造従事者</t>
  </si>
  <si>
    <t>印刷・製本従事者</t>
  </si>
  <si>
    <t>木・紙製品製造従事者</t>
  </si>
  <si>
    <t>紡織・衣服・繊維製品製造従事者</t>
  </si>
  <si>
    <t>食料品・飲料・たばこ製造従事者</t>
  </si>
  <si>
    <t>化学製品製造従事者</t>
  </si>
  <si>
    <t>その他の製品製造・加工処理従事者（金属製品）</t>
  </si>
  <si>
    <t>金属プレス従事者</t>
  </si>
  <si>
    <t>金属工作機械作業従事者</t>
  </si>
  <si>
    <t>農林漁業従事者</t>
  </si>
  <si>
    <t>その他の保安職業従事者</t>
  </si>
  <si>
    <t>警備員</t>
  </si>
  <si>
    <t>その他のサービス職業従事者</t>
  </si>
  <si>
    <t>居住施設・ビル等管理人</t>
  </si>
  <si>
    <t>娯楽場等接客員</t>
  </si>
  <si>
    <t>身の回り世話従事者</t>
  </si>
  <si>
    <t>飲食物給仕従事者</t>
  </si>
  <si>
    <t>飲食物調理従事者</t>
  </si>
  <si>
    <t>クリーニング職，洗張職</t>
  </si>
  <si>
    <t>理容・美容師　</t>
  </si>
  <si>
    <t>訪問介護従事者</t>
  </si>
  <si>
    <t>介護職員（医療・福祉施設等）</t>
  </si>
  <si>
    <t>その他の営業職業従事者</t>
  </si>
  <si>
    <t>保険営業職業従事者</t>
  </si>
  <si>
    <t>金融営業職業従事者</t>
  </si>
  <si>
    <t>機械器具・通信・システム営業職業従事者（自動車を除く）</t>
  </si>
  <si>
    <t>自動車営業職業従事者</t>
  </si>
  <si>
    <t>販売類似職業従事者</t>
  </si>
  <si>
    <t>その他の商品販売従事者</t>
  </si>
  <si>
    <t>販売店員</t>
  </si>
  <si>
    <t>事務用機器操作員</t>
  </si>
  <si>
    <t>運輸・郵便事務従事者</t>
  </si>
  <si>
    <t>営業・販売事務従事者</t>
  </si>
  <si>
    <t>生産関連事務従事者</t>
  </si>
  <si>
    <t>会計事務従事者</t>
  </si>
  <si>
    <t>その他の一般事務従事者</t>
  </si>
  <si>
    <t>総合事務員</t>
  </si>
  <si>
    <t>電話応接事務員</t>
  </si>
  <si>
    <t>受付・案内事務員</t>
  </si>
  <si>
    <t>企画事務員</t>
  </si>
  <si>
    <t>庶務・人事事務員</t>
  </si>
  <si>
    <t>他に分類されない専門的職業従事者</t>
  </si>
  <si>
    <t>個人教師</t>
  </si>
  <si>
    <t>デザイナー</t>
  </si>
  <si>
    <t>著述家，記者，編集者</t>
  </si>
  <si>
    <t>その他の教員</t>
  </si>
  <si>
    <t>大学講師・助教（高専含む）</t>
  </si>
  <si>
    <t>大学准教授（高専含む）</t>
  </si>
  <si>
    <t>大学教授（高専含む）</t>
  </si>
  <si>
    <t>高等学校教員</t>
  </si>
  <si>
    <t>その他の経営・金融・保険専門職業従事者</t>
  </si>
  <si>
    <t>公認会計士，税理士</t>
  </si>
  <si>
    <t>その他の社会福祉専門職業従事者</t>
  </si>
  <si>
    <t>介護支援専門員（ケアマネージャー）</t>
  </si>
  <si>
    <t>保育士</t>
  </si>
  <si>
    <t>その他の保健医療従事者</t>
  </si>
  <si>
    <t>歯科衛生士</t>
  </si>
  <si>
    <t>理学療法士，作業療法士，言語聴覚士，視能訓練士</t>
  </si>
  <si>
    <t>診療放射線技師</t>
  </si>
  <si>
    <t>准看護師</t>
  </si>
  <si>
    <t>看護師</t>
  </si>
  <si>
    <t>助産師</t>
  </si>
  <si>
    <t>薬剤師</t>
  </si>
  <si>
    <t>医師</t>
  </si>
  <si>
    <t>他に分類されない技術者</t>
  </si>
  <si>
    <t>その他の情報処理・通信技術者</t>
  </si>
  <si>
    <t>ソフトウェア作成者</t>
  </si>
  <si>
    <t>システムコンサルタント・設計者</t>
  </si>
  <si>
    <t>土木技術者</t>
  </si>
  <si>
    <t>建築技術者</t>
  </si>
  <si>
    <t>化学技術者</t>
  </si>
  <si>
    <t>輸送用機器技術者</t>
  </si>
  <si>
    <t>機械技術者</t>
  </si>
  <si>
    <t>電気・電子・電気通信技術者（通信ネットワーク技術者を除く）</t>
  </si>
  <si>
    <t>研究者</t>
  </si>
  <si>
    <t>＜女＞
管理的職業従事者</t>
    <rPh sb="1" eb="2">
      <t>オンナ</t>
    </rPh>
    <phoneticPr fontId="4"/>
  </si>
  <si>
    <t>船内・沿岸荷役従事者</t>
  </si>
  <si>
    <t>ダム・トンネル掘削従事者，採掘従事者</t>
  </si>
  <si>
    <t>土木従事者，鉄道線路工事従事者</t>
  </si>
  <si>
    <t>電気工事従事者</t>
  </si>
  <si>
    <t>その他の建設従事者</t>
  </si>
  <si>
    <t>配管従事者</t>
  </si>
  <si>
    <t>大工</t>
  </si>
  <si>
    <t>建設躯体工事従事者</t>
  </si>
  <si>
    <t>その他の定置・建設機械運転従事者</t>
  </si>
  <si>
    <t>建設・さく井機械運転従事者</t>
  </si>
  <si>
    <t>クレーン・ウインチ運転従事者</t>
  </si>
  <si>
    <t>発電員，変電員</t>
  </si>
  <si>
    <t>他に分類されない輸送従事者</t>
  </si>
  <si>
    <t>車掌</t>
  </si>
  <si>
    <t>航空機操縦士</t>
  </si>
  <si>
    <t>その他の自動車運転従事者</t>
  </si>
  <si>
    <t>自家用貨物自動車運転者</t>
  </si>
  <si>
    <t>乗用自動車運転者（タクシー運転者を除く）</t>
  </si>
  <si>
    <t>タクシー運転者</t>
  </si>
  <si>
    <t>バス運転者</t>
  </si>
  <si>
    <t>鉄道運転従事者</t>
  </si>
  <si>
    <t>画工，塗装・看板制作従事者</t>
  </si>
  <si>
    <t>その他の機械整備・修理従事者</t>
  </si>
  <si>
    <t>自動車整備・修理従事者</t>
  </si>
  <si>
    <t>はん用・生産用・業務用機械器具・電気機械器具整備・修理従事者</t>
  </si>
  <si>
    <t>窯業・土石製品製造従事者</t>
  </si>
  <si>
    <t>金属溶接・溶断従事者</t>
  </si>
  <si>
    <t>金属彫刻・表面処理従事者</t>
  </si>
  <si>
    <t>板金従事者</t>
  </si>
  <si>
    <t>鉄工，製缶従事者</t>
  </si>
  <si>
    <t>鋳物製造・鍛造従事者</t>
  </si>
  <si>
    <t>製銑・製鋼・非鉄金属製錬従事者</t>
  </si>
  <si>
    <t>航空機客室乗務員</t>
  </si>
  <si>
    <t>美容サービス・浴場従事者（美容師を除く）</t>
  </si>
  <si>
    <t>その他の保健医療サービス職業従事者</t>
  </si>
  <si>
    <t>看護助手</t>
    <phoneticPr fontId="4"/>
  </si>
  <si>
    <t>外勤事務従事者</t>
  </si>
  <si>
    <t>秘書</t>
  </si>
  <si>
    <t>音楽家，舞台芸術家</t>
  </si>
  <si>
    <t>美術家，写真家，映像撮影者</t>
  </si>
  <si>
    <t>宗教家</t>
  </si>
  <si>
    <t>小・中学校教員</t>
  </si>
  <si>
    <t>幼稚園教員，保育教諭</t>
  </si>
  <si>
    <t>法務従事者</t>
  </si>
  <si>
    <t>栄養士</t>
  </si>
  <si>
    <t>歯科技工士</t>
  </si>
  <si>
    <t>臨床検査技師</t>
  </si>
  <si>
    <t>保健師</t>
  </si>
  <si>
    <t>獣医師</t>
  </si>
  <si>
    <t>歯科医師</t>
  </si>
  <si>
    <t>測量技術者</t>
  </si>
  <si>
    <t>金属技術者</t>
  </si>
  <si>
    <t>十人</t>
    <rPh sb="0" eb="1">
      <t>ジュウ</t>
    </rPh>
    <phoneticPr fontId="2"/>
  </si>
  <si>
    <t>千円</t>
  </si>
  <si>
    <t>時間</t>
    <rPh sb="0" eb="2">
      <t>ジカン</t>
    </rPh>
    <phoneticPr fontId="2"/>
  </si>
  <si>
    <t>年</t>
  </si>
  <si>
    <t>歳</t>
  </si>
  <si>
    <t>所定内
給与額</t>
  </si>
  <si>
    <t>労働
者数</t>
    <rPh sb="0" eb="4">
      <t>ロウドウシャ</t>
    </rPh>
    <rPh sb="4" eb="5">
      <t>スウ</t>
    </rPh>
    <phoneticPr fontId="2"/>
  </si>
  <si>
    <t>年間賞与
その他特
別給与額</t>
    <rPh sb="5" eb="8">
      <t>ソノタ</t>
    </rPh>
    <rPh sb="8" eb="11">
      <t>トクベツ</t>
    </rPh>
    <rPh sb="11" eb="13">
      <t>キュウヨ</t>
    </rPh>
    <rPh sb="13" eb="14">
      <t>ガク</t>
    </rPh>
    <phoneticPr fontId="2"/>
  </si>
  <si>
    <t>きまって支給する
現金給与額</t>
  </si>
  <si>
    <t>超過
実労働
時間数</t>
    <rPh sb="3" eb="4">
      <t>ジツ</t>
    </rPh>
    <rPh sb="4" eb="6">
      <t>ロウドウ</t>
    </rPh>
    <rPh sb="7" eb="10">
      <t>ジカンスウ</t>
    </rPh>
    <phoneticPr fontId="2"/>
  </si>
  <si>
    <t>所定内
実労働
時間数</t>
    <rPh sb="4" eb="5">
      <t>ジツ</t>
    </rPh>
    <rPh sb="5" eb="7">
      <t>ロウドウ</t>
    </rPh>
    <rPh sb="8" eb="11">
      <t>ジカンスウ</t>
    </rPh>
    <phoneticPr fontId="2"/>
  </si>
  <si>
    <t>勤続
年数</t>
    <phoneticPr fontId="2"/>
  </si>
  <si>
    <t>年齢</t>
  </si>
  <si>
    <t>区分</t>
    <phoneticPr fontId="2"/>
  </si>
  <si>
    <t>資料提供：雇用労政課</t>
    <rPh sb="0" eb="2">
      <t>シリョウ</t>
    </rPh>
    <rPh sb="2" eb="4">
      <t>テイキョウ</t>
    </rPh>
    <rPh sb="5" eb="7">
      <t>コヨウ</t>
    </rPh>
    <rPh sb="7" eb="9">
      <t>ロウセイ</t>
    </rPh>
    <rPh sb="9" eb="10">
      <t>カ</t>
    </rPh>
    <phoneticPr fontId="2"/>
  </si>
  <si>
    <t xml:space="preserve">      ４　総数の件数、総参加人員の計には前年からの繰越争議を含む。</t>
    <rPh sb="8" eb="10">
      <t>ソウスウ</t>
    </rPh>
    <rPh sb="11" eb="13">
      <t>ケンスウ</t>
    </rPh>
    <rPh sb="14" eb="15">
      <t>ソウ</t>
    </rPh>
    <rPh sb="15" eb="17">
      <t>サンカ</t>
    </rPh>
    <rPh sb="17" eb="19">
      <t>ジンイン</t>
    </rPh>
    <rPh sb="20" eb="21">
      <t>ケイ</t>
    </rPh>
    <rPh sb="23" eb="25">
      <t>ゼンネン</t>
    </rPh>
    <rPh sb="28" eb="30">
      <t>クリコシ</t>
    </rPh>
    <rPh sb="30" eb="32">
      <t>ソウギ</t>
    </rPh>
    <rPh sb="33" eb="34">
      <t>フク</t>
    </rPh>
    <phoneticPr fontId="2"/>
  </si>
  <si>
    <t xml:space="preserve">      ３　「争議行為を伴わない争議」とは、地労委等の第三者が関与した争議。</t>
    <rPh sb="9" eb="11">
      <t>ソウギ</t>
    </rPh>
    <rPh sb="11" eb="13">
      <t>コウイ</t>
    </rPh>
    <rPh sb="14" eb="15">
      <t>トモナ</t>
    </rPh>
    <rPh sb="18" eb="20">
      <t>ソウギ</t>
    </rPh>
    <rPh sb="24" eb="25">
      <t>チ</t>
    </rPh>
    <rPh sb="25" eb="26">
      <t>ロウ</t>
    </rPh>
    <rPh sb="26" eb="27">
      <t>イ</t>
    </rPh>
    <rPh sb="27" eb="28">
      <t>トウ</t>
    </rPh>
    <rPh sb="29" eb="30">
      <t>ダイ</t>
    </rPh>
    <rPh sb="30" eb="32">
      <t>サンシャ</t>
    </rPh>
    <rPh sb="33" eb="35">
      <t>カンヨ</t>
    </rPh>
    <rPh sb="37" eb="39">
      <t>ソウギ</t>
    </rPh>
    <phoneticPr fontId="2"/>
  </si>
  <si>
    <t>　　　２　２か月以上にわたって継続する争議は、１件として集計する。なお、この場合、総参加人員は、争議期間中の最大組合員数、行為参加人員は、各月に争議に参加した人数の延べ人数である。</t>
    <rPh sb="7" eb="8">
      <t>ゲツ</t>
    </rPh>
    <rPh sb="8" eb="10">
      <t>イジョウ</t>
    </rPh>
    <rPh sb="15" eb="17">
      <t>ケイゾク</t>
    </rPh>
    <rPh sb="19" eb="21">
      <t>ソウギ</t>
    </rPh>
    <rPh sb="24" eb="25">
      <t>ケン</t>
    </rPh>
    <rPh sb="28" eb="30">
      <t>シュウケイ</t>
    </rPh>
    <rPh sb="38" eb="40">
      <t>バアイ</t>
    </rPh>
    <rPh sb="41" eb="42">
      <t>ソウ</t>
    </rPh>
    <rPh sb="42" eb="44">
      <t>サンカ</t>
    </rPh>
    <rPh sb="44" eb="46">
      <t>ジンイン</t>
    </rPh>
    <rPh sb="48" eb="50">
      <t>ソウギ</t>
    </rPh>
    <rPh sb="50" eb="53">
      <t>キカンチュウ</t>
    </rPh>
    <rPh sb="54" eb="56">
      <t>サイダイ</t>
    </rPh>
    <rPh sb="56" eb="59">
      <t>クミアイイン</t>
    </rPh>
    <rPh sb="59" eb="60">
      <t>スウ</t>
    </rPh>
    <rPh sb="61" eb="63">
      <t>コウイ</t>
    </rPh>
    <rPh sb="63" eb="65">
      <t>サンカ</t>
    </rPh>
    <rPh sb="65" eb="67">
      <t>ジンイン</t>
    </rPh>
    <rPh sb="69" eb="71">
      <t>カクツキ</t>
    </rPh>
    <rPh sb="72" eb="74">
      <t>ソウギ</t>
    </rPh>
    <rPh sb="75" eb="77">
      <t>サンカ</t>
    </rPh>
    <rPh sb="79" eb="81">
      <t>ニンズウ</t>
    </rPh>
    <rPh sb="82" eb="83">
      <t>ノ</t>
    </rPh>
    <rPh sb="84" eb="86">
      <t>ニンズウ</t>
    </rPh>
    <phoneticPr fontId="2"/>
  </si>
  <si>
    <t>（注）１　各形態別の件数、参加人員の合計は、一つの争議で２種以上の形態を伴うときは、形態ごとに計上するため、総数又は計と必ずしも一致しない。</t>
    <rPh sb="1" eb="2">
      <t>チュウ</t>
    </rPh>
    <rPh sb="5" eb="6">
      <t>カク</t>
    </rPh>
    <rPh sb="6" eb="9">
      <t>ケイタイベツ</t>
    </rPh>
    <rPh sb="10" eb="12">
      <t>ケンスウ</t>
    </rPh>
    <rPh sb="13" eb="15">
      <t>サンカ</t>
    </rPh>
    <rPh sb="15" eb="17">
      <t>ジンイン</t>
    </rPh>
    <rPh sb="18" eb="20">
      <t>ゴウケイ</t>
    </rPh>
    <rPh sb="33" eb="35">
      <t>ケイタイ</t>
    </rPh>
    <rPh sb="36" eb="37">
      <t>トモナ</t>
    </rPh>
    <rPh sb="42" eb="44">
      <t>ケイタイ</t>
    </rPh>
    <rPh sb="47" eb="49">
      <t>ケイジョウ</t>
    </rPh>
    <rPh sb="54" eb="56">
      <t>ソウスウ</t>
    </rPh>
    <rPh sb="56" eb="57">
      <t>マタ</t>
    </rPh>
    <rPh sb="60" eb="61">
      <t>カナラ</t>
    </rPh>
    <rPh sb="64" eb="66">
      <t>イッチ</t>
    </rPh>
    <phoneticPr fontId="2"/>
  </si>
  <si>
    <t>５年</t>
    <rPh sb="1" eb="2">
      <t>トシ</t>
    </rPh>
    <phoneticPr fontId="11"/>
  </si>
  <si>
    <t>４年</t>
    <rPh sb="1" eb="2">
      <t>トシ</t>
    </rPh>
    <phoneticPr fontId="11"/>
  </si>
  <si>
    <t>令和３年</t>
    <rPh sb="0" eb="2">
      <t>レイワ</t>
    </rPh>
    <rPh sb="3" eb="4">
      <t>ネン</t>
    </rPh>
    <phoneticPr fontId="11"/>
  </si>
  <si>
    <t>総参加
人員</t>
    <phoneticPr fontId="2"/>
  </si>
  <si>
    <t>件数</t>
    <phoneticPr fontId="2"/>
  </si>
  <si>
    <t>行為参加人員</t>
    <phoneticPr fontId="2"/>
  </si>
  <si>
    <t>行為参加
人員</t>
  </si>
  <si>
    <t>総参加
人員</t>
  </si>
  <si>
    <t>その他</t>
  </si>
  <si>
    <t>時間外労働拒否</t>
  </si>
  <si>
    <t>半日未満の罷業</t>
  </si>
  <si>
    <t>作業所閉鎖</t>
  </si>
  <si>
    <t>同盟罷業</t>
  </si>
  <si>
    <t>争議行為を
伴わない争議</t>
  </si>
  <si>
    <t>議</t>
  </si>
  <si>
    <t>争</t>
  </si>
  <si>
    <t>う</t>
  </si>
  <si>
    <t>伴</t>
  </si>
  <si>
    <t>を</t>
  </si>
  <si>
    <t>為</t>
  </si>
  <si>
    <t>行</t>
  </si>
  <si>
    <t>総数</t>
  </si>
  <si>
    <t>年別</t>
  </si>
  <si>
    <t>雇用労政課調</t>
    <rPh sb="0" eb="2">
      <t>コヨウ</t>
    </rPh>
    <rPh sb="2" eb="4">
      <t>ロウセイ</t>
    </rPh>
    <rPh sb="4" eb="5">
      <t>カ</t>
    </rPh>
    <rPh sb="5" eb="6">
      <t>シラ</t>
    </rPh>
    <phoneticPr fontId="2"/>
  </si>
  <si>
    <t>組合員数</t>
  </si>
  <si>
    <t>組合数</t>
  </si>
  <si>
    <t>地公法</t>
    <phoneticPr fontId="2"/>
  </si>
  <si>
    <t>国公法</t>
    <phoneticPr fontId="2"/>
  </si>
  <si>
    <t>地公労法</t>
    <phoneticPr fontId="2"/>
  </si>
  <si>
    <t>行労法</t>
    <rPh sb="0" eb="1">
      <t>ギョウ</t>
    </rPh>
    <rPh sb="1" eb="2">
      <t>ロウ</t>
    </rPh>
    <phoneticPr fontId="2"/>
  </si>
  <si>
    <t>労組法</t>
  </si>
  <si>
    <t>.</t>
    <phoneticPr fontId="2"/>
  </si>
  <si>
    <t>人</t>
    <phoneticPr fontId="2"/>
  </si>
  <si>
    <t>組合
員数</t>
  </si>
  <si>
    <t>分類不能</t>
  </si>
  <si>
    <t>公務</t>
  </si>
  <si>
    <t>サービス業(他に分類されないもの)</t>
    <rPh sb="6" eb="7">
      <t>タ</t>
    </rPh>
    <rPh sb="8" eb="10">
      <t>ブンルイ</t>
    </rPh>
    <phoneticPr fontId="2"/>
  </si>
  <si>
    <t>医療,福祉</t>
  </si>
  <si>
    <t>教育,学習支援業</t>
  </si>
  <si>
    <t>宿泊業,飲食サービス業,生活関連サービス業,娯楽業</t>
    <rPh sb="4" eb="6">
      <t>インショク</t>
    </rPh>
    <rPh sb="10" eb="11">
      <t>ギョウ</t>
    </rPh>
    <rPh sb="12" eb="14">
      <t>セイカツ</t>
    </rPh>
    <rPh sb="14" eb="16">
      <t>カンレン</t>
    </rPh>
    <rPh sb="20" eb="21">
      <t>ギョウ</t>
    </rPh>
    <rPh sb="22" eb="24">
      <t>ゴラク</t>
    </rPh>
    <rPh sb="24" eb="25">
      <t>ギョウ</t>
    </rPh>
    <phoneticPr fontId="2"/>
  </si>
  <si>
    <t>金融業・保険業．不動産業,物品賃貸業</t>
    <rPh sb="2" eb="3">
      <t>ギョウ</t>
    </rPh>
    <phoneticPr fontId="2"/>
  </si>
  <si>
    <t>卸売業,小売業</t>
    <rPh sb="2" eb="3">
      <t>ギョウ</t>
    </rPh>
    <phoneticPr fontId="2"/>
  </si>
  <si>
    <t>運輸業,郵便業</t>
    <rPh sb="4" eb="6">
      <t>ユウビン</t>
    </rPh>
    <rPh sb="6" eb="7">
      <t>ギョウ</t>
    </rPh>
    <phoneticPr fontId="2"/>
  </si>
  <si>
    <t>情報通信業</t>
  </si>
  <si>
    <t>電気・ガス・
熱供給・水道業</t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</si>
  <si>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</si>
  <si>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農業,林業．漁業</t>
    <rPh sb="1" eb="2">
      <t>ギョウ</t>
    </rPh>
    <rPh sb="4" eb="5">
      <t>ギョウ</t>
    </rPh>
    <phoneticPr fontId="2"/>
  </si>
  <si>
    <t>（規模５人以上）毎月勤労統計調査結果</t>
    <rPh sb="1" eb="3">
      <t>キボ</t>
    </rPh>
    <rPh sb="4" eb="5">
      <t>ニン</t>
    </rPh>
    <rPh sb="5" eb="7">
      <t>イジョウ</t>
    </rPh>
    <rPh sb="8" eb="10">
      <t>マイツキ</t>
    </rPh>
    <rPh sb="10" eb="12">
      <t>キンロウ</t>
    </rPh>
    <rPh sb="12" eb="14">
      <t>トウケイ</t>
    </rPh>
    <rPh sb="14" eb="16">
      <t>チョウサ</t>
    </rPh>
    <rPh sb="16" eb="18">
      <t>ケッカ</t>
    </rPh>
    <phoneticPr fontId="2"/>
  </si>
  <si>
    <t>産業別</t>
  </si>
  <si>
    <t>常用労働者数</t>
  </si>
  <si>
    <t>うちパートタイム労働者数</t>
  </si>
  <si>
    <t>男 性</t>
    <rPh sb="2" eb="3">
      <t>セイ</t>
    </rPh>
    <phoneticPr fontId="2"/>
  </si>
  <si>
    <t>女 性</t>
    <rPh sb="2" eb="3">
      <t>セイ</t>
    </rPh>
    <phoneticPr fontId="2"/>
  </si>
  <si>
    <t>令和３年</t>
    <rPh sb="0" eb="1">
      <t>レイ</t>
    </rPh>
    <rPh sb="1" eb="2">
      <t>ワ</t>
    </rPh>
    <phoneticPr fontId="3"/>
  </si>
  <si>
    <t xml:space="preserve">    ４年</t>
  </si>
  <si>
    <t xml:space="preserve">    ５年</t>
    <phoneticPr fontId="2"/>
  </si>
  <si>
    <t>鉱業</t>
    <phoneticPr fontId="2"/>
  </si>
  <si>
    <t xml:space="preserve">          -</t>
    <phoneticPr fontId="2"/>
  </si>
  <si>
    <t xml:space="preserve">      -</t>
    <phoneticPr fontId="2"/>
  </si>
  <si>
    <t>建設業</t>
    <phoneticPr fontId="2"/>
  </si>
  <si>
    <t>情報通信業</t>
    <rPh sb="0" eb="2">
      <t>ジョウホウ</t>
    </rPh>
    <rPh sb="2" eb="5">
      <t>ツウシンギョウ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</si>
  <si>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</si>
  <si>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</si>
  <si>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</si>
  <si>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</si>
  <si>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</si>
  <si>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</si>
  <si>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</si>
  <si>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</si>
  <si>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</si>
  <si>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</si>
  <si>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</t>
    <rPh sb="4" eb="5">
      <t>ギョウ</t>
    </rPh>
    <phoneticPr fontId="4"/>
  </si>
  <si>
    <t>&lt;製造業中分類内訳&gt;</t>
  </si>
  <si>
    <t>食料品・たばこ</t>
    <rPh sb="0" eb="2">
      <t>ショクリョウ</t>
    </rPh>
    <rPh sb="2" eb="3">
      <t>ヒン</t>
    </rPh>
    <phoneticPr fontId="4"/>
  </si>
  <si>
    <t>繊維工業</t>
    <rPh sb="0" eb="2">
      <t>センイ</t>
    </rPh>
    <rPh sb="2" eb="4">
      <t>コウギョウ</t>
    </rPh>
    <phoneticPr fontId="4"/>
  </si>
  <si>
    <t>家具・装備品</t>
    <phoneticPr fontId="4"/>
  </si>
  <si>
    <t>パルプ･紙</t>
    <rPh sb="4" eb="5">
      <t>カミ</t>
    </rPh>
    <phoneticPr fontId="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</si>
  <si>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4"/>
  </si>
  <si>
    <t>化学、石油・石炭</t>
    <rPh sb="0" eb="2">
      <t>カガク</t>
    </rPh>
    <rPh sb="3" eb="5">
      <t>セキユ</t>
    </rPh>
    <rPh sb="6" eb="8">
      <t>セキタン</t>
    </rPh>
    <phoneticPr fontId="4"/>
  </si>
  <si>
    <t>プラスチック製品</t>
    <phoneticPr fontId="4"/>
  </si>
  <si>
    <t>ゴム製品</t>
    <phoneticPr fontId="4"/>
  </si>
  <si>
    <t>窯業・土石製品</t>
    <rPh sb="0" eb="2">
      <t>ヨウギョウ</t>
    </rPh>
    <rPh sb="3" eb="5">
      <t>ドセキ</t>
    </rPh>
    <rPh sb="5" eb="7">
      <t>セイヒン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</si>
  <si>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</si>
  <si>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2">
      <t>ヒテツ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</si>
  <si>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</si>
  <si>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はん用機械器具</t>
    <rPh sb="2" eb="3">
      <t>ヨウ</t>
    </rPh>
    <rPh sb="3" eb="5">
      <t>キカイ</t>
    </rPh>
    <rPh sb="5" eb="7">
      <t>キグ</t>
    </rPh>
    <phoneticPr fontId="4"/>
  </si>
  <si>
    <t>生産用機械器具</t>
    <phoneticPr fontId="2"/>
  </si>
  <si>
    <t>業務用機械器具</t>
    <phoneticPr fontId="2"/>
  </si>
  <si>
    <t>電子・デバイス</t>
    <phoneticPr fontId="2"/>
  </si>
  <si>
    <t>電気機械器具</t>
    <phoneticPr fontId="2"/>
  </si>
  <si>
    <t>情報通信機械器具</t>
    <phoneticPr fontId="2"/>
  </si>
  <si>
    <t>輸送用機械器具</t>
    <phoneticPr fontId="2"/>
  </si>
  <si>
    <t>製造業一括分</t>
    <phoneticPr fontId="2"/>
  </si>
  <si>
    <t>&lt;医療，福祉中分類内訳&gt;</t>
  </si>
  <si>
    <t>医療業</t>
    <rPh sb="0" eb="2">
      <t>イリョウ</t>
    </rPh>
    <rPh sb="2" eb="3">
      <t>ギョウ</t>
    </rPh>
    <phoneticPr fontId="4"/>
  </si>
  <si>
    <t>(注)１　四捨五入の関係により、計が一致しない場合がある。</t>
    <rPh sb="1" eb="2">
      <t>チュウ</t>
    </rPh>
    <rPh sb="5" eb="9">
      <t>シシャゴニュウ</t>
    </rPh>
    <rPh sb="10" eb="12">
      <t>カンケイ</t>
    </rPh>
    <rPh sb="16" eb="17">
      <t>ケイ</t>
    </rPh>
    <rPh sb="18" eb="20">
      <t>イッチ</t>
    </rPh>
    <rPh sb="23" eb="25">
      <t>バアイ</t>
    </rPh>
    <phoneticPr fontId="2"/>
  </si>
  <si>
    <t>　　２ 「製造業」のうち「製造業一括分」は、産業中分類の木材・木製品製造業（家具を除く）、なめし革・</t>
    <rPh sb="13" eb="16">
      <t>セイゾウギョウ</t>
    </rPh>
    <rPh sb="18" eb="19">
      <t>ブン</t>
    </rPh>
    <rPh sb="38" eb="40">
      <t>カグ</t>
    </rPh>
    <rPh sb="41" eb="42">
      <t>ノゾ</t>
    </rPh>
    <phoneticPr fontId="2"/>
  </si>
  <si>
    <t xml:space="preserve">      同製品・毛皮製造業、その他の製造業をまとめたもの。</t>
    <phoneticPr fontId="2"/>
  </si>
  <si>
    <t>　単位　円</t>
    <rPh sb="1" eb="3">
      <t>タンイ</t>
    </rPh>
    <rPh sb="4" eb="5">
      <t>エン</t>
    </rPh>
    <phoneticPr fontId="4"/>
  </si>
  <si>
    <t>（規模５人以上）毎月勤労統計調査結果</t>
    <rPh sb="1" eb="3">
      <t>キボ</t>
    </rPh>
    <rPh sb="4" eb="5">
      <t>ニン</t>
    </rPh>
    <rPh sb="5" eb="7">
      <t>イジョウ</t>
    </rPh>
    <rPh sb="8" eb="10">
      <t>マイツキ</t>
    </rPh>
    <rPh sb="10" eb="12">
      <t>キンロウ</t>
    </rPh>
    <rPh sb="12" eb="14">
      <t>トウケイ</t>
    </rPh>
    <rPh sb="14" eb="16">
      <t>チョウサ</t>
    </rPh>
    <rPh sb="16" eb="18">
      <t>ケッカ</t>
    </rPh>
    <phoneticPr fontId="4"/>
  </si>
  <si>
    <t>現金給与総額</t>
    <phoneticPr fontId="2"/>
  </si>
  <si>
    <t>きまって支給する給与</t>
    <phoneticPr fontId="2"/>
  </si>
  <si>
    <t>特別に支払われた給与</t>
    <rPh sb="8" eb="10">
      <t>キュウヨ</t>
    </rPh>
    <phoneticPr fontId="2"/>
  </si>
  <si>
    <t>男性</t>
    <rPh sb="1" eb="2">
      <t>セイ</t>
    </rPh>
    <phoneticPr fontId="2"/>
  </si>
  <si>
    <t>女性</t>
    <rPh sb="1" eb="2">
      <t>セイ</t>
    </rPh>
    <phoneticPr fontId="2"/>
  </si>
  <si>
    <t>令　　和　　３　　年</t>
    <rPh sb="0" eb="1">
      <t>レイ</t>
    </rPh>
    <rPh sb="3" eb="4">
      <t>ワ</t>
    </rPh>
    <phoneticPr fontId="2"/>
  </si>
  <si>
    <t>　　　　　　４　　年</t>
    <rPh sb="9" eb="10">
      <t>トシ</t>
    </rPh>
    <phoneticPr fontId="2"/>
  </si>
  <si>
    <t>　　　　　　５　　年</t>
    <rPh sb="9" eb="10">
      <t>トシ</t>
    </rPh>
    <phoneticPr fontId="2"/>
  </si>
  <si>
    <t xml:space="preserve">       -</t>
    <phoneticPr fontId="4"/>
  </si>
  <si>
    <t xml:space="preserve">        -</t>
    <phoneticPr fontId="4"/>
  </si>
  <si>
    <t xml:space="preserve">      -</t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</si>
  <si>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</si>
  <si>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運輸業,郵便業</t>
    <rPh sb="0" eb="2">
      <t>ウンユ</t>
    </rPh>
    <rPh sb="2" eb="3">
      <t>ギョウ</t>
    </rPh>
    <rPh sb="4" eb="6">
      <t>ユウビン</t>
    </rPh>
    <rPh sb="6" eb="7">
      <t>ワザ</t>
    </rPh>
    <phoneticPr fontId="1"/>
  </si>
  <si>
    <t>卸売業,小売業</t>
    <rPh sb="0" eb="1">
      <t>オロシ</t>
    </rPh>
    <rPh sb="1" eb="2">
      <t>ウ</t>
    </rPh>
    <rPh sb="2" eb="3">
      <t>ワザ</t>
    </rPh>
    <rPh sb="4" eb="7">
      <t>コウリギョウ</t>
    </rPh>
    <phoneticPr fontId="1"/>
  </si>
  <si>
    <t>金融業,保険業</t>
    <rPh sb="0" eb="2">
      <t>キンユウ</t>
    </rPh>
    <rPh sb="2" eb="3">
      <t>ワザ</t>
    </rPh>
    <rPh sb="4" eb="7">
      <t>ホケンギョウ</t>
    </rPh>
    <phoneticPr fontId="1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</si>
  <si>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</si>
  <si>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ワザ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</si>
  <si>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</si>
  <si>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</si>
  <si>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</si>
  <si>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</si>
  <si>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</si>
  <si>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</si>
  <si>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食料品・たばこ</t>
    <rPh sb="0" eb="2">
      <t>ショクリョウ</t>
    </rPh>
    <rPh sb="2" eb="3">
      <t>ヒン</t>
    </rPh>
    <phoneticPr fontId="1"/>
  </si>
  <si>
    <t>繊維工業</t>
    <rPh sb="0" eb="2">
      <t>センイ</t>
    </rPh>
    <rPh sb="2" eb="4">
      <t>コウギョウ</t>
    </rPh>
    <phoneticPr fontId="1"/>
  </si>
  <si>
    <t>家具・装備品</t>
    <rPh sb="0" eb="2">
      <t>カグ</t>
    </rPh>
    <rPh sb="3" eb="6">
      <t>ソウビヒン</t>
    </rPh>
    <phoneticPr fontId="1"/>
  </si>
  <si>
    <t>パルプ･紙</t>
    <rPh sb="4" eb="5">
      <t>カミ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</si>
  <si>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</si>
  <si>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化学、石油・石炭</t>
    <rPh sb="0" eb="2">
      <t>カガク</t>
    </rPh>
    <rPh sb="3" eb="5">
      <t>セキユ</t>
    </rPh>
    <rPh sb="6" eb="8">
      <t>セキタン</t>
    </rPh>
    <phoneticPr fontId="1"/>
  </si>
  <si>
    <t>プラスチック製品</t>
    <rPh sb="6" eb="8">
      <t>セイヒン</t>
    </rPh>
    <phoneticPr fontId="1"/>
  </si>
  <si>
    <t>ゴム製品</t>
    <rPh sb="2" eb="4">
      <t>セイヒン</t>
    </rPh>
    <phoneticPr fontId="1"/>
  </si>
  <si>
    <t>窯業・土石製品</t>
    <rPh sb="0" eb="2">
      <t>ヨウギョウ</t>
    </rPh>
    <rPh sb="3" eb="5">
      <t>ドセキ</t>
    </rPh>
    <rPh sb="5" eb="7">
      <t>セイヒン</t>
    </rPh>
    <phoneticPr fontId="1"/>
  </si>
  <si>
    <t>鉄鋼業</t>
    <rPh sb="0" eb="2">
      <t>テッコウ</t>
    </rPh>
    <rPh sb="2" eb="3">
      <t>ワザ</t>
    </rPh>
    <phoneticPr fontId="1"/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</si>
  <si>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</si>
  <si>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</si>
  <si>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はん用機械器具</t>
    <rPh sb="2" eb="3">
      <t>ヨウ</t>
    </rPh>
    <rPh sb="3" eb="5">
      <t>キカイ</t>
    </rPh>
    <rPh sb="5" eb="7">
      <t>キグ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</si>
  <si>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</si>
  <si>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</si>
  <si>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電子・デバイス</t>
    <rPh sb="0" eb="2">
      <t>デンシ</t>
    </rPh>
    <phoneticPr fontId="1"/>
  </si>
  <si>
    <t>電気機械器具</t>
    <rPh sb="0" eb="2">
      <t>デンキ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</si>
  <si>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</si>
  <si>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1"/>
  </si>
  <si>
    <t>製造業一括分</t>
    <rPh sb="0" eb="3">
      <t>セイゾウギョウ</t>
    </rPh>
    <rPh sb="3" eb="5">
      <t>イッカツ</t>
    </rPh>
    <rPh sb="5" eb="6">
      <t>ブン</t>
    </rPh>
    <phoneticPr fontId="4"/>
  </si>
  <si>
    <t>&lt;医療，福祉中分類内訳&gt;</t>
    <rPh sb="6" eb="7">
      <t>ジュウ</t>
    </rPh>
    <phoneticPr fontId="2"/>
  </si>
  <si>
    <t>医療業</t>
    <rPh sb="0" eb="2">
      <t>イリョウ</t>
    </rPh>
    <rPh sb="2" eb="3">
      <t>ギョウ</t>
    </rPh>
    <phoneticPr fontId="1"/>
  </si>
  <si>
    <t>(注)　「製造業」のうち「製造業一括分」は、産業中分類の木材・木製品製造業（家具を除く）、なめし革・同製品・毛皮製造業、その他の製造業をま</t>
    <rPh sb="38" eb="40">
      <t>カグ</t>
    </rPh>
    <rPh sb="41" eb="42">
      <t>ノゾ</t>
    </rPh>
    <phoneticPr fontId="2"/>
  </si>
  <si>
    <t xml:space="preserve">
　　とめたもの。</t>
    <phoneticPr fontId="2"/>
  </si>
  <si>
    <t>　単位　時間</t>
    <rPh sb="1" eb="3">
      <t>タンイ</t>
    </rPh>
    <rPh sb="4" eb="6">
      <t>ジカン</t>
    </rPh>
    <phoneticPr fontId="2"/>
  </si>
  <si>
    <t>総実労働時間</t>
  </si>
  <si>
    <t>所定内労働時間</t>
  </si>
  <si>
    <t>所定外労働時間</t>
  </si>
  <si>
    <t xml:space="preserve">     -</t>
    <phoneticPr fontId="2"/>
  </si>
  <si>
    <t xml:space="preserve">    -</t>
    <phoneticPr fontId="2"/>
  </si>
  <si>
    <t xml:space="preserve">  -</t>
    <phoneticPr fontId="2"/>
  </si>
  <si>
    <t>建設業</t>
    <rPh sb="0" eb="2">
      <t>ケンセツ</t>
    </rPh>
    <rPh sb="2" eb="3">
      <t>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</si>
  <si>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</si>
  <si>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</si>
  <si>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</si>
  <si>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(注)　「製造業」のうち「製造業一括分」は、産業中分類の木材・木製品製造業（家具を除く）、なめし革・同製品</t>
    <rPh sb="38" eb="40">
      <t>カグ</t>
    </rPh>
    <rPh sb="41" eb="42">
      <t>ノゾ</t>
    </rPh>
    <phoneticPr fontId="2"/>
  </si>
  <si>
    <t>・毛皮製造業、その他の製造業をまとめたもの。</t>
    <phoneticPr fontId="2"/>
  </si>
  <si>
    <t>（各年10月１日現在）就業構造基本調査結果</t>
    <rPh sb="1" eb="2">
      <t>カク</t>
    </rPh>
    <rPh sb="2" eb="3">
      <t>ネン</t>
    </rPh>
    <rPh sb="5" eb="6">
      <t>ガツ</t>
    </rPh>
    <rPh sb="7" eb="8">
      <t>ヒ</t>
    </rPh>
    <rPh sb="8" eb="10">
      <t>ゲンザイ</t>
    </rPh>
    <rPh sb="11" eb="13">
      <t>シュウギョウ</t>
    </rPh>
    <rPh sb="13" eb="15">
      <t>コウゾウ</t>
    </rPh>
    <rPh sb="15" eb="17">
      <t>キホン</t>
    </rPh>
    <rPh sb="17" eb="19">
      <t>チョウサ</t>
    </rPh>
    <rPh sb="19" eb="21">
      <t>ケッカ</t>
    </rPh>
    <phoneticPr fontId="2"/>
  </si>
  <si>
    <t>自営業主</t>
  </si>
  <si>
    <t>家族従業者</t>
  </si>
  <si>
    <t>雇用者</t>
  </si>
  <si>
    <t>・従業員
正規の職員</t>
    <phoneticPr fontId="2"/>
  </si>
  <si>
    <t>アルバイト</t>
    <phoneticPr fontId="2"/>
  </si>
  <si>
    <t>派遣職員
労働者派遣事業所</t>
    <rPh sb="0" eb="2">
      <t>ハケン</t>
    </rPh>
    <rPh sb="5" eb="8">
      <t>ロウドウシャ</t>
    </rPh>
    <rPh sb="8" eb="9">
      <t>ハケン</t>
    </rPh>
    <phoneticPr fontId="2"/>
  </si>
  <si>
    <t>平成24年</t>
    <phoneticPr fontId="2"/>
  </si>
  <si>
    <t xml:space="preserve">    29年</t>
    <phoneticPr fontId="2"/>
  </si>
  <si>
    <t>令和４年</t>
    <rPh sb="0" eb="2">
      <t>レイワ</t>
    </rPh>
    <phoneticPr fontId="2"/>
  </si>
  <si>
    <t>農業，林業</t>
  </si>
  <si>
    <t>漁業</t>
  </si>
  <si>
    <t>鉱業，採石業，砂利採取業</t>
  </si>
  <si>
    <t>運輸業，郵便業</t>
  </si>
  <si>
    <t>1</t>
    <phoneticPr fontId="2"/>
  </si>
  <si>
    <t>卸売業，小売業</t>
  </si>
  <si>
    <t>10</t>
    <phoneticPr fontId="2"/>
  </si>
  <si>
    <t>金融業，保険業</t>
  </si>
  <si>
    <t>不動産業，物品賃貸業</t>
  </si>
  <si>
    <t>2</t>
    <phoneticPr fontId="2"/>
  </si>
  <si>
    <t>学術研究，専門・技術サービス業</t>
  </si>
  <si>
    <t>4</t>
    <phoneticPr fontId="2"/>
  </si>
  <si>
    <t>宿泊業，飲食サービス業</t>
  </si>
  <si>
    <t>3</t>
    <phoneticPr fontId="2"/>
  </si>
  <si>
    <t>生活関連サービス業，娯楽業</t>
  </si>
  <si>
    <t>5</t>
    <phoneticPr fontId="2"/>
  </si>
  <si>
    <t>教育，学習支援業</t>
  </si>
  <si>
    <t>医療，福祉</t>
  </si>
  <si>
    <t>複合サービス事業</t>
  </si>
  <si>
    <t>公務（他に分類されるものを除く）</t>
  </si>
  <si>
    <t>分類不能の産業</t>
  </si>
  <si>
    <t>（注）１　「有業者」とは、15歳以上の者で、ふだん収入を目的とした仕事を続けており、調査期日（10月１日）</t>
    <rPh sb="1" eb="2">
      <t>チュウ</t>
    </rPh>
    <rPh sb="6" eb="9">
      <t>ユウギョウシャ</t>
    </rPh>
    <rPh sb="25" eb="27">
      <t>シュウニュウ</t>
    </rPh>
    <rPh sb="28" eb="30">
      <t>モクテキ</t>
    </rPh>
    <rPh sb="33" eb="35">
      <t>シゴト</t>
    </rPh>
    <rPh sb="36" eb="37">
      <t>ツヅ</t>
    </rPh>
    <rPh sb="42" eb="44">
      <t>チョウサ</t>
    </rPh>
    <rPh sb="44" eb="46">
      <t>キジツ</t>
    </rPh>
    <rPh sb="49" eb="50">
      <t>ガツ</t>
    </rPh>
    <rPh sb="51" eb="52">
      <t>ヒ</t>
    </rPh>
    <phoneticPr fontId="2"/>
  </si>
  <si>
    <t xml:space="preserve">
        以降も続けていくことになっている者及び仕事は持っているが、現在は休んでいる者。</t>
    <phoneticPr fontId="2"/>
  </si>
  <si>
    <t>　　　２　総数には不詳を含む。</t>
    <rPh sb="5" eb="7">
      <t>ソウスウ</t>
    </rPh>
    <rPh sb="9" eb="11">
      <t>フショウ</t>
    </rPh>
    <rPh sb="12" eb="13">
      <t>フク</t>
    </rPh>
    <phoneticPr fontId="2"/>
  </si>
  <si>
    <t>（各年10月１日現在）就業構造基本調査結果</t>
    <rPh sb="1" eb="3">
      <t>カクネン</t>
    </rPh>
    <rPh sb="5" eb="6">
      <t>ガツ</t>
    </rPh>
    <rPh sb="7" eb="8">
      <t>ヒ</t>
    </rPh>
    <rPh sb="8" eb="10">
      <t>ゲンザイ</t>
    </rPh>
    <rPh sb="11" eb="13">
      <t>シュウギョウ</t>
    </rPh>
    <rPh sb="13" eb="15">
      <t>コウゾウ</t>
    </rPh>
    <rPh sb="15" eb="17">
      <t>キホン</t>
    </rPh>
    <rPh sb="17" eb="19">
      <t>チョウサ</t>
    </rPh>
    <rPh sb="19" eb="21">
      <t>ケッカ</t>
    </rPh>
    <phoneticPr fontId="2"/>
  </si>
  <si>
    <t>職業別</t>
    <rPh sb="0" eb="1">
      <t>ショク</t>
    </rPh>
    <rPh sb="1" eb="2">
      <t>ギョウ</t>
    </rPh>
    <rPh sb="2" eb="3">
      <t>ベツ</t>
    </rPh>
    <phoneticPr fontId="2"/>
  </si>
  <si>
    <t>家族従業者</t>
    <rPh sb="3" eb="4">
      <t>ギョウ</t>
    </rPh>
    <phoneticPr fontId="2"/>
  </si>
  <si>
    <t>平成24年</t>
  </si>
  <si>
    <t xml:space="preserve">    29年</t>
  </si>
  <si>
    <t>管理的職業従事者</t>
    <phoneticPr fontId="2"/>
  </si>
  <si>
    <t>専門的・技術的職業従事者</t>
    <phoneticPr fontId="2"/>
  </si>
  <si>
    <t>事務従事者</t>
  </si>
  <si>
    <t>販売従事者</t>
  </si>
  <si>
    <t>サービス職業従事者</t>
  </si>
  <si>
    <t>保安職業従事者</t>
  </si>
  <si>
    <t>生産工程従事者</t>
  </si>
  <si>
    <t>輸送・機械運転従事者</t>
  </si>
  <si>
    <t>建設・採掘従事者</t>
  </si>
  <si>
    <t>運搬・清掃・包装等従事者</t>
  </si>
  <si>
    <t>分類不能の職業</t>
  </si>
  <si>
    <t>（注）１　「有業者」とは、15歳以上の者で、ふだん収入を目的とした仕事を続けており、調査期日</t>
    <rPh sb="1" eb="2">
      <t>チュウ</t>
    </rPh>
    <rPh sb="6" eb="9">
      <t>ユウギョウシャ</t>
    </rPh>
    <rPh sb="25" eb="27">
      <t>シュウニュウ</t>
    </rPh>
    <rPh sb="28" eb="30">
      <t>モクテキ</t>
    </rPh>
    <rPh sb="33" eb="35">
      <t>シゴト</t>
    </rPh>
    <rPh sb="36" eb="37">
      <t>ツヅ</t>
    </rPh>
    <rPh sb="42" eb="44">
      <t>チョウサ</t>
    </rPh>
    <rPh sb="44" eb="46">
      <t>キジツ</t>
    </rPh>
    <phoneticPr fontId="2"/>
  </si>
  <si>
    <t>　　　　（10月１日）以降も続けていくことになっている者及び仕事は持っているが、現在は休んでいる者。</t>
    <rPh sb="7" eb="8">
      <t>ガツ</t>
    </rPh>
    <rPh sb="9" eb="10">
      <t>ヒ</t>
    </rPh>
    <rPh sb="11" eb="13">
      <t>イコウ</t>
    </rPh>
    <phoneticPr fontId="2"/>
  </si>
  <si>
    <t>（令和２年10月１日現在）国勢調査結果</t>
    <rPh sb="1" eb="3">
      <t>レイワ</t>
    </rPh>
    <rPh sb="4" eb="5">
      <t>ネン</t>
    </rPh>
    <rPh sb="7" eb="8">
      <t>ガツ</t>
    </rPh>
    <rPh sb="9" eb="12">
      <t>ニチゲンザイ</t>
    </rPh>
    <rPh sb="13" eb="15">
      <t>コクセイ</t>
    </rPh>
    <rPh sb="15" eb="17">
      <t>チョウサ</t>
    </rPh>
    <rPh sb="17" eb="19">
      <t>ケッカ</t>
    </rPh>
    <phoneticPr fontId="2"/>
  </si>
  <si>
    <t>男 性</t>
    <phoneticPr fontId="2"/>
  </si>
  <si>
    <t>女 性</t>
    <phoneticPr fontId="2"/>
  </si>
  <si>
    <t>実数</t>
  </si>
  <si>
    <t>割合</t>
  </si>
  <si>
    <t>％</t>
    <phoneticPr fontId="2"/>
  </si>
  <si>
    <t>農業，林業</t>
    <rPh sb="3" eb="5">
      <t>リンギョウ</t>
    </rPh>
    <phoneticPr fontId="2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</si>
  <si>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</si>
  <si>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情報通信業</t>
    <rPh sb="0" eb="2">
      <t>ジョウホウ</t>
    </rPh>
    <rPh sb="2" eb="5">
      <t>ツウシンギョウ</t>
    </rPh>
    <phoneticPr fontId="10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</si>
  <si>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</si>
  <si>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</si>
  <si>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</si>
  <si>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0"/>
  </si>
  <si>
    <t>医療，福祉</t>
    <rPh sb="0" eb="1">
      <t>イ</t>
    </rPh>
    <rPh sb="1" eb="2">
      <t>リョウ</t>
    </rPh>
    <rPh sb="3" eb="5">
      <t>フクシ</t>
    </rPh>
    <phoneticPr fontId="10"/>
  </si>
  <si>
    <t>複合サービス事業</t>
    <rPh sb="0" eb="2">
      <t>フクゴウ</t>
    </rPh>
    <rPh sb="6" eb="8">
      <t>ジギョウ</t>
    </rPh>
    <phoneticPr fontId="10"/>
  </si>
  <si>
    <t>サービス業（他に分類されないもの）</t>
  </si>
  <si>
    <t>公務（他に分類されるものを除く）</t>
    <rPh sb="13" eb="14">
      <t>ノゾ</t>
    </rPh>
    <phoneticPr fontId="2"/>
  </si>
  <si>
    <t>（注)　１  「就業者」とは、調査期間中収入を伴う仕事を少しでもした者、無給で家業の手伝いをした家</t>
    <rPh sb="1" eb="2">
      <t>チュウ</t>
    </rPh>
    <rPh sb="8" eb="11">
      <t>シュウギョウシャ</t>
    </rPh>
    <rPh sb="15" eb="17">
      <t>チョウサ</t>
    </rPh>
    <rPh sb="17" eb="20">
      <t>キカンチュウ</t>
    </rPh>
    <rPh sb="20" eb="22">
      <t>シュウニュウ</t>
    </rPh>
    <rPh sb="23" eb="24">
      <t>トモナ</t>
    </rPh>
    <rPh sb="25" eb="27">
      <t>シゴト</t>
    </rPh>
    <rPh sb="28" eb="29">
      <t>スコ</t>
    </rPh>
    <rPh sb="34" eb="35">
      <t>モノ</t>
    </rPh>
    <rPh sb="36" eb="38">
      <t>ムキュウ</t>
    </rPh>
    <rPh sb="39" eb="41">
      <t>カギョウ</t>
    </rPh>
    <rPh sb="42" eb="44">
      <t>テツダ</t>
    </rPh>
    <phoneticPr fontId="2"/>
  </si>
  <si>
    <t>　　　　　族、休業してから30日未満の者、30日以上休んでいても勤め先からその間の賃金・給料をもらう</t>
    <phoneticPr fontId="2"/>
  </si>
  <si>
    <t>　　　　　ことになっている者。</t>
    <rPh sb="13" eb="14">
      <t>モノ</t>
    </rPh>
    <phoneticPr fontId="2"/>
  </si>
  <si>
    <t xml:space="preserve">       ２　「総数」には「分類不能の産業」を含む。</t>
    <phoneticPr fontId="2"/>
  </si>
  <si>
    <t>（令和２年10月１日現在）国勢調査結果</t>
    <rPh sb="1" eb="3">
      <t>レイワ</t>
    </rPh>
    <rPh sb="4" eb="5">
      <t>ネン</t>
    </rPh>
    <rPh sb="5" eb="6">
      <t>ヘイネン</t>
    </rPh>
    <rPh sb="7" eb="8">
      <t>ガツ</t>
    </rPh>
    <rPh sb="9" eb="12">
      <t>ニチゲンザイ</t>
    </rPh>
    <rPh sb="13" eb="15">
      <t>コクセイ</t>
    </rPh>
    <rPh sb="15" eb="17">
      <t>チョウサ</t>
    </rPh>
    <rPh sb="17" eb="19">
      <t>ケッカ</t>
    </rPh>
    <phoneticPr fontId="2"/>
  </si>
  <si>
    <t>職業別</t>
  </si>
  <si>
    <t>男性</t>
  </si>
  <si>
    <t>女性</t>
  </si>
  <si>
    <t>総数</t>
    <rPh sb="0" eb="1">
      <t>フサ</t>
    </rPh>
    <rPh sb="1" eb="2">
      <t>カズ</t>
    </rPh>
    <phoneticPr fontId="2"/>
  </si>
  <si>
    <t>管理的職業従事者</t>
  </si>
  <si>
    <t>専門的・技術的職業従事者</t>
  </si>
  <si>
    <t>農林漁業従事者</t>
    <rPh sb="4" eb="6">
      <t>ジュウジ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</si>
  <si>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</si>
  <si>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</si>
  <si>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</si>
  <si>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運搬・清掃・包装等従事者</t>
    <rPh sb="0" eb="2">
      <t>ウンパン</t>
    </rPh>
    <rPh sb="3" eb="5">
      <t>セイソウ</t>
    </rPh>
    <rPh sb="6" eb="9">
      <t>ホウソウトウ</t>
    </rPh>
    <rPh sb="9" eb="12">
      <t>ジュウジシャ</t>
    </rPh>
    <phoneticPr fontId="2"/>
  </si>
  <si>
    <t>（注)　「就業者」とは、調査期間中収入を伴う仕事を少しでもした者、無給で家業の手伝いをした家</t>
    <rPh sb="1" eb="2">
      <t>チュウ</t>
    </rPh>
    <rPh sb="5" eb="8">
      <t>シュウギョウシャ</t>
    </rPh>
    <rPh sb="12" eb="14">
      <t>チョウサ</t>
    </rPh>
    <rPh sb="14" eb="17">
      <t>キカンチュウ</t>
    </rPh>
    <rPh sb="17" eb="19">
      <t>シュウニュウ</t>
    </rPh>
    <rPh sb="20" eb="21">
      <t>トモナ</t>
    </rPh>
    <rPh sb="22" eb="24">
      <t>シゴト</t>
    </rPh>
    <rPh sb="25" eb="26">
      <t>スコ</t>
    </rPh>
    <rPh sb="31" eb="32">
      <t>モノ</t>
    </rPh>
    <rPh sb="33" eb="35">
      <t>ムキュウ</t>
    </rPh>
    <rPh sb="36" eb="38">
      <t>カギョウ</t>
    </rPh>
    <rPh sb="39" eb="41">
      <t>テツダ</t>
    </rPh>
    <phoneticPr fontId="2"/>
  </si>
  <si>
    <t xml:space="preserve">　　　族、休業してから30日未満の者、30日以上休んでいても勤め先からその間の賃金・給料をもらう
</t>
    <phoneticPr fontId="2"/>
  </si>
  <si>
    <t>　　　ことになっている者。</t>
    <phoneticPr fontId="2"/>
  </si>
  <si>
    <t>　単位　人</t>
    <rPh sb="1" eb="3">
      <t>タンイ</t>
    </rPh>
    <rPh sb="4" eb="5">
      <t>ニン</t>
    </rPh>
    <phoneticPr fontId="2"/>
  </si>
  <si>
    <t>市町村別</t>
  </si>
  <si>
    <t>総数</t>
    <rPh sb="0" eb="2">
      <t>ソウスウ</t>
    </rPh>
    <phoneticPr fontId="2"/>
  </si>
  <si>
    <t>従業上の地位</t>
    <rPh sb="0" eb="1">
      <t>ジュウ</t>
    </rPh>
    <rPh sb="1" eb="2">
      <t>ギョウ</t>
    </rPh>
    <rPh sb="2" eb="3">
      <t>ジョウ</t>
    </rPh>
    <rPh sb="4" eb="5">
      <t>チ</t>
    </rPh>
    <rPh sb="5" eb="6">
      <t>クライ</t>
    </rPh>
    <phoneticPr fontId="2"/>
  </si>
  <si>
    <t>農業,
林業</t>
    <rPh sb="4" eb="5">
      <t>ハヤシ</t>
    </rPh>
    <rPh sb="5" eb="6">
      <t>ギョウ</t>
    </rPh>
    <phoneticPr fontId="2"/>
  </si>
  <si>
    <t>鉱業,採石業,砂利
採取業</t>
    <rPh sb="3" eb="5">
      <t>サイセキ</t>
    </rPh>
    <rPh sb="5" eb="6">
      <t>ギョウ</t>
    </rPh>
    <rPh sb="7" eb="8">
      <t>スナ</t>
    </rPh>
    <rPh sb="8" eb="9">
      <t>リ</t>
    </rPh>
    <rPh sb="10" eb="12">
      <t>サイシュ</t>
    </rPh>
    <rPh sb="12" eb="13">
      <t>ギョウ</t>
    </rPh>
    <phoneticPr fontId="2"/>
  </si>
  <si>
    <t>製造業</t>
    <rPh sb="0" eb="3">
      <t>セイゾウギョウ</t>
    </rPh>
    <phoneticPr fontId="2"/>
  </si>
  <si>
    <t>電気・
ガス・
熱供給・水道業</t>
    <phoneticPr fontId="2"/>
  </si>
  <si>
    <t>情報
通信業</t>
  </si>
  <si>
    <t>運輸業,
郵便業</t>
    <rPh sb="5" eb="7">
      <t>ユウビン</t>
    </rPh>
    <rPh sb="7" eb="8">
      <t>ギョウ</t>
    </rPh>
    <phoneticPr fontId="2"/>
  </si>
  <si>
    <t>卸売業,
小売業</t>
  </si>
  <si>
    <t>金融業,
保険業</t>
    <rPh sb="2" eb="3">
      <t>ギョウ</t>
    </rPh>
    <rPh sb="5" eb="6">
      <t>タモツ</t>
    </rPh>
    <rPh sb="6" eb="7">
      <t>ケン</t>
    </rPh>
    <phoneticPr fontId="2"/>
  </si>
  <si>
    <t>不動産業,
物品賃貸業</t>
    <rPh sb="0" eb="1">
      <t>フ</t>
    </rPh>
    <rPh sb="1" eb="2">
      <t>ドウ</t>
    </rPh>
    <rPh sb="2" eb="3">
      <t>サン</t>
    </rPh>
    <rPh sb="3" eb="4">
      <t>ギョウ</t>
    </rPh>
    <rPh sb="6" eb="8">
      <t>ブッピン</t>
    </rPh>
    <rPh sb="8" eb="9">
      <t>チン</t>
    </rPh>
    <rPh sb="9" eb="10">
      <t>カシ</t>
    </rPh>
    <rPh sb="10" eb="11">
      <t>ギョウ</t>
    </rPh>
    <phoneticPr fontId="2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</si>
  <si>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0">
      <t>ワザ</t>
    </rPh>
    <rPh sb="10" eb="11">
      <t>ジュツ</t>
    </rPh>
    <rPh sb="16" eb="17">
      <t>ギョウ</t>
    </rPh>
    <phoneticPr fontId="2"/>
  </si>
  <si>
    <t>宿泊業,
飲食サー
ビス業</t>
    <rPh sb="5" eb="6">
      <t>イン</t>
    </rPh>
    <rPh sb="6" eb="7">
      <t>ショク</t>
    </rPh>
    <rPh sb="12" eb="13">
      <t>ギョウ</t>
    </rPh>
    <phoneticPr fontId="2"/>
  </si>
  <si>
    <t>生活関連
サービス
業,娯楽業</t>
    <rPh sb="0" eb="2">
      <t>セイカツ</t>
    </rPh>
    <rPh sb="2" eb="4">
      <t>カンレン</t>
    </rPh>
    <rPh sb="10" eb="11">
      <t>ギョウ</t>
    </rPh>
    <rPh sb="12" eb="15">
      <t>ゴラクギョウ</t>
    </rPh>
    <phoneticPr fontId="2"/>
  </si>
  <si>
    <t>教育,
学習
支援業</t>
    <rPh sb="7" eb="9">
      <t>シエン</t>
    </rPh>
    <rPh sb="9" eb="10">
      <t>ギョウ</t>
    </rPh>
    <phoneticPr fontId="2"/>
  </si>
  <si>
    <t>医療,
福祉</t>
  </si>
  <si>
    <t>複合サー
ビス事業</t>
    <phoneticPr fontId="2"/>
  </si>
  <si>
    <t>サービス業
(他に分類されないもの）</t>
  </si>
  <si>
    <t>公務
(他に分類されるものを除く)</t>
    <rPh sb="14" eb="15">
      <t>ノゾ</t>
    </rPh>
    <phoneticPr fontId="2"/>
  </si>
  <si>
    <t>役員</t>
  </si>
  <si>
    <t>雇人の
ある業主</t>
    <rPh sb="1" eb="2">
      <t>ヒト</t>
    </rPh>
    <phoneticPr fontId="2"/>
  </si>
  <si>
    <t>雇人の
ない業主</t>
    <rPh sb="1" eb="2">
      <t>ヒト</t>
    </rPh>
    <phoneticPr fontId="2"/>
  </si>
  <si>
    <t>家族
従業者</t>
  </si>
  <si>
    <t>家庭
内職者</t>
    <rPh sb="1" eb="2">
      <t>テイ</t>
    </rPh>
    <rPh sb="3" eb="5">
      <t>ナイショク</t>
    </rPh>
    <phoneticPr fontId="2"/>
  </si>
  <si>
    <t>県計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</si>
  <si>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</si>
  <si>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</si>
  <si>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</si>
  <si>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</si>
  <si>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</si>
  <si>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</si>
  <si>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</si>
  <si>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</si>
  <si>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</si>
  <si>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</si>
  <si>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</si>
  <si>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</si>
  <si>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</si>
  <si>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</si>
  <si>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</si>
  <si>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</si>
  <si>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</si>
  <si>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</si>
  <si>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</si>
  <si>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</si>
  <si>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</si>
  <si>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</si>
  <si>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</si>
  <si>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</si>
  <si>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</si>
  <si>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</si>
  <si>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</si>
  <si>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</si>
  <si>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</si>
  <si>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</si>
  <si>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</si>
  <si>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</si>
  <si>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</si>
  <si>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(注)　１ 「就業者」とは、調査期間中収入を伴う仕事を少しでもした者、無給で家業の手伝をした家</t>
    <rPh sb="1" eb="2">
      <t>チュウ</t>
    </rPh>
    <rPh sb="7" eb="10">
      <t>シュウギョウシャ</t>
    </rPh>
    <rPh sb="14" eb="16">
      <t>チョウサ</t>
    </rPh>
    <rPh sb="16" eb="19">
      <t>キカンチュウ</t>
    </rPh>
    <rPh sb="19" eb="21">
      <t>シュウニュウ</t>
    </rPh>
    <rPh sb="22" eb="23">
      <t>トモナ</t>
    </rPh>
    <rPh sb="24" eb="26">
      <t>シゴト</t>
    </rPh>
    <rPh sb="27" eb="28">
      <t>スコ</t>
    </rPh>
    <rPh sb="33" eb="34">
      <t>モノ</t>
    </rPh>
    <rPh sb="35" eb="37">
      <t>ムキュウ</t>
    </rPh>
    <rPh sb="38" eb="40">
      <t>カギョウ</t>
    </rPh>
    <rPh sb="41" eb="43">
      <t>テツダ</t>
    </rPh>
    <rPh sb="46" eb="47">
      <t>イエ</t>
    </rPh>
    <phoneticPr fontId="2"/>
  </si>
  <si>
    <t>　　　　族、休業してから30日未満の者、30日以上休んでいても勤め先からその間の賃金・給料をもらう</t>
    <phoneticPr fontId="2"/>
  </si>
  <si>
    <t>　　　　ことになっている者。</t>
    <phoneticPr fontId="2"/>
  </si>
  <si>
    <t>　 　 ２ 「総数」には従業上の地位「不詳」および「分類不能の産業」を含む。</t>
    <rPh sb="12" eb="14">
      <t>ジュウギョウ</t>
    </rPh>
    <rPh sb="14" eb="15">
      <t>ジョウ</t>
    </rPh>
    <rPh sb="16" eb="18">
      <t>チイ</t>
    </rPh>
    <rPh sb="19" eb="21">
      <t>フショウ</t>
    </rPh>
    <phoneticPr fontId="2"/>
  </si>
  <si>
    <r>
      <t>　　</t>
    </r>
    <r>
      <rPr>
        <sz val="9"/>
        <rFont val="ＭＳ 明朝"/>
        <family val="1"/>
        <charset val="128"/>
      </rPr>
      <t>確定値。</t>
    </r>
    <rPh sb="2" eb="4">
      <t>カクテイ</t>
    </rPh>
    <rPh sb="4" eb="5">
      <t>チ</t>
    </rPh>
    <phoneticPr fontId="4"/>
  </si>
  <si>
    <t>＜男女計＞
管理的職業従事者</t>
    <rPh sb="1" eb="4">
      <t>ダンジョケイ</t>
    </rPh>
    <phoneticPr fontId="4"/>
  </si>
  <si>
    <t>＜男＞
管理的職業従事者</t>
    <rPh sb="1" eb="2">
      <t>オトコ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</si>
</sst>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76" formatCode="\(##\)"/>
    <numFmt numFmtId="177" formatCode="0.0_ "/>
    <numFmt numFmtId="178" formatCode="_(* #,##0_);_(* \(#,##0\);_(* &quot;-&quot;_);_(@_)"/>
    <numFmt numFmtId="179" formatCode="_(* #,##0.00_);_(* \(#,##0.00\);_(* &quot;-&quot;??_);_(@_)"/>
    <numFmt numFmtId="180" formatCode="#,##0.00_ "/>
    <numFmt numFmtId="181" formatCode="#,##0_ "/>
    <numFmt numFmtId="182" formatCode="#,##0_ ;[Red]\-#,##0\ "/>
    <numFmt numFmtId="183" formatCode="0.00_ "/>
    <numFmt numFmtId="184" formatCode="0.00_);[Red]\(0.00\)"/>
    <numFmt numFmtId="185" formatCode="0.0_);[Red]\(0.0\)"/>
    <numFmt numFmtId="186" formatCode="#,##0.0_);[Red]\(#,##0.0\)"/>
    <numFmt numFmtId="187" formatCode="0_);[Red]\(0\)"/>
    <numFmt numFmtId="188" formatCode="_(* #,##0.00_);_(* \(#,##0.00\);_(* &quot;-&quot;_);_(@_)"/>
    <numFmt numFmtId="189" formatCode="_(* #,##0.0_);_(* \(#,##0.0\);_(* &quot;-&quot;_);_(@_)"/>
    <numFmt numFmtId="190" formatCode="_(* #,##0.0_);_(* \(#,##0.0\);_(* &quot;…&quot;_);_(@_)"/>
    <numFmt numFmtId="191" formatCode="_(* #,##0_);_(* \(#,##0\);_(* &quot;…&quot;_);_(@_)"/>
    <numFmt numFmtId="192" formatCode="#,##0.0_ ;[Red]\-#,##0.0\ "/>
    <numFmt numFmtId="193" formatCode="#,##0.00_ ;[Red]\-#,##0.00\ "/>
    <numFmt numFmtId="194" formatCode="#,##0.0_ "/>
    <numFmt numFmtId="195" formatCode="0.0"/>
    <numFmt numFmtId="196" formatCode="####0.0;&quot;-&quot;###0.0"/>
    <numFmt numFmtId="197" formatCode="###0.0;&quot; -&quot;##0.0"/>
    <numFmt numFmtId="198" formatCode="\ ##0;&quot;-&quot;##0"/>
    <numFmt numFmtId="199" formatCode="##0.0;&quot;-&quot;#0.0"/>
    <numFmt numFmtId="200" formatCode="&quot;¥&quot;#,##0_);[Red]\(&quot;¥&quot;#,##0\)"/>
    <numFmt numFmtId="201" formatCode="&quot;平　　 成　　　&quot;#&quot;      年&quot;"/>
    <numFmt numFmtId="202" formatCode="&quot;令　   和    　&quot;&quot;元&quot;&quot;   　 年&quot;"/>
    <numFmt numFmtId="203" formatCode="#,##0_);[Red]\(#,##0\)"/>
    <numFmt numFmtId="204" formatCode="#,##0.0;[Red]\-#,##0.0"/>
  </numFmts>
  <fonts count="39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7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7"/>
      <color rgb="FFFF000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trike/>
      <sz val="7"/>
      <name val="ＭＳ 明朝"/>
      <family val="1"/>
      <charset val="128"/>
    </font>
    <font>
      <strike/>
      <sz val="7"/>
      <name val="ＭＳ ゴシック"/>
      <family val="3"/>
      <charset val="128"/>
    </font>
    <font>
      <b/>
      <sz val="6"/>
      <name val="ＭＳ ゴシック"/>
      <family val="3"/>
      <charset val="128"/>
    </font>
    <font>
      <i/>
      <sz val="8"/>
      <name val="ＭＳ ゴシック"/>
      <family val="3"/>
      <charset val="128"/>
    </font>
    <font>
      <sz val="6.5"/>
      <name val="ＭＳ ゴシック"/>
      <family val="3"/>
      <charset val="128"/>
    </font>
    <font>
      <i/>
      <sz val="8"/>
      <name val="ＭＳ 明朝"/>
      <family val="1"/>
      <charset val="128"/>
    </font>
    <font>
      <sz val="7"/>
      <color rgb="FF0070C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1" fillId="0" borderId="0">
      <alignment vertical="center"/>
    </xf>
    <xf numFmtId="200" fontId="1" fillId="0" borderId="0" applyFont="0" applyFill="0" applyBorder="0" applyAlignment="0" applyProtection="0"/>
    <xf numFmtId="0" fontId="31" fillId="0" borderId="0"/>
  </cellStyleXfs>
  <cellXfs count="676">
    <xf numFmtId="0" fontId="0" fillId="0" borderId="0" xfId="0"/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8" fontId="6" fillId="0" borderId="9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12" xfId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>
      <alignment horizontal="right" vertical="center"/>
    </xf>
    <xf numFmtId="38" fontId="8" fillId="0" borderId="12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8" fontId="0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38" fontId="1" fillId="0" borderId="0" xfId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applyFont="1" applyFill="1"/>
    <xf numFmtId="0" fontId="3" fillId="0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 shrinkToFit="1"/>
    </xf>
    <xf numFmtId="179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180" fontId="12" fillId="0" borderId="0" xfId="0" applyNumberFormat="1" applyFont="1" applyFill="1"/>
    <xf numFmtId="180" fontId="11" fillId="0" borderId="0" xfId="0" applyNumberFormat="1" applyFont="1" applyFill="1"/>
    <xf numFmtId="0" fontId="0" fillId="0" borderId="1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/>
    <xf numFmtId="181" fontId="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/>
    <xf numFmtId="0" fontId="13" fillId="0" borderId="0" xfId="0" applyFont="1" applyFill="1" applyBorder="1" applyAlignment="1">
      <alignment horizontal="distributed" vertical="center" shrinkToFit="1"/>
    </xf>
    <xf numFmtId="0" fontId="0" fillId="0" borderId="10" xfId="0" applyFont="1" applyFill="1" applyBorder="1" applyAlignment="1">
      <alignment vertical="center" shrinkToFit="1"/>
    </xf>
    <xf numFmtId="178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/>
    <xf numFmtId="0" fontId="3" fillId="0" borderId="1" xfId="0" applyFont="1" applyFill="1" applyBorder="1"/>
    <xf numFmtId="0" fontId="0" fillId="0" borderId="19" xfId="0" applyFont="1" applyFill="1" applyBorder="1"/>
    <xf numFmtId="0" fontId="0" fillId="0" borderId="1" xfId="0" applyFont="1" applyFill="1" applyBorder="1"/>
    <xf numFmtId="178" fontId="0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 applyAlignment="1"/>
    <xf numFmtId="178" fontId="16" fillId="0" borderId="0" xfId="0" applyNumberFormat="1" applyFont="1" applyFill="1" applyAlignment="1"/>
    <xf numFmtId="0" fontId="16" fillId="0" borderId="0" xfId="0" applyFont="1" applyFill="1"/>
    <xf numFmtId="0" fontId="17" fillId="0" borderId="0" xfId="0" applyFont="1" applyFill="1"/>
    <xf numFmtId="178" fontId="11" fillId="0" borderId="0" xfId="0" applyNumberFormat="1" applyFont="1" applyFill="1" applyAlignment="1"/>
    <xf numFmtId="0" fontId="6" fillId="0" borderId="0" xfId="0" applyFont="1" applyFill="1"/>
    <xf numFmtId="179" fontId="10" fillId="0" borderId="0" xfId="0" applyNumberFormat="1" applyFont="1" applyFill="1"/>
    <xf numFmtId="179" fontId="11" fillId="0" borderId="0" xfId="0" applyNumberFormat="1" applyFont="1" applyFill="1"/>
    <xf numFmtId="178" fontId="10" fillId="0" borderId="0" xfId="0" applyNumberFormat="1" applyFont="1" applyFill="1"/>
    <xf numFmtId="177" fontId="3" fillId="0" borderId="0" xfId="0" applyNumberFormat="1" applyFont="1" applyFill="1"/>
    <xf numFmtId="0" fontId="3" fillId="0" borderId="2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7" fontId="3" fillId="0" borderId="1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177" fontId="3" fillId="0" borderId="0" xfId="0" applyNumberFormat="1" applyFont="1" applyFill="1" applyAlignment="1">
      <alignment horizontal="right"/>
    </xf>
    <xf numFmtId="177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0" fontId="12" fillId="0" borderId="0" xfId="0" applyFont="1" applyFill="1"/>
    <xf numFmtId="178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181" fontId="11" fillId="0" borderId="0" xfId="0" applyNumberFormat="1" applyFont="1" applyFill="1" applyAlignment="1">
      <alignment vertical="center"/>
    </xf>
    <xf numFmtId="177" fontId="0" fillId="0" borderId="1" xfId="0" applyNumberFormat="1" applyFont="1" applyFill="1" applyBorder="1"/>
    <xf numFmtId="0" fontId="0" fillId="0" borderId="0" xfId="0" applyFont="1" applyFill="1"/>
    <xf numFmtId="177" fontId="0" fillId="0" borderId="0" xfId="0" applyNumberFormat="1" applyFont="1" applyFill="1"/>
    <xf numFmtId="0" fontId="3" fillId="0" borderId="0" xfId="0" applyFont="1" applyFill="1" applyAlignment="1"/>
    <xf numFmtId="0" fontId="10" fillId="0" borderId="0" xfId="0" applyFont="1" applyFill="1" applyAlignment="1"/>
    <xf numFmtId="0" fontId="18" fillId="0" borderId="0" xfId="0" applyFont="1" applyFill="1"/>
    <xf numFmtId="181" fontId="12" fillId="0" borderId="0" xfId="0" applyNumberFormat="1" applyFont="1" applyFill="1"/>
    <xf numFmtId="181" fontId="11" fillId="0" borderId="0" xfId="0" applyNumberFormat="1" applyFont="1" applyFill="1"/>
    <xf numFmtId="177" fontId="11" fillId="0" borderId="0" xfId="0" applyNumberFormat="1" applyFont="1" applyFill="1"/>
    <xf numFmtId="0" fontId="19" fillId="0" borderId="0" xfId="0" applyFont="1" applyFill="1" applyAlignment="1"/>
    <xf numFmtId="177" fontId="11" fillId="0" borderId="0" xfId="0" applyNumberFormat="1" applyFont="1" applyFill="1" applyAlignment="1">
      <alignment vertical="center"/>
    </xf>
    <xf numFmtId="0" fontId="14" fillId="0" borderId="0" xfId="0" applyFont="1" applyFill="1" applyAlignment="1"/>
    <xf numFmtId="181" fontId="16" fillId="0" borderId="0" xfId="0" applyNumberFormat="1" applyFont="1" applyFill="1"/>
    <xf numFmtId="177" fontId="17" fillId="0" borderId="0" xfId="0" applyNumberFormat="1" applyFont="1" applyFill="1"/>
    <xf numFmtId="0" fontId="20" fillId="0" borderId="0" xfId="0" applyFont="1" applyFill="1"/>
    <xf numFmtId="0" fontId="3" fillId="0" borderId="0" xfId="0" applyFont="1" applyFill="1" applyAlignment="1">
      <alignment horizontal="distributed"/>
    </xf>
    <xf numFmtId="183" fontId="3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/>
    <xf numFmtId="184" fontId="10" fillId="0" borderId="0" xfId="0" applyNumberFormat="1" applyFont="1" applyFill="1"/>
    <xf numFmtId="185" fontId="10" fillId="0" borderId="0" xfId="0" applyNumberFormat="1" applyFont="1" applyFill="1"/>
    <xf numFmtId="177" fontId="10" fillId="0" borderId="0" xfId="0" applyNumberFormat="1" applyFont="1" applyFill="1" applyBorder="1" applyAlignment="1">
      <alignment horizontal="center" vertical="center"/>
    </xf>
    <xf numFmtId="184" fontId="10" fillId="0" borderId="0" xfId="0" applyNumberFormat="1" applyFont="1" applyFill="1" applyAlignment="1">
      <alignment horizontal="center" vertical="center"/>
    </xf>
    <xf numFmtId="185" fontId="10" fillId="0" borderId="0" xfId="0" applyNumberFormat="1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84" fontId="13" fillId="0" borderId="0" xfId="0" applyNumberFormat="1" applyFont="1" applyFill="1" applyAlignment="1">
      <alignment horizontal="center" vertical="center"/>
    </xf>
    <xf numFmtId="185" fontId="1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shrinkToFit="1"/>
    </xf>
    <xf numFmtId="177" fontId="3" fillId="0" borderId="0" xfId="0" applyNumberFormat="1" applyFont="1" applyFill="1" applyBorder="1" applyAlignment="1">
      <alignment horizontal="right" shrinkToFit="1"/>
    </xf>
    <xf numFmtId="183" fontId="3" fillId="0" borderId="0" xfId="0" applyNumberFormat="1" applyFont="1" applyFill="1" applyBorder="1" applyAlignment="1">
      <alignment horizontal="right" shrinkToFit="1"/>
    </xf>
    <xf numFmtId="177" fontId="13" fillId="0" borderId="0" xfId="0" applyNumberFormat="1" applyFont="1" applyFill="1" applyBorder="1" applyAlignment="1">
      <alignment horizontal="right" shrinkToFit="1"/>
    </xf>
    <xf numFmtId="184" fontId="10" fillId="0" borderId="0" xfId="0" applyNumberFormat="1" applyFont="1" applyFill="1" applyAlignment="1">
      <alignment horizontal="right"/>
    </xf>
    <xf numFmtId="185" fontId="10" fillId="0" borderId="0" xfId="0" applyNumberFormat="1" applyFont="1" applyFill="1" applyAlignment="1">
      <alignment horizontal="right"/>
    </xf>
    <xf numFmtId="0" fontId="6" fillId="0" borderId="10" xfId="0" applyFont="1" applyFill="1" applyBorder="1" applyAlignment="1">
      <alignment vertical="top"/>
    </xf>
    <xf numFmtId="178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horizontal="right" vertical="center"/>
    </xf>
    <xf numFmtId="186" fontId="6" fillId="0" borderId="0" xfId="0" applyNumberFormat="1" applyFont="1" applyFill="1" applyBorder="1" applyAlignment="1">
      <alignment horizontal="right" vertical="center" shrinkToFit="1"/>
    </xf>
    <xf numFmtId="187" fontId="6" fillId="0" borderId="0" xfId="0" applyNumberFormat="1" applyFont="1" applyFill="1" applyBorder="1" applyAlignment="1">
      <alignment horizontal="right" vertical="center" shrinkToFit="1"/>
    </xf>
    <xf numFmtId="184" fontId="6" fillId="0" borderId="0" xfId="0" applyNumberFormat="1" applyFont="1" applyFill="1" applyBorder="1" applyAlignment="1">
      <alignment horizontal="right" vertical="center" shrinkToFit="1"/>
    </xf>
    <xf numFmtId="186" fontId="12" fillId="0" borderId="0" xfId="0" applyNumberFormat="1" applyFont="1" applyFill="1" applyBorder="1" applyAlignment="1">
      <alignment horizontal="right" vertical="center" shrinkToFit="1"/>
    </xf>
    <xf numFmtId="184" fontId="2" fillId="0" borderId="0" xfId="0" applyNumberFormat="1" applyFont="1" applyFill="1" applyAlignment="1">
      <alignment vertical="top"/>
    </xf>
    <xf numFmtId="185" fontId="2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vertical="top"/>
    </xf>
    <xf numFmtId="186" fontId="12" fillId="0" borderId="0" xfId="0" applyNumberFormat="1" applyFont="1" applyFill="1" applyBorder="1" applyAlignment="1">
      <alignment vertical="center"/>
    </xf>
    <xf numFmtId="185" fontId="11" fillId="0" borderId="0" xfId="0" applyNumberFormat="1" applyFont="1" applyFill="1" applyAlignment="1">
      <alignment vertical="top"/>
    </xf>
    <xf numFmtId="0" fontId="3" fillId="0" borderId="0" xfId="0" applyFont="1" applyFill="1" applyBorder="1" applyAlignment="1">
      <alignment horizontal="right" vertical="top"/>
    </xf>
    <xf numFmtId="38" fontId="6" fillId="0" borderId="0" xfId="0" applyNumberFormat="1" applyFont="1" applyFill="1" applyBorder="1" applyAlignment="1">
      <alignment horizontal="right" vertical="center" shrinkToFit="1"/>
    </xf>
    <xf numFmtId="186" fontId="0" fillId="0" borderId="0" xfId="0" applyNumberFormat="1" applyFont="1" applyFill="1" applyBorder="1" applyAlignment="1">
      <alignment horizontal="right" vertical="center" shrinkToFit="1"/>
    </xf>
    <xf numFmtId="185" fontId="12" fillId="0" borderId="0" xfId="0" applyNumberFormat="1" applyFont="1" applyFill="1" applyAlignment="1">
      <alignment vertical="top"/>
    </xf>
    <xf numFmtId="0" fontId="0" fillId="0" borderId="10" xfId="0" applyFont="1" applyFill="1" applyBorder="1" applyAlignment="1">
      <alignment vertical="top"/>
    </xf>
    <xf numFmtId="187" fontId="0" fillId="0" borderId="0" xfId="0" applyNumberFormat="1" applyFont="1" applyFill="1" applyBorder="1" applyAlignment="1">
      <alignment horizontal="right" vertical="center" shrinkToFit="1"/>
    </xf>
    <xf numFmtId="188" fontId="0" fillId="0" borderId="0" xfId="0" applyNumberFormat="1" applyFont="1" applyFill="1" applyAlignment="1">
      <alignment horizontal="right" vertical="center"/>
    </xf>
    <xf numFmtId="189" fontId="0" fillId="0" borderId="0" xfId="0" applyNumberFormat="1" applyFont="1" applyFill="1" applyAlignment="1">
      <alignment horizontal="right" vertical="center"/>
    </xf>
    <xf numFmtId="186" fontId="11" fillId="0" borderId="0" xfId="0" applyNumberFormat="1" applyFont="1" applyFill="1" applyBorder="1" applyAlignment="1">
      <alignment horizontal="right" vertical="center" shrinkToFit="1"/>
    </xf>
    <xf numFmtId="0" fontId="11" fillId="0" borderId="0" xfId="0" applyFont="1" applyFill="1" applyAlignment="1">
      <alignment vertical="top"/>
    </xf>
    <xf numFmtId="178" fontId="0" fillId="0" borderId="0" xfId="0" applyNumberFormat="1" applyFont="1" applyFill="1" applyAlignment="1">
      <alignment horizontal="right" vertical="center"/>
    </xf>
    <xf numFmtId="190" fontId="0" fillId="0" borderId="0" xfId="0" applyNumberFormat="1" applyFont="1" applyFill="1" applyAlignment="1">
      <alignment horizontal="right" vertical="center"/>
    </xf>
    <xf numFmtId="191" fontId="0" fillId="0" borderId="0" xfId="0" applyNumberFormat="1" applyFont="1" applyFill="1" applyAlignment="1">
      <alignment horizontal="right" vertical="center"/>
    </xf>
    <xf numFmtId="184" fontId="0" fillId="0" borderId="0" xfId="0" applyNumberFormat="1" applyFont="1" applyFill="1" applyBorder="1" applyAlignment="1">
      <alignment horizontal="right" vertical="center" shrinkToFit="1"/>
    </xf>
    <xf numFmtId="185" fontId="0" fillId="0" borderId="0" xfId="0" applyNumberFormat="1" applyFont="1" applyFill="1" applyBorder="1" applyAlignment="1">
      <alignment horizontal="right" vertical="center" shrinkToFit="1"/>
    </xf>
    <xf numFmtId="38" fontId="0" fillId="0" borderId="0" xfId="0" applyNumberFormat="1" applyFont="1" applyFill="1" applyBorder="1" applyAlignment="1">
      <alignment horizontal="right" vertical="center" shrinkToFit="1"/>
    </xf>
    <xf numFmtId="178" fontId="0" fillId="0" borderId="0" xfId="0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distributed"/>
    </xf>
    <xf numFmtId="0" fontId="11" fillId="0" borderId="19" xfId="0" applyFont="1" applyFill="1" applyBorder="1"/>
    <xf numFmtId="178" fontId="10" fillId="0" borderId="1" xfId="0" applyNumberFormat="1" applyFont="1" applyFill="1" applyBorder="1" applyAlignment="1">
      <alignment horizontal="distributed"/>
    </xf>
    <xf numFmtId="0" fontId="11" fillId="0" borderId="1" xfId="0" applyFont="1" applyFill="1" applyBorder="1"/>
    <xf numFmtId="178" fontId="11" fillId="0" borderId="1" xfId="0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right"/>
    </xf>
    <xf numFmtId="183" fontId="11" fillId="0" borderId="1" xfId="0" applyNumberFormat="1" applyFont="1" applyFill="1" applyBorder="1" applyAlignment="1">
      <alignment horizontal="right"/>
    </xf>
    <xf numFmtId="177" fontId="11" fillId="0" borderId="1" xfId="0" applyNumberFormat="1" applyFont="1" applyFill="1" applyBorder="1" applyAlignment="1">
      <alignment horizontal="right"/>
    </xf>
    <xf numFmtId="185" fontId="11" fillId="0" borderId="0" xfId="0" applyNumberFormat="1" applyFont="1" applyFill="1"/>
    <xf numFmtId="0" fontId="10" fillId="0" borderId="0" xfId="0" applyFont="1" applyFill="1" applyAlignment="1">
      <alignment horizontal="distributed"/>
    </xf>
    <xf numFmtId="177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183" fontId="11" fillId="0" borderId="0" xfId="0" applyNumberFormat="1" applyFont="1" applyFill="1" applyAlignment="1">
      <alignment horizontal="right"/>
    </xf>
    <xf numFmtId="177" fontId="11" fillId="0" borderId="14" xfId="0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>
      <alignment horizontal="right"/>
    </xf>
    <xf numFmtId="184" fontId="11" fillId="0" borderId="0" xfId="0" applyNumberFormat="1" applyFont="1" applyFill="1"/>
    <xf numFmtId="178" fontId="11" fillId="0" borderId="0" xfId="0" applyNumberFormat="1" applyFont="1" applyFill="1"/>
    <xf numFmtId="177" fontId="12" fillId="0" borderId="0" xfId="0" applyNumberFormat="1" applyFont="1" applyFill="1" applyAlignment="1">
      <alignment horizontal="right"/>
    </xf>
    <xf numFmtId="178" fontId="11" fillId="0" borderId="0" xfId="0" applyNumberFormat="1" applyFont="1" applyFill="1" applyAlignment="1">
      <alignment horizontal="right"/>
    </xf>
    <xf numFmtId="181" fontId="11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distributed"/>
    </xf>
    <xf numFmtId="178" fontId="14" fillId="0" borderId="0" xfId="0" applyNumberFormat="1" applyFont="1" applyFill="1" applyBorder="1" applyAlignment="1">
      <alignment horizontal="left"/>
    </xf>
    <xf numFmtId="181" fontId="14" fillId="0" borderId="0" xfId="0" applyNumberFormat="1" applyFont="1" applyFill="1" applyBorder="1" applyAlignment="1">
      <alignment horizontal="right" shrinkToFit="1"/>
    </xf>
    <xf numFmtId="183" fontId="16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right"/>
    </xf>
    <xf numFmtId="177" fontId="16" fillId="0" borderId="0" xfId="0" applyNumberFormat="1" applyFont="1" applyFill="1"/>
    <xf numFmtId="0" fontId="14" fillId="0" borderId="0" xfId="0" applyFont="1" applyFill="1" applyBorder="1" applyAlignment="1">
      <alignment horizontal="left"/>
    </xf>
    <xf numFmtId="177" fontId="16" fillId="0" borderId="0" xfId="0" applyNumberFormat="1" applyFont="1" applyFill="1" applyAlignment="1">
      <alignment horizontal="left"/>
    </xf>
    <xf numFmtId="177" fontId="16" fillId="0" borderId="0" xfId="0" applyNumberFormat="1" applyFont="1" applyFill="1" applyAlignment="1">
      <alignment horizontal="right"/>
    </xf>
    <xf numFmtId="177" fontId="17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distributed"/>
    </xf>
    <xf numFmtId="0" fontId="22" fillId="0" borderId="0" xfId="0" applyFont="1" applyFill="1" applyAlignment="1">
      <alignment horizontal="left"/>
    </xf>
    <xf numFmtId="0" fontId="17" fillId="0" borderId="0" xfId="0" applyFont="1" applyFill="1" applyAlignment="1">
      <alignment horizontal="right"/>
    </xf>
    <xf numFmtId="183" fontId="17" fillId="0" borderId="0" xfId="0" applyNumberFormat="1" applyFont="1" applyFill="1" applyAlignment="1">
      <alignment horizontal="right"/>
    </xf>
    <xf numFmtId="177" fontId="10" fillId="0" borderId="0" xfId="0" applyNumberFormat="1" applyFont="1" applyFill="1"/>
    <xf numFmtId="183" fontId="10" fillId="0" borderId="0" xfId="0" applyNumberFormat="1" applyFont="1" applyFill="1"/>
    <xf numFmtId="178" fontId="6" fillId="0" borderId="0" xfId="0" applyNumberFormat="1" applyFont="1" applyFill="1" applyBorder="1" applyAlignment="1">
      <alignment horizontal="right" vertical="center" shrinkToFit="1"/>
    </xf>
    <xf numFmtId="192" fontId="6" fillId="0" borderId="0" xfId="0" applyNumberFormat="1" applyFont="1" applyFill="1" applyBorder="1" applyAlignment="1">
      <alignment horizontal="right" vertical="center" shrinkToFit="1"/>
    </xf>
    <xf numFmtId="193" fontId="6" fillId="0" borderId="0" xfId="0" applyNumberFormat="1" applyFont="1" applyFill="1" applyBorder="1" applyAlignment="1">
      <alignment horizontal="right" vertical="center" shrinkToFit="1"/>
    </xf>
    <xf numFmtId="194" fontId="6" fillId="0" borderId="0" xfId="0" applyNumberFormat="1" applyFont="1" applyFill="1" applyBorder="1" applyAlignment="1">
      <alignment horizontal="right" vertical="center" shrinkToFit="1"/>
    </xf>
    <xf numFmtId="185" fontId="6" fillId="0" borderId="0" xfId="0" applyNumberFormat="1" applyFont="1" applyFill="1" applyBorder="1" applyAlignment="1">
      <alignment horizontal="right" vertical="center" shrinkToFit="1"/>
    </xf>
    <xf numFmtId="179" fontId="6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distributed" vertical="top"/>
    </xf>
    <xf numFmtId="192" fontId="0" fillId="0" borderId="0" xfId="0" applyNumberFormat="1" applyFont="1" applyFill="1" applyBorder="1" applyAlignment="1">
      <alignment horizontal="right" vertical="center" shrinkToFit="1"/>
    </xf>
    <xf numFmtId="193" fontId="0" fillId="0" borderId="0" xfId="0" applyNumberFormat="1" applyFont="1" applyFill="1" applyBorder="1" applyAlignment="1">
      <alignment horizontal="right" vertical="center" shrinkToFit="1"/>
    </xf>
    <xf numFmtId="181" fontId="0" fillId="0" borderId="0" xfId="0" applyNumberFormat="1" applyFont="1" applyFill="1" applyBorder="1" applyAlignment="1">
      <alignment horizontal="right" vertical="center" shrinkToFit="1"/>
    </xf>
    <xf numFmtId="185" fontId="11" fillId="0" borderId="1" xfId="0" applyNumberFormat="1" applyFont="1" applyFill="1" applyBorder="1"/>
    <xf numFmtId="183" fontId="11" fillId="0" borderId="1" xfId="0" applyNumberFormat="1" applyFont="1" applyFill="1" applyBorder="1"/>
    <xf numFmtId="177" fontId="11" fillId="0" borderId="1" xfId="0" applyNumberFormat="1" applyFont="1" applyFill="1" applyBorder="1"/>
    <xf numFmtId="183" fontId="11" fillId="0" borderId="0" xfId="0" applyNumberFormat="1" applyFont="1" applyFill="1"/>
    <xf numFmtId="184" fontId="12" fillId="0" borderId="0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3" fontId="0" fillId="0" borderId="0" xfId="0" applyNumberFormat="1" applyFont="1" applyFill="1" applyBorder="1" applyAlignment="1">
      <alignment vertical="center" shrinkToFit="1"/>
    </xf>
    <xf numFmtId="3" fontId="0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19" xfId="0" applyFont="1" applyFill="1" applyBorder="1"/>
    <xf numFmtId="0" fontId="0" fillId="0" borderId="0" xfId="0" applyFont="1" applyFill="1" applyAlignment="1"/>
    <xf numFmtId="0" fontId="13" fillId="0" borderId="0" xfId="0" applyFont="1" applyFill="1" applyAlignment="1">
      <alignment horizontal="distributed" vertical="center"/>
    </xf>
    <xf numFmtId="0" fontId="3" fillId="0" borderId="24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3" fontId="0" fillId="0" borderId="12" xfId="0" applyNumberFormat="1" applyFont="1" applyFill="1" applyBorder="1" applyAlignment="1">
      <alignment vertical="center"/>
    </xf>
    <xf numFmtId="195" fontId="0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vertical="center"/>
    </xf>
    <xf numFmtId="195" fontId="11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/>
    <xf numFmtId="0" fontId="21" fillId="0" borderId="0" xfId="0" applyFont="1" applyFill="1"/>
    <xf numFmtId="0" fontId="3" fillId="0" borderId="2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1" xfId="0" applyFont="1" applyFill="1" applyBorder="1"/>
    <xf numFmtId="0" fontId="10" fillId="0" borderId="19" xfId="0" applyFont="1" applyFill="1" applyBorder="1"/>
    <xf numFmtId="0" fontId="3" fillId="0" borderId="0" xfId="0" applyFont="1" applyFill="1" applyAlignment="1">
      <alignment horizontal="right" vertical="center"/>
    </xf>
    <xf numFmtId="38" fontId="10" fillId="0" borderId="0" xfId="0" applyNumberFormat="1" applyFont="1" applyFill="1"/>
    <xf numFmtId="38" fontId="19" fillId="0" borderId="0" xfId="0" applyNumberFormat="1" applyFont="1" applyFill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10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12" fillId="0" borderId="0" xfId="0" applyNumberFormat="1" applyFont="1" applyFill="1" applyAlignment="1">
      <alignment vertical="center"/>
    </xf>
    <xf numFmtId="38" fontId="12" fillId="0" borderId="0" xfId="0" applyNumberFormat="1" applyFont="1" applyFill="1" applyAlignment="1">
      <alignment horizontal="center" vertical="center"/>
    </xf>
    <xf numFmtId="0" fontId="11" fillId="0" borderId="10" xfId="0" applyFont="1" applyFill="1" applyBorder="1"/>
    <xf numFmtId="38" fontId="0" fillId="0" borderId="0" xfId="1" applyFont="1" applyFill="1"/>
    <xf numFmtId="38" fontId="1" fillId="0" borderId="0" xfId="1" applyFont="1" applyFill="1"/>
    <xf numFmtId="38" fontId="11" fillId="0" borderId="0" xfId="0" applyNumberFormat="1" applyFont="1" applyFill="1"/>
    <xf numFmtId="0" fontId="11" fillId="0" borderId="10" xfId="0" applyFont="1" applyFill="1" applyBorder="1" applyAlignment="1">
      <alignment vertical="center"/>
    </xf>
    <xf numFmtId="38" fontId="12" fillId="0" borderId="0" xfId="0" applyNumberFormat="1" applyFont="1" applyFill="1"/>
    <xf numFmtId="0" fontId="3" fillId="0" borderId="0" xfId="0" applyFont="1" applyFill="1" applyBorder="1" applyAlignment="1">
      <alignment horizontal="distributed" vertical="distributed"/>
    </xf>
    <xf numFmtId="0" fontId="11" fillId="0" borderId="1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/>
    </xf>
    <xf numFmtId="38" fontId="3" fillId="0" borderId="0" xfId="0" applyNumberFormat="1" applyFont="1" applyFill="1" applyBorder="1" applyAlignment="1">
      <alignment horizontal="distributed" vertical="center"/>
    </xf>
    <xf numFmtId="0" fontId="1" fillId="0" borderId="0" xfId="0" applyFont="1" applyFill="1"/>
    <xf numFmtId="0" fontId="3" fillId="0" borderId="0" xfId="0" applyFont="1" applyFill="1" applyBorder="1" applyAlignment="1">
      <alignment horizontal="distributed" wrapText="1"/>
    </xf>
    <xf numFmtId="0" fontId="3" fillId="0" borderId="0" xfId="0" applyFont="1" applyFill="1" applyBorder="1" applyAlignment="1">
      <alignment horizontal="distributed"/>
    </xf>
    <xf numFmtId="38" fontId="0" fillId="0" borderId="0" xfId="1" applyFont="1" applyFill="1" applyAlignment="1">
      <alignment horizontal="right"/>
    </xf>
    <xf numFmtId="38" fontId="1" fillId="0" borderId="0" xfId="1" applyFont="1" applyFill="1" applyAlignment="1">
      <alignment horizontal="right"/>
    </xf>
    <xf numFmtId="38" fontId="11" fillId="0" borderId="0" xfId="0" applyNumberFormat="1" applyFont="1" applyFill="1" applyAlignment="1">
      <alignment horizontal="right"/>
    </xf>
    <xf numFmtId="0" fontId="10" fillId="0" borderId="1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distributed"/>
    </xf>
    <xf numFmtId="38" fontId="11" fillId="0" borderId="1" xfId="1" applyFont="1" applyFill="1" applyBorder="1"/>
    <xf numFmtId="38" fontId="10" fillId="0" borderId="0" xfId="1" applyFont="1" applyFill="1"/>
    <xf numFmtId="38" fontId="12" fillId="0" borderId="0" xfId="1" applyFont="1" applyFill="1"/>
    <xf numFmtId="38" fontId="11" fillId="0" borderId="0" xfId="1" applyFont="1" applyFill="1"/>
    <xf numFmtId="38" fontId="15" fillId="0" borderId="0" xfId="0" applyNumberFormat="1" applyFont="1" applyFill="1"/>
    <xf numFmtId="0" fontId="22" fillId="0" borderId="0" xfId="0" applyFont="1" applyFill="1" applyAlignment="1">
      <alignment horizontal="right"/>
    </xf>
    <xf numFmtId="38" fontId="24" fillId="0" borderId="0" xfId="0" applyNumberFormat="1" applyFont="1" applyFill="1"/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right" vertical="center"/>
    </xf>
    <xf numFmtId="177" fontId="3" fillId="0" borderId="16" xfId="0" applyNumberFormat="1" applyFont="1" applyFill="1" applyBorder="1" applyAlignment="1">
      <alignment horizontal="distributed" vertical="center" justifyLastLine="1"/>
    </xf>
    <xf numFmtId="177" fontId="3" fillId="0" borderId="16" xfId="0" applyNumberFormat="1" applyFont="1" applyFill="1" applyBorder="1" applyAlignment="1">
      <alignment horizontal="distributed" vertical="center" wrapText="1" justifyLastLine="1"/>
    </xf>
    <xf numFmtId="177" fontId="3" fillId="0" borderId="1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5" fillId="0" borderId="10" xfId="0" applyFont="1" applyFill="1" applyBorder="1"/>
    <xf numFmtId="177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distributed"/>
    </xf>
    <xf numFmtId="177" fontId="6" fillId="0" borderId="0" xfId="0" applyNumberFormat="1" applyFont="1" applyFill="1"/>
    <xf numFmtId="0" fontId="5" fillId="0" borderId="0" xfId="0" applyFont="1" applyFill="1" applyBorder="1" applyAlignment="1">
      <alignment horizontal="right"/>
    </xf>
    <xf numFmtId="0" fontId="3" fillId="0" borderId="10" xfId="0" applyFont="1" applyFill="1" applyBorder="1"/>
    <xf numFmtId="177" fontId="0" fillId="0" borderId="0" xfId="0" applyNumberFormat="1" applyFont="1" applyFill="1" applyBorder="1"/>
    <xf numFmtId="177" fontId="0" fillId="0" borderId="0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177" fontId="10" fillId="0" borderId="1" xfId="0" applyNumberFormat="1" applyFont="1" applyFill="1" applyBorder="1"/>
    <xf numFmtId="177" fontId="12" fillId="0" borderId="0" xfId="0" applyNumberFormat="1" applyFont="1" applyFill="1"/>
    <xf numFmtId="185" fontId="0" fillId="0" borderId="0" xfId="0" applyNumberFormat="1" applyFont="1" applyFill="1"/>
    <xf numFmtId="185" fontId="3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77" fontId="6" fillId="0" borderId="0" xfId="0" applyNumberFormat="1" applyFont="1" applyFill="1" applyAlignment="1">
      <alignment horizontal="right"/>
    </xf>
    <xf numFmtId="177" fontId="0" fillId="0" borderId="0" xfId="0" applyNumberFormat="1" applyFont="1" applyFill="1" applyAlignment="1">
      <alignment horizontal="right"/>
    </xf>
    <xf numFmtId="185" fontId="0" fillId="0" borderId="1" xfId="0" applyNumberFormat="1" applyFont="1" applyFill="1" applyBorder="1"/>
    <xf numFmtId="185" fontId="3" fillId="0" borderId="1" xfId="0" applyNumberFormat="1" applyFont="1" applyFill="1" applyBorder="1"/>
    <xf numFmtId="185" fontId="3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177" fontId="14" fillId="0" borderId="0" xfId="0" applyNumberFormat="1" applyFont="1" applyFill="1"/>
    <xf numFmtId="0" fontId="21" fillId="0" borderId="0" xfId="0" applyFont="1" applyFill="1" applyAlignment="1">
      <alignment horizontal="right"/>
    </xf>
    <xf numFmtId="177" fontId="21" fillId="0" borderId="0" xfId="0" applyNumberFormat="1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Alignment="1">
      <alignment horizontal="distributed"/>
    </xf>
    <xf numFmtId="177" fontId="21" fillId="0" borderId="0" xfId="0" applyNumberFormat="1" applyFont="1" applyFill="1" applyAlignment="1">
      <alignment horizontal="right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distributed" vertical="center" wrapText="1" justifyLastLine="1"/>
    </xf>
    <xf numFmtId="0" fontId="25" fillId="0" borderId="16" xfId="0" applyFont="1" applyFill="1" applyBorder="1" applyAlignment="1">
      <alignment horizontal="center" vertical="center"/>
    </xf>
    <xf numFmtId="177" fontId="25" fillId="0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/>
    </xf>
    <xf numFmtId="0" fontId="26" fillId="0" borderId="10" xfId="0" applyFont="1" applyFill="1" applyBorder="1" applyAlignment="1">
      <alignment horizontal="right" vertical="center"/>
    </xf>
    <xf numFmtId="38" fontId="27" fillId="0" borderId="0" xfId="0" applyNumberFormat="1" applyFont="1" applyFill="1"/>
    <xf numFmtId="177" fontId="27" fillId="0" borderId="0" xfId="0" applyNumberFormat="1" applyFont="1" applyFill="1" applyBorder="1"/>
    <xf numFmtId="0" fontId="0" fillId="0" borderId="0" xfId="0" applyFont="1" applyFill="1" applyBorder="1"/>
    <xf numFmtId="0" fontId="28" fillId="0" borderId="0" xfId="0" applyFont="1" applyFill="1" applyBorder="1"/>
    <xf numFmtId="38" fontId="27" fillId="0" borderId="0" xfId="0" applyNumberFormat="1" applyFont="1" applyFill="1" applyBorder="1"/>
    <xf numFmtId="0" fontId="25" fillId="0" borderId="10" xfId="0" applyFont="1" applyFill="1" applyBorder="1" applyAlignment="1">
      <alignment horizontal="distributed" vertical="center"/>
    </xf>
    <xf numFmtId="38" fontId="29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/>
    <xf numFmtId="0" fontId="25" fillId="0" borderId="19" xfId="0" applyFont="1" applyFill="1" applyBorder="1" applyAlignment="1">
      <alignment horizontal="distributed" vertical="center"/>
    </xf>
    <xf numFmtId="38" fontId="0" fillId="0" borderId="0" xfId="0" applyNumberFormat="1" applyFont="1" applyFill="1"/>
    <xf numFmtId="0" fontId="3" fillId="0" borderId="0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194" fontId="11" fillId="0" borderId="0" xfId="0" applyNumberFormat="1" applyFont="1" applyFill="1"/>
    <xf numFmtId="187" fontId="11" fillId="0" borderId="0" xfId="0" applyNumberFormat="1" applyFont="1" applyFill="1"/>
    <xf numFmtId="177" fontId="30" fillId="0" borderId="0" xfId="0" applyNumberFormat="1" applyFont="1" applyFill="1"/>
    <xf numFmtId="177" fontId="1" fillId="0" borderId="0" xfId="0" applyNumberFormat="1" applyFont="1" applyFill="1"/>
    <xf numFmtId="0" fontId="11" fillId="0" borderId="0" xfId="0" applyFont="1" applyFill="1" applyBorder="1"/>
    <xf numFmtId="199" fontId="25" fillId="0" borderId="0" xfId="2" applyNumberFormat="1" applyFont="1" applyFill="1" applyAlignment="1">
      <alignment horizontal="right"/>
    </xf>
    <xf numFmtId="194" fontId="3" fillId="0" borderId="0" xfId="0" applyNumberFormat="1" applyFont="1" applyFill="1" applyBorder="1" applyAlignment="1">
      <alignment horizontal="right"/>
    </xf>
    <xf numFmtId="38" fontId="3" fillId="0" borderId="0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center" vertical="center" wrapText="1"/>
    </xf>
    <xf numFmtId="38" fontId="3" fillId="0" borderId="0" xfId="0" applyNumberFormat="1" applyFont="1" applyFill="1" applyAlignment="1">
      <alignment horizontal="right"/>
    </xf>
    <xf numFmtId="194" fontId="3" fillId="0" borderId="0" xfId="0" applyNumberFormat="1" applyFont="1" applyFill="1"/>
    <xf numFmtId="187" fontId="3" fillId="0" borderId="0" xfId="0" applyNumberFormat="1" applyFont="1" applyFill="1"/>
    <xf numFmtId="0" fontId="32" fillId="0" borderId="0" xfId="0" applyFont="1" applyFill="1"/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right"/>
    </xf>
    <xf numFmtId="3" fontId="0" fillId="0" borderId="1" xfId="0" applyNumberFormat="1" applyFont="1" applyFill="1" applyBorder="1"/>
    <xf numFmtId="178" fontId="6" fillId="0" borderId="1" xfId="0" applyNumberFormat="1" applyFont="1" applyFill="1" applyBorder="1" applyAlignment="1">
      <alignment horizontal="right" vertical="center"/>
    </xf>
    <xf numFmtId="178" fontId="6" fillId="0" borderId="25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distributed"/>
    </xf>
    <xf numFmtId="0" fontId="11" fillId="0" borderId="0" xfId="0" applyFont="1" applyFill="1" applyAlignment="1">
      <alignment horizontal="left"/>
    </xf>
    <xf numFmtId="0" fontId="33" fillId="0" borderId="1" xfId="0" applyFont="1" applyFill="1" applyBorder="1" applyAlignment="1">
      <alignment horizontal="right"/>
    </xf>
    <xf numFmtId="0" fontId="32" fillId="0" borderId="1" xfId="0" applyFont="1" applyFill="1" applyBorder="1" applyAlignment="1">
      <alignment horizontal="right"/>
    </xf>
    <xf numFmtId="0" fontId="33" fillId="0" borderId="19" xfId="0" applyFont="1" applyFill="1" applyBorder="1"/>
    <xf numFmtId="0" fontId="33" fillId="0" borderId="1" xfId="0" applyFont="1" applyFill="1" applyBorder="1" applyAlignment="1">
      <alignment horizontal="distributed"/>
    </xf>
    <xf numFmtId="178" fontId="6" fillId="0" borderId="0" xfId="0" applyNumberFormat="1" applyFont="1" applyFill="1" applyBorder="1" applyAlignment="1">
      <alignment horizontal="right"/>
    </xf>
    <xf numFmtId="0" fontId="0" fillId="0" borderId="10" xfId="0" applyFont="1" applyFill="1" applyBorder="1"/>
    <xf numFmtId="0" fontId="3" fillId="0" borderId="0" xfId="0" applyFont="1" applyFill="1" applyBorder="1" applyAlignment="1">
      <alignment horizontal="right" justifyLastLine="1"/>
    </xf>
    <xf numFmtId="0" fontId="3" fillId="0" borderId="20" xfId="0" applyFont="1" applyFill="1" applyBorder="1" applyAlignment="1">
      <alignment horizontal="center" vertical="center"/>
    </xf>
    <xf numFmtId="3" fontId="34" fillId="0" borderId="0" xfId="0" applyNumberFormat="1" applyFont="1" applyFill="1"/>
    <xf numFmtId="0" fontId="34" fillId="0" borderId="0" xfId="0" applyFont="1" applyFill="1"/>
    <xf numFmtId="0" fontId="32" fillId="0" borderId="1" xfId="0" applyFont="1" applyFill="1" applyBorder="1" applyAlignment="1">
      <alignment horizontal="distributed"/>
    </xf>
    <xf numFmtId="178" fontId="6" fillId="0" borderId="0" xfId="0" applyNumberFormat="1" applyFont="1" applyFill="1"/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15" xfId="0" applyFont="1" applyFill="1" applyBorder="1"/>
    <xf numFmtId="0" fontId="3" fillId="0" borderId="2" xfId="0" applyFont="1" applyFill="1" applyBorder="1" applyAlignment="1">
      <alignment horizontal="center"/>
    </xf>
    <xf numFmtId="201" fontId="5" fillId="0" borderId="0" xfId="0" applyNumberFormat="1" applyFont="1" applyFill="1" applyBorder="1" applyAlignment="1">
      <alignment horizontal="center" vertical="center"/>
    </xf>
    <xf numFmtId="0" fontId="6" fillId="0" borderId="10" xfId="0" applyFont="1" applyFill="1" applyBorder="1"/>
    <xf numFmtId="181" fontId="6" fillId="0" borderId="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Border="1" applyAlignment="1">
      <alignment horizontal="right" vertical="center"/>
    </xf>
    <xf numFmtId="202" fontId="5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38" fontId="0" fillId="0" borderId="0" xfId="0" applyNumberFormat="1" applyFont="1" applyFill="1" applyAlignment="1">
      <alignment horizontal="right"/>
    </xf>
    <xf numFmtId="38" fontId="0" fillId="0" borderId="0" xfId="0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distributed" vertical="center"/>
    </xf>
    <xf numFmtId="38" fontId="30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4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Alignment="1">
      <alignment wrapText="1"/>
    </xf>
    <xf numFmtId="0" fontId="5" fillId="0" borderId="0" xfId="0" applyFont="1" applyFill="1" applyBorder="1" applyAlignment="1">
      <alignment vertical="center"/>
    </xf>
    <xf numFmtId="182" fontId="6" fillId="0" borderId="12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87" fontId="6" fillId="0" borderId="12" xfId="1" applyNumberFormat="1" applyFont="1" applyFill="1" applyBorder="1" applyAlignment="1">
      <alignment horizontal="right" vertical="center"/>
    </xf>
    <xf numFmtId="187" fontId="6" fillId="0" borderId="0" xfId="1" applyNumberFormat="1" applyFont="1" applyFill="1" applyBorder="1" applyAlignment="1">
      <alignment horizontal="right" vertical="center"/>
    </xf>
    <xf numFmtId="187" fontId="6" fillId="0" borderId="0" xfId="1" applyNumberFormat="1" applyFont="1" applyFill="1" applyAlignment="1">
      <alignment horizontal="right" vertical="center"/>
    </xf>
    <xf numFmtId="187" fontId="35" fillId="0" borderId="0" xfId="1" applyNumberFormat="1" applyFont="1" applyFill="1" applyBorder="1" applyAlignment="1">
      <alignment horizontal="center" vertical="center"/>
    </xf>
    <xf numFmtId="182" fontId="0" fillId="0" borderId="12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distributed" vertical="center" shrinkToFit="1" readingOrder="1"/>
    </xf>
    <xf numFmtId="0" fontId="3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vertical="center"/>
    </xf>
    <xf numFmtId="3" fontId="0" fillId="0" borderId="25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177" fontId="3" fillId="0" borderId="17" xfId="0" applyNumberFormat="1" applyFont="1" applyFill="1" applyBorder="1" applyAlignment="1">
      <alignment horizontal="distributed" vertical="center" justifyLastLine="1"/>
    </xf>
    <xf numFmtId="177" fontId="3" fillId="0" borderId="18" xfId="0" applyNumberFormat="1" applyFont="1" applyFill="1" applyBorder="1" applyAlignment="1">
      <alignment horizontal="distributed" vertical="center" justifyLastLine="1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177" fontId="0" fillId="0" borderId="12" xfId="0" applyNumberFormat="1" applyFont="1" applyFill="1" applyBorder="1" applyAlignment="1">
      <alignment vertical="center"/>
    </xf>
    <xf numFmtId="0" fontId="37" fillId="0" borderId="12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distributed" vertical="center" shrinkToFit="1"/>
    </xf>
    <xf numFmtId="177" fontId="0" fillId="0" borderId="0" xfId="0" applyNumberFormat="1" applyFont="1" applyFill="1" applyAlignment="1">
      <alignment horizontal="right"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right" vertical="center"/>
    </xf>
    <xf numFmtId="49" fontId="11" fillId="0" borderId="25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textRotation="255" wrapText="1"/>
    </xf>
    <xf numFmtId="0" fontId="3" fillId="0" borderId="18" xfId="0" applyFont="1" applyFill="1" applyBorder="1" applyAlignment="1">
      <alignment horizontal="center" vertical="center" textRotation="255" wrapText="1"/>
    </xf>
    <xf numFmtId="0" fontId="10" fillId="0" borderId="18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/>
    <xf numFmtId="0" fontId="3" fillId="0" borderId="0" xfId="0" applyFont="1" applyFill="1" applyBorder="1" applyAlignment="1">
      <alignment horizontal="center" vertical="distributed" textRotation="255"/>
    </xf>
    <xf numFmtId="0" fontId="3" fillId="0" borderId="0" xfId="0" applyFont="1" applyFill="1" applyBorder="1" applyAlignment="1">
      <alignment horizontal="center" vertical="distributed" textRotation="255" wrapText="1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top" textRotation="255" wrapText="1"/>
    </xf>
    <xf numFmtId="0" fontId="5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top" wrapText="1"/>
    </xf>
    <xf numFmtId="0" fontId="38" fillId="0" borderId="0" xfId="0" applyFont="1" applyFill="1"/>
    <xf numFmtId="203" fontId="3" fillId="0" borderId="0" xfId="0" applyNumberFormat="1" applyFont="1" applyFill="1" applyAlignment="1">
      <alignment horizontal="right"/>
    </xf>
    <xf numFmtId="203" fontId="3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/>
    </xf>
    <xf numFmtId="203" fontId="3" fillId="0" borderId="17" xfId="0" applyNumberFormat="1" applyFont="1" applyFill="1" applyBorder="1" applyAlignment="1">
      <alignment horizontal="center" vertical="distributed" textRotation="255" justifyLastLine="1"/>
    </xf>
    <xf numFmtId="203" fontId="3" fillId="0" borderId="18" xfId="0" applyNumberFormat="1" applyFont="1" applyFill="1" applyBorder="1" applyAlignment="1">
      <alignment horizontal="center" vertical="distributed" textRotation="255" justifyLastLine="1"/>
    </xf>
    <xf numFmtId="203" fontId="3" fillId="0" borderId="0" xfId="0" applyNumberFormat="1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 shrinkToFit="1"/>
    </xf>
    <xf numFmtId="0" fontId="6" fillId="0" borderId="0" xfId="0" applyNumberFormat="1" applyFont="1" applyFill="1" applyBorder="1" applyAlignment="1">
      <alignment horizontal="right" vertical="center" shrinkToFit="1"/>
    </xf>
    <xf numFmtId="3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wrapText="1"/>
    </xf>
    <xf numFmtId="3" fontId="0" fillId="0" borderId="1" xfId="0" applyNumberFormat="1" applyFont="1" applyFill="1" applyBorder="1" applyAlignment="1">
      <alignment horizontal="right" vertical="center"/>
    </xf>
    <xf numFmtId="203" fontId="0" fillId="0" borderId="0" xfId="0" applyNumberFormat="1" applyFont="1" applyFill="1" applyAlignment="1">
      <alignment horizontal="right"/>
    </xf>
    <xf numFmtId="203" fontId="3" fillId="0" borderId="0" xfId="0" applyNumberFormat="1" applyFont="1" applyFill="1" applyAlignment="1">
      <alignment vertical="top" wrapText="1"/>
    </xf>
    <xf numFmtId="203" fontId="11" fillId="0" borderId="0" xfId="0" applyNumberFormat="1" applyFont="1" applyFill="1" applyAlignment="1">
      <alignment horizontal="right"/>
    </xf>
    <xf numFmtId="203" fontId="10" fillId="0" borderId="0" xfId="0" applyNumberFormat="1" applyFont="1" applyFill="1" applyAlignment="1">
      <alignment horizontal="right"/>
    </xf>
    <xf numFmtId="3" fontId="6" fillId="0" borderId="0" xfId="0" applyNumberFormat="1" applyFont="1" applyFill="1" applyBorder="1"/>
    <xf numFmtId="177" fontId="6" fillId="0" borderId="0" xfId="0" applyNumberFormat="1" applyFont="1" applyFill="1" applyBorder="1"/>
    <xf numFmtId="3" fontId="0" fillId="0" borderId="0" xfId="0" applyNumberFormat="1" applyFont="1" applyFill="1" applyBorder="1"/>
    <xf numFmtId="38" fontId="0" fillId="0" borderId="0" xfId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3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199" fontId="29" fillId="0" borderId="0" xfId="2" applyNumberFormat="1" applyFont="1" applyFill="1" applyAlignment="1">
      <alignment horizontal="right"/>
    </xf>
    <xf numFmtId="198" fontId="29" fillId="0" borderId="0" xfId="2" applyNumberFormat="1" applyFont="1" applyFill="1" applyAlignment="1">
      <alignment horizontal="right"/>
    </xf>
    <xf numFmtId="197" fontId="29" fillId="0" borderId="0" xfId="2" applyNumberFormat="1" applyFont="1" applyFill="1" applyAlignment="1">
      <alignment horizontal="right"/>
    </xf>
    <xf numFmtId="196" fontId="29" fillId="0" borderId="0" xfId="2" applyNumberFormat="1" applyFont="1" applyFill="1" applyAlignment="1">
      <alignment horizontal="right"/>
    </xf>
    <xf numFmtId="38" fontId="29" fillId="0" borderId="0" xfId="0" applyNumberFormat="1" applyFont="1" applyFill="1" applyBorder="1" applyAlignment="1">
      <alignment horizontal="right"/>
    </xf>
    <xf numFmtId="178" fontId="29" fillId="0" borderId="0" xfId="0" applyNumberFormat="1" applyFont="1" applyFill="1" applyBorder="1" applyAlignment="1">
      <alignment horizontal="right" wrapText="1"/>
    </xf>
    <xf numFmtId="38" fontId="29" fillId="0" borderId="0" xfId="1" applyNumberFormat="1" applyFont="1" applyFill="1" applyBorder="1" applyAlignment="1"/>
    <xf numFmtId="38" fontId="29" fillId="0" borderId="1" xfId="0" applyNumberFormat="1" applyFont="1" applyFill="1" applyBorder="1"/>
    <xf numFmtId="177" fontId="29" fillId="0" borderId="1" xfId="0" applyNumberFormat="1" applyFont="1" applyFill="1" applyBorder="1" applyAlignment="1">
      <alignment horizontal="right"/>
    </xf>
    <xf numFmtId="38" fontId="29" fillId="0" borderId="0" xfId="1" applyFont="1" applyFill="1" applyAlignment="1">
      <alignment horizontal="right"/>
    </xf>
    <xf numFmtId="178" fontId="30" fillId="0" borderId="0" xfId="0" applyNumberFormat="1" applyFont="1" applyFill="1" applyBorder="1" applyAlignment="1">
      <alignment horizontal="right" vertical="center" shrinkToFit="1"/>
    </xf>
    <xf numFmtId="188" fontId="29" fillId="0" borderId="0" xfId="0" applyNumberFormat="1" applyFont="1" applyFill="1" applyBorder="1"/>
    <xf numFmtId="188" fontId="29" fillId="0" borderId="0" xfId="0" applyNumberFormat="1" applyFont="1" applyFill="1" applyBorder="1" applyAlignment="1">
      <alignment horizontal="right"/>
    </xf>
    <xf numFmtId="204" fontId="29" fillId="0" borderId="0" xfId="1" applyNumberFormat="1" applyFont="1" applyFill="1" applyAlignment="1">
      <alignment horizontal="right"/>
    </xf>
    <xf numFmtId="199" fontId="29" fillId="0" borderId="4" xfId="2" applyNumberFormat="1" applyFont="1" applyFill="1" applyBorder="1" applyAlignment="1">
      <alignment horizontal="right"/>
    </xf>
    <xf numFmtId="199" fontId="29" fillId="0" borderId="5" xfId="2" applyNumberFormat="1" applyFont="1" applyFill="1" applyBorder="1" applyAlignment="1">
      <alignment horizontal="right"/>
    </xf>
    <xf numFmtId="198" fontId="29" fillId="0" borderId="5" xfId="2" applyNumberFormat="1" applyFont="1" applyFill="1" applyBorder="1" applyAlignment="1">
      <alignment horizontal="right"/>
    </xf>
    <xf numFmtId="197" fontId="29" fillId="0" borderId="5" xfId="2" applyNumberFormat="1" applyFont="1" applyFill="1" applyBorder="1" applyAlignment="1">
      <alignment horizontal="right"/>
    </xf>
    <xf numFmtId="196" fontId="29" fillId="0" borderId="5" xfId="2" applyNumberFormat="1" applyFont="1" applyFill="1" applyBorder="1" applyAlignment="1">
      <alignment horizontal="right"/>
    </xf>
    <xf numFmtId="38" fontId="29" fillId="0" borderId="5" xfId="1" applyFont="1" applyFill="1" applyBorder="1" applyAlignment="1">
      <alignment horizontal="right"/>
    </xf>
    <xf numFmtId="38" fontId="3" fillId="0" borderId="7" xfId="0" applyNumberFormat="1" applyFont="1" applyFill="1" applyBorder="1" applyAlignment="1">
      <alignment horizontal="right"/>
    </xf>
    <xf numFmtId="0" fontId="3" fillId="0" borderId="0" xfId="4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distributed" textRotation="255" justifyLastLine="1"/>
    </xf>
    <xf numFmtId="0" fontId="3" fillId="0" borderId="24" xfId="0" applyFont="1" applyFill="1" applyBorder="1" applyAlignment="1">
      <alignment horizontal="center" vertical="distributed" textRotation="255" justifyLastLine="1"/>
    </xf>
    <xf numFmtId="0" fontId="3" fillId="0" borderId="23" xfId="0" applyFont="1" applyFill="1" applyBorder="1" applyAlignment="1">
      <alignment horizontal="center" vertical="distributed" textRotation="255" wrapText="1" justifyLastLine="1"/>
    </xf>
    <xf numFmtId="0" fontId="3" fillId="0" borderId="24" xfId="0" applyFont="1" applyFill="1" applyBorder="1" applyAlignment="1">
      <alignment horizontal="center" vertical="distributed" textRotation="255" wrapText="1" justifyLastLine="1"/>
    </xf>
    <xf numFmtId="0" fontId="3" fillId="0" borderId="26" xfId="0" applyFont="1" applyFill="1" applyBorder="1" applyAlignment="1">
      <alignment horizontal="center" vertical="center"/>
    </xf>
    <xf numFmtId="203" fontId="3" fillId="0" borderId="16" xfId="0" applyNumberFormat="1" applyFont="1" applyFill="1" applyBorder="1" applyAlignment="1">
      <alignment horizontal="center" vertical="center"/>
    </xf>
    <xf numFmtId="203" fontId="3" fillId="0" borderId="6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176" fontId="3" fillId="0" borderId="5" xfId="0" applyNumberFormat="1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176" fontId="3" fillId="0" borderId="10" xfId="0" applyNumberFormat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justifyLastLine="1"/>
    </xf>
    <xf numFmtId="0" fontId="3" fillId="0" borderId="3" xfId="0" applyFont="1" applyFill="1" applyBorder="1" applyAlignment="1">
      <alignment horizontal="distributed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0" xfId="4" applyFont="1" applyFill="1" applyBorder="1" applyAlignment="1">
      <alignment horizontal="distributed" vertical="center" shrinkToFit="1"/>
    </xf>
    <xf numFmtId="177" fontId="3" fillId="0" borderId="6" xfId="0" applyNumberFormat="1" applyFont="1" applyFill="1" applyBorder="1" applyAlignment="1">
      <alignment horizontal="distributed" vertical="center" justifyLastLine="1"/>
    </xf>
    <xf numFmtId="177" fontId="3" fillId="0" borderId="2" xfId="0" applyNumberFormat="1" applyFont="1" applyFill="1" applyBorder="1" applyAlignment="1">
      <alignment horizontal="distributed" vertical="center" justifyLastLine="1"/>
    </xf>
    <xf numFmtId="177" fontId="3" fillId="0" borderId="3" xfId="0" applyNumberFormat="1" applyFont="1" applyFill="1" applyBorder="1" applyAlignment="1">
      <alignment horizontal="distributed" vertical="center" justifyLastLine="1"/>
    </xf>
    <xf numFmtId="187" fontId="3" fillId="0" borderId="17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21" fillId="0" borderId="10" xfId="2" applyFont="1" applyBorder="1" applyAlignment="1">
      <alignment shrinkToFit="1"/>
    </xf>
    <xf numFmtId="194" fontId="3" fillId="0" borderId="17" xfId="0" applyNumberFormat="1" applyFont="1" applyFill="1" applyBorder="1" applyAlignment="1">
      <alignment horizontal="center" vertical="center" wrapText="1"/>
    </xf>
    <xf numFmtId="38" fontId="3" fillId="0" borderId="9" xfId="0" applyNumberFormat="1" applyFont="1" applyFill="1" applyBorder="1" applyAlignment="1">
      <alignment horizontal="distributed" vertical="center" justifyLastLine="1"/>
    </xf>
    <xf numFmtId="38" fontId="3" fillId="0" borderId="4" xfId="0" applyNumberFormat="1" applyFont="1" applyFill="1" applyBorder="1" applyAlignment="1">
      <alignment horizontal="distributed" vertical="center" justifyLastLine="1"/>
    </xf>
    <xf numFmtId="0" fontId="21" fillId="0" borderId="10" xfId="2" applyFont="1" applyBorder="1" applyAlignment="1">
      <alignment wrapText="1" shrinkToFi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177" fontId="3" fillId="0" borderId="23" xfId="0" applyNumberFormat="1" applyFont="1" applyFill="1" applyBorder="1" applyAlignment="1">
      <alignment horizontal="distributed" vertical="center" justifyLastLine="1"/>
    </xf>
    <xf numFmtId="177" fontId="3" fillId="0" borderId="24" xfId="0" applyNumberFormat="1" applyFont="1" applyFill="1" applyBorder="1" applyAlignment="1">
      <alignment horizontal="distributed" vertical="center" justifyLastLine="1"/>
    </xf>
    <xf numFmtId="0" fontId="21" fillId="0" borderId="13" xfId="2" applyFont="1" applyBorder="1" applyAlignment="1">
      <alignment shrinkToFit="1"/>
    </xf>
    <xf numFmtId="177" fontId="3" fillId="0" borderId="16" xfId="0" applyNumberFormat="1" applyFont="1" applyFill="1" applyBorder="1" applyAlignment="1">
      <alignment horizontal="center" vertical="center" wrapText="1"/>
    </xf>
    <xf numFmtId="177" fontId="3" fillId="0" borderId="17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177" fontId="3" fillId="0" borderId="16" xfId="0" applyNumberFormat="1" applyFont="1" applyFill="1" applyBorder="1" applyAlignment="1">
      <alignment horizontal="distributed" vertical="center" justifyLastLine="1"/>
    </xf>
    <xf numFmtId="0" fontId="10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center" vertical="center"/>
    </xf>
    <xf numFmtId="177" fontId="3" fillId="0" borderId="21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3" fillId="0" borderId="22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177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83" fontId="3" fillId="0" borderId="23" xfId="0" applyNumberFormat="1" applyFont="1" applyFill="1" applyBorder="1" applyAlignment="1">
      <alignment horizontal="distributed" vertical="center" wrapText="1" justifyLastLine="1"/>
    </xf>
    <xf numFmtId="183" fontId="3" fillId="0" borderId="24" xfId="0" applyNumberFormat="1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2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distributed"/>
    </xf>
    <xf numFmtId="0" fontId="3" fillId="0" borderId="0" xfId="0" applyFont="1" applyFill="1" applyBorder="1" applyAlignment="1">
      <alignment horizontal="left" vertical="center" justifyLastLine="1"/>
    </xf>
    <xf numFmtId="0" fontId="3" fillId="0" borderId="0" xfId="0" applyFont="1" applyFill="1" applyAlignment="1">
      <alignment horizontal="distributed"/>
    </xf>
    <xf numFmtId="0" fontId="3" fillId="0" borderId="0" xfId="0" applyFont="1" applyFill="1" applyAlignment="1">
      <alignment horizontal="distributed" vertical="distributed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77" fontId="16" fillId="0" borderId="0" xfId="0" applyNumberFormat="1" applyFont="1" applyFill="1" applyAlignment="1">
      <alignment horizontal="left" wrapText="1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200" fontId="3" fillId="0" borderId="6" xfId="3" applyFont="1" applyFill="1" applyBorder="1" applyAlignment="1">
      <alignment horizontal="distributed" vertical="center" justifyLastLine="1"/>
    </xf>
    <xf numFmtId="200" fontId="3" fillId="0" borderId="3" xfId="3" applyFont="1" applyFill="1" applyBorder="1" applyAlignment="1">
      <alignment horizontal="distributed" vertical="center" justifyLastLine="1"/>
    </xf>
    <xf numFmtId="0" fontId="21" fillId="0" borderId="0" xfId="2" applyFont="1" applyBorder="1" applyAlignment="1">
      <alignment wrapText="1" shrinkToFit="1"/>
    </xf>
    <xf numFmtId="0" fontId="21" fillId="0" borderId="0" xfId="2" applyFont="1" applyBorder="1" applyAlignment="1">
      <alignment shrinkToFit="1"/>
    </xf>
    <xf numFmtId="0" fontId="21" fillId="0" borderId="5" xfId="2" applyFont="1" applyBorder="1" applyAlignment="1">
      <alignment shrinkToFit="1"/>
    </xf>
  </cellXfs>
  <cellStyles count="5">
    <cellStyle name="桁区切り" xfId="1" builtinId="6"/>
    <cellStyle name="通貨 2" xfId="3"/>
    <cellStyle name="標準" xfId="0" builtinId="0"/>
    <cellStyle name="標準 10" xfId="2"/>
    <cellStyle name="標準_月報(H18.7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57150</xdr:rowOff>
    </xdr:from>
    <xdr:to>
      <xdr:col>1</xdr:col>
      <xdr:colOff>104775</xdr:colOff>
      <xdr:row>6</xdr:row>
      <xdr:rowOff>76200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641050" y="652373"/>
          <a:ext cx="76200" cy="277842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8</xdr:row>
      <xdr:rowOff>57150</xdr:rowOff>
    </xdr:from>
    <xdr:to>
      <xdr:col>1</xdr:col>
      <xdr:colOff>104775</xdr:colOff>
      <xdr:row>10</xdr:row>
      <xdr:rowOff>76200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641050" y="1075067"/>
          <a:ext cx="76200" cy="277842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12</xdr:row>
      <xdr:rowOff>57150</xdr:rowOff>
    </xdr:from>
    <xdr:to>
      <xdr:col>1</xdr:col>
      <xdr:colOff>104775</xdr:colOff>
      <xdr:row>14</xdr:row>
      <xdr:rowOff>76200</xdr:rowOff>
    </xdr:to>
    <xdr:sp macro="" textlink="">
      <xdr:nvSpPr>
        <xdr:cNvPr id="4" name="AutoShape 23"/>
        <xdr:cNvSpPr>
          <a:spLocks/>
        </xdr:cNvSpPr>
      </xdr:nvSpPr>
      <xdr:spPr bwMode="auto">
        <a:xfrm>
          <a:off x="641050" y="1497761"/>
          <a:ext cx="76200" cy="277843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16</xdr:row>
      <xdr:rowOff>57150</xdr:rowOff>
    </xdr:from>
    <xdr:to>
      <xdr:col>1</xdr:col>
      <xdr:colOff>104775</xdr:colOff>
      <xdr:row>18</xdr:row>
      <xdr:rowOff>76200</xdr:rowOff>
    </xdr:to>
    <xdr:sp macro="" textlink="">
      <xdr:nvSpPr>
        <xdr:cNvPr id="5" name="AutoShape 24"/>
        <xdr:cNvSpPr>
          <a:spLocks/>
        </xdr:cNvSpPr>
      </xdr:nvSpPr>
      <xdr:spPr bwMode="auto">
        <a:xfrm>
          <a:off x="641050" y="2006720"/>
          <a:ext cx="76200" cy="277842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24</xdr:row>
      <xdr:rowOff>66675</xdr:rowOff>
    </xdr:from>
    <xdr:to>
      <xdr:col>1</xdr:col>
      <xdr:colOff>104775</xdr:colOff>
      <xdr:row>26</xdr:row>
      <xdr:rowOff>85725</xdr:rowOff>
    </xdr:to>
    <xdr:sp macro="" textlink="">
      <xdr:nvSpPr>
        <xdr:cNvPr id="6" name="AutoShape 26"/>
        <xdr:cNvSpPr>
          <a:spLocks/>
        </xdr:cNvSpPr>
      </xdr:nvSpPr>
      <xdr:spPr bwMode="auto">
        <a:xfrm>
          <a:off x="641050" y="2861633"/>
          <a:ext cx="76200" cy="277843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20</xdr:row>
      <xdr:rowOff>57150</xdr:rowOff>
    </xdr:from>
    <xdr:to>
      <xdr:col>1</xdr:col>
      <xdr:colOff>104775</xdr:colOff>
      <xdr:row>22</xdr:row>
      <xdr:rowOff>76200</xdr:rowOff>
    </xdr:to>
    <xdr:sp macro="" textlink="">
      <xdr:nvSpPr>
        <xdr:cNvPr id="7" name="AutoShape 34"/>
        <xdr:cNvSpPr>
          <a:spLocks/>
        </xdr:cNvSpPr>
      </xdr:nvSpPr>
      <xdr:spPr bwMode="auto">
        <a:xfrm>
          <a:off x="641050" y="2429414"/>
          <a:ext cx="76200" cy="277843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57150</xdr:rowOff>
    </xdr:from>
    <xdr:to>
      <xdr:col>1</xdr:col>
      <xdr:colOff>104775</xdr:colOff>
      <xdr:row>30</xdr:row>
      <xdr:rowOff>76200</xdr:rowOff>
    </xdr:to>
    <xdr:sp macro="" textlink="">
      <xdr:nvSpPr>
        <xdr:cNvPr id="8" name="AutoShape 36"/>
        <xdr:cNvSpPr>
          <a:spLocks/>
        </xdr:cNvSpPr>
      </xdr:nvSpPr>
      <xdr:spPr bwMode="auto">
        <a:xfrm>
          <a:off x="641050" y="3274803"/>
          <a:ext cx="76200" cy="277842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69850</xdr:colOff>
      <xdr:row>29</xdr:row>
      <xdr:rowOff>19050</xdr:rowOff>
    </xdr:from>
    <xdr:to>
      <xdr:col>0</xdr:col>
      <xdr:colOff>98425</xdr:colOff>
      <xdr:row>30</xdr:row>
      <xdr:rowOff>104775</xdr:rowOff>
    </xdr:to>
    <xdr:sp macro="" textlink="">
      <xdr:nvSpPr>
        <xdr:cNvPr id="9" name="AutoShape 37"/>
        <xdr:cNvSpPr>
          <a:spLocks/>
        </xdr:cNvSpPr>
      </xdr:nvSpPr>
      <xdr:spPr bwMode="auto">
        <a:xfrm>
          <a:off x="69850" y="3366099"/>
          <a:ext cx="28575" cy="215121"/>
        </a:xfrm>
        <a:prstGeom prst="leftBracket">
          <a:avLst>
            <a:gd name="adj" fmla="val 36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527050</xdr:colOff>
      <xdr:row>29</xdr:row>
      <xdr:rowOff>19050</xdr:rowOff>
    </xdr:from>
    <xdr:to>
      <xdr:col>0</xdr:col>
      <xdr:colOff>555625</xdr:colOff>
      <xdr:row>30</xdr:row>
      <xdr:rowOff>104775</xdr:rowOff>
    </xdr:to>
    <xdr:sp macro="" textlink="">
      <xdr:nvSpPr>
        <xdr:cNvPr id="10" name="AutoShape 38"/>
        <xdr:cNvSpPr>
          <a:spLocks/>
        </xdr:cNvSpPr>
      </xdr:nvSpPr>
      <xdr:spPr bwMode="auto">
        <a:xfrm flipH="1">
          <a:off x="527050" y="3366099"/>
          <a:ext cx="28575" cy="215121"/>
        </a:xfrm>
        <a:prstGeom prst="leftBracket">
          <a:avLst>
            <a:gd name="adj" fmla="val 36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53</xdr:row>
      <xdr:rowOff>57150</xdr:rowOff>
    </xdr:from>
    <xdr:to>
      <xdr:col>1</xdr:col>
      <xdr:colOff>104775</xdr:colOff>
      <xdr:row>55</xdr:row>
      <xdr:rowOff>76200</xdr:rowOff>
    </xdr:to>
    <xdr:sp macro="" textlink="">
      <xdr:nvSpPr>
        <xdr:cNvPr id="11" name="AutoShape 15"/>
        <xdr:cNvSpPr>
          <a:spLocks/>
        </xdr:cNvSpPr>
      </xdr:nvSpPr>
      <xdr:spPr bwMode="auto">
        <a:xfrm>
          <a:off x="641050" y="6630478"/>
          <a:ext cx="76200" cy="277843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37</xdr:row>
      <xdr:rowOff>57150</xdr:rowOff>
    </xdr:from>
    <xdr:to>
      <xdr:col>1</xdr:col>
      <xdr:colOff>104775</xdr:colOff>
      <xdr:row>39</xdr:row>
      <xdr:rowOff>76200</xdr:rowOff>
    </xdr:to>
    <xdr:sp macro="" textlink="">
      <xdr:nvSpPr>
        <xdr:cNvPr id="12" name="AutoShape 16"/>
        <xdr:cNvSpPr>
          <a:spLocks/>
        </xdr:cNvSpPr>
      </xdr:nvSpPr>
      <xdr:spPr bwMode="auto">
        <a:xfrm>
          <a:off x="641050" y="4560139"/>
          <a:ext cx="76200" cy="277842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49</xdr:row>
      <xdr:rowOff>57150</xdr:rowOff>
    </xdr:from>
    <xdr:to>
      <xdr:col>1</xdr:col>
      <xdr:colOff>104775</xdr:colOff>
      <xdr:row>51</xdr:row>
      <xdr:rowOff>76200</xdr:rowOff>
    </xdr:to>
    <xdr:sp macro="" textlink="">
      <xdr:nvSpPr>
        <xdr:cNvPr id="13" name="AutoShape 19"/>
        <xdr:cNvSpPr>
          <a:spLocks/>
        </xdr:cNvSpPr>
      </xdr:nvSpPr>
      <xdr:spPr bwMode="auto">
        <a:xfrm>
          <a:off x="641050" y="6112893"/>
          <a:ext cx="76200" cy="277843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45</xdr:row>
      <xdr:rowOff>57150</xdr:rowOff>
    </xdr:from>
    <xdr:to>
      <xdr:col>1</xdr:col>
      <xdr:colOff>104775</xdr:colOff>
      <xdr:row>47</xdr:row>
      <xdr:rowOff>76200</xdr:rowOff>
    </xdr:to>
    <xdr:sp macro="" textlink="">
      <xdr:nvSpPr>
        <xdr:cNvPr id="14" name="AutoShape 23"/>
        <xdr:cNvSpPr>
          <a:spLocks/>
        </xdr:cNvSpPr>
      </xdr:nvSpPr>
      <xdr:spPr bwMode="auto">
        <a:xfrm>
          <a:off x="641050" y="5595308"/>
          <a:ext cx="76200" cy="277843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41</xdr:row>
      <xdr:rowOff>57150</xdr:rowOff>
    </xdr:from>
    <xdr:to>
      <xdr:col>1</xdr:col>
      <xdr:colOff>104775</xdr:colOff>
      <xdr:row>43</xdr:row>
      <xdr:rowOff>76200</xdr:rowOff>
    </xdr:to>
    <xdr:sp macro="" textlink="">
      <xdr:nvSpPr>
        <xdr:cNvPr id="15" name="AutoShape 3"/>
        <xdr:cNvSpPr>
          <a:spLocks/>
        </xdr:cNvSpPr>
      </xdr:nvSpPr>
      <xdr:spPr bwMode="auto">
        <a:xfrm>
          <a:off x="641050" y="5077724"/>
          <a:ext cx="76200" cy="277842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7"/>
  <sheetViews>
    <sheetView tabSelected="1" zoomScaleNormal="100" zoomScaleSheetLayoutView="110" workbookViewId="0"/>
  </sheetViews>
  <sheetFormatPr defaultColWidth="9.33203125" defaultRowHeight="9.75" x14ac:dyDescent="0.15"/>
  <cols>
    <col min="1" max="1" width="1.1640625" style="39" customWidth="1"/>
    <col min="2" max="2" width="29.83203125" style="169" customWidth="1"/>
    <col min="3" max="3" width="1.1640625" style="54" customWidth="1"/>
    <col min="4" max="4" width="14.33203125" style="171" customWidth="1"/>
    <col min="5" max="6" width="10.83203125" style="171" customWidth="1"/>
    <col min="7" max="7" width="14.33203125" style="171" customWidth="1"/>
    <col min="8" max="8" width="12" style="171" customWidth="1"/>
    <col min="9" max="9" width="11.6640625" style="171" customWidth="1"/>
    <col min="10" max="10" width="6.6640625" style="54" customWidth="1"/>
    <col min="11" max="16384" width="9.33203125" style="54"/>
  </cols>
  <sheetData>
    <row r="1" spans="1:10" ht="5.25" customHeight="1" x14ac:dyDescent="0.15"/>
    <row r="2" spans="1:10" s="39" customFormat="1" ht="12.2" customHeight="1" thickBot="1" x14ac:dyDescent="0.2">
      <c r="A2" s="36"/>
      <c r="B2" s="416" t="s">
        <v>99</v>
      </c>
      <c r="C2" s="36"/>
      <c r="D2" s="90"/>
      <c r="E2" s="90"/>
      <c r="F2" s="90"/>
      <c r="G2" s="90"/>
      <c r="H2" s="90"/>
      <c r="I2" s="252" t="s">
        <v>453</v>
      </c>
      <c r="J2" s="240"/>
    </row>
    <row r="3" spans="1:10" s="303" customFormat="1" ht="4.7" customHeight="1" thickTop="1" x14ac:dyDescent="0.15">
      <c r="A3" s="548" t="s">
        <v>454</v>
      </c>
      <c r="B3" s="548"/>
      <c r="C3" s="417"/>
      <c r="D3" s="551" t="s">
        <v>455</v>
      </c>
      <c r="E3" s="551"/>
      <c r="F3" s="552"/>
      <c r="G3" s="418"/>
      <c r="H3" s="418"/>
      <c r="I3" s="418"/>
    </row>
    <row r="4" spans="1:10" s="41" customFormat="1" ht="11.25" customHeight="1" x14ac:dyDescent="0.15">
      <c r="A4" s="549"/>
      <c r="B4" s="549"/>
      <c r="C4" s="361"/>
      <c r="D4" s="553"/>
      <c r="E4" s="553"/>
      <c r="F4" s="553"/>
      <c r="G4" s="553" t="s">
        <v>456</v>
      </c>
      <c r="H4" s="553"/>
      <c r="I4" s="554"/>
    </row>
    <row r="5" spans="1:10" s="41" customFormat="1" ht="10.5" x14ac:dyDescent="0.15">
      <c r="A5" s="550"/>
      <c r="B5" s="550"/>
      <c r="C5" s="362"/>
      <c r="D5" s="360" t="s">
        <v>182</v>
      </c>
      <c r="E5" s="360" t="s">
        <v>457</v>
      </c>
      <c r="F5" s="360" t="s">
        <v>458</v>
      </c>
      <c r="G5" s="360" t="s">
        <v>182</v>
      </c>
      <c r="H5" s="360" t="s">
        <v>457</v>
      </c>
      <c r="I5" s="356" t="s">
        <v>458</v>
      </c>
    </row>
    <row r="6" spans="1:10" s="41" customFormat="1" ht="5.25" customHeight="1" x14ac:dyDescent="0.15">
      <c r="A6" s="363"/>
      <c r="B6" s="363"/>
      <c r="C6" s="361"/>
      <c r="D6" s="366"/>
      <c r="E6" s="366"/>
      <c r="F6" s="366"/>
      <c r="G6" s="363"/>
      <c r="H6" s="363"/>
      <c r="I6" s="363"/>
    </row>
    <row r="7" spans="1:10" s="94" customFormat="1" ht="11.1" customHeight="1" x14ac:dyDescent="0.15">
      <c r="A7" s="306"/>
      <c r="B7" s="419" t="s">
        <v>459</v>
      </c>
      <c r="C7" s="420"/>
      <c r="D7" s="421">
        <v>2988872</v>
      </c>
      <c r="E7" s="421">
        <v>1599585</v>
      </c>
      <c r="F7" s="421">
        <v>1389287</v>
      </c>
      <c r="G7" s="422">
        <v>1095278</v>
      </c>
      <c r="H7" s="422">
        <v>321314</v>
      </c>
      <c r="I7" s="422">
        <v>773964</v>
      </c>
    </row>
    <row r="8" spans="1:10" s="94" customFormat="1" ht="9.75" customHeight="1" x14ac:dyDescent="0.15">
      <c r="A8" s="306"/>
      <c r="B8" s="423" t="s">
        <v>460</v>
      </c>
      <c r="C8" s="420"/>
      <c r="D8" s="421">
        <v>3062038</v>
      </c>
      <c r="E8" s="421">
        <v>1596270</v>
      </c>
      <c r="F8" s="421">
        <v>1465768</v>
      </c>
      <c r="G8" s="422">
        <v>1156478</v>
      </c>
      <c r="H8" s="422">
        <v>337035</v>
      </c>
      <c r="I8" s="422">
        <v>819443</v>
      </c>
    </row>
    <row r="9" spans="1:10" s="94" customFormat="1" ht="9.75" customHeight="1" x14ac:dyDescent="0.15">
      <c r="A9" s="306"/>
      <c r="B9" s="423" t="s">
        <v>461</v>
      </c>
      <c r="C9" s="420"/>
      <c r="D9" s="421">
        <v>3085844</v>
      </c>
      <c r="E9" s="421">
        <v>1600566</v>
      </c>
      <c r="F9" s="421">
        <v>1485278</v>
      </c>
      <c r="G9" s="421">
        <v>1167161</v>
      </c>
      <c r="H9" s="422">
        <v>344147</v>
      </c>
      <c r="I9" s="422">
        <v>823014</v>
      </c>
    </row>
    <row r="10" spans="1:10" ht="7.5" customHeight="1" x14ac:dyDescent="0.15">
      <c r="A10" s="364"/>
      <c r="B10" s="364"/>
      <c r="C10" s="400"/>
      <c r="D10" s="422"/>
      <c r="E10" s="422"/>
      <c r="F10" s="422"/>
      <c r="G10" s="422"/>
      <c r="H10" s="422"/>
      <c r="I10" s="422"/>
    </row>
    <row r="11" spans="1:10" ht="10.5" customHeight="1" x14ac:dyDescent="0.15">
      <c r="A11" s="547" t="s">
        <v>462</v>
      </c>
      <c r="B11" s="547"/>
      <c r="C11" s="400"/>
      <c r="D11" s="424" t="s">
        <v>463</v>
      </c>
      <c r="E11" s="424" t="s">
        <v>464</v>
      </c>
      <c r="F11" s="424" t="s">
        <v>464</v>
      </c>
      <c r="G11" s="424" t="s">
        <v>463</v>
      </c>
      <c r="H11" s="424" t="s">
        <v>464</v>
      </c>
      <c r="I11" s="424" t="s">
        <v>464</v>
      </c>
    </row>
    <row r="12" spans="1:10" ht="10.5" customHeight="1" x14ac:dyDescent="0.15">
      <c r="A12" s="547" t="s">
        <v>465</v>
      </c>
      <c r="B12" s="547"/>
      <c r="C12" s="400"/>
      <c r="D12" s="425">
        <v>135913</v>
      </c>
      <c r="E12" s="426">
        <v>112175</v>
      </c>
      <c r="F12" s="427">
        <v>23739</v>
      </c>
      <c r="G12" s="425">
        <v>9013</v>
      </c>
      <c r="H12" s="425">
        <v>3073</v>
      </c>
      <c r="I12" s="425">
        <v>5940</v>
      </c>
    </row>
    <row r="13" spans="1:10" ht="10.5" customHeight="1" x14ac:dyDescent="0.15">
      <c r="A13" s="547" t="s">
        <v>109</v>
      </c>
      <c r="B13" s="547"/>
      <c r="C13" s="400"/>
      <c r="D13" s="425">
        <v>387414</v>
      </c>
      <c r="E13" s="426">
        <v>286972</v>
      </c>
      <c r="F13" s="427">
        <v>100441</v>
      </c>
      <c r="G13" s="425">
        <v>51453</v>
      </c>
      <c r="H13" s="425">
        <v>12466</v>
      </c>
      <c r="I13" s="425">
        <v>38987</v>
      </c>
    </row>
    <row r="14" spans="1:10" ht="10.5" customHeight="1" x14ac:dyDescent="0.15">
      <c r="A14" s="547" t="s">
        <v>137</v>
      </c>
      <c r="B14" s="547"/>
      <c r="C14" s="400"/>
      <c r="D14" s="425">
        <v>9161</v>
      </c>
      <c r="E14" s="426">
        <v>8075</v>
      </c>
      <c r="F14" s="427">
        <v>1086</v>
      </c>
      <c r="G14" s="425">
        <v>696</v>
      </c>
      <c r="H14" s="425">
        <v>428</v>
      </c>
      <c r="I14" s="425">
        <v>268</v>
      </c>
    </row>
    <row r="15" spans="1:10" ht="10.5" customHeight="1" x14ac:dyDescent="0.15">
      <c r="A15" s="546" t="s">
        <v>466</v>
      </c>
      <c r="B15" s="546"/>
      <c r="C15" s="400"/>
      <c r="D15" s="425">
        <v>87593</v>
      </c>
      <c r="E15" s="427">
        <v>65322</v>
      </c>
      <c r="F15" s="427">
        <v>22272</v>
      </c>
      <c r="G15" s="425">
        <v>4760</v>
      </c>
      <c r="H15" s="425">
        <v>897</v>
      </c>
      <c r="I15" s="425">
        <v>3863</v>
      </c>
    </row>
    <row r="16" spans="1:10" ht="10.5" customHeight="1" x14ac:dyDescent="0.15">
      <c r="A16" s="546" t="s">
        <v>467</v>
      </c>
      <c r="B16" s="546"/>
      <c r="C16" s="400"/>
      <c r="D16" s="425">
        <v>187899</v>
      </c>
      <c r="E16" s="427">
        <v>145009</v>
      </c>
      <c r="F16" s="427">
        <v>42890</v>
      </c>
      <c r="G16" s="425">
        <v>47194</v>
      </c>
      <c r="H16" s="425">
        <v>25697</v>
      </c>
      <c r="I16" s="425">
        <v>21497</v>
      </c>
    </row>
    <row r="17" spans="1:9" ht="10.5" customHeight="1" x14ac:dyDescent="0.15">
      <c r="A17" s="546" t="s">
        <v>468</v>
      </c>
      <c r="B17" s="546"/>
      <c r="C17" s="400"/>
      <c r="D17" s="425">
        <v>578965</v>
      </c>
      <c r="E17" s="427">
        <v>255713</v>
      </c>
      <c r="F17" s="427">
        <v>323253</v>
      </c>
      <c r="G17" s="425">
        <v>306696</v>
      </c>
      <c r="H17" s="425">
        <v>73505</v>
      </c>
      <c r="I17" s="425">
        <v>233191</v>
      </c>
    </row>
    <row r="18" spans="1:9" ht="10.5" customHeight="1" x14ac:dyDescent="0.15">
      <c r="A18" s="546" t="s">
        <v>469</v>
      </c>
      <c r="B18" s="546"/>
      <c r="C18" s="400"/>
      <c r="D18" s="425">
        <v>49870</v>
      </c>
      <c r="E18" s="427">
        <v>12939</v>
      </c>
      <c r="F18" s="427">
        <v>36931</v>
      </c>
      <c r="G18" s="425">
        <v>6259</v>
      </c>
      <c r="H18" s="425">
        <v>264</v>
      </c>
      <c r="I18" s="425">
        <v>5995</v>
      </c>
    </row>
    <row r="19" spans="1:9" ht="10.5" customHeight="1" x14ac:dyDescent="0.15">
      <c r="A19" s="546" t="s">
        <v>470</v>
      </c>
      <c r="B19" s="546"/>
      <c r="C19" s="400"/>
      <c r="D19" s="425">
        <v>45432</v>
      </c>
      <c r="E19" s="427">
        <v>27884</v>
      </c>
      <c r="F19" s="427">
        <v>17548</v>
      </c>
      <c r="G19" s="425">
        <v>12618</v>
      </c>
      <c r="H19" s="425">
        <v>5221</v>
      </c>
      <c r="I19" s="425">
        <v>7397</v>
      </c>
    </row>
    <row r="20" spans="1:9" ht="10.5" customHeight="1" x14ac:dyDescent="0.15">
      <c r="A20" s="546" t="s">
        <v>471</v>
      </c>
      <c r="B20" s="546"/>
      <c r="C20" s="400"/>
      <c r="D20" s="425">
        <v>151719</v>
      </c>
      <c r="E20" s="427">
        <v>111856</v>
      </c>
      <c r="F20" s="427">
        <v>39863</v>
      </c>
      <c r="G20" s="425">
        <v>10104</v>
      </c>
      <c r="H20" s="425">
        <v>2851</v>
      </c>
      <c r="I20" s="425">
        <v>7253</v>
      </c>
    </row>
    <row r="21" spans="1:9" ht="10.5" customHeight="1" x14ac:dyDescent="0.15">
      <c r="A21" s="546" t="s">
        <v>472</v>
      </c>
      <c r="B21" s="546"/>
      <c r="C21" s="400"/>
      <c r="D21" s="425">
        <v>306118</v>
      </c>
      <c r="E21" s="427">
        <v>116144</v>
      </c>
      <c r="F21" s="427">
        <v>189972</v>
      </c>
      <c r="G21" s="425">
        <v>239537</v>
      </c>
      <c r="H21" s="425">
        <v>74633</v>
      </c>
      <c r="I21" s="425">
        <v>164904</v>
      </c>
    </row>
    <row r="22" spans="1:9" ht="10.5" customHeight="1" x14ac:dyDescent="0.15">
      <c r="A22" s="546" t="s">
        <v>473</v>
      </c>
      <c r="B22" s="546"/>
      <c r="C22" s="400"/>
      <c r="D22" s="425">
        <v>102508</v>
      </c>
      <c r="E22" s="427">
        <v>42976</v>
      </c>
      <c r="F22" s="427">
        <v>59532</v>
      </c>
      <c r="G22" s="425">
        <v>59826</v>
      </c>
      <c r="H22" s="425">
        <v>23530</v>
      </c>
      <c r="I22" s="425">
        <v>36296</v>
      </c>
    </row>
    <row r="23" spans="1:9" ht="10.5" customHeight="1" x14ac:dyDescent="0.15">
      <c r="A23" s="546" t="s">
        <v>474</v>
      </c>
      <c r="B23" s="546"/>
      <c r="C23" s="400"/>
      <c r="D23" s="425">
        <v>203202</v>
      </c>
      <c r="E23" s="427">
        <v>94575</v>
      </c>
      <c r="F23" s="427">
        <v>108628</v>
      </c>
      <c r="G23" s="425">
        <v>88883</v>
      </c>
      <c r="H23" s="425">
        <v>41869</v>
      </c>
      <c r="I23" s="425">
        <v>47014</v>
      </c>
    </row>
    <row r="24" spans="1:9" ht="10.5" customHeight="1" x14ac:dyDescent="0.15">
      <c r="A24" s="546" t="s">
        <v>475</v>
      </c>
      <c r="B24" s="546"/>
      <c r="C24" s="400"/>
      <c r="D24" s="425">
        <v>517171</v>
      </c>
      <c r="E24" s="427">
        <v>132956</v>
      </c>
      <c r="F24" s="427">
        <v>384215</v>
      </c>
      <c r="G24" s="425">
        <v>213271</v>
      </c>
      <c r="H24" s="425">
        <v>38583</v>
      </c>
      <c r="I24" s="425">
        <v>174688</v>
      </c>
    </row>
    <row r="25" spans="1:9" ht="10.5" customHeight="1" x14ac:dyDescent="0.15">
      <c r="A25" s="546" t="s">
        <v>476</v>
      </c>
      <c r="B25" s="546"/>
      <c r="C25" s="400"/>
      <c r="D25" s="425">
        <v>17512</v>
      </c>
      <c r="E25" s="427">
        <v>8762</v>
      </c>
      <c r="F25" s="427">
        <v>8750</v>
      </c>
      <c r="G25" s="425">
        <v>3084</v>
      </c>
      <c r="H25" s="425">
        <v>592</v>
      </c>
      <c r="I25" s="425">
        <v>2492</v>
      </c>
    </row>
    <row r="26" spans="1:9" ht="10.5" customHeight="1" x14ac:dyDescent="0.15">
      <c r="A26" s="546" t="s">
        <v>477</v>
      </c>
      <c r="B26" s="546"/>
      <c r="C26" s="400"/>
      <c r="D26" s="425">
        <v>305352</v>
      </c>
      <c r="E26" s="427">
        <v>179194</v>
      </c>
      <c r="F26" s="427">
        <v>126157</v>
      </c>
      <c r="G26" s="425">
        <v>113770</v>
      </c>
      <c r="H26" s="425">
        <v>40540</v>
      </c>
      <c r="I26" s="425">
        <v>73230</v>
      </c>
    </row>
    <row r="27" spans="1:9" ht="10.5" customHeight="1" x14ac:dyDescent="0.15">
      <c r="A27" s="428"/>
      <c r="B27" s="428"/>
      <c r="C27" s="400"/>
      <c r="D27" s="425"/>
      <c r="E27" s="427"/>
      <c r="F27" s="427"/>
      <c r="G27" s="425"/>
      <c r="H27" s="425"/>
      <c r="I27" s="425"/>
    </row>
    <row r="28" spans="1:9" ht="10.5" customHeight="1" x14ac:dyDescent="0.15">
      <c r="A28" s="547" t="s">
        <v>478</v>
      </c>
      <c r="B28" s="547"/>
      <c r="C28" s="400"/>
      <c r="D28" s="425"/>
      <c r="E28" s="427"/>
      <c r="F28" s="427"/>
      <c r="G28" s="425"/>
      <c r="H28" s="425"/>
      <c r="I28" s="425"/>
    </row>
    <row r="29" spans="1:9" ht="10.5" customHeight="1" x14ac:dyDescent="0.15">
      <c r="A29" s="321"/>
      <c r="B29" s="428" t="s">
        <v>479</v>
      </c>
      <c r="C29" s="400"/>
      <c r="D29" s="425">
        <v>53461</v>
      </c>
      <c r="E29" s="427">
        <v>23938</v>
      </c>
      <c r="F29" s="427">
        <v>29523</v>
      </c>
      <c r="G29" s="425">
        <v>29128</v>
      </c>
      <c r="H29" s="425">
        <v>6023</v>
      </c>
      <c r="I29" s="425">
        <v>23105</v>
      </c>
    </row>
    <row r="30" spans="1:9" ht="10.5" customHeight="1" x14ac:dyDescent="0.15">
      <c r="A30" s="321"/>
      <c r="B30" s="428" t="s">
        <v>480</v>
      </c>
      <c r="C30" s="400"/>
      <c r="D30" s="425">
        <v>1954</v>
      </c>
      <c r="E30" s="427">
        <v>1089</v>
      </c>
      <c r="F30" s="427">
        <v>864</v>
      </c>
      <c r="G30" s="425">
        <v>285</v>
      </c>
      <c r="H30" s="425">
        <v>17</v>
      </c>
      <c r="I30" s="425">
        <v>268</v>
      </c>
    </row>
    <row r="31" spans="1:9" ht="10.5" customHeight="1" x14ac:dyDescent="0.15">
      <c r="A31" s="321"/>
      <c r="B31" s="428" t="s">
        <v>481</v>
      </c>
      <c r="C31" s="400"/>
      <c r="D31" s="425">
        <v>2560</v>
      </c>
      <c r="E31" s="427">
        <v>1980</v>
      </c>
      <c r="F31" s="427">
        <v>580</v>
      </c>
      <c r="G31" s="425">
        <v>496</v>
      </c>
      <c r="H31" s="425">
        <v>150</v>
      </c>
      <c r="I31" s="425">
        <v>346</v>
      </c>
    </row>
    <row r="32" spans="1:9" ht="10.5" customHeight="1" x14ac:dyDescent="0.15">
      <c r="A32" s="321"/>
      <c r="B32" s="428" t="s">
        <v>482</v>
      </c>
      <c r="C32" s="400"/>
      <c r="D32" s="425">
        <v>6598</v>
      </c>
      <c r="E32" s="427">
        <v>4518</v>
      </c>
      <c r="F32" s="427">
        <v>2079</v>
      </c>
      <c r="G32" s="425">
        <v>1475</v>
      </c>
      <c r="H32" s="425">
        <v>642</v>
      </c>
      <c r="I32" s="425">
        <v>833</v>
      </c>
    </row>
    <row r="33" spans="1:9" ht="10.5" customHeight="1" x14ac:dyDescent="0.15">
      <c r="A33" s="321"/>
      <c r="B33" s="428" t="s">
        <v>483</v>
      </c>
      <c r="C33" s="400"/>
      <c r="D33" s="425">
        <v>10449</v>
      </c>
      <c r="E33" s="427">
        <v>7740</v>
      </c>
      <c r="F33" s="427">
        <v>2709</v>
      </c>
      <c r="G33" s="425">
        <v>1215</v>
      </c>
      <c r="H33" s="425">
        <v>545</v>
      </c>
      <c r="I33" s="425">
        <v>670</v>
      </c>
    </row>
    <row r="34" spans="1:9" ht="10.5" customHeight="1" x14ac:dyDescent="0.15">
      <c r="A34" s="321"/>
      <c r="B34" s="428" t="s">
        <v>484</v>
      </c>
      <c r="C34" s="400"/>
      <c r="D34" s="425">
        <v>31085</v>
      </c>
      <c r="E34" s="427">
        <v>24621</v>
      </c>
      <c r="F34" s="427">
        <v>6464</v>
      </c>
      <c r="G34" s="425">
        <v>800</v>
      </c>
      <c r="H34" s="425">
        <v>131</v>
      </c>
      <c r="I34" s="425">
        <v>669</v>
      </c>
    </row>
    <row r="35" spans="1:9" ht="10.5" customHeight="1" x14ac:dyDescent="0.15">
      <c r="A35" s="321"/>
      <c r="B35" s="428" t="s">
        <v>485</v>
      </c>
      <c r="C35" s="400"/>
      <c r="D35" s="425">
        <v>15557</v>
      </c>
      <c r="E35" s="427">
        <v>9926</v>
      </c>
      <c r="F35" s="427">
        <v>5631</v>
      </c>
      <c r="G35" s="425">
        <v>3337</v>
      </c>
      <c r="H35" s="425">
        <v>592</v>
      </c>
      <c r="I35" s="425">
        <v>2745</v>
      </c>
    </row>
    <row r="36" spans="1:9" ht="10.5" customHeight="1" x14ac:dyDescent="0.15">
      <c r="A36" s="321"/>
      <c r="B36" s="428" t="s">
        <v>486</v>
      </c>
      <c r="C36" s="400"/>
      <c r="D36" s="425">
        <v>1961</v>
      </c>
      <c r="E36" s="427">
        <v>1708</v>
      </c>
      <c r="F36" s="427">
        <v>251</v>
      </c>
      <c r="G36" s="425">
        <v>83</v>
      </c>
      <c r="H36" s="425">
        <v>30</v>
      </c>
      <c r="I36" s="425">
        <v>53</v>
      </c>
    </row>
    <row r="37" spans="1:9" ht="10.5" customHeight="1" x14ac:dyDescent="0.15">
      <c r="A37" s="321"/>
      <c r="B37" s="428" t="s">
        <v>487</v>
      </c>
      <c r="C37" s="400"/>
      <c r="D37" s="425">
        <v>7287</v>
      </c>
      <c r="E37" s="427">
        <v>5599</v>
      </c>
      <c r="F37" s="427">
        <v>1688</v>
      </c>
      <c r="G37" s="425">
        <v>143</v>
      </c>
      <c r="H37" s="425">
        <v>92</v>
      </c>
      <c r="I37" s="425">
        <v>51</v>
      </c>
    </row>
    <row r="38" spans="1:9" ht="10.5" customHeight="1" x14ac:dyDescent="0.15">
      <c r="A38" s="321"/>
      <c r="B38" s="428" t="s">
        <v>488</v>
      </c>
      <c r="C38" s="400"/>
      <c r="D38" s="425">
        <v>6848</v>
      </c>
      <c r="E38" s="427">
        <v>6299</v>
      </c>
      <c r="F38" s="427">
        <v>548</v>
      </c>
      <c r="G38" s="425">
        <v>288</v>
      </c>
      <c r="H38" s="425">
        <v>282</v>
      </c>
      <c r="I38" s="425">
        <v>6</v>
      </c>
    </row>
    <row r="39" spans="1:9" ht="10.5" customHeight="1" x14ac:dyDescent="0.15">
      <c r="A39" s="321"/>
      <c r="B39" s="428" t="s">
        <v>489</v>
      </c>
      <c r="C39" s="400"/>
      <c r="D39" s="425">
        <v>5224</v>
      </c>
      <c r="E39" s="427">
        <v>4194</v>
      </c>
      <c r="F39" s="427">
        <v>1030</v>
      </c>
      <c r="G39" s="425">
        <v>196</v>
      </c>
      <c r="H39" s="425">
        <v>21</v>
      </c>
      <c r="I39" s="425">
        <v>175</v>
      </c>
    </row>
    <row r="40" spans="1:9" ht="10.5" customHeight="1" x14ac:dyDescent="0.15">
      <c r="A40" s="321"/>
      <c r="B40" s="428" t="s">
        <v>490</v>
      </c>
      <c r="C40" s="400"/>
      <c r="D40" s="425">
        <v>27598</v>
      </c>
      <c r="E40" s="427">
        <v>20376</v>
      </c>
      <c r="F40" s="427">
        <v>7223</v>
      </c>
      <c r="G40" s="425">
        <v>4020</v>
      </c>
      <c r="H40" s="425">
        <v>1422</v>
      </c>
      <c r="I40" s="425">
        <v>2598</v>
      </c>
    </row>
    <row r="41" spans="1:9" ht="10.5" customHeight="1" x14ac:dyDescent="0.15">
      <c r="A41" s="321"/>
      <c r="B41" s="428" t="s">
        <v>491</v>
      </c>
      <c r="C41" s="400"/>
      <c r="D41" s="425">
        <v>22587</v>
      </c>
      <c r="E41" s="427">
        <v>18811</v>
      </c>
      <c r="F41" s="427">
        <v>3777</v>
      </c>
      <c r="G41" s="425">
        <v>1012</v>
      </c>
      <c r="H41" s="425">
        <v>188</v>
      </c>
      <c r="I41" s="425">
        <v>824</v>
      </c>
    </row>
    <row r="42" spans="1:9" ht="10.5" customHeight="1" x14ac:dyDescent="0.15">
      <c r="A42" s="321"/>
      <c r="B42" s="428" t="s">
        <v>492</v>
      </c>
      <c r="C42" s="400"/>
      <c r="D42" s="425">
        <v>30860</v>
      </c>
      <c r="E42" s="427">
        <v>25503</v>
      </c>
      <c r="F42" s="427">
        <v>5356</v>
      </c>
      <c r="G42" s="425">
        <v>1468</v>
      </c>
      <c r="H42" s="425">
        <v>610</v>
      </c>
      <c r="I42" s="425">
        <v>858</v>
      </c>
    </row>
    <row r="43" spans="1:9" ht="10.5" customHeight="1" x14ac:dyDescent="0.15">
      <c r="A43" s="321"/>
      <c r="B43" s="428" t="s">
        <v>493</v>
      </c>
      <c r="C43" s="400"/>
      <c r="D43" s="425">
        <v>18846</v>
      </c>
      <c r="E43" s="427">
        <v>14632</v>
      </c>
      <c r="F43" s="427">
        <v>4213</v>
      </c>
      <c r="G43" s="425">
        <v>748</v>
      </c>
      <c r="H43" s="425">
        <v>277</v>
      </c>
      <c r="I43" s="425">
        <v>471</v>
      </c>
    </row>
    <row r="44" spans="1:9" ht="10.5" x14ac:dyDescent="0.15">
      <c r="A44" s="321"/>
      <c r="B44" s="428" t="s">
        <v>494</v>
      </c>
      <c r="C44" s="400"/>
      <c r="D44" s="425">
        <v>20098</v>
      </c>
      <c r="E44" s="427">
        <v>15535</v>
      </c>
      <c r="F44" s="427">
        <v>4563</v>
      </c>
      <c r="G44" s="425">
        <v>649</v>
      </c>
      <c r="H44" s="425">
        <v>148</v>
      </c>
      <c r="I44" s="425">
        <v>501</v>
      </c>
    </row>
    <row r="45" spans="1:9" ht="10.5" customHeight="1" x14ac:dyDescent="0.15">
      <c r="A45" s="321"/>
      <c r="B45" s="428" t="s">
        <v>495</v>
      </c>
      <c r="C45" s="400"/>
      <c r="D45" s="425">
        <v>29626</v>
      </c>
      <c r="E45" s="427">
        <v>23348</v>
      </c>
      <c r="F45" s="427">
        <v>6278</v>
      </c>
      <c r="G45" s="425">
        <v>2569</v>
      </c>
      <c r="H45" s="425">
        <v>615</v>
      </c>
      <c r="I45" s="425">
        <v>1954</v>
      </c>
    </row>
    <row r="46" spans="1:9" ht="10.5" customHeight="1" x14ac:dyDescent="0.15">
      <c r="A46" s="321"/>
      <c r="B46" s="428" t="s">
        <v>496</v>
      </c>
      <c r="C46" s="400"/>
      <c r="D46" s="425">
        <v>26005</v>
      </c>
      <c r="E46" s="427">
        <v>21688</v>
      </c>
      <c r="F46" s="427">
        <v>4318</v>
      </c>
      <c r="G46" s="425">
        <v>617</v>
      </c>
      <c r="H46" s="425">
        <v>211</v>
      </c>
      <c r="I46" s="425">
        <v>406</v>
      </c>
    </row>
    <row r="47" spans="1:9" ht="10.5" customHeight="1" x14ac:dyDescent="0.15">
      <c r="A47" s="321"/>
      <c r="B47" s="428" t="s">
        <v>497</v>
      </c>
      <c r="C47" s="400"/>
      <c r="D47" s="425">
        <v>61554</v>
      </c>
      <c r="E47" s="427">
        <v>51607</v>
      </c>
      <c r="F47" s="427">
        <v>9946</v>
      </c>
      <c r="G47" s="425">
        <v>1974</v>
      </c>
      <c r="H47" s="425">
        <v>360</v>
      </c>
      <c r="I47" s="425">
        <v>1614</v>
      </c>
    </row>
    <row r="48" spans="1:9" ht="10.5" customHeight="1" x14ac:dyDescent="0.15">
      <c r="A48" s="321"/>
      <c r="B48" s="364" t="s">
        <v>498</v>
      </c>
      <c r="C48" s="400"/>
      <c r="D48" s="425">
        <v>7259</v>
      </c>
      <c r="E48" s="427">
        <v>3859</v>
      </c>
      <c r="F48" s="427">
        <v>3399</v>
      </c>
      <c r="G48" s="425">
        <v>953</v>
      </c>
      <c r="H48" s="425">
        <v>110</v>
      </c>
      <c r="I48" s="425">
        <v>843</v>
      </c>
    </row>
    <row r="49" spans="1:9" ht="8.4499999999999993" customHeight="1" x14ac:dyDescent="0.15">
      <c r="A49" s="321"/>
      <c r="B49" s="364"/>
      <c r="C49" s="400"/>
      <c r="D49" s="425"/>
      <c r="E49" s="427"/>
      <c r="F49" s="427"/>
      <c r="G49" s="425"/>
      <c r="H49" s="425"/>
      <c r="I49" s="425"/>
    </row>
    <row r="50" spans="1:9" ht="10.5" customHeight="1" x14ac:dyDescent="0.15">
      <c r="A50" s="547" t="s">
        <v>499</v>
      </c>
      <c r="B50" s="547"/>
      <c r="C50" s="400"/>
      <c r="D50" s="425"/>
      <c r="E50" s="427"/>
      <c r="F50" s="427"/>
      <c r="G50" s="425"/>
      <c r="H50" s="425"/>
      <c r="I50" s="425"/>
    </row>
    <row r="51" spans="1:9" ht="10.5" customHeight="1" x14ac:dyDescent="0.15">
      <c r="A51" s="321"/>
      <c r="B51" s="428" t="s">
        <v>500</v>
      </c>
      <c r="C51" s="400"/>
      <c r="D51" s="425">
        <v>230744</v>
      </c>
      <c r="E51" s="427">
        <v>55103</v>
      </c>
      <c r="F51" s="427">
        <v>175641</v>
      </c>
      <c r="G51" s="425">
        <v>81384</v>
      </c>
      <c r="H51" s="425">
        <v>16063</v>
      </c>
      <c r="I51" s="425">
        <v>65321</v>
      </c>
    </row>
    <row r="52" spans="1:9" ht="1.5" customHeight="1" x14ac:dyDescent="0.15">
      <c r="A52" s="321"/>
      <c r="B52" s="428"/>
      <c r="C52" s="400"/>
      <c r="D52" s="429"/>
      <c r="E52" s="429"/>
      <c r="F52" s="429"/>
      <c r="G52" s="429"/>
      <c r="H52" s="429"/>
      <c r="I52" s="429"/>
    </row>
    <row r="53" spans="1:9" ht="3.2" customHeight="1" thickBot="1" x14ac:dyDescent="0.2">
      <c r="A53" s="70"/>
      <c r="B53" s="430"/>
      <c r="C53" s="71"/>
      <c r="D53" s="381"/>
      <c r="E53" s="381"/>
      <c r="F53" s="381"/>
      <c r="G53" s="381"/>
      <c r="H53" s="381"/>
      <c r="I53" s="381"/>
    </row>
    <row r="54" spans="1:9" s="39" customFormat="1" ht="12.2" customHeight="1" thickTop="1" x14ac:dyDescent="0.15">
      <c r="A54" s="431" t="s">
        <v>501</v>
      </c>
      <c r="B54" s="431"/>
      <c r="C54" s="431"/>
      <c r="D54" s="431"/>
      <c r="E54" s="431"/>
      <c r="F54" s="431"/>
      <c r="G54" s="431"/>
      <c r="H54" s="431"/>
      <c r="I54" s="431"/>
    </row>
    <row r="55" spans="1:9" ht="10.5" x14ac:dyDescent="0.15">
      <c r="A55" s="432" t="s">
        <v>502</v>
      </c>
      <c r="B55" s="433"/>
      <c r="C55" s="433"/>
      <c r="D55" s="433"/>
      <c r="E55" s="433"/>
      <c r="F55" s="433"/>
      <c r="G55" s="433"/>
      <c r="H55" s="433"/>
      <c r="I55" s="433"/>
    </row>
    <row r="56" spans="1:9" ht="10.5" x14ac:dyDescent="0.15">
      <c r="A56" s="432" t="s">
        <v>503</v>
      </c>
      <c r="D56" s="179"/>
    </row>
    <row r="57" spans="1:9" x14ac:dyDescent="0.15">
      <c r="D57" s="179"/>
    </row>
  </sheetData>
  <mergeCells count="21">
    <mergeCell ref="A19:B19"/>
    <mergeCell ref="A3:B5"/>
    <mergeCell ref="D3:F4"/>
    <mergeCell ref="G4:I4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8:B28"/>
    <mergeCell ref="A50:B50"/>
    <mergeCell ref="A20:B20"/>
    <mergeCell ref="A21:B21"/>
    <mergeCell ref="A22:B22"/>
    <mergeCell ref="A23:B23"/>
    <mergeCell ref="A24:B24"/>
    <mergeCell ref="A25:B25"/>
  </mergeCells>
  <phoneticPr fontId="2"/>
  <printOptions horizontalCentered="1"/>
  <pageMargins left="0.62992125984251968" right="0.6692913385826772" top="0.78740157480314965" bottom="0.78740157480314965" header="0.31496062992125984" footer="0.31496062992125984"/>
  <pageSetup paperSize="9" scale="117" orientation="portrait" cellComments="asDisplayed" r:id="rId1"/>
  <headerFooter alignWithMargins="0">
    <oddHeader>&amp;L&amp;9産業別月平均常用労働者数&amp;R&amp;9&amp;F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344"/>
  <sheetViews>
    <sheetView zoomScaleNormal="100" zoomScaleSheetLayoutView="100" workbookViewId="0"/>
  </sheetViews>
  <sheetFormatPr defaultColWidth="9.1640625" defaultRowHeight="9.75" x14ac:dyDescent="0.15"/>
  <cols>
    <col min="1" max="1" width="56.33203125" style="169" customWidth="1"/>
    <col min="2" max="2" width="2.1640625" style="39" customWidth="1"/>
    <col min="3" max="3" width="9.33203125" style="107" bestFit="1" customWidth="1"/>
    <col min="4" max="4" width="9.33203125" style="194" bestFit="1" customWidth="1"/>
    <col min="5" max="5" width="9.33203125" style="368" bestFit="1" customWidth="1"/>
    <col min="6" max="6" width="7.6640625" style="368" bestFit="1" customWidth="1"/>
    <col min="7" max="7" width="13" style="107" bestFit="1" customWidth="1"/>
    <col min="8" max="8" width="11.6640625" style="107" bestFit="1" customWidth="1"/>
    <col min="9" max="9" width="13" style="367" bestFit="1" customWidth="1"/>
    <col min="10" max="10" width="13" style="271" bestFit="1" customWidth="1"/>
    <col min="11" max="11" width="9.1640625" style="54"/>
    <col min="12" max="12" width="9.1640625" style="54" customWidth="1"/>
    <col min="13" max="13" width="9.1640625" style="54"/>
    <col min="14" max="14" width="9.1640625" style="54" customWidth="1"/>
    <col min="15" max="15" width="9.1640625" style="54"/>
    <col min="16" max="17" width="9.1640625" style="54" customWidth="1"/>
    <col min="18" max="18" width="9.1640625" style="54"/>
    <col min="19" max="19" width="10.83203125" style="54" customWidth="1"/>
    <col min="20" max="16384" width="9.1640625" style="54"/>
  </cols>
  <sheetData>
    <row r="1" spans="1:19" s="39" customFormat="1" ht="13.5" customHeight="1" x14ac:dyDescent="0.15">
      <c r="A1" s="2"/>
      <c r="B1" s="36"/>
      <c r="C1" s="86"/>
      <c r="D1" s="86"/>
      <c r="E1" s="378"/>
      <c r="F1" s="378"/>
      <c r="G1" s="86"/>
      <c r="H1" s="86"/>
      <c r="I1" s="377"/>
      <c r="J1" s="376" t="s">
        <v>401</v>
      </c>
    </row>
    <row r="2" spans="1:19" s="41" customFormat="1" ht="21.75" customHeight="1" x14ac:dyDescent="0.15">
      <c r="A2" s="610" t="s">
        <v>400</v>
      </c>
      <c r="B2" s="611"/>
      <c r="C2" s="613" t="s">
        <v>399</v>
      </c>
      <c r="D2" s="615" t="s">
        <v>398</v>
      </c>
      <c r="E2" s="602" t="s">
        <v>397</v>
      </c>
      <c r="F2" s="602" t="s">
        <v>396</v>
      </c>
      <c r="G2" s="603" t="s">
        <v>395</v>
      </c>
      <c r="H2" s="604"/>
      <c r="I2" s="606" t="s">
        <v>394</v>
      </c>
      <c r="J2" s="607" t="s">
        <v>393</v>
      </c>
    </row>
    <row r="3" spans="1:19" s="41" customFormat="1" ht="20.25" customHeight="1" x14ac:dyDescent="0.15">
      <c r="A3" s="550"/>
      <c r="B3" s="612"/>
      <c r="C3" s="614"/>
      <c r="D3" s="616"/>
      <c r="E3" s="602"/>
      <c r="F3" s="602"/>
      <c r="G3" s="333"/>
      <c r="H3" s="375" t="s">
        <v>392</v>
      </c>
      <c r="I3" s="606"/>
      <c r="J3" s="608"/>
    </row>
    <row r="4" spans="1:19" s="38" customFormat="1" ht="15.4" customHeight="1" x14ac:dyDescent="0.15">
      <c r="A4" s="37"/>
      <c r="B4" s="46"/>
      <c r="C4" s="37" t="s">
        <v>391</v>
      </c>
      <c r="D4" s="47" t="s">
        <v>390</v>
      </c>
      <c r="E4" s="374" t="s">
        <v>389</v>
      </c>
      <c r="F4" s="374" t="s">
        <v>389</v>
      </c>
      <c r="G4" s="37" t="s">
        <v>388</v>
      </c>
      <c r="H4" s="47" t="s">
        <v>388</v>
      </c>
      <c r="I4" s="373" t="s">
        <v>388</v>
      </c>
      <c r="J4" s="545" t="s">
        <v>387</v>
      </c>
      <c r="L4" s="41"/>
      <c r="M4" s="41"/>
      <c r="N4" s="41"/>
      <c r="O4" s="41"/>
      <c r="P4" s="41"/>
      <c r="Q4" s="41"/>
      <c r="R4" s="41"/>
      <c r="S4" s="41"/>
    </row>
    <row r="5" spans="1:19" ht="36.75" customHeight="1" x14ac:dyDescent="0.15">
      <c r="A5" s="673" t="s">
        <v>719</v>
      </c>
      <c r="B5" s="609"/>
      <c r="C5" s="525">
        <v>51.4</v>
      </c>
      <c r="D5" s="525">
        <v>22.3</v>
      </c>
      <c r="E5" s="526">
        <v>167</v>
      </c>
      <c r="F5" s="526">
        <v>3</v>
      </c>
      <c r="G5" s="527">
        <v>607.29999999999995</v>
      </c>
      <c r="H5" s="527">
        <v>597.70000000000005</v>
      </c>
      <c r="I5" s="528">
        <v>2366.6</v>
      </c>
      <c r="J5" s="534">
        <v>11052</v>
      </c>
      <c r="L5" s="41"/>
      <c r="M5" s="41"/>
      <c r="N5" s="41"/>
      <c r="O5" s="41"/>
      <c r="P5" s="41"/>
      <c r="Q5" s="41"/>
      <c r="R5" s="41"/>
      <c r="S5" s="41"/>
    </row>
    <row r="6" spans="1:19" ht="15" customHeight="1" x14ac:dyDescent="0.15">
      <c r="A6" s="674" t="s">
        <v>333</v>
      </c>
      <c r="B6" s="605"/>
      <c r="C6" s="525">
        <v>43.1</v>
      </c>
      <c r="D6" s="525">
        <v>14.2</v>
      </c>
      <c r="E6" s="526">
        <v>167</v>
      </c>
      <c r="F6" s="526">
        <v>9</v>
      </c>
      <c r="G6" s="527">
        <v>511.5</v>
      </c>
      <c r="H6" s="527">
        <v>486.5</v>
      </c>
      <c r="I6" s="528">
        <v>2087.4</v>
      </c>
      <c r="J6" s="534">
        <v>2010</v>
      </c>
      <c r="L6" s="41"/>
      <c r="M6" s="41"/>
      <c r="N6" s="41"/>
      <c r="O6" s="41"/>
      <c r="P6" s="41"/>
      <c r="Q6" s="41"/>
      <c r="R6" s="41"/>
      <c r="S6" s="41"/>
    </row>
    <row r="7" spans="1:19" ht="22.7" customHeight="1" x14ac:dyDescent="0.15">
      <c r="A7" s="674" t="s">
        <v>332</v>
      </c>
      <c r="B7" s="605"/>
      <c r="C7" s="525">
        <v>46.3</v>
      </c>
      <c r="D7" s="525">
        <v>17.399999999999999</v>
      </c>
      <c r="E7" s="526">
        <v>153</v>
      </c>
      <c r="F7" s="526">
        <v>13</v>
      </c>
      <c r="G7" s="527">
        <v>497.5</v>
      </c>
      <c r="H7" s="527">
        <v>457.9</v>
      </c>
      <c r="I7" s="528">
        <v>2083.3000000000002</v>
      </c>
      <c r="J7" s="534">
        <v>10286</v>
      </c>
      <c r="L7" s="41"/>
      <c r="M7" s="41"/>
      <c r="N7" s="41"/>
      <c r="O7" s="41"/>
      <c r="P7" s="41"/>
      <c r="Q7" s="41"/>
      <c r="R7" s="41"/>
      <c r="S7" s="41"/>
    </row>
    <row r="8" spans="1:19" ht="15" customHeight="1" x14ac:dyDescent="0.15">
      <c r="A8" s="674" t="s">
        <v>331</v>
      </c>
      <c r="B8" s="605"/>
      <c r="C8" s="525">
        <v>42.1</v>
      </c>
      <c r="D8" s="525">
        <v>15.9</v>
      </c>
      <c r="E8" s="526">
        <v>161</v>
      </c>
      <c r="F8" s="526">
        <v>17</v>
      </c>
      <c r="G8" s="527">
        <v>447.7</v>
      </c>
      <c r="H8" s="527">
        <v>399.9</v>
      </c>
      <c r="I8" s="528">
        <v>1812.7</v>
      </c>
      <c r="J8" s="534">
        <v>5148</v>
      </c>
      <c r="L8" s="41"/>
      <c r="M8" s="41"/>
      <c r="N8" s="41"/>
      <c r="O8" s="41"/>
      <c r="P8" s="41"/>
      <c r="Q8" s="41"/>
      <c r="R8" s="41"/>
      <c r="S8" s="41"/>
    </row>
    <row r="9" spans="1:19" ht="15" customHeight="1" x14ac:dyDescent="0.15">
      <c r="A9" s="674" t="s">
        <v>330</v>
      </c>
      <c r="B9" s="605"/>
      <c r="C9" s="525">
        <v>41.8</v>
      </c>
      <c r="D9" s="525">
        <v>14.4</v>
      </c>
      <c r="E9" s="526">
        <v>169</v>
      </c>
      <c r="F9" s="526">
        <v>25</v>
      </c>
      <c r="G9" s="527">
        <v>440.8</v>
      </c>
      <c r="H9" s="527">
        <v>370.2</v>
      </c>
      <c r="I9" s="528">
        <v>1421.5</v>
      </c>
      <c r="J9" s="534">
        <v>2751</v>
      </c>
      <c r="L9" s="41"/>
      <c r="M9" s="41"/>
      <c r="N9" s="41"/>
      <c r="O9" s="41"/>
      <c r="P9" s="41"/>
      <c r="Q9" s="41"/>
      <c r="R9" s="41"/>
      <c r="S9" s="41"/>
    </row>
    <row r="10" spans="1:19" ht="15" customHeight="1" x14ac:dyDescent="0.15">
      <c r="A10" s="674" t="s">
        <v>386</v>
      </c>
      <c r="B10" s="605"/>
      <c r="C10" s="525">
        <v>40.700000000000003</v>
      </c>
      <c r="D10" s="525">
        <v>4.7</v>
      </c>
      <c r="E10" s="526">
        <v>168</v>
      </c>
      <c r="F10" s="526">
        <v>10</v>
      </c>
      <c r="G10" s="527">
        <v>350.6</v>
      </c>
      <c r="H10" s="527">
        <v>323.5</v>
      </c>
      <c r="I10" s="528">
        <v>1220.2</v>
      </c>
      <c r="J10" s="534">
        <v>117</v>
      </c>
      <c r="L10" s="41"/>
      <c r="M10" s="41"/>
      <c r="N10" s="41"/>
      <c r="O10" s="41"/>
      <c r="P10" s="41"/>
      <c r="Q10" s="41"/>
      <c r="R10" s="41"/>
      <c r="S10" s="41"/>
    </row>
    <row r="11" spans="1:19" ht="15" customHeight="1" x14ac:dyDescent="0.15">
      <c r="A11" s="674" t="s">
        <v>329</v>
      </c>
      <c r="B11" s="605"/>
      <c r="C11" s="525">
        <v>45.5</v>
      </c>
      <c r="D11" s="525">
        <v>16.5</v>
      </c>
      <c r="E11" s="526">
        <v>165</v>
      </c>
      <c r="F11" s="526">
        <v>11</v>
      </c>
      <c r="G11" s="527">
        <v>421.2</v>
      </c>
      <c r="H11" s="527">
        <v>391.9</v>
      </c>
      <c r="I11" s="528">
        <v>1348.7</v>
      </c>
      <c r="J11" s="534">
        <v>579</v>
      </c>
      <c r="L11" s="41"/>
      <c r="M11" s="41"/>
      <c r="N11" s="41"/>
      <c r="O11" s="41"/>
      <c r="P11" s="41"/>
      <c r="Q11" s="41"/>
      <c r="R11" s="41"/>
      <c r="S11" s="41"/>
    </row>
    <row r="12" spans="1:19" ht="15" customHeight="1" x14ac:dyDescent="0.15">
      <c r="A12" s="674" t="s">
        <v>328</v>
      </c>
      <c r="B12" s="605"/>
      <c r="C12" s="525">
        <v>40.5</v>
      </c>
      <c r="D12" s="525">
        <v>11.1</v>
      </c>
      <c r="E12" s="526">
        <v>176</v>
      </c>
      <c r="F12" s="526">
        <v>19</v>
      </c>
      <c r="G12" s="527">
        <v>413.1</v>
      </c>
      <c r="H12" s="527">
        <v>363.5</v>
      </c>
      <c r="I12" s="528">
        <v>1291.7</v>
      </c>
      <c r="J12" s="534">
        <v>3098</v>
      </c>
      <c r="L12" s="41"/>
      <c r="M12" s="41"/>
      <c r="N12" s="41"/>
      <c r="O12" s="41"/>
      <c r="P12" s="41"/>
      <c r="Q12" s="41"/>
      <c r="R12" s="41"/>
      <c r="S12" s="41"/>
    </row>
    <row r="13" spans="1:19" ht="15" customHeight="1" x14ac:dyDescent="0.15">
      <c r="A13" s="674" t="s">
        <v>327</v>
      </c>
      <c r="B13" s="605"/>
      <c r="C13" s="525">
        <v>44</v>
      </c>
      <c r="D13" s="525">
        <v>8.4</v>
      </c>
      <c r="E13" s="526">
        <v>162</v>
      </c>
      <c r="F13" s="526">
        <v>15</v>
      </c>
      <c r="G13" s="527">
        <v>432.2</v>
      </c>
      <c r="H13" s="527">
        <v>394.6</v>
      </c>
      <c r="I13" s="528">
        <v>1048.4000000000001</v>
      </c>
      <c r="J13" s="534">
        <v>893</v>
      </c>
      <c r="L13" s="41"/>
      <c r="M13" s="41"/>
      <c r="N13" s="41"/>
      <c r="O13" s="41"/>
      <c r="P13" s="41"/>
      <c r="Q13" s="41"/>
      <c r="R13" s="41"/>
      <c r="S13" s="41"/>
    </row>
    <row r="14" spans="1:19" ht="15" customHeight="1" x14ac:dyDescent="0.15">
      <c r="A14" s="674" t="s">
        <v>385</v>
      </c>
      <c r="B14" s="605"/>
      <c r="C14" s="525">
        <v>48.4</v>
      </c>
      <c r="D14" s="525">
        <v>20.7</v>
      </c>
      <c r="E14" s="526">
        <v>148</v>
      </c>
      <c r="F14" s="526">
        <v>7</v>
      </c>
      <c r="G14" s="527">
        <v>490.5</v>
      </c>
      <c r="H14" s="527">
        <v>476.4</v>
      </c>
      <c r="I14" s="528">
        <v>1307.8</v>
      </c>
      <c r="J14" s="534">
        <v>54</v>
      </c>
      <c r="L14" s="41"/>
      <c r="M14" s="41"/>
      <c r="N14" s="41"/>
      <c r="O14" s="41"/>
      <c r="P14" s="41"/>
      <c r="Q14" s="41"/>
      <c r="R14" s="41"/>
      <c r="S14" s="41"/>
    </row>
    <row r="15" spans="1:19" ht="15" customHeight="1" x14ac:dyDescent="0.15">
      <c r="A15" s="674" t="s">
        <v>326</v>
      </c>
      <c r="B15" s="605"/>
      <c r="C15" s="525">
        <v>43.9</v>
      </c>
      <c r="D15" s="525">
        <v>17.7</v>
      </c>
      <c r="E15" s="526">
        <v>162</v>
      </c>
      <c r="F15" s="526">
        <v>19</v>
      </c>
      <c r="G15" s="527">
        <v>491.2</v>
      </c>
      <c r="H15" s="527">
        <v>435.8</v>
      </c>
      <c r="I15" s="528">
        <v>2012.5</v>
      </c>
      <c r="J15" s="534">
        <v>1224</v>
      </c>
      <c r="L15" s="41"/>
      <c r="M15" s="41"/>
      <c r="N15" s="41"/>
      <c r="O15" s="41"/>
      <c r="P15" s="41"/>
      <c r="Q15" s="41"/>
      <c r="R15" s="41"/>
      <c r="S15" s="41"/>
    </row>
    <row r="16" spans="1:19" ht="15" customHeight="1" x14ac:dyDescent="0.15">
      <c r="A16" s="674" t="s">
        <v>325</v>
      </c>
      <c r="B16" s="605"/>
      <c r="C16" s="525">
        <v>36.700000000000003</v>
      </c>
      <c r="D16" s="525">
        <v>9.9</v>
      </c>
      <c r="E16" s="526">
        <v>161</v>
      </c>
      <c r="F16" s="526">
        <v>14</v>
      </c>
      <c r="G16" s="527">
        <v>359.9</v>
      </c>
      <c r="H16" s="527">
        <v>324.60000000000002</v>
      </c>
      <c r="I16" s="528">
        <v>905.7</v>
      </c>
      <c r="J16" s="534">
        <v>4748</v>
      </c>
      <c r="L16" s="41"/>
      <c r="M16" s="41"/>
      <c r="N16" s="41"/>
      <c r="O16" s="41"/>
      <c r="P16" s="41"/>
      <c r="Q16" s="41"/>
      <c r="R16" s="41"/>
      <c r="S16" s="41"/>
    </row>
    <row r="17" spans="1:19" ht="15" customHeight="1" x14ac:dyDescent="0.15">
      <c r="A17" s="674" t="s">
        <v>324</v>
      </c>
      <c r="B17" s="605"/>
      <c r="C17" s="525">
        <v>37.299999999999997</v>
      </c>
      <c r="D17" s="525">
        <v>10.5</v>
      </c>
      <c r="E17" s="526">
        <v>156</v>
      </c>
      <c r="F17" s="526">
        <v>12</v>
      </c>
      <c r="G17" s="527">
        <v>356.4</v>
      </c>
      <c r="H17" s="527">
        <v>328.5</v>
      </c>
      <c r="I17" s="528">
        <v>908.7</v>
      </c>
      <c r="J17" s="534">
        <v>1877</v>
      </c>
      <c r="L17" s="41"/>
      <c r="M17" s="41"/>
      <c r="N17" s="41"/>
      <c r="O17" s="41"/>
      <c r="P17" s="41"/>
      <c r="Q17" s="41"/>
      <c r="R17" s="41"/>
      <c r="S17" s="41"/>
    </row>
    <row r="18" spans="1:19" ht="15" customHeight="1" x14ac:dyDescent="0.15">
      <c r="A18" s="674" t="s">
        <v>323</v>
      </c>
      <c r="B18" s="605"/>
      <c r="C18" s="525">
        <v>44.7</v>
      </c>
      <c r="D18" s="525">
        <v>15.9</v>
      </c>
      <c r="E18" s="526">
        <v>162</v>
      </c>
      <c r="F18" s="526">
        <v>18</v>
      </c>
      <c r="G18" s="527">
        <v>444.2</v>
      </c>
      <c r="H18" s="527">
        <v>393</v>
      </c>
      <c r="I18" s="528">
        <v>1590.6</v>
      </c>
      <c r="J18" s="534">
        <v>837</v>
      </c>
      <c r="L18" s="41"/>
      <c r="M18" s="41"/>
      <c r="N18" s="41"/>
      <c r="O18" s="41"/>
      <c r="P18" s="41"/>
      <c r="Q18" s="41"/>
      <c r="R18" s="41"/>
      <c r="S18" s="41"/>
    </row>
    <row r="19" spans="1:19" ht="15" customHeight="1" x14ac:dyDescent="0.15">
      <c r="A19" s="674" t="s">
        <v>322</v>
      </c>
      <c r="B19" s="605"/>
      <c r="C19" s="525">
        <v>47.2</v>
      </c>
      <c r="D19" s="525">
        <v>8.1999999999999993</v>
      </c>
      <c r="E19" s="526">
        <v>158</v>
      </c>
      <c r="F19" s="526">
        <v>34</v>
      </c>
      <c r="G19" s="538">
        <v>1109.5</v>
      </c>
      <c r="H19" s="527">
        <v>926.6</v>
      </c>
      <c r="I19" s="528">
        <v>1615.6</v>
      </c>
      <c r="J19" s="534">
        <v>801</v>
      </c>
      <c r="L19" s="41"/>
      <c r="M19" s="41"/>
      <c r="N19" s="41"/>
      <c r="O19" s="41"/>
      <c r="P19" s="41"/>
      <c r="Q19" s="41"/>
      <c r="R19" s="41"/>
      <c r="S19" s="41"/>
    </row>
    <row r="20" spans="1:19" ht="15" customHeight="1" x14ac:dyDescent="0.15">
      <c r="A20" s="674" t="s">
        <v>384</v>
      </c>
      <c r="B20" s="605"/>
      <c r="C20" s="525">
        <v>36.5</v>
      </c>
      <c r="D20" s="525">
        <v>5.0999999999999996</v>
      </c>
      <c r="E20" s="526">
        <v>155</v>
      </c>
      <c r="F20" s="526">
        <v>1</v>
      </c>
      <c r="G20" s="527">
        <v>841.6</v>
      </c>
      <c r="H20" s="527">
        <v>833.4</v>
      </c>
      <c r="I20" s="528">
        <v>2667.5</v>
      </c>
      <c r="J20" s="534">
        <v>72</v>
      </c>
      <c r="L20" s="41"/>
      <c r="M20" s="41"/>
      <c r="N20" s="41"/>
      <c r="O20" s="41"/>
      <c r="P20" s="41"/>
      <c r="Q20" s="41"/>
      <c r="R20" s="41"/>
      <c r="S20" s="41"/>
    </row>
    <row r="21" spans="1:19" ht="15" customHeight="1" x14ac:dyDescent="0.15">
      <c r="A21" s="674" t="s">
        <v>383</v>
      </c>
      <c r="B21" s="605"/>
      <c r="C21" s="525">
        <v>36.799999999999997</v>
      </c>
      <c r="D21" s="525">
        <v>8.6</v>
      </c>
      <c r="E21" s="526">
        <v>165</v>
      </c>
      <c r="F21" s="526">
        <v>13</v>
      </c>
      <c r="G21" s="527">
        <v>388.7</v>
      </c>
      <c r="H21" s="527">
        <v>364.6</v>
      </c>
      <c r="I21" s="528">
        <v>472.9</v>
      </c>
      <c r="J21" s="534">
        <v>14</v>
      </c>
      <c r="L21" s="41"/>
      <c r="M21" s="41"/>
      <c r="N21" s="41"/>
      <c r="O21" s="41"/>
      <c r="P21" s="41"/>
      <c r="Q21" s="41"/>
      <c r="R21" s="41"/>
      <c r="S21" s="41"/>
    </row>
    <row r="22" spans="1:19" ht="15" customHeight="1" x14ac:dyDescent="0.15">
      <c r="A22" s="674" t="s">
        <v>321</v>
      </c>
      <c r="B22" s="605"/>
      <c r="C22" s="525">
        <v>39.299999999999997</v>
      </c>
      <c r="D22" s="525">
        <v>7</v>
      </c>
      <c r="E22" s="526">
        <v>168</v>
      </c>
      <c r="F22" s="526">
        <v>19</v>
      </c>
      <c r="G22" s="527">
        <v>435.9</v>
      </c>
      <c r="H22" s="527">
        <v>389.8</v>
      </c>
      <c r="I22" s="528">
        <v>752.8</v>
      </c>
      <c r="J22" s="534">
        <v>559</v>
      </c>
      <c r="L22" s="41"/>
      <c r="M22" s="41"/>
      <c r="N22" s="41"/>
      <c r="O22" s="41"/>
      <c r="P22" s="41"/>
      <c r="Q22" s="41"/>
      <c r="R22" s="41"/>
      <c r="S22" s="41"/>
    </row>
    <row r="23" spans="1:19" ht="15" customHeight="1" x14ac:dyDescent="0.15">
      <c r="A23" s="674" t="s">
        <v>382</v>
      </c>
      <c r="B23" s="605"/>
      <c r="C23" s="525">
        <v>36.9</v>
      </c>
      <c r="D23" s="525">
        <v>1.3</v>
      </c>
      <c r="E23" s="526">
        <v>154</v>
      </c>
      <c r="F23" s="526">
        <v>7</v>
      </c>
      <c r="G23" s="527">
        <v>296.2</v>
      </c>
      <c r="H23" s="527">
        <v>278.10000000000002</v>
      </c>
      <c r="I23" s="528">
        <v>235.7</v>
      </c>
      <c r="J23" s="534">
        <v>62</v>
      </c>
      <c r="L23" s="41"/>
      <c r="M23" s="41"/>
      <c r="N23" s="41"/>
      <c r="O23" s="41"/>
      <c r="P23" s="41"/>
      <c r="Q23" s="41"/>
      <c r="R23" s="41"/>
      <c r="S23" s="41"/>
    </row>
    <row r="24" spans="1:19" ht="15" customHeight="1" x14ac:dyDescent="0.15">
      <c r="A24" s="674" t="s">
        <v>320</v>
      </c>
      <c r="B24" s="605"/>
      <c r="C24" s="525">
        <v>27.8</v>
      </c>
      <c r="D24" s="525">
        <v>3.2</v>
      </c>
      <c r="E24" s="526">
        <v>153</v>
      </c>
      <c r="F24" s="526">
        <v>6</v>
      </c>
      <c r="G24" s="527">
        <v>364.3</v>
      </c>
      <c r="H24" s="527">
        <v>346</v>
      </c>
      <c r="I24" s="528">
        <v>648.4</v>
      </c>
      <c r="J24" s="534">
        <v>65</v>
      </c>
      <c r="L24" s="41"/>
      <c r="M24" s="41"/>
      <c r="N24" s="41"/>
      <c r="O24" s="41"/>
      <c r="P24" s="41"/>
      <c r="Q24" s="41"/>
      <c r="R24" s="41"/>
      <c r="S24" s="41"/>
    </row>
    <row r="25" spans="1:19" ht="15" customHeight="1" x14ac:dyDescent="0.15">
      <c r="A25" s="674" t="s">
        <v>319</v>
      </c>
      <c r="B25" s="605"/>
      <c r="C25" s="525">
        <v>43.2</v>
      </c>
      <c r="D25" s="525">
        <v>8.5</v>
      </c>
      <c r="E25" s="526">
        <v>153</v>
      </c>
      <c r="F25" s="526">
        <v>7</v>
      </c>
      <c r="G25" s="527">
        <v>385.2</v>
      </c>
      <c r="H25" s="527">
        <v>356.8</v>
      </c>
      <c r="I25" s="528">
        <v>833.6</v>
      </c>
      <c r="J25" s="534">
        <v>4059</v>
      </c>
      <c r="L25" s="41"/>
      <c r="M25" s="41"/>
      <c r="N25" s="41"/>
      <c r="O25" s="41"/>
      <c r="P25" s="41"/>
      <c r="Q25" s="41"/>
      <c r="R25" s="41"/>
      <c r="S25" s="41"/>
    </row>
    <row r="26" spans="1:19" ht="15" customHeight="1" x14ac:dyDescent="0.15">
      <c r="A26" s="674" t="s">
        <v>318</v>
      </c>
      <c r="B26" s="605"/>
      <c r="C26" s="525">
        <v>55.4</v>
      </c>
      <c r="D26" s="525">
        <v>13.2</v>
      </c>
      <c r="E26" s="526">
        <v>155</v>
      </c>
      <c r="F26" s="526">
        <v>5</v>
      </c>
      <c r="G26" s="527">
        <v>350</v>
      </c>
      <c r="H26" s="527">
        <v>334.5</v>
      </c>
      <c r="I26" s="528">
        <v>589.9</v>
      </c>
      <c r="J26" s="534">
        <v>438</v>
      </c>
      <c r="L26" s="41"/>
      <c r="M26" s="41"/>
      <c r="N26" s="41"/>
      <c r="O26" s="41"/>
      <c r="P26" s="41"/>
      <c r="Q26" s="41"/>
      <c r="R26" s="41"/>
      <c r="S26" s="41"/>
    </row>
    <row r="27" spans="1:19" ht="15" customHeight="1" x14ac:dyDescent="0.15">
      <c r="A27" s="674" t="s">
        <v>317</v>
      </c>
      <c r="B27" s="605"/>
      <c r="C27" s="525">
        <v>36.1</v>
      </c>
      <c r="D27" s="525">
        <v>10.6</v>
      </c>
      <c r="E27" s="526">
        <v>159</v>
      </c>
      <c r="F27" s="526">
        <v>10</v>
      </c>
      <c r="G27" s="527">
        <v>361.9</v>
      </c>
      <c r="H27" s="527">
        <v>329.2</v>
      </c>
      <c r="I27" s="528">
        <v>847.4</v>
      </c>
      <c r="J27" s="534">
        <v>313</v>
      </c>
      <c r="L27" s="41"/>
      <c r="M27" s="41"/>
      <c r="N27" s="41"/>
      <c r="O27" s="41"/>
      <c r="P27" s="41"/>
      <c r="Q27" s="41"/>
      <c r="R27" s="41"/>
      <c r="S27" s="41"/>
    </row>
    <row r="28" spans="1:19" ht="15" customHeight="1" x14ac:dyDescent="0.15">
      <c r="A28" s="674" t="s">
        <v>381</v>
      </c>
      <c r="B28" s="605"/>
      <c r="C28" s="525">
        <v>42.6</v>
      </c>
      <c r="D28" s="525">
        <v>12.3</v>
      </c>
      <c r="E28" s="526">
        <v>156</v>
      </c>
      <c r="F28" s="526">
        <v>8</v>
      </c>
      <c r="G28" s="527">
        <v>351.5</v>
      </c>
      <c r="H28" s="527">
        <v>328.2</v>
      </c>
      <c r="I28" s="528">
        <v>691.4</v>
      </c>
      <c r="J28" s="534">
        <v>408</v>
      </c>
      <c r="L28" s="41"/>
      <c r="M28" s="41"/>
      <c r="N28" s="41"/>
      <c r="O28" s="41"/>
      <c r="P28" s="41"/>
      <c r="Q28" s="41"/>
      <c r="R28" s="41"/>
      <c r="S28" s="41"/>
    </row>
    <row r="29" spans="1:19" ht="13.7" customHeight="1" x14ac:dyDescent="0.15">
      <c r="A29" s="674" t="s">
        <v>316</v>
      </c>
      <c r="B29" s="605"/>
      <c r="C29" s="525">
        <v>33.799999999999997</v>
      </c>
      <c r="D29" s="525">
        <v>6.9</v>
      </c>
      <c r="E29" s="526">
        <v>161</v>
      </c>
      <c r="F29" s="526">
        <v>2</v>
      </c>
      <c r="G29" s="527">
        <v>305.89999999999998</v>
      </c>
      <c r="H29" s="527">
        <v>299.8</v>
      </c>
      <c r="I29" s="528">
        <v>632.20000000000005</v>
      </c>
      <c r="J29" s="534">
        <v>1041</v>
      </c>
      <c r="L29" s="41"/>
      <c r="M29" s="41"/>
      <c r="N29" s="41"/>
      <c r="O29" s="41"/>
      <c r="P29" s="41"/>
      <c r="Q29" s="41"/>
      <c r="R29" s="41"/>
      <c r="S29" s="41"/>
    </row>
    <row r="30" spans="1:19" ht="15" customHeight="1" x14ac:dyDescent="0.15">
      <c r="A30" s="674" t="s">
        <v>315</v>
      </c>
      <c r="B30" s="605"/>
      <c r="C30" s="525">
        <v>36.9</v>
      </c>
      <c r="D30" s="525">
        <v>7</v>
      </c>
      <c r="E30" s="526">
        <v>149</v>
      </c>
      <c r="F30" s="526">
        <v>11</v>
      </c>
      <c r="G30" s="527">
        <v>285.39999999999998</v>
      </c>
      <c r="H30" s="527">
        <v>263.5</v>
      </c>
      <c r="I30" s="528">
        <v>655.1</v>
      </c>
      <c r="J30" s="534">
        <v>137</v>
      </c>
      <c r="L30" s="41"/>
      <c r="M30" s="41"/>
      <c r="N30" s="41"/>
      <c r="O30" s="41"/>
      <c r="P30" s="41"/>
      <c r="Q30" s="41"/>
      <c r="R30" s="41"/>
      <c r="S30" s="41"/>
    </row>
    <row r="31" spans="1:19" ht="15" customHeight="1" x14ac:dyDescent="0.15">
      <c r="A31" s="674" t="s">
        <v>380</v>
      </c>
      <c r="B31" s="605"/>
      <c r="C31" s="525">
        <v>40.5</v>
      </c>
      <c r="D31" s="525">
        <v>13.6</v>
      </c>
      <c r="E31" s="526">
        <v>155</v>
      </c>
      <c r="F31" s="526">
        <v>1</v>
      </c>
      <c r="G31" s="527">
        <v>381.7</v>
      </c>
      <c r="H31" s="527">
        <v>380.3</v>
      </c>
      <c r="I31" s="528">
        <v>818.2</v>
      </c>
      <c r="J31" s="534">
        <v>142</v>
      </c>
      <c r="L31" s="41"/>
      <c r="M31" s="41"/>
      <c r="N31" s="41"/>
      <c r="O31" s="41"/>
      <c r="P31" s="41"/>
      <c r="Q31" s="41"/>
      <c r="R31" s="41"/>
      <c r="S31" s="41"/>
    </row>
    <row r="32" spans="1:19" ht="15" customHeight="1" x14ac:dyDescent="0.15">
      <c r="A32" s="674" t="s">
        <v>379</v>
      </c>
      <c r="B32" s="605"/>
      <c r="C32" s="525">
        <v>39.6</v>
      </c>
      <c r="D32" s="525">
        <v>10.5</v>
      </c>
      <c r="E32" s="526">
        <v>162</v>
      </c>
      <c r="F32" s="526">
        <v>12</v>
      </c>
      <c r="G32" s="527">
        <v>296.39999999999998</v>
      </c>
      <c r="H32" s="527">
        <v>275.39999999999998</v>
      </c>
      <c r="I32" s="528">
        <v>643.5</v>
      </c>
      <c r="J32" s="534">
        <v>635</v>
      </c>
      <c r="L32" s="41"/>
      <c r="M32" s="41"/>
      <c r="N32" s="41"/>
      <c r="O32" s="41"/>
      <c r="P32" s="41"/>
      <c r="Q32" s="41"/>
      <c r="R32" s="41"/>
      <c r="S32" s="41"/>
    </row>
    <row r="33" spans="1:19" ht="15" customHeight="1" x14ac:dyDescent="0.15">
      <c r="A33" s="674" t="s">
        <v>314</v>
      </c>
      <c r="B33" s="605"/>
      <c r="C33" s="525">
        <v>40.6</v>
      </c>
      <c r="D33" s="525">
        <v>8.5</v>
      </c>
      <c r="E33" s="526">
        <v>155</v>
      </c>
      <c r="F33" s="526">
        <v>8</v>
      </c>
      <c r="G33" s="527">
        <v>334</v>
      </c>
      <c r="H33" s="527">
        <v>315.60000000000002</v>
      </c>
      <c r="I33" s="528">
        <v>1051</v>
      </c>
      <c r="J33" s="534">
        <v>636</v>
      </c>
      <c r="L33" s="41"/>
      <c r="M33" s="41"/>
      <c r="N33" s="41"/>
      <c r="O33" s="41"/>
      <c r="P33" s="41"/>
      <c r="Q33" s="41"/>
      <c r="R33" s="41"/>
      <c r="S33" s="41"/>
    </row>
    <row r="34" spans="1:19" ht="15" customHeight="1" x14ac:dyDescent="0.15">
      <c r="A34" s="674" t="s">
        <v>313</v>
      </c>
      <c r="B34" s="605"/>
      <c r="C34" s="525">
        <v>37.1</v>
      </c>
      <c r="D34" s="525">
        <v>7</v>
      </c>
      <c r="E34" s="526">
        <v>163</v>
      </c>
      <c r="F34" s="526">
        <v>5</v>
      </c>
      <c r="G34" s="527">
        <v>291.2</v>
      </c>
      <c r="H34" s="527">
        <v>281.60000000000002</v>
      </c>
      <c r="I34" s="528">
        <v>672.7</v>
      </c>
      <c r="J34" s="534">
        <v>2645</v>
      </c>
      <c r="L34" s="41"/>
      <c r="M34" s="41"/>
      <c r="N34" s="41"/>
      <c r="O34" s="41"/>
      <c r="P34" s="41"/>
      <c r="Q34" s="41"/>
      <c r="R34" s="41"/>
      <c r="S34" s="41"/>
    </row>
    <row r="35" spans="1:19" ht="15" customHeight="1" x14ac:dyDescent="0.15">
      <c r="A35" s="674" t="s">
        <v>312</v>
      </c>
      <c r="B35" s="605"/>
      <c r="C35" s="525">
        <v>58.7</v>
      </c>
      <c r="D35" s="525">
        <v>9.5</v>
      </c>
      <c r="E35" s="526">
        <v>167</v>
      </c>
      <c r="F35" s="526">
        <v>5</v>
      </c>
      <c r="G35" s="527">
        <v>298.39999999999998</v>
      </c>
      <c r="H35" s="527">
        <v>285.7</v>
      </c>
      <c r="I35" s="528">
        <v>531.79999999999995</v>
      </c>
      <c r="J35" s="534">
        <v>449</v>
      </c>
      <c r="L35" s="41"/>
      <c r="M35" s="41"/>
      <c r="N35" s="41"/>
      <c r="O35" s="41"/>
      <c r="P35" s="41"/>
      <c r="Q35" s="41"/>
      <c r="R35" s="41"/>
      <c r="S35" s="41"/>
    </row>
    <row r="36" spans="1:19" ht="15" customHeight="1" x14ac:dyDescent="0.15">
      <c r="A36" s="674" t="s">
        <v>311</v>
      </c>
      <c r="B36" s="605"/>
      <c r="C36" s="525">
        <v>45.6</v>
      </c>
      <c r="D36" s="525">
        <v>10.1</v>
      </c>
      <c r="E36" s="526">
        <v>161</v>
      </c>
      <c r="F36" s="526">
        <v>7</v>
      </c>
      <c r="G36" s="527">
        <v>317.10000000000002</v>
      </c>
      <c r="H36" s="527">
        <v>299.60000000000002</v>
      </c>
      <c r="I36" s="528">
        <v>787.9</v>
      </c>
      <c r="J36" s="534">
        <v>1419</v>
      </c>
      <c r="L36" s="41"/>
      <c r="M36" s="41"/>
      <c r="N36" s="41"/>
      <c r="O36" s="41"/>
      <c r="P36" s="41"/>
      <c r="Q36" s="41"/>
      <c r="R36" s="41"/>
      <c r="S36" s="41"/>
    </row>
    <row r="37" spans="1:19" ht="15" customHeight="1" x14ac:dyDescent="0.15">
      <c r="A37" s="674" t="s">
        <v>378</v>
      </c>
      <c r="B37" s="605"/>
      <c r="C37" s="525">
        <v>44.8</v>
      </c>
      <c r="D37" s="525">
        <v>12.9</v>
      </c>
      <c r="E37" s="526">
        <v>162</v>
      </c>
      <c r="F37" s="526">
        <v>4</v>
      </c>
      <c r="G37" s="527">
        <v>499.5</v>
      </c>
      <c r="H37" s="527">
        <v>490.7</v>
      </c>
      <c r="I37" s="528">
        <v>2504</v>
      </c>
      <c r="J37" s="534">
        <v>69</v>
      </c>
      <c r="L37" s="41"/>
      <c r="M37" s="41"/>
      <c r="N37" s="41"/>
      <c r="O37" s="41"/>
      <c r="P37" s="41"/>
      <c r="Q37" s="41"/>
      <c r="R37" s="41"/>
      <c r="S37" s="41"/>
    </row>
    <row r="38" spans="1:19" ht="15" customHeight="1" x14ac:dyDescent="0.15">
      <c r="A38" s="674" t="s">
        <v>310</v>
      </c>
      <c r="B38" s="605"/>
      <c r="C38" s="525">
        <v>38.1</v>
      </c>
      <c r="D38" s="525">
        <v>8</v>
      </c>
      <c r="E38" s="526">
        <v>203</v>
      </c>
      <c r="F38" s="526">
        <v>9</v>
      </c>
      <c r="G38" s="527">
        <v>516.79999999999995</v>
      </c>
      <c r="H38" s="527">
        <v>502.6</v>
      </c>
      <c r="I38" s="528">
        <v>1166.7</v>
      </c>
      <c r="J38" s="534">
        <v>83</v>
      </c>
      <c r="L38" s="41"/>
      <c r="M38" s="41"/>
      <c r="N38" s="41"/>
      <c r="O38" s="41"/>
      <c r="P38" s="41"/>
      <c r="Q38" s="41"/>
      <c r="R38" s="41"/>
      <c r="S38" s="41"/>
    </row>
    <row r="39" spans="1:19" ht="15" customHeight="1" x14ac:dyDescent="0.15">
      <c r="A39" s="674" t="s">
        <v>309</v>
      </c>
      <c r="B39" s="605"/>
      <c r="C39" s="525">
        <v>45.2</v>
      </c>
      <c r="D39" s="525">
        <v>11.3</v>
      </c>
      <c r="E39" s="526">
        <v>163</v>
      </c>
      <c r="F39" s="526">
        <v>12</v>
      </c>
      <c r="G39" s="527">
        <v>386.2</v>
      </c>
      <c r="H39" s="527">
        <v>353.1</v>
      </c>
      <c r="I39" s="528">
        <v>1341.2</v>
      </c>
      <c r="J39" s="534">
        <v>56</v>
      </c>
      <c r="L39" s="41"/>
      <c r="M39" s="41"/>
      <c r="N39" s="41"/>
      <c r="O39" s="41"/>
      <c r="P39" s="41"/>
      <c r="Q39" s="41"/>
      <c r="R39" s="41"/>
      <c r="S39" s="41"/>
    </row>
    <row r="40" spans="1:19" ht="15" customHeight="1" x14ac:dyDescent="0.15">
      <c r="A40" s="674" t="s">
        <v>377</v>
      </c>
      <c r="B40" s="605"/>
      <c r="C40" s="525">
        <v>38.700000000000003</v>
      </c>
      <c r="D40" s="525">
        <v>9.9</v>
      </c>
      <c r="E40" s="526">
        <v>165</v>
      </c>
      <c r="F40" s="526">
        <v>3</v>
      </c>
      <c r="G40" s="527">
        <v>291.7</v>
      </c>
      <c r="H40" s="527">
        <v>287.3</v>
      </c>
      <c r="I40" s="528">
        <v>877.7</v>
      </c>
      <c r="J40" s="534">
        <v>865</v>
      </c>
      <c r="L40" s="41"/>
      <c r="M40" s="41"/>
      <c r="N40" s="41"/>
      <c r="O40" s="41"/>
      <c r="P40" s="41"/>
      <c r="Q40" s="41"/>
      <c r="R40" s="41"/>
      <c r="S40" s="41"/>
    </row>
    <row r="41" spans="1:19" ht="15" customHeight="1" x14ac:dyDescent="0.15">
      <c r="A41" s="674" t="s">
        <v>376</v>
      </c>
      <c r="B41" s="605"/>
      <c r="C41" s="525">
        <v>43.7</v>
      </c>
      <c r="D41" s="525">
        <v>14.4</v>
      </c>
      <c r="E41" s="526">
        <v>174</v>
      </c>
      <c r="F41" s="526">
        <v>4</v>
      </c>
      <c r="G41" s="527">
        <v>459.4</v>
      </c>
      <c r="H41" s="527">
        <v>448</v>
      </c>
      <c r="I41" s="528">
        <v>1662.1</v>
      </c>
      <c r="J41" s="534">
        <v>284</v>
      </c>
      <c r="L41" s="41"/>
      <c r="M41" s="41"/>
      <c r="N41" s="41"/>
      <c r="O41" s="41"/>
      <c r="P41" s="41"/>
      <c r="Q41" s="41"/>
      <c r="R41" s="41"/>
      <c r="S41" s="41"/>
    </row>
    <row r="42" spans="1:19" ht="15" customHeight="1" x14ac:dyDescent="0.15">
      <c r="A42" s="674" t="s">
        <v>308</v>
      </c>
      <c r="B42" s="605"/>
      <c r="C42" s="525">
        <v>44.1</v>
      </c>
      <c r="D42" s="525">
        <v>15.3</v>
      </c>
      <c r="E42" s="526">
        <v>172</v>
      </c>
      <c r="F42" s="526">
        <v>4</v>
      </c>
      <c r="G42" s="527">
        <v>510.1</v>
      </c>
      <c r="H42" s="527">
        <v>491.3</v>
      </c>
      <c r="I42" s="528">
        <v>2029.6</v>
      </c>
      <c r="J42" s="534">
        <v>474</v>
      </c>
      <c r="L42" s="41"/>
      <c r="M42" s="41"/>
      <c r="N42" s="41"/>
      <c r="O42" s="41"/>
      <c r="P42" s="41"/>
      <c r="Q42" s="41"/>
      <c r="R42" s="41"/>
      <c r="S42" s="41"/>
    </row>
    <row r="43" spans="1:19" ht="15" customHeight="1" x14ac:dyDescent="0.15">
      <c r="A43" s="674" t="s">
        <v>307</v>
      </c>
      <c r="B43" s="605"/>
      <c r="C43" s="525">
        <v>57.6</v>
      </c>
      <c r="D43" s="525">
        <v>15.7</v>
      </c>
      <c r="E43" s="526">
        <v>165</v>
      </c>
      <c r="F43" s="526">
        <v>0</v>
      </c>
      <c r="G43" s="527">
        <v>724.1</v>
      </c>
      <c r="H43" s="527">
        <v>723.9</v>
      </c>
      <c r="I43" s="528">
        <v>3216.9</v>
      </c>
      <c r="J43" s="534">
        <v>353</v>
      </c>
      <c r="L43" s="41"/>
      <c r="M43" s="41"/>
      <c r="N43" s="41"/>
      <c r="O43" s="41"/>
      <c r="P43" s="41"/>
      <c r="Q43" s="41"/>
      <c r="R43" s="41"/>
      <c r="S43" s="41"/>
    </row>
    <row r="44" spans="1:19" ht="15" customHeight="1" x14ac:dyDescent="0.15">
      <c r="A44" s="674" t="s">
        <v>306</v>
      </c>
      <c r="B44" s="605"/>
      <c r="C44" s="525">
        <v>49.5</v>
      </c>
      <c r="D44" s="525">
        <v>11.6</v>
      </c>
      <c r="E44" s="526">
        <v>165</v>
      </c>
      <c r="F44" s="526">
        <v>0</v>
      </c>
      <c r="G44" s="527">
        <v>609.1</v>
      </c>
      <c r="H44" s="527">
        <v>608.6</v>
      </c>
      <c r="I44" s="528">
        <v>2350.3000000000002</v>
      </c>
      <c r="J44" s="534">
        <v>179</v>
      </c>
      <c r="L44" s="41"/>
      <c r="M44" s="41"/>
      <c r="N44" s="41"/>
      <c r="O44" s="41"/>
      <c r="P44" s="41"/>
      <c r="Q44" s="41"/>
      <c r="R44" s="41"/>
      <c r="S44" s="41"/>
    </row>
    <row r="45" spans="1:19" ht="15" customHeight="1" x14ac:dyDescent="0.15">
      <c r="A45" s="674" t="s">
        <v>305</v>
      </c>
      <c r="B45" s="605"/>
      <c r="C45" s="525">
        <v>41.3</v>
      </c>
      <c r="D45" s="525">
        <v>6.6</v>
      </c>
      <c r="E45" s="526">
        <v>163</v>
      </c>
      <c r="F45" s="526">
        <v>1</v>
      </c>
      <c r="G45" s="527">
        <v>469.2</v>
      </c>
      <c r="H45" s="527">
        <v>467.3</v>
      </c>
      <c r="I45" s="528">
        <v>1301.0999999999999</v>
      </c>
      <c r="J45" s="534">
        <v>374</v>
      </c>
      <c r="L45" s="41"/>
      <c r="M45" s="41"/>
      <c r="N45" s="41"/>
      <c r="O45" s="41"/>
      <c r="P45" s="41"/>
      <c r="Q45" s="41"/>
      <c r="R45" s="41"/>
      <c r="S45" s="41"/>
    </row>
    <row r="46" spans="1:19" ht="15" customHeight="1" x14ac:dyDescent="0.15">
      <c r="A46" s="674" t="s">
        <v>304</v>
      </c>
      <c r="B46" s="605"/>
      <c r="C46" s="525">
        <v>45.8</v>
      </c>
      <c r="D46" s="525">
        <v>13.3</v>
      </c>
      <c r="E46" s="526">
        <v>168</v>
      </c>
      <c r="F46" s="526">
        <v>15</v>
      </c>
      <c r="G46" s="527">
        <v>371</v>
      </c>
      <c r="H46" s="527">
        <v>338.2</v>
      </c>
      <c r="I46" s="528">
        <v>1016.4</v>
      </c>
      <c r="J46" s="534">
        <v>504</v>
      </c>
      <c r="L46" s="41"/>
      <c r="M46" s="41"/>
      <c r="N46" s="41"/>
      <c r="O46" s="41"/>
      <c r="P46" s="41"/>
      <c r="Q46" s="41"/>
      <c r="R46" s="41"/>
      <c r="S46" s="41"/>
    </row>
    <row r="47" spans="1:19" ht="15" customHeight="1" x14ac:dyDescent="0.15">
      <c r="A47" s="674" t="s">
        <v>375</v>
      </c>
      <c r="B47" s="605"/>
      <c r="C47" s="525">
        <v>43.8</v>
      </c>
      <c r="D47" s="525">
        <v>14.5</v>
      </c>
      <c r="E47" s="526">
        <v>163</v>
      </c>
      <c r="F47" s="526">
        <v>0</v>
      </c>
      <c r="G47" s="527">
        <v>360.1</v>
      </c>
      <c r="H47" s="527">
        <v>353</v>
      </c>
      <c r="I47" s="528">
        <v>1248.5</v>
      </c>
      <c r="J47" s="534">
        <v>124</v>
      </c>
      <c r="L47" s="41"/>
      <c r="M47" s="41"/>
      <c r="N47" s="41"/>
      <c r="O47" s="41"/>
      <c r="P47" s="41"/>
      <c r="Q47" s="41"/>
      <c r="R47" s="41"/>
      <c r="S47" s="41"/>
    </row>
    <row r="48" spans="1:19" ht="15" customHeight="1" x14ac:dyDescent="0.15">
      <c r="A48" s="674" t="s">
        <v>303</v>
      </c>
      <c r="B48" s="605"/>
      <c r="C48" s="525">
        <v>41.9</v>
      </c>
      <c r="D48" s="525">
        <v>12.9</v>
      </c>
      <c r="E48" s="526">
        <v>197</v>
      </c>
      <c r="F48" s="526">
        <v>6</v>
      </c>
      <c r="G48" s="527">
        <v>361.5</v>
      </c>
      <c r="H48" s="527">
        <v>346</v>
      </c>
      <c r="I48" s="528">
        <v>933.5</v>
      </c>
      <c r="J48" s="534">
        <v>91</v>
      </c>
      <c r="L48" s="41"/>
      <c r="M48" s="41"/>
      <c r="N48" s="41"/>
      <c r="O48" s="41"/>
      <c r="P48" s="41"/>
      <c r="Q48" s="41"/>
      <c r="R48" s="41"/>
      <c r="S48" s="41"/>
    </row>
    <row r="49" spans="1:19" ht="15" customHeight="1" x14ac:dyDescent="0.15">
      <c r="A49" s="674" t="s">
        <v>374</v>
      </c>
      <c r="B49" s="605"/>
      <c r="C49" s="525">
        <v>49.9</v>
      </c>
      <c r="D49" s="525">
        <v>16.5</v>
      </c>
      <c r="E49" s="526">
        <v>175</v>
      </c>
      <c r="F49" s="526">
        <v>14</v>
      </c>
      <c r="G49" s="527">
        <v>511.7</v>
      </c>
      <c r="H49" s="527">
        <v>472.6</v>
      </c>
      <c r="I49" s="528">
        <v>1334.2</v>
      </c>
      <c r="J49" s="534">
        <v>11</v>
      </c>
      <c r="L49" s="41"/>
      <c r="M49" s="41"/>
      <c r="N49" s="41"/>
      <c r="O49" s="41"/>
      <c r="P49" s="41"/>
      <c r="Q49" s="41"/>
      <c r="R49" s="41"/>
      <c r="S49" s="41"/>
    </row>
    <row r="50" spans="1:19" ht="15" customHeight="1" x14ac:dyDescent="0.15">
      <c r="A50" s="674" t="s">
        <v>302</v>
      </c>
      <c r="B50" s="605"/>
      <c r="C50" s="525">
        <v>40.9</v>
      </c>
      <c r="D50" s="525">
        <v>14.3</v>
      </c>
      <c r="E50" s="526">
        <v>166</v>
      </c>
      <c r="F50" s="526">
        <v>7</v>
      </c>
      <c r="G50" s="527">
        <v>352.4</v>
      </c>
      <c r="H50" s="527">
        <v>332.4</v>
      </c>
      <c r="I50" s="528">
        <v>1007.1</v>
      </c>
      <c r="J50" s="534">
        <v>296</v>
      </c>
      <c r="L50" s="41"/>
      <c r="M50" s="41"/>
      <c r="N50" s="41"/>
      <c r="O50" s="41"/>
      <c r="P50" s="41"/>
      <c r="Q50" s="41"/>
      <c r="R50" s="41"/>
      <c r="S50" s="41"/>
    </row>
    <row r="51" spans="1:19" ht="13.5" x14ac:dyDescent="0.15">
      <c r="A51" s="674" t="s">
        <v>373</v>
      </c>
      <c r="B51" s="605"/>
      <c r="C51" s="525">
        <v>57</v>
      </c>
      <c r="D51" s="525">
        <v>20.100000000000001</v>
      </c>
      <c r="E51" s="526">
        <v>145</v>
      </c>
      <c r="F51" s="526">
        <v>5</v>
      </c>
      <c r="G51" s="527">
        <v>351.8</v>
      </c>
      <c r="H51" s="527">
        <v>332.3</v>
      </c>
      <c r="I51" s="528">
        <v>170.6</v>
      </c>
      <c r="J51" s="534">
        <v>8</v>
      </c>
      <c r="L51" s="41"/>
      <c r="M51" s="41"/>
      <c r="N51" s="41"/>
      <c r="O51" s="41"/>
      <c r="P51" s="41"/>
      <c r="Q51" s="41"/>
      <c r="R51" s="41"/>
      <c r="S51" s="41"/>
    </row>
    <row r="52" spans="1:19" ht="13.5" x14ac:dyDescent="0.15">
      <c r="A52" s="674" t="s">
        <v>301</v>
      </c>
      <c r="B52" s="605"/>
      <c r="C52" s="525">
        <v>36.700000000000003</v>
      </c>
      <c r="D52" s="525">
        <v>9</v>
      </c>
      <c r="E52" s="526">
        <v>169</v>
      </c>
      <c r="F52" s="526">
        <v>7</v>
      </c>
      <c r="G52" s="527">
        <v>313.2</v>
      </c>
      <c r="H52" s="527">
        <v>297.2</v>
      </c>
      <c r="I52" s="528">
        <v>456</v>
      </c>
      <c r="J52" s="534">
        <v>413</v>
      </c>
      <c r="L52" s="41"/>
      <c r="M52" s="41"/>
      <c r="N52" s="41"/>
      <c r="O52" s="41"/>
      <c r="P52" s="41"/>
      <c r="Q52" s="41"/>
      <c r="R52" s="41"/>
      <c r="S52" s="41"/>
    </row>
    <row r="53" spans="1:19" ht="13.5" x14ac:dyDescent="0.15">
      <c r="A53" s="674" t="s">
        <v>300</v>
      </c>
      <c r="B53" s="605"/>
      <c r="C53" s="525">
        <v>46.9</v>
      </c>
      <c r="D53" s="525">
        <v>12</v>
      </c>
      <c r="E53" s="526">
        <v>161</v>
      </c>
      <c r="F53" s="526">
        <v>6</v>
      </c>
      <c r="G53" s="527">
        <v>332.8</v>
      </c>
      <c r="H53" s="527">
        <v>305.7</v>
      </c>
      <c r="I53" s="528">
        <v>946.4</v>
      </c>
      <c r="J53" s="534">
        <v>569</v>
      </c>
      <c r="L53" s="41"/>
      <c r="M53" s="41"/>
      <c r="N53" s="41"/>
      <c r="O53" s="41"/>
      <c r="P53" s="41"/>
      <c r="Q53" s="41"/>
      <c r="R53" s="41"/>
      <c r="S53" s="41"/>
    </row>
    <row r="54" spans="1:19" ht="13.15" customHeight="1" x14ac:dyDescent="0.15">
      <c r="A54" s="674" t="s">
        <v>299</v>
      </c>
      <c r="B54" s="605"/>
      <c r="C54" s="525">
        <v>45.5</v>
      </c>
      <c r="D54" s="525">
        <v>14</v>
      </c>
      <c r="E54" s="526">
        <v>162</v>
      </c>
      <c r="F54" s="526">
        <v>10</v>
      </c>
      <c r="G54" s="527">
        <v>346.7</v>
      </c>
      <c r="H54" s="527">
        <v>321.89999999999998</v>
      </c>
      <c r="I54" s="528">
        <v>1321</v>
      </c>
      <c r="J54" s="534">
        <v>4280</v>
      </c>
      <c r="L54" s="41"/>
      <c r="M54" s="41"/>
      <c r="N54" s="41"/>
      <c r="O54" s="41"/>
      <c r="P54" s="41"/>
      <c r="Q54" s="41"/>
      <c r="R54" s="41"/>
      <c r="S54" s="41"/>
    </row>
    <row r="55" spans="1:19" ht="13.5" x14ac:dyDescent="0.15">
      <c r="A55" s="674" t="s">
        <v>298</v>
      </c>
      <c r="B55" s="605"/>
      <c r="C55" s="525">
        <v>43.4</v>
      </c>
      <c r="D55" s="525">
        <v>14.8</v>
      </c>
      <c r="E55" s="526">
        <v>161</v>
      </c>
      <c r="F55" s="526">
        <v>12</v>
      </c>
      <c r="G55" s="527">
        <v>438.8</v>
      </c>
      <c r="H55" s="527">
        <v>402</v>
      </c>
      <c r="I55" s="528">
        <v>1722.7</v>
      </c>
      <c r="J55" s="534">
        <v>1725</v>
      </c>
      <c r="L55" s="41"/>
      <c r="M55" s="41"/>
      <c r="N55" s="41"/>
      <c r="O55" s="41"/>
      <c r="P55" s="41"/>
      <c r="Q55" s="41"/>
      <c r="R55" s="41"/>
      <c r="S55" s="41"/>
    </row>
    <row r="56" spans="1:19" ht="13.5" x14ac:dyDescent="0.15">
      <c r="A56" s="674" t="s">
        <v>297</v>
      </c>
      <c r="B56" s="605"/>
      <c r="C56" s="525">
        <v>43.2</v>
      </c>
      <c r="D56" s="525">
        <v>9.1</v>
      </c>
      <c r="E56" s="526">
        <v>158</v>
      </c>
      <c r="F56" s="526">
        <v>12</v>
      </c>
      <c r="G56" s="527">
        <v>262.10000000000002</v>
      </c>
      <c r="H56" s="527">
        <v>240.9</v>
      </c>
      <c r="I56" s="528">
        <v>552.4</v>
      </c>
      <c r="J56" s="534">
        <v>447</v>
      </c>
      <c r="L56" s="41"/>
      <c r="M56" s="41"/>
      <c r="N56" s="41"/>
      <c r="O56" s="41"/>
      <c r="P56" s="41"/>
      <c r="Q56" s="41"/>
      <c r="R56" s="41"/>
      <c r="S56" s="41"/>
    </row>
    <row r="57" spans="1:19" ht="13.5" x14ac:dyDescent="0.15">
      <c r="A57" s="674" t="s">
        <v>372</v>
      </c>
      <c r="B57" s="605"/>
      <c r="C57" s="525">
        <v>52.8</v>
      </c>
      <c r="D57" s="525">
        <v>22.4</v>
      </c>
      <c r="E57" s="526">
        <v>155</v>
      </c>
      <c r="F57" s="526">
        <v>9</v>
      </c>
      <c r="G57" s="527">
        <v>425.6</v>
      </c>
      <c r="H57" s="527">
        <v>385.6</v>
      </c>
      <c r="I57" s="528">
        <v>1401</v>
      </c>
      <c r="J57" s="534">
        <v>62</v>
      </c>
      <c r="L57" s="41"/>
      <c r="M57" s="41"/>
      <c r="N57" s="41"/>
      <c r="O57" s="41"/>
      <c r="P57" s="41"/>
      <c r="Q57" s="41"/>
      <c r="R57" s="41"/>
      <c r="S57" s="41"/>
    </row>
    <row r="58" spans="1:19" ht="13.5" x14ac:dyDescent="0.15">
      <c r="A58" s="674" t="s">
        <v>296</v>
      </c>
      <c r="B58" s="605"/>
      <c r="C58" s="525">
        <v>47</v>
      </c>
      <c r="D58" s="525">
        <v>12.9</v>
      </c>
      <c r="E58" s="526">
        <v>162</v>
      </c>
      <c r="F58" s="526">
        <v>6</v>
      </c>
      <c r="G58" s="527">
        <v>300.7</v>
      </c>
      <c r="H58" s="527">
        <v>284.89999999999998</v>
      </c>
      <c r="I58" s="528">
        <v>697.1</v>
      </c>
      <c r="J58" s="534">
        <v>253</v>
      </c>
      <c r="L58" s="41"/>
      <c r="M58" s="41"/>
      <c r="N58" s="41"/>
      <c r="O58" s="41"/>
      <c r="P58" s="41"/>
      <c r="Q58" s="41"/>
      <c r="R58" s="41"/>
      <c r="S58" s="41"/>
    </row>
    <row r="59" spans="1:19" ht="13.5" x14ac:dyDescent="0.15">
      <c r="A59" s="674" t="s">
        <v>295</v>
      </c>
      <c r="B59" s="605"/>
      <c r="C59" s="525">
        <v>44.5</v>
      </c>
      <c r="D59" s="525">
        <v>13.4</v>
      </c>
      <c r="E59" s="526">
        <v>161</v>
      </c>
      <c r="F59" s="526">
        <v>13</v>
      </c>
      <c r="G59" s="527">
        <v>363.1</v>
      </c>
      <c r="H59" s="527">
        <v>331</v>
      </c>
      <c r="I59" s="528">
        <v>938.5</v>
      </c>
      <c r="J59" s="534">
        <v>5408</v>
      </c>
      <c r="L59" s="41"/>
      <c r="M59" s="41"/>
      <c r="N59" s="41"/>
      <c r="O59" s="41"/>
      <c r="P59" s="41"/>
      <c r="Q59" s="41"/>
      <c r="R59" s="41"/>
      <c r="S59" s="41"/>
    </row>
    <row r="60" spans="1:19" ht="13.5" x14ac:dyDescent="0.15">
      <c r="A60" s="674" t="s">
        <v>294</v>
      </c>
      <c r="B60" s="605"/>
      <c r="C60" s="525">
        <v>45.2</v>
      </c>
      <c r="D60" s="525">
        <v>12.2</v>
      </c>
      <c r="E60" s="526">
        <v>162</v>
      </c>
      <c r="F60" s="526">
        <v>12</v>
      </c>
      <c r="G60" s="527">
        <v>342.4</v>
      </c>
      <c r="H60" s="527">
        <v>312.60000000000002</v>
      </c>
      <c r="I60" s="528">
        <v>887.9</v>
      </c>
      <c r="J60" s="534">
        <v>4779</v>
      </c>
      <c r="L60" s="41"/>
      <c r="M60" s="41"/>
      <c r="N60" s="41"/>
      <c r="O60" s="41"/>
      <c r="P60" s="41"/>
      <c r="Q60" s="41"/>
      <c r="R60" s="41"/>
      <c r="S60" s="41"/>
    </row>
    <row r="61" spans="1:19" ht="13.15" customHeight="1" x14ac:dyDescent="0.15">
      <c r="A61" s="674" t="s">
        <v>293</v>
      </c>
      <c r="B61" s="605"/>
      <c r="C61" s="525">
        <v>45.1</v>
      </c>
      <c r="D61" s="525">
        <v>13.3</v>
      </c>
      <c r="E61" s="526">
        <v>162</v>
      </c>
      <c r="F61" s="526">
        <v>11</v>
      </c>
      <c r="G61" s="527">
        <v>361.4</v>
      </c>
      <c r="H61" s="527">
        <v>334</v>
      </c>
      <c r="I61" s="528">
        <v>1175.2</v>
      </c>
      <c r="J61" s="534">
        <v>2651</v>
      </c>
      <c r="L61" s="41"/>
      <c r="M61" s="41"/>
      <c r="N61" s="41"/>
      <c r="O61" s="41"/>
      <c r="P61" s="41"/>
      <c r="Q61" s="41"/>
      <c r="R61" s="41"/>
      <c r="S61" s="41"/>
    </row>
    <row r="62" spans="1:19" ht="13.5" x14ac:dyDescent="0.15">
      <c r="A62" s="674" t="s">
        <v>292</v>
      </c>
      <c r="B62" s="605"/>
      <c r="C62" s="525">
        <v>45.2</v>
      </c>
      <c r="D62" s="525">
        <v>15.8</v>
      </c>
      <c r="E62" s="526">
        <v>159</v>
      </c>
      <c r="F62" s="526">
        <v>17</v>
      </c>
      <c r="G62" s="527">
        <v>393.6</v>
      </c>
      <c r="H62" s="527">
        <v>347.6</v>
      </c>
      <c r="I62" s="528">
        <v>1393.7</v>
      </c>
      <c r="J62" s="534">
        <v>3136</v>
      </c>
      <c r="L62" s="41"/>
      <c r="M62" s="41"/>
      <c r="N62" s="41"/>
      <c r="O62" s="41"/>
      <c r="P62" s="41"/>
      <c r="Q62" s="41"/>
      <c r="R62" s="41"/>
      <c r="S62" s="41"/>
    </row>
    <row r="63" spans="1:19" ht="13.5" x14ac:dyDescent="0.15">
      <c r="A63" s="674" t="s">
        <v>291</v>
      </c>
      <c r="B63" s="605"/>
      <c r="C63" s="525">
        <v>43.8</v>
      </c>
      <c r="D63" s="525">
        <v>14.8</v>
      </c>
      <c r="E63" s="526">
        <v>160</v>
      </c>
      <c r="F63" s="526">
        <v>12</v>
      </c>
      <c r="G63" s="527">
        <v>391</v>
      </c>
      <c r="H63" s="527">
        <v>357.9</v>
      </c>
      <c r="I63" s="528">
        <v>1417.5</v>
      </c>
      <c r="J63" s="534">
        <v>5156</v>
      </c>
      <c r="L63" s="41"/>
      <c r="M63" s="41"/>
      <c r="N63" s="41"/>
      <c r="O63" s="41"/>
      <c r="P63" s="41"/>
      <c r="Q63" s="41"/>
      <c r="R63" s="41"/>
      <c r="S63" s="41"/>
    </row>
    <row r="64" spans="1:19" ht="13.5" x14ac:dyDescent="0.15">
      <c r="A64" s="674" t="s">
        <v>371</v>
      </c>
      <c r="B64" s="605"/>
      <c r="C64" s="525">
        <v>51.7</v>
      </c>
      <c r="D64" s="525">
        <v>13.8</v>
      </c>
      <c r="E64" s="526">
        <v>154</v>
      </c>
      <c r="F64" s="526">
        <v>5</v>
      </c>
      <c r="G64" s="527">
        <v>316.7</v>
      </c>
      <c r="H64" s="527">
        <v>306.89999999999998</v>
      </c>
      <c r="I64" s="528">
        <v>733.4</v>
      </c>
      <c r="J64" s="534">
        <v>87</v>
      </c>
      <c r="L64" s="41"/>
      <c r="M64" s="41"/>
      <c r="N64" s="41"/>
      <c r="O64" s="41"/>
      <c r="P64" s="41"/>
      <c r="Q64" s="41"/>
      <c r="R64" s="41"/>
      <c r="S64" s="41"/>
    </row>
    <row r="65" spans="1:19" ht="13.5" x14ac:dyDescent="0.15">
      <c r="A65" s="674" t="s">
        <v>290</v>
      </c>
      <c r="B65" s="605"/>
      <c r="C65" s="525">
        <v>46</v>
      </c>
      <c r="D65" s="525">
        <v>13.4</v>
      </c>
      <c r="E65" s="526">
        <v>160</v>
      </c>
      <c r="F65" s="526">
        <v>14</v>
      </c>
      <c r="G65" s="527">
        <v>353</v>
      </c>
      <c r="H65" s="527">
        <v>311.5</v>
      </c>
      <c r="I65" s="528">
        <v>951.6</v>
      </c>
      <c r="J65" s="534">
        <v>1389</v>
      </c>
      <c r="L65" s="41"/>
      <c r="M65" s="41"/>
      <c r="N65" s="41"/>
      <c r="O65" s="41"/>
      <c r="P65" s="41"/>
      <c r="Q65" s="41"/>
      <c r="R65" s="41"/>
      <c r="S65" s="41"/>
    </row>
    <row r="66" spans="1:19" ht="13.5" x14ac:dyDescent="0.15">
      <c r="A66" s="674" t="s">
        <v>289</v>
      </c>
      <c r="B66" s="605"/>
      <c r="C66" s="525">
        <v>49</v>
      </c>
      <c r="D66" s="525">
        <v>10.4</v>
      </c>
      <c r="E66" s="526">
        <v>160</v>
      </c>
      <c r="F66" s="526">
        <v>6</v>
      </c>
      <c r="G66" s="527">
        <v>283.3</v>
      </c>
      <c r="H66" s="527">
        <v>265.39999999999998</v>
      </c>
      <c r="I66" s="528">
        <v>466.8</v>
      </c>
      <c r="J66" s="534">
        <v>540</v>
      </c>
      <c r="L66" s="41"/>
      <c r="M66" s="41"/>
      <c r="N66" s="41"/>
      <c r="O66" s="41"/>
      <c r="P66" s="41"/>
      <c r="Q66" s="41"/>
      <c r="R66" s="41"/>
      <c r="S66" s="41"/>
    </row>
    <row r="67" spans="1:19" ht="13.5" x14ac:dyDescent="0.15">
      <c r="A67" s="674" t="s">
        <v>288</v>
      </c>
      <c r="B67" s="605"/>
      <c r="C67" s="525">
        <v>41.5</v>
      </c>
      <c r="D67" s="525">
        <v>11.6</v>
      </c>
      <c r="E67" s="526">
        <v>162</v>
      </c>
      <c r="F67" s="526">
        <v>8</v>
      </c>
      <c r="G67" s="527">
        <v>287.10000000000002</v>
      </c>
      <c r="H67" s="527">
        <v>269.39999999999998</v>
      </c>
      <c r="I67" s="528">
        <v>493.5</v>
      </c>
      <c r="J67" s="534">
        <v>9084</v>
      </c>
      <c r="L67" s="41"/>
      <c r="M67" s="41"/>
      <c r="N67" s="41"/>
      <c r="O67" s="41"/>
      <c r="P67" s="41"/>
      <c r="Q67" s="41"/>
      <c r="R67" s="41"/>
      <c r="S67" s="41"/>
    </row>
    <row r="68" spans="1:19" ht="13.5" x14ac:dyDescent="0.15">
      <c r="A68" s="674" t="s">
        <v>287</v>
      </c>
      <c r="B68" s="605"/>
      <c r="C68" s="525">
        <v>43.5</v>
      </c>
      <c r="D68" s="525">
        <v>11.2</v>
      </c>
      <c r="E68" s="526">
        <v>168</v>
      </c>
      <c r="F68" s="526">
        <v>5</v>
      </c>
      <c r="G68" s="527">
        <v>373.1</v>
      </c>
      <c r="H68" s="527">
        <v>332.7</v>
      </c>
      <c r="I68" s="528">
        <v>968.8</v>
      </c>
      <c r="J68" s="534">
        <v>540</v>
      </c>
      <c r="L68" s="41"/>
      <c r="M68" s="41"/>
      <c r="N68" s="41"/>
      <c r="O68" s="41"/>
      <c r="P68" s="41"/>
      <c r="Q68" s="41"/>
      <c r="R68" s="41"/>
      <c r="S68" s="41"/>
    </row>
    <row r="69" spans="1:19" ht="13.5" x14ac:dyDescent="0.15">
      <c r="A69" s="674" t="s">
        <v>286</v>
      </c>
      <c r="B69" s="605"/>
      <c r="C69" s="525">
        <v>41.2</v>
      </c>
      <c r="D69" s="525">
        <v>9.1</v>
      </c>
      <c r="E69" s="526">
        <v>173</v>
      </c>
      <c r="F69" s="526">
        <v>12</v>
      </c>
      <c r="G69" s="527">
        <v>372.2</v>
      </c>
      <c r="H69" s="527">
        <v>346.2</v>
      </c>
      <c r="I69" s="528">
        <v>1314</v>
      </c>
      <c r="J69" s="534">
        <v>401</v>
      </c>
      <c r="L69" s="41"/>
      <c r="M69" s="41"/>
      <c r="N69" s="41"/>
      <c r="O69" s="41"/>
      <c r="P69" s="41"/>
      <c r="Q69" s="41"/>
      <c r="R69" s="41"/>
      <c r="S69" s="41"/>
    </row>
    <row r="70" spans="1:19" ht="13.15" customHeight="1" x14ac:dyDescent="0.15">
      <c r="A70" s="673" t="s">
        <v>285</v>
      </c>
      <c r="B70" s="609"/>
      <c r="C70" s="525">
        <v>42</v>
      </c>
      <c r="D70" s="525">
        <v>15.7</v>
      </c>
      <c r="E70" s="526">
        <v>164</v>
      </c>
      <c r="F70" s="526">
        <v>21</v>
      </c>
      <c r="G70" s="527">
        <v>412.2</v>
      </c>
      <c r="H70" s="527">
        <v>359</v>
      </c>
      <c r="I70" s="528">
        <v>1178.5999999999999</v>
      </c>
      <c r="J70" s="534">
        <v>518</v>
      </c>
      <c r="L70" s="41"/>
      <c r="M70" s="41"/>
      <c r="N70" s="41"/>
      <c r="O70" s="41"/>
      <c r="P70" s="41"/>
      <c r="Q70" s="41"/>
      <c r="R70" s="41"/>
      <c r="S70" s="41"/>
    </row>
    <row r="71" spans="1:19" ht="13.5" x14ac:dyDescent="0.15">
      <c r="A71" s="674" t="s">
        <v>284</v>
      </c>
      <c r="B71" s="605"/>
      <c r="C71" s="525">
        <v>43.4</v>
      </c>
      <c r="D71" s="525">
        <v>15.2</v>
      </c>
      <c r="E71" s="526">
        <v>167</v>
      </c>
      <c r="F71" s="526">
        <v>10</v>
      </c>
      <c r="G71" s="527">
        <v>417.2</v>
      </c>
      <c r="H71" s="527">
        <v>389.7</v>
      </c>
      <c r="I71" s="528">
        <v>1714.6</v>
      </c>
      <c r="J71" s="534">
        <v>1528</v>
      </c>
      <c r="L71" s="41"/>
      <c r="M71" s="41"/>
      <c r="N71" s="41"/>
      <c r="O71" s="41"/>
      <c r="P71" s="41"/>
      <c r="Q71" s="41"/>
      <c r="R71" s="41"/>
      <c r="S71" s="41"/>
    </row>
    <row r="72" spans="1:19" ht="13.5" x14ac:dyDescent="0.15">
      <c r="A72" s="674" t="s">
        <v>283</v>
      </c>
      <c r="B72" s="605"/>
      <c r="C72" s="525">
        <v>37</v>
      </c>
      <c r="D72" s="525">
        <v>12.1</v>
      </c>
      <c r="E72" s="526">
        <v>160</v>
      </c>
      <c r="F72" s="526">
        <v>18</v>
      </c>
      <c r="G72" s="527">
        <v>385.6</v>
      </c>
      <c r="H72" s="527">
        <v>340.4</v>
      </c>
      <c r="I72" s="528">
        <v>1400.2</v>
      </c>
      <c r="J72" s="534">
        <v>951</v>
      </c>
      <c r="L72" s="41"/>
      <c r="M72" s="41"/>
      <c r="N72" s="41"/>
      <c r="O72" s="41"/>
      <c r="P72" s="41"/>
      <c r="Q72" s="41"/>
      <c r="R72" s="41"/>
      <c r="S72" s="41"/>
    </row>
    <row r="73" spans="1:19" ht="13.5" x14ac:dyDescent="0.15">
      <c r="A73" s="674" t="s">
        <v>282</v>
      </c>
      <c r="B73" s="605"/>
      <c r="C73" s="525">
        <v>47.9</v>
      </c>
      <c r="D73" s="525">
        <v>10.199999999999999</v>
      </c>
      <c r="E73" s="526">
        <v>149</v>
      </c>
      <c r="F73" s="526">
        <v>1</v>
      </c>
      <c r="G73" s="527">
        <v>338.7</v>
      </c>
      <c r="H73" s="527">
        <v>337.7</v>
      </c>
      <c r="I73" s="528">
        <v>479.2</v>
      </c>
      <c r="J73" s="534">
        <v>1151</v>
      </c>
      <c r="L73" s="41"/>
      <c r="M73" s="41"/>
      <c r="N73" s="41"/>
      <c r="O73" s="41"/>
      <c r="P73" s="41"/>
      <c r="Q73" s="41"/>
      <c r="R73" s="41"/>
      <c r="S73" s="41"/>
    </row>
    <row r="74" spans="1:19" ht="13.5" x14ac:dyDescent="0.15">
      <c r="A74" s="674" t="s">
        <v>281</v>
      </c>
      <c r="B74" s="605"/>
      <c r="C74" s="525">
        <v>40.9</v>
      </c>
      <c r="D74" s="525">
        <v>11.7</v>
      </c>
      <c r="E74" s="526">
        <v>169</v>
      </c>
      <c r="F74" s="526">
        <v>12</v>
      </c>
      <c r="G74" s="527">
        <v>387</v>
      </c>
      <c r="H74" s="527">
        <v>358.7</v>
      </c>
      <c r="I74" s="528">
        <v>1669.7</v>
      </c>
      <c r="J74" s="534">
        <v>3382</v>
      </c>
      <c r="L74" s="41"/>
      <c r="M74" s="41"/>
      <c r="N74" s="41"/>
      <c r="O74" s="41"/>
      <c r="P74" s="41"/>
      <c r="Q74" s="41"/>
      <c r="R74" s="41"/>
      <c r="S74" s="41"/>
    </row>
    <row r="75" spans="1:19" ht="13.5" x14ac:dyDescent="0.15">
      <c r="A75" s="674" t="s">
        <v>280</v>
      </c>
      <c r="B75" s="605"/>
      <c r="C75" s="525">
        <v>45.6</v>
      </c>
      <c r="D75" s="525">
        <v>7.7</v>
      </c>
      <c r="E75" s="526">
        <v>161</v>
      </c>
      <c r="F75" s="526">
        <v>7</v>
      </c>
      <c r="G75" s="527">
        <v>289.10000000000002</v>
      </c>
      <c r="H75" s="527">
        <v>266.89999999999998</v>
      </c>
      <c r="I75" s="528">
        <v>594.4</v>
      </c>
      <c r="J75" s="534">
        <v>4945</v>
      </c>
      <c r="L75" s="41"/>
      <c r="M75" s="41"/>
      <c r="N75" s="41"/>
      <c r="O75" s="41"/>
      <c r="P75" s="41"/>
      <c r="Q75" s="41"/>
      <c r="R75" s="41"/>
      <c r="S75" s="41"/>
    </row>
    <row r="76" spans="1:19" ht="13.5" x14ac:dyDescent="0.15">
      <c r="A76" s="674" t="s">
        <v>279</v>
      </c>
      <c r="B76" s="605"/>
      <c r="C76" s="525">
        <v>54.3</v>
      </c>
      <c r="D76" s="525">
        <v>8.8000000000000007</v>
      </c>
      <c r="E76" s="526">
        <v>168</v>
      </c>
      <c r="F76" s="526">
        <v>4</v>
      </c>
      <c r="G76" s="527">
        <v>342.7</v>
      </c>
      <c r="H76" s="527">
        <v>332.2</v>
      </c>
      <c r="I76" s="528">
        <v>179.7</v>
      </c>
      <c r="J76" s="534">
        <v>250</v>
      </c>
      <c r="L76" s="41"/>
      <c r="M76" s="41"/>
      <c r="N76" s="41"/>
      <c r="O76" s="41"/>
      <c r="P76" s="41"/>
      <c r="Q76" s="41"/>
      <c r="R76" s="41"/>
      <c r="S76" s="41"/>
    </row>
    <row r="77" spans="1:19" ht="13.15" customHeight="1" x14ac:dyDescent="0.15">
      <c r="A77" s="673" t="s">
        <v>370</v>
      </c>
      <c r="B77" s="605"/>
      <c r="C77" s="525">
        <v>50.4</v>
      </c>
      <c r="D77" s="525">
        <v>10.5</v>
      </c>
      <c r="E77" s="526">
        <v>153</v>
      </c>
      <c r="F77" s="526">
        <v>3</v>
      </c>
      <c r="G77" s="527">
        <v>251.9</v>
      </c>
      <c r="H77" s="527">
        <v>239.3</v>
      </c>
      <c r="I77" s="528">
        <v>435.9</v>
      </c>
      <c r="J77" s="534">
        <v>782</v>
      </c>
      <c r="L77" s="41"/>
      <c r="M77" s="41"/>
      <c r="N77" s="41"/>
      <c r="O77" s="41"/>
      <c r="P77" s="41"/>
      <c r="Q77" s="41"/>
      <c r="R77" s="41"/>
      <c r="S77" s="41"/>
    </row>
    <row r="78" spans="1:19" ht="13.7" customHeight="1" x14ac:dyDescent="0.15">
      <c r="A78" s="674" t="s">
        <v>369</v>
      </c>
      <c r="B78" s="605"/>
      <c r="C78" s="525">
        <v>41.7</v>
      </c>
      <c r="D78" s="525">
        <v>9.5</v>
      </c>
      <c r="E78" s="526">
        <v>152</v>
      </c>
      <c r="F78" s="526">
        <v>6</v>
      </c>
      <c r="G78" s="527">
        <v>237.7</v>
      </c>
      <c r="H78" s="527">
        <v>229</v>
      </c>
      <c r="I78" s="528">
        <v>416.1</v>
      </c>
      <c r="J78" s="534">
        <v>128</v>
      </c>
      <c r="L78" s="41"/>
      <c r="M78" s="41"/>
      <c r="N78" s="41"/>
      <c r="O78" s="41"/>
      <c r="P78" s="41"/>
      <c r="Q78" s="41"/>
      <c r="R78" s="41"/>
      <c r="S78" s="41"/>
    </row>
    <row r="79" spans="1:19" ht="13.5" x14ac:dyDescent="0.15">
      <c r="A79" s="674" t="s">
        <v>278</v>
      </c>
      <c r="B79" s="605"/>
      <c r="C79" s="525">
        <v>32</v>
      </c>
      <c r="D79" s="525">
        <v>9.8000000000000007</v>
      </c>
      <c r="E79" s="526">
        <v>182</v>
      </c>
      <c r="F79" s="526">
        <v>6</v>
      </c>
      <c r="G79" s="527">
        <v>326.39999999999998</v>
      </c>
      <c r="H79" s="527">
        <v>315.60000000000002</v>
      </c>
      <c r="I79" s="528">
        <v>74.7</v>
      </c>
      <c r="J79" s="534">
        <v>222</v>
      </c>
      <c r="L79" s="41"/>
      <c r="M79" s="41"/>
      <c r="N79" s="41"/>
      <c r="O79" s="41"/>
      <c r="P79" s="41"/>
      <c r="Q79" s="41"/>
      <c r="R79" s="41"/>
      <c r="S79" s="41"/>
    </row>
    <row r="80" spans="1:19" ht="13.7" customHeight="1" x14ac:dyDescent="0.15">
      <c r="A80" s="674" t="s">
        <v>368</v>
      </c>
      <c r="B80" s="605"/>
      <c r="C80" s="525">
        <v>29.7</v>
      </c>
      <c r="D80" s="525">
        <v>4.2</v>
      </c>
      <c r="E80" s="526">
        <v>162</v>
      </c>
      <c r="F80" s="526">
        <v>9</v>
      </c>
      <c r="G80" s="527">
        <v>274.2</v>
      </c>
      <c r="H80" s="527">
        <v>257.8</v>
      </c>
      <c r="I80" s="528">
        <v>134.69999999999999</v>
      </c>
      <c r="J80" s="534">
        <v>135</v>
      </c>
      <c r="L80" s="41"/>
      <c r="M80" s="41"/>
      <c r="N80" s="41"/>
      <c r="O80" s="41"/>
      <c r="P80" s="41"/>
      <c r="Q80" s="41"/>
      <c r="R80" s="41"/>
      <c r="S80" s="41"/>
    </row>
    <row r="81" spans="1:19" ht="13.5" x14ac:dyDescent="0.15">
      <c r="A81" s="674" t="s">
        <v>277</v>
      </c>
      <c r="B81" s="605"/>
      <c r="C81" s="525">
        <v>47.2</v>
      </c>
      <c r="D81" s="525">
        <v>12.2</v>
      </c>
      <c r="E81" s="526">
        <v>170</v>
      </c>
      <c r="F81" s="526">
        <v>18</v>
      </c>
      <c r="G81" s="527">
        <v>265.2</v>
      </c>
      <c r="H81" s="527">
        <v>236.1</v>
      </c>
      <c r="I81" s="528">
        <v>216.2</v>
      </c>
      <c r="J81" s="534">
        <v>486</v>
      </c>
      <c r="L81" s="41"/>
      <c r="M81" s="41"/>
      <c r="N81" s="41"/>
      <c r="O81" s="41"/>
      <c r="P81" s="41"/>
      <c r="Q81" s="41"/>
      <c r="R81" s="41"/>
      <c r="S81" s="41"/>
    </row>
    <row r="82" spans="1:19" ht="13.5" x14ac:dyDescent="0.15">
      <c r="A82" s="674" t="s">
        <v>276</v>
      </c>
      <c r="B82" s="605"/>
      <c r="C82" s="525">
        <v>43.7</v>
      </c>
      <c r="D82" s="525">
        <v>10.1</v>
      </c>
      <c r="E82" s="526">
        <v>177</v>
      </c>
      <c r="F82" s="526">
        <v>13</v>
      </c>
      <c r="G82" s="527">
        <v>294.3</v>
      </c>
      <c r="H82" s="527">
        <v>267.39999999999998</v>
      </c>
      <c r="I82" s="528">
        <v>346.3</v>
      </c>
      <c r="J82" s="534">
        <v>2553</v>
      </c>
      <c r="L82" s="41"/>
      <c r="M82" s="41"/>
      <c r="N82" s="41"/>
      <c r="O82" s="41"/>
      <c r="P82" s="41"/>
      <c r="Q82" s="41"/>
      <c r="R82" s="41"/>
      <c r="S82" s="41"/>
    </row>
    <row r="83" spans="1:19" ht="13.5" x14ac:dyDescent="0.15">
      <c r="A83" s="674" t="s">
        <v>275</v>
      </c>
      <c r="B83" s="605"/>
      <c r="C83" s="525">
        <v>40.6</v>
      </c>
      <c r="D83" s="525">
        <v>9.4</v>
      </c>
      <c r="E83" s="526">
        <v>164</v>
      </c>
      <c r="F83" s="526">
        <v>15</v>
      </c>
      <c r="G83" s="527">
        <v>264.3</v>
      </c>
      <c r="H83" s="527">
        <v>236.8</v>
      </c>
      <c r="I83" s="528">
        <v>284.10000000000002</v>
      </c>
      <c r="J83" s="534">
        <v>1352</v>
      </c>
      <c r="L83" s="41"/>
      <c r="M83" s="41"/>
      <c r="N83" s="41"/>
      <c r="O83" s="41"/>
      <c r="P83" s="41"/>
      <c r="Q83" s="41"/>
      <c r="R83" s="41"/>
      <c r="S83" s="41"/>
    </row>
    <row r="84" spans="1:19" ht="13.5" x14ac:dyDescent="0.15">
      <c r="A84" s="674" t="s">
        <v>367</v>
      </c>
      <c r="B84" s="605"/>
      <c r="C84" s="525" t="s">
        <v>241</v>
      </c>
      <c r="D84" s="525" t="s">
        <v>241</v>
      </c>
      <c r="E84" s="526" t="s">
        <v>241</v>
      </c>
      <c r="F84" s="526" t="s">
        <v>241</v>
      </c>
      <c r="G84" s="527" t="s">
        <v>241</v>
      </c>
      <c r="H84" s="527" t="s">
        <v>241</v>
      </c>
      <c r="I84" s="528" t="s">
        <v>241</v>
      </c>
      <c r="J84" s="534" t="s">
        <v>241</v>
      </c>
      <c r="L84" s="41"/>
      <c r="M84" s="41"/>
      <c r="N84" s="41"/>
      <c r="O84" s="41"/>
      <c r="P84" s="41"/>
      <c r="Q84" s="41"/>
      <c r="R84" s="41"/>
      <c r="S84" s="41"/>
    </row>
    <row r="85" spans="1:19" ht="13.5" x14ac:dyDescent="0.15">
      <c r="A85" s="674" t="s">
        <v>274</v>
      </c>
      <c r="B85" s="605"/>
      <c r="C85" s="525">
        <v>37.799999999999997</v>
      </c>
      <c r="D85" s="525">
        <v>6</v>
      </c>
      <c r="E85" s="526">
        <v>166</v>
      </c>
      <c r="F85" s="526">
        <v>12</v>
      </c>
      <c r="G85" s="527">
        <v>257.3</v>
      </c>
      <c r="H85" s="527">
        <v>233</v>
      </c>
      <c r="I85" s="528">
        <v>325.7</v>
      </c>
      <c r="J85" s="534">
        <v>340</v>
      </c>
      <c r="L85" s="41"/>
      <c r="M85" s="41"/>
      <c r="N85" s="41"/>
      <c r="O85" s="41"/>
      <c r="P85" s="41"/>
      <c r="Q85" s="41"/>
      <c r="R85" s="41"/>
      <c r="S85" s="41"/>
    </row>
    <row r="86" spans="1:19" ht="13.5" x14ac:dyDescent="0.15">
      <c r="A86" s="674" t="s">
        <v>273</v>
      </c>
      <c r="B86" s="605"/>
      <c r="C86" s="525">
        <v>36.5</v>
      </c>
      <c r="D86" s="525">
        <v>8.6999999999999993</v>
      </c>
      <c r="E86" s="526">
        <v>163</v>
      </c>
      <c r="F86" s="526">
        <v>8</v>
      </c>
      <c r="G86" s="527">
        <v>289.8</v>
      </c>
      <c r="H86" s="527">
        <v>270.89999999999998</v>
      </c>
      <c r="I86" s="528">
        <v>316.89999999999998</v>
      </c>
      <c r="J86" s="534">
        <v>1054</v>
      </c>
      <c r="L86" s="41"/>
      <c r="M86" s="41"/>
      <c r="N86" s="41"/>
      <c r="O86" s="41"/>
      <c r="P86" s="41"/>
      <c r="Q86" s="41"/>
      <c r="R86" s="41"/>
      <c r="S86" s="41"/>
    </row>
    <row r="87" spans="1:19" ht="13.5" x14ac:dyDescent="0.15">
      <c r="A87" s="674" t="s">
        <v>272</v>
      </c>
      <c r="B87" s="605"/>
      <c r="C87" s="525">
        <v>64.3</v>
      </c>
      <c r="D87" s="525">
        <v>9.3000000000000007</v>
      </c>
      <c r="E87" s="526">
        <v>156</v>
      </c>
      <c r="F87" s="526">
        <v>6</v>
      </c>
      <c r="G87" s="527">
        <v>222.8</v>
      </c>
      <c r="H87" s="527">
        <v>211.6</v>
      </c>
      <c r="I87" s="528">
        <v>283.7</v>
      </c>
      <c r="J87" s="534">
        <v>531</v>
      </c>
      <c r="L87" s="41"/>
      <c r="M87" s="41"/>
      <c r="N87" s="41"/>
      <c r="O87" s="41"/>
      <c r="P87" s="41"/>
      <c r="Q87" s="41"/>
      <c r="R87" s="41"/>
      <c r="S87" s="41"/>
    </row>
    <row r="88" spans="1:19" ht="13.5" x14ac:dyDescent="0.15">
      <c r="A88" s="674" t="s">
        <v>271</v>
      </c>
      <c r="B88" s="605"/>
      <c r="C88" s="525">
        <v>39.9</v>
      </c>
      <c r="D88" s="525">
        <v>8.8000000000000007</v>
      </c>
      <c r="E88" s="526">
        <v>165</v>
      </c>
      <c r="F88" s="526">
        <v>8</v>
      </c>
      <c r="G88" s="527">
        <v>332.1</v>
      </c>
      <c r="H88" s="527">
        <v>315.39999999999998</v>
      </c>
      <c r="I88" s="528">
        <v>323</v>
      </c>
      <c r="J88" s="534">
        <v>1337</v>
      </c>
      <c r="L88" s="41"/>
      <c r="M88" s="41"/>
      <c r="N88" s="41"/>
      <c r="O88" s="41"/>
      <c r="P88" s="41"/>
      <c r="Q88" s="41"/>
      <c r="R88" s="41"/>
      <c r="S88" s="41"/>
    </row>
    <row r="89" spans="1:19" ht="13.5" x14ac:dyDescent="0.15">
      <c r="A89" s="674" t="s">
        <v>270</v>
      </c>
      <c r="B89" s="605"/>
      <c r="C89" s="525">
        <v>50.5</v>
      </c>
      <c r="D89" s="525">
        <v>12</v>
      </c>
      <c r="E89" s="526">
        <v>165</v>
      </c>
      <c r="F89" s="526">
        <v>28</v>
      </c>
      <c r="G89" s="527">
        <v>316.7</v>
      </c>
      <c r="H89" s="527">
        <v>258.3</v>
      </c>
      <c r="I89" s="528">
        <v>499.7</v>
      </c>
      <c r="J89" s="534">
        <v>1555</v>
      </c>
      <c r="L89" s="41"/>
      <c r="M89" s="41"/>
      <c r="N89" s="41"/>
      <c r="O89" s="41"/>
      <c r="P89" s="41"/>
      <c r="Q89" s="41"/>
      <c r="R89" s="41"/>
      <c r="S89" s="41"/>
    </row>
    <row r="90" spans="1:19" ht="13.5" customHeight="1" x14ac:dyDescent="0.15">
      <c r="A90" s="674" t="s">
        <v>269</v>
      </c>
      <c r="B90" s="605"/>
      <c r="C90" s="525">
        <v>55.7</v>
      </c>
      <c r="D90" s="525">
        <v>8.5</v>
      </c>
      <c r="E90" s="526">
        <v>153</v>
      </c>
      <c r="F90" s="526">
        <v>16</v>
      </c>
      <c r="G90" s="527">
        <v>291.39999999999998</v>
      </c>
      <c r="H90" s="527">
        <v>263.7</v>
      </c>
      <c r="I90" s="528">
        <v>67.3</v>
      </c>
      <c r="J90" s="534">
        <v>383</v>
      </c>
      <c r="L90" s="41"/>
      <c r="M90" s="41"/>
      <c r="N90" s="41"/>
      <c r="O90" s="41"/>
      <c r="P90" s="41"/>
      <c r="Q90" s="41"/>
      <c r="R90" s="41"/>
      <c r="S90" s="41"/>
    </row>
    <row r="91" spans="1:19" ht="13.5" x14ac:dyDescent="0.15">
      <c r="A91" s="674" t="s">
        <v>268</v>
      </c>
      <c r="B91" s="605"/>
      <c r="C91" s="525">
        <v>45</v>
      </c>
      <c r="D91" s="525">
        <v>10.7</v>
      </c>
      <c r="E91" s="526">
        <v>189</v>
      </c>
      <c r="F91" s="526">
        <v>7</v>
      </c>
      <c r="G91" s="527">
        <v>286.60000000000002</v>
      </c>
      <c r="H91" s="527">
        <v>273.7</v>
      </c>
      <c r="I91" s="528">
        <v>340.6</v>
      </c>
      <c r="J91" s="534">
        <v>103</v>
      </c>
      <c r="L91" s="41"/>
      <c r="M91" s="41"/>
      <c r="N91" s="41"/>
      <c r="O91" s="41"/>
      <c r="P91" s="41"/>
      <c r="Q91" s="41"/>
      <c r="R91" s="41"/>
      <c r="S91" s="41"/>
    </row>
    <row r="92" spans="1:19" ht="13.5" x14ac:dyDescent="0.15">
      <c r="A92" s="674" t="s">
        <v>366</v>
      </c>
      <c r="B92" s="605"/>
      <c r="C92" s="525">
        <v>41.7</v>
      </c>
      <c r="D92" s="525">
        <v>12.7</v>
      </c>
      <c r="E92" s="526">
        <v>172</v>
      </c>
      <c r="F92" s="526">
        <v>22</v>
      </c>
      <c r="G92" s="527">
        <v>380.9</v>
      </c>
      <c r="H92" s="527">
        <v>318.2</v>
      </c>
      <c r="I92" s="528">
        <v>1182.2</v>
      </c>
      <c r="J92" s="534">
        <v>155</v>
      </c>
      <c r="L92" s="41"/>
      <c r="M92" s="41"/>
      <c r="N92" s="41"/>
      <c r="O92" s="41"/>
      <c r="P92" s="41"/>
      <c r="Q92" s="41"/>
      <c r="R92" s="41"/>
      <c r="S92" s="41"/>
    </row>
    <row r="93" spans="1:19" ht="13.5" x14ac:dyDescent="0.15">
      <c r="A93" s="674" t="s">
        <v>365</v>
      </c>
      <c r="B93" s="605"/>
      <c r="C93" s="525">
        <v>44.8</v>
      </c>
      <c r="D93" s="525">
        <v>19.2</v>
      </c>
      <c r="E93" s="526">
        <v>162</v>
      </c>
      <c r="F93" s="526">
        <v>17</v>
      </c>
      <c r="G93" s="527">
        <v>359.5</v>
      </c>
      <c r="H93" s="527">
        <v>313.39999999999998</v>
      </c>
      <c r="I93" s="528">
        <v>951.7</v>
      </c>
      <c r="J93" s="534">
        <v>128</v>
      </c>
      <c r="L93" s="41"/>
      <c r="M93" s="41"/>
      <c r="N93" s="41"/>
      <c r="O93" s="41"/>
      <c r="P93" s="41"/>
      <c r="Q93" s="41"/>
      <c r="R93" s="41"/>
      <c r="S93" s="41"/>
    </row>
    <row r="94" spans="1:19" ht="13.5" x14ac:dyDescent="0.15">
      <c r="A94" s="674" t="s">
        <v>267</v>
      </c>
      <c r="B94" s="605"/>
      <c r="C94" s="525">
        <v>45.3</v>
      </c>
      <c r="D94" s="525">
        <v>12.9</v>
      </c>
      <c r="E94" s="526">
        <v>171</v>
      </c>
      <c r="F94" s="526">
        <v>21</v>
      </c>
      <c r="G94" s="527">
        <v>352.7</v>
      </c>
      <c r="H94" s="527">
        <v>306.3</v>
      </c>
      <c r="I94" s="528">
        <v>711.8</v>
      </c>
      <c r="J94" s="534">
        <v>1011</v>
      </c>
      <c r="L94" s="41"/>
      <c r="M94" s="41"/>
      <c r="N94" s="41"/>
      <c r="O94" s="41"/>
      <c r="P94" s="41"/>
      <c r="Q94" s="41"/>
      <c r="R94" s="41"/>
      <c r="S94" s="41"/>
    </row>
    <row r="95" spans="1:19" ht="13.5" x14ac:dyDescent="0.15">
      <c r="A95" s="674" t="s">
        <v>266</v>
      </c>
      <c r="B95" s="605"/>
      <c r="C95" s="525">
        <v>40.1</v>
      </c>
      <c r="D95" s="525">
        <v>14.9</v>
      </c>
      <c r="E95" s="526">
        <v>170</v>
      </c>
      <c r="F95" s="526">
        <v>15</v>
      </c>
      <c r="G95" s="527">
        <v>312.8</v>
      </c>
      <c r="H95" s="527">
        <v>277.10000000000002</v>
      </c>
      <c r="I95" s="528">
        <v>677.9</v>
      </c>
      <c r="J95" s="534">
        <v>178</v>
      </c>
      <c r="L95" s="41"/>
      <c r="M95" s="41"/>
      <c r="N95" s="41"/>
      <c r="O95" s="41"/>
      <c r="P95" s="41"/>
      <c r="Q95" s="41"/>
      <c r="R95" s="41"/>
      <c r="S95" s="41"/>
    </row>
    <row r="96" spans="1:19" ht="13.5" x14ac:dyDescent="0.15">
      <c r="A96" s="674" t="s">
        <v>364</v>
      </c>
      <c r="B96" s="605"/>
      <c r="C96" s="525">
        <v>47.5</v>
      </c>
      <c r="D96" s="525">
        <v>17.5</v>
      </c>
      <c r="E96" s="526">
        <v>162</v>
      </c>
      <c r="F96" s="526">
        <v>8</v>
      </c>
      <c r="G96" s="527">
        <v>432.2</v>
      </c>
      <c r="H96" s="527">
        <v>389.3</v>
      </c>
      <c r="I96" s="528">
        <v>634</v>
      </c>
      <c r="J96" s="534">
        <v>191</v>
      </c>
      <c r="L96" s="41"/>
      <c r="M96" s="41"/>
      <c r="N96" s="41"/>
      <c r="O96" s="41"/>
      <c r="P96" s="41"/>
      <c r="Q96" s="41"/>
      <c r="R96" s="41"/>
      <c r="S96" s="41"/>
    </row>
    <row r="97" spans="1:19" ht="13.5" x14ac:dyDescent="0.15">
      <c r="A97" s="674" t="s">
        <v>363</v>
      </c>
      <c r="B97" s="605"/>
      <c r="C97" s="525">
        <v>42.5</v>
      </c>
      <c r="D97" s="525">
        <v>13</v>
      </c>
      <c r="E97" s="526">
        <v>165</v>
      </c>
      <c r="F97" s="526">
        <v>16</v>
      </c>
      <c r="G97" s="527">
        <v>306.39999999999998</v>
      </c>
      <c r="H97" s="527">
        <v>274.39999999999998</v>
      </c>
      <c r="I97" s="528">
        <v>595.4</v>
      </c>
      <c r="J97" s="534">
        <v>144</v>
      </c>
      <c r="L97" s="41"/>
      <c r="M97" s="41"/>
      <c r="N97" s="41"/>
      <c r="O97" s="41"/>
      <c r="P97" s="41"/>
      <c r="Q97" s="41"/>
      <c r="R97" s="41"/>
      <c r="S97" s="41"/>
    </row>
    <row r="98" spans="1:19" ht="13.5" x14ac:dyDescent="0.15">
      <c r="A98" s="674" t="s">
        <v>362</v>
      </c>
      <c r="B98" s="605"/>
      <c r="C98" s="525">
        <v>41.9</v>
      </c>
      <c r="D98" s="525">
        <v>12.2</v>
      </c>
      <c r="E98" s="526">
        <v>157</v>
      </c>
      <c r="F98" s="526">
        <v>16</v>
      </c>
      <c r="G98" s="527">
        <v>307.60000000000002</v>
      </c>
      <c r="H98" s="527">
        <v>273.60000000000002</v>
      </c>
      <c r="I98" s="528">
        <v>1176.9000000000001</v>
      </c>
      <c r="J98" s="534">
        <v>179</v>
      </c>
      <c r="L98" s="41"/>
      <c r="M98" s="41"/>
      <c r="N98" s="41"/>
      <c r="O98" s="41"/>
      <c r="P98" s="41"/>
      <c r="Q98" s="41"/>
      <c r="R98" s="41"/>
      <c r="S98" s="41"/>
    </row>
    <row r="99" spans="1:19" ht="13.5" x14ac:dyDescent="0.15">
      <c r="A99" s="674" t="s">
        <v>361</v>
      </c>
      <c r="B99" s="605"/>
      <c r="C99" s="525">
        <v>36.9</v>
      </c>
      <c r="D99" s="525">
        <v>8.5</v>
      </c>
      <c r="E99" s="526">
        <v>162</v>
      </c>
      <c r="F99" s="526">
        <v>18</v>
      </c>
      <c r="G99" s="527">
        <v>311.5</v>
      </c>
      <c r="H99" s="527">
        <v>274.2</v>
      </c>
      <c r="I99" s="528">
        <v>508.6</v>
      </c>
      <c r="J99" s="534">
        <v>392</v>
      </c>
      <c r="L99" s="41"/>
      <c r="M99" s="41"/>
      <c r="N99" s="41"/>
      <c r="O99" s="41"/>
      <c r="P99" s="41"/>
      <c r="Q99" s="41"/>
      <c r="R99" s="41"/>
      <c r="S99" s="41"/>
    </row>
    <row r="100" spans="1:19" ht="13.7" customHeight="1" x14ac:dyDescent="0.15">
      <c r="A100" s="674" t="s">
        <v>265</v>
      </c>
      <c r="B100" s="605"/>
      <c r="C100" s="525">
        <v>41.1</v>
      </c>
      <c r="D100" s="525">
        <v>13.1</v>
      </c>
      <c r="E100" s="526">
        <v>167</v>
      </c>
      <c r="F100" s="526">
        <v>21</v>
      </c>
      <c r="G100" s="527">
        <v>360.2</v>
      </c>
      <c r="H100" s="527">
        <v>301.7</v>
      </c>
      <c r="I100" s="528">
        <v>1064.7</v>
      </c>
      <c r="J100" s="534">
        <v>1803</v>
      </c>
      <c r="L100" s="41"/>
      <c r="M100" s="41"/>
      <c r="N100" s="41"/>
      <c r="O100" s="41"/>
      <c r="P100" s="41"/>
      <c r="Q100" s="41"/>
      <c r="R100" s="41"/>
      <c r="S100" s="41"/>
    </row>
    <row r="101" spans="1:19" ht="13.5" x14ac:dyDescent="0.15">
      <c r="A101" s="674" t="s">
        <v>264</v>
      </c>
      <c r="B101" s="605"/>
      <c r="C101" s="525">
        <v>42.1</v>
      </c>
      <c r="D101" s="525">
        <v>15.9</v>
      </c>
      <c r="E101" s="526">
        <v>157</v>
      </c>
      <c r="F101" s="526">
        <v>17</v>
      </c>
      <c r="G101" s="527">
        <v>402.4</v>
      </c>
      <c r="H101" s="527">
        <v>329</v>
      </c>
      <c r="I101" s="528">
        <v>1253.5999999999999</v>
      </c>
      <c r="J101" s="534">
        <v>820</v>
      </c>
      <c r="L101" s="41"/>
      <c r="M101" s="41"/>
      <c r="N101" s="41"/>
      <c r="O101" s="41"/>
      <c r="P101" s="41"/>
      <c r="Q101" s="41"/>
      <c r="R101" s="41"/>
      <c r="S101" s="41"/>
    </row>
    <row r="102" spans="1:19" ht="13.5" x14ac:dyDescent="0.15">
      <c r="A102" s="674" t="s">
        <v>360</v>
      </c>
      <c r="B102" s="605"/>
      <c r="C102" s="525">
        <v>44.1</v>
      </c>
      <c r="D102" s="525">
        <v>14.7</v>
      </c>
      <c r="E102" s="526">
        <v>170</v>
      </c>
      <c r="F102" s="526">
        <v>20</v>
      </c>
      <c r="G102" s="527">
        <v>359.9</v>
      </c>
      <c r="H102" s="527">
        <v>310.89999999999998</v>
      </c>
      <c r="I102" s="528">
        <v>1044.4000000000001</v>
      </c>
      <c r="J102" s="534">
        <v>213</v>
      </c>
      <c r="L102" s="41"/>
      <c r="M102" s="41"/>
      <c r="N102" s="41"/>
      <c r="O102" s="41"/>
      <c r="P102" s="41"/>
      <c r="Q102" s="41"/>
      <c r="R102" s="41"/>
      <c r="S102" s="41"/>
    </row>
    <row r="103" spans="1:19" ht="13.5" x14ac:dyDescent="0.15">
      <c r="A103" s="674" t="s">
        <v>263</v>
      </c>
      <c r="B103" s="605"/>
      <c r="C103" s="525">
        <v>45.5</v>
      </c>
      <c r="D103" s="525">
        <v>10.9</v>
      </c>
      <c r="E103" s="526">
        <v>161</v>
      </c>
      <c r="F103" s="526">
        <v>19</v>
      </c>
      <c r="G103" s="527">
        <v>284.8</v>
      </c>
      <c r="H103" s="527">
        <v>246.9</v>
      </c>
      <c r="I103" s="528">
        <v>374.9</v>
      </c>
      <c r="J103" s="534">
        <v>3775</v>
      </c>
      <c r="K103" s="372"/>
      <c r="L103" s="41"/>
      <c r="M103" s="41"/>
      <c r="N103" s="41"/>
      <c r="O103" s="41"/>
      <c r="P103" s="41"/>
      <c r="Q103" s="41"/>
      <c r="R103" s="41"/>
      <c r="S103" s="41"/>
    </row>
    <row r="104" spans="1:19" ht="13.5" x14ac:dyDescent="0.15">
      <c r="A104" s="674" t="s">
        <v>262</v>
      </c>
      <c r="B104" s="605"/>
      <c r="C104" s="525">
        <v>47.6</v>
      </c>
      <c r="D104" s="525">
        <v>12.9</v>
      </c>
      <c r="E104" s="526">
        <v>157</v>
      </c>
      <c r="F104" s="526">
        <v>3</v>
      </c>
      <c r="G104" s="527">
        <v>240.9</v>
      </c>
      <c r="H104" s="527">
        <v>235.8</v>
      </c>
      <c r="I104" s="528">
        <v>368.9</v>
      </c>
      <c r="J104" s="534">
        <v>67</v>
      </c>
      <c r="K104" s="372"/>
      <c r="L104" s="41"/>
      <c r="M104" s="41"/>
      <c r="N104" s="41"/>
      <c r="O104" s="41"/>
      <c r="P104" s="41"/>
      <c r="Q104" s="41"/>
      <c r="R104" s="41"/>
      <c r="S104" s="41"/>
    </row>
    <row r="105" spans="1:19" ht="13.7" customHeight="1" x14ac:dyDescent="0.15">
      <c r="A105" s="674" t="s">
        <v>261</v>
      </c>
      <c r="B105" s="605"/>
      <c r="C105" s="525">
        <v>40.200000000000003</v>
      </c>
      <c r="D105" s="525">
        <v>11.2</v>
      </c>
      <c r="E105" s="526">
        <v>162</v>
      </c>
      <c r="F105" s="526">
        <v>12</v>
      </c>
      <c r="G105" s="527">
        <v>268.60000000000002</v>
      </c>
      <c r="H105" s="527">
        <v>237.8</v>
      </c>
      <c r="I105" s="528">
        <v>487.1</v>
      </c>
      <c r="J105" s="534">
        <v>252</v>
      </c>
      <c r="K105" s="372"/>
      <c r="L105" s="41"/>
      <c r="M105" s="41"/>
      <c r="N105" s="41"/>
      <c r="O105" s="41"/>
      <c r="P105" s="41"/>
      <c r="Q105" s="41"/>
      <c r="R105" s="41"/>
      <c r="S105" s="41"/>
    </row>
    <row r="106" spans="1:19" ht="13.5" x14ac:dyDescent="0.15">
      <c r="A106" s="674" t="s">
        <v>260</v>
      </c>
      <c r="B106" s="605"/>
      <c r="C106" s="525">
        <v>44.4</v>
      </c>
      <c r="D106" s="525">
        <v>9</v>
      </c>
      <c r="E106" s="526">
        <v>163</v>
      </c>
      <c r="F106" s="526">
        <v>15</v>
      </c>
      <c r="G106" s="527">
        <v>315.10000000000002</v>
      </c>
      <c r="H106" s="527">
        <v>280.5</v>
      </c>
      <c r="I106" s="528">
        <v>439.8</v>
      </c>
      <c r="J106" s="534">
        <v>762</v>
      </c>
      <c r="K106" s="372"/>
      <c r="L106" s="41"/>
      <c r="M106" s="41"/>
      <c r="N106" s="41"/>
      <c r="O106" s="41"/>
      <c r="P106" s="41"/>
      <c r="Q106" s="41"/>
      <c r="R106" s="41"/>
      <c r="S106" s="41"/>
    </row>
    <row r="107" spans="1:19" ht="13.5" x14ac:dyDescent="0.15">
      <c r="A107" s="674" t="s">
        <v>259</v>
      </c>
      <c r="B107" s="605"/>
      <c r="C107" s="525">
        <v>44.8</v>
      </c>
      <c r="D107" s="525">
        <v>12.9</v>
      </c>
      <c r="E107" s="526">
        <v>167</v>
      </c>
      <c r="F107" s="526">
        <v>14</v>
      </c>
      <c r="G107" s="527">
        <v>315.8</v>
      </c>
      <c r="H107" s="527">
        <v>280.3</v>
      </c>
      <c r="I107" s="528">
        <v>713</v>
      </c>
      <c r="J107" s="534">
        <v>690</v>
      </c>
      <c r="K107" s="372"/>
      <c r="L107" s="41"/>
      <c r="M107" s="41"/>
      <c r="N107" s="41"/>
      <c r="O107" s="41"/>
      <c r="P107" s="41"/>
      <c r="Q107" s="41"/>
      <c r="R107" s="41"/>
      <c r="S107" s="41"/>
    </row>
    <row r="108" spans="1:19" ht="13.7" customHeight="1" x14ac:dyDescent="0.15">
      <c r="A108" s="674" t="s">
        <v>258</v>
      </c>
      <c r="B108" s="605"/>
      <c r="C108" s="525">
        <v>39.1</v>
      </c>
      <c r="D108" s="525">
        <v>8.3000000000000007</v>
      </c>
      <c r="E108" s="526">
        <v>156</v>
      </c>
      <c r="F108" s="526">
        <v>15</v>
      </c>
      <c r="G108" s="527">
        <v>281.10000000000002</v>
      </c>
      <c r="H108" s="527">
        <v>245.3</v>
      </c>
      <c r="I108" s="528">
        <v>540.5</v>
      </c>
      <c r="J108" s="534">
        <v>287</v>
      </c>
      <c r="K108" s="372"/>
      <c r="L108" s="41"/>
      <c r="M108" s="41"/>
      <c r="N108" s="41"/>
      <c r="O108" s="41"/>
      <c r="P108" s="41"/>
      <c r="Q108" s="41"/>
      <c r="R108" s="41"/>
      <c r="S108" s="41"/>
    </row>
    <row r="109" spans="1:19" ht="13.7" customHeight="1" x14ac:dyDescent="0.15">
      <c r="A109" s="674" t="s">
        <v>257</v>
      </c>
      <c r="B109" s="605"/>
      <c r="C109" s="525">
        <v>43.3</v>
      </c>
      <c r="D109" s="525">
        <v>15.3</v>
      </c>
      <c r="E109" s="526">
        <v>169</v>
      </c>
      <c r="F109" s="526">
        <v>14</v>
      </c>
      <c r="G109" s="527">
        <v>356.7</v>
      </c>
      <c r="H109" s="527">
        <v>314.39999999999998</v>
      </c>
      <c r="I109" s="528">
        <v>1155.4000000000001</v>
      </c>
      <c r="J109" s="534">
        <v>415</v>
      </c>
      <c r="K109" s="372"/>
      <c r="L109" s="41"/>
      <c r="M109" s="41"/>
      <c r="N109" s="41"/>
      <c r="O109" s="41"/>
      <c r="P109" s="41"/>
      <c r="Q109" s="41"/>
      <c r="R109" s="41"/>
      <c r="S109" s="41"/>
    </row>
    <row r="110" spans="1:19" ht="13.5" x14ac:dyDescent="0.15">
      <c r="A110" s="674" t="s">
        <v>256</v>
      </c>
      <c r="B110" s="605"/>
      <c r="C110" s="525">
        <v>42.7</v>
      </c>
      <c r="D110" s="525">
        <v>11</v>
      </c>
      <c r="E110" s="526">
        <v>158</v>
      </c>
      <c r="F110" s="526">
        <v>10</v>
      </c>
      <c r="G110" s="527">
        <v>309.89999999999998</v>
      </c>
      <c r="H110" s="527">
        <v>281.8</v>
      </c>
      <c r="I110" s="528">
        <v>796.9</v>
      </c>
      <c r="J110" s="534">
        <v>1869</v>
      </c>
      <c r="K110" s="372"/>
      <c r="L110" s="41"/>
      <c r="M110" s="41"/>
      <c r="N110" s="41"/>
      <c r="O110" s="41"/>
      <c r="P110" s="41"/>
      <c r="Q110" s="41"/>
      <c r="R110" s="41"/>
      <c r="S110" s="41"/>
    </row>
    <row r="111" spans="1:19" ht="13.5" x14ac:dyDescent="0.15">
      <c r="A111" s="674" t="s">
        <v>255</v>
      </c>
      <c r="B111" s="605"/>
      <c r="C111" s="525">
        <v>43.4</v>
      </c>
      <c r="D111" s="525">
        <v>18.7</v>
      </c>
      <c r="E111" s="526">
        <v>163</v>
      </c>
      <c r="F111" s="526">
        <v>18</v>
      </c>
      <c r="G111" s="527">
        <v>361</v>
      </c>
      <c r="H111" s="527">
        <v>315.8</v>
      </c>
      <c r="I111" s="528">
        <v>915.6</v>
      </c>
      <c r="J111" s="534">
        <v>1630</v>
      </c>
      <c r="K111" s="372"/>
      <c r="L111" s="41"/>
      <c r="M111" s="41"/>
      <c r="N111" s="41"/>
      <c r="O111" s="41"/>
      <c r="P111" s="41"/>
      <c r="Q111" s="41"/>
      <c r="R111" s="41"/>
      <c r="S111" s="41"/>
    </row>
    <row r="112" spans="1:19" ht="13.5" x14ac:dyDescent="0.15">
      <c r="A112" s="674" t="s">
        <v>254</v>
      </c>
      <c r="B112" s="605"/>
      <c r="C112" s="525">
        <v>45</v>
      </c>
      <c r="D112" s="525">
        <v>16.5</v>
      </c>
      <c r="E112" s="526">
        <v>163</v>
      </c>
      <c r="F112" s="526">
        <v>7</v>
      </c>
      <c r="G112" s="527">
        <v>330.4</v>
      </c>
      <c r="H112" s="527">
        <v>309.3</v>
      </c>
      <c r="I112" s="528">
        <v>780.3</v>
      </c>
      <c r="J112" s="534">
        <v>242</v>
      </c>
      <c r="K112" s="372"/>
      <c r="L112" s="41"/>
      <c r="M112" s="41"/>
      <c r="N112" s="41"/>
      <c r="O112" s="41"/>
      <c r="P112" s="41"/>
      <c r="Q112" s="41"/>
      <c r="R112" s="41"/>
      <c r="S112" s="41"/>
    </row>
    <row r="113" spans="1:19" ht="13.5" x14ac:dyDescent="0.15">
      <c r="A113" s="674" t="s">
        <v>359</v>
      </c>
      <c r="B113" s="605"/>
      <c r="C113" s="525">
        <v>46.7</v>
      </c>
      <c r="D113" s="525">
        <v>18.5</v>
      </c>
      <c r="E113" s="526">
        <v>164</v>
      </c>
      <c r="F113" s="526">
        <v>15</v>
      </c>
      <c r="G113" s="527">
        <v>380.9</v>
      </c>
      <c r="H113" s="527">
        <v>332.6</v>
      </c>
      <c r="I113" s="528">
        <v>1086.9000000000001</v>
      </c>
      <c r="J113" s="534">
        <v>733</v>
      </c>
      <c r="K113" s="372"/>
      <c r="L113" s="41"/>
      <c r="M113" s="41"/>
      <c r="N113" s="41"/>
      <c r="O113" s="41"/>
      <c r="P113" s="41"/>
      <c r="Q113" s="41"/>
      <c r="R113" s="41"/>
      <c r="S113" s="41"/>
    </row>
    <row r="114" spans="1:19" ht="13.5" x14ac:dyDescent="0.15">
      <c r="A114" s="674" t="s">
        <v>358</v>
      </c>
      <c r="B114" s="605"/>
      <c r="C114" s="525">
        <v>40.700000000000003</v>
      </c>
      <c r="D114" s="525">
        <v>16.3</v>
      </c>
      <c r="E114" s="526">
        <v>163</v>
      </c>
      <c r="F114" s="526">
        <v>18</v>
      </c>
      <c r="G114" s="527">
        <v>372.6</v>
      </c>
      <c r="H114" s="527">
        <v>322.7</v>
      </c>
      <c r="I114" s="528">
        <v>1120.5</v>
      </c>
      <c r="J114" s="534">
        <v>936</v>
      </c>
      <c r="K114" s="372"/>
      <c r="L114" s="41"/>
      <c r="M114" s="41"/>
      <c r="N114" s="41"/>
      <c r="O114" s="41"/>
      <c r="P114" s="41"/>
      <c r="Q114" s="41"/>
      <c r="R114" s="41"/>
      <c r="S114" s="41"/>
    </row>
    <row r="115" spans="1:19" ht="13.5" x14ac:dyDescent="0.15">
      <c r="A115" s="674" t="s">
        <v>357</v>
      </c>
      <c r="B115" s="605"/>
      <c r="C115" s="525">
        <v>44.2</v>
      </c>
      <c r="D115" s="525">
        <v>18.8</v>
      </c>
      <c r="E115" s="526">
        <v>168</v>
      </c>
      <c r="F115" s="526">
        <v>13</v>
      </c>
      <c r="G115" s="527">
        <v>364.5</v>
      </c>
      <c r="H115" s="527">
        <v>328.4</v>
      </c>
      <c r="I115" s="528">
        <v>1116.2</v>
      </c>
      <c r="J115" s="534">
        <v>512</v>
      </c>
      <c r="K115" s="372"/>
      <c r="L115" s="41"/>
      <c r="M115" s="41"/>
      <c r="N115" s="41"/>
      <c r="O115" s="41"/>
      <c r="P115" s="41"/>
      <c r="Q115" s="41"/>
      <c r="R115" s="41"/>
      <c r="S115" s="41"/>
    </row>
    <row r="116" spans="1:19" ht="13.5" x14ac:dyDescent="0.15">
      <c r="A116" s="674" t="s">
        <v>253</v>
      </c>
      <c r="B116" s="605"/>
      <c r="C116" s="525">
        <v>42.1</v>
      </c>
      <c r="D116" s="525">
        <v>11.1</v>
      </c>
      <c r="E116" s="526">
        <v>163</v>
      </c>
      <c r="F116" s="526">
        <v>17</v>
      </c>
      <c r="G116" s="527">
        <v>303.3</v>
      </c>
      <c r="H116" s="527">
        <v>265.2</v>
      </c>
      <c r="I116" s="528">
        <v>932</v>
      </c>
      <c r="J116" s="534">
        <v>547</v>
      </c>
      <c r="K116" s="372"/>
      <c r="L116" s="41"/>
      <c r="M116" s="41"/>
      <c r="N116" s="41"/>
      <c r="O116" s="41"/>
      <c r="P116" s="41"/>
      <c r="Q116" s="41"/>
      <c r="R116" s="41"/>
      <c r="S116" s="41"/>
    </row>
    <row r="117" spans="1:19" ht="13.5" x14ac:dyDescent="0.15">
      <c r="A117" s="674" t="s">
        <v>252</v>
      </c>
      <c r="B117" s="605"/>
      <c r="C117" s="525">
        <v>43.7</v>
      </c>
      <c r="D117" s="525">
        <v>15.1</v>
      </c>
      <c r="E117" s="526">
        <v>169</v>
      </c>
      <c r="F117" s="526">
        <v>9</v>
      </c>
      <c r="G117" s="527">
        <v>330.1</v>
      </c>
      <c r="H117" s="527">
        <v>310.60000000000002</v>
      </c>
      <c r="I117" s="528">
        <v>797.9</v>
      </c>
      <c r="J117" s="534">
        <v>285</v>
      </c>
      <c r="K117" s="372"/>
      <c r="L117" s="41"/>
      <c r="M117" s="41"/>
      <c r="N117" s="41"/>
      <c r="O117" s="41"/>
      <c r="P117" s="41"/>
      <c r="Q117" s="41"/>
      <c r="R117" s="41"/>
      <c r="S117" s="41"/>
    </row>
    <row r="118" spans="1:19" ht="13.5" x14ac:dyDescent="0.15">
      <c r="A118" s="674" t="s">
        <v>251</v>
      </c>
      <c r="B118" s="605"/>
      <c r="C118" s="525">
        <v>49.1</v>
      </c>
      <c r="D118" s="525">
        <v>16.600000000000001</v>
      </c>
      <c r="E118" s="526">
        <v>166</v>
      </c>
      <c r="F118" s="526">
        <v>15</v>
      </c>
      <c r="G118" s="527">
        <v>397</v>
      </c>
      <c r="H118" s="527">
        <v>353.7</v>
      </c>
      <c r="I118" s="528">
        <v>1313.6</v>
      </c>
      <c r="J118" s="534">
        <v>561</v>
      </c>
      <c r="L118" s="41"/>
      <c r="M118" s="41"/>
      <c r="N118" s="41"/>
      <c r="O118" s="41"/>
      <c r="P118" s="41"/>
      <c r="Q118" s="41"/>
      <c r="R118" s="41"/>
      <c r="S118" s="41"/>
    </row>
    <row r="119" spans="1:19" ht="13.5" x14ac:dyDescent="0.15">
      <c r="A119" s="674" t="s">
        <v>356</v>
      </c>
      <c r="B119" s="605"/>
      <c r="C119" s="525">
        <v>45.8</v>
      </c>
      <c r="D119" s="525">
        <v>16.3</v>
      </c>
      <c r="E119" s="526">
        <v>172</v>
      </c>
      <c r="F119" s="526">
        <v>29</v>
      </c>
      <c r="G119" s="527">
        <v>402.3</v>
      </c>
      <c r="H119" s="527">
        <v>320</v>
      </c>
      <c r="I119" s="528">
        <v>1080.5999999999999</v>
      </c>
      <c r="J119" s="534">
        <v>165</v>
      </c>
      <c r="L119" s="41"/>
      <c r="M119" s="41"/>
      <c r="N119" s="41"/>
      <c r="O119" s="41"/>
      <c r="P119" s="41"/>
      <c r="Q119" s="41"/>
      <c r="R119" s="41"/>
      <c r="S119" s="41"/>
    </row>
    <row r="120" spans="1:19" ht="13.7" customHeight="1" x14ac:dyDescent="0.15">
      <c r="A120" s="674" t="s">
        <v>250</v>
      </c>
      <c r="B120" s="605"/>
      <c r="C120" s="525">
        <v>38.6</v>
      </c>
      <c r="D120" s="525">
        <v>9.6</v>
      </c>
      <c r="E120" s="526">
        <v>164</v>
      </c>
      <c r="F120" s="526">
        <v>13</v>
      </c>
      <c r="G120" s="527">
        <v>338.4</v>
      </c>
      <c r="H120" s="527">
        <v>307.8</v>
      </c>
      <c r="I120" s="528">
        <v>798</v>
      </c>
      <c r="J120" s="534">
        <v>553</v>
      </c>
      <c r="L120" s="41"/>
      <c r="M120" s="41"/>
      <c r="N120" s="41"/>
      <c r="O120" s="41"/>
      <c r="P120" s="41"/>
      <c r="Q120" s="41"/>
      <c r="R120" s="41"/>
      <c r="S120" s="41"/>
    </row>
    <row r="121" spans="1:19" ht="13.5" x14ac:dyDescent="0.15">
      <c r="A121" s="674" t="s">
        <v>355</v>
      </c>
      <c r="B121" s="605"/>
      <c r="C121" s="525">
        <v>44.6</v>
      </c>
      <c r="D121" s="525">
        <v>24.9</v>
      </c>
      <c r="E121" s="526">
        <v>138</v>
      </c>
      <c r="F121" s="526">
        <v>15</v>
      </c>
      <c r="G121" s="527">
        <v>477.8</v>
      </c>
      <c r="H121" s="527">
        <v>400</v>
      </c>
      <c r="I121" s="528">
        <v>1468.1</v>
      </c>
      <c r="J121" s="534">
        <v>374</v>
      </c>
      <c r="L121" s="41"/>
      <c r="M121" s="41"/>
      <c r="N121" s="41"/>
      <c r="O121" s="41"/>
      <c r="P121" s="41"/>
      <c r="Q121" s="41"/>
      <c r="R121" s="41"/>
      <c r="S121" s="41"/>
    </row>
    <row r="122" spans="1:19" ht="13.5" x14ac:dyDescent="0.15">
      <c r="A122" s="674" t="s">
        <v>354</v>
      </c>
      <c r="B122" s="605"/>
      <c r="C122" s="525">
        <v>53.5</v>
      </c>
      <c r="D122" s="525">
        <v>13.6</v>
      </c>
      <c r="E122" s="526">
        <v>160</v>
      </c>
      <c r="F122" s="526">
        <v>55</v>
      </c>
      <c r="G122" s="527">
        <v>357.8</v>
      </c>
      <c r="H122" s="527">
        <v>243.2</v>
      </c>
      <c r="I122" s="528">
        <v>657.1</v>
      </c>
      <c r="J122" s="534">
        <v>906</v>
      </c>
      <c r="L122" s="41"/>
      <c r="M122" s="41"/>
      <c r="N122" s="41"/>
      <c r="O122" s="41"/>
      <c r="P122" s="41"/>
      <c r="Q122" s="41"/>
      <c r="R122" s="41"/>
      <c r="S122" s="41"/>
    </row>
    <row r="123" spans="1:19" ht="13.5" x14ac:dyDescent="0.15">
      <c r="A123" s="674" t="s">
        <v>353</v>
      </c>
      <c r="B123" s="605"/>
      <c r="C123" s="525">
        <v>59.7</v>
      </c>
      <c r="D123" s="525">
        <v>10.8</v>
      </c>
      <c r="E123" s="526">
        <v>167</v>
      </c>
      <c r="F123" s="526">
        <v>14</v>
      </c>
      <c r="G123" s="527">
        <v>332.5</v>
      </c>
      <c r="H123" s="527">
        <v>294.3</v>
      </c>
      <c r="I123" s="528">
        <v>259.89999999999998</v>
      </c>
      <c r="J123" s="534">
        <v>1026</v>
      </c>
      <c r="L123" s="41"/>
      <c r="M123" s="41"/>
      <c r="N123" s="41"/>
      <c r="O123" s="41"/>
      <c r="P123" s="41"/>
      <c r="Q123" s="41"/>
      <c r="R123" s="41"/>
      <c r="S123" s="41"/>
    </row>
    <row r="124" spans="1:19" ht="13.7" customHeight="1" x14ac:dyDescent="0.15">
      <c r="A124" s="674" t="s">
        <v>352</v>
      </c>
      <c r="B124" s="605"/>
      <c r="C124" s="525">
        <v>64.5</v>
      </c>
      <c r="D124" s="525">
        <v>5.7</v>
      </c>
      <c r="E124" s="526">
        <v>148</v>
      </c>
      <c r="F124" s="526">
        <v>6</v>
      </c>
      <c r="G124" s="527">
        <v>219.1</v>
      </c>
      <c r="H124" s="527">
        <v>202.4</v>
      </c>
      <c r="I124" s="528">
        <v>292.10000000000002</v>
      </c>
      <c r="J124" s="534">
        <v>62</v>
      </c>
      <c r="L124" s="41"/>
      <c r="M124" s="41"/>
      <c r="N124" s="41"/>
      <c r="O124" s="41"/>
      <c r="P124" s="41"/>
      <c r="Q124" s="41"/>
      <c r="R124" s="41"/>
      <c r="S124" s="41"/>
    </row>
    <row r="125" spans="1:19" ht="13.5" x14ac:dyDescent="0.15">
      <c r="A125" s="674" t="s">
        <v>249</v>
      </c>
      <c r="B125" s="605"/>
      <c r="C125" s="525">
        <v>49.9</v>
      </c>
      <c r="D125" s="525">
        <v>10.9</v>
      </c>
      <c r="E125" s="526">
        <v>180</v>
      </c>
      <c r="F125" s="526">
        <v>35</v>
      </c>
      <c r="G125" s="527">
        <v>418.1</v>
      </c>
      <c r="H125" s="527">
        <v>346.8</v>
      </c>
      <c r="I125" s="528">
        <v>684.2</v>
      </c>
      <c r="J125" s="534">
        <v>1715</v>
      </c>
      <c r="L125" s="41"/>
      <c r="M125" s="41"/>
      <c r="N125" s="41"/>
      <c r="O125" s="41"/>
      <c r="P125" s="41"/>
      <c r="Q125" s="41"/>
      <c r="R125" s="41"/>
      <c r="S125" s="41"/>
    </row>
    <row r="126" spans="1:19" ht="13.7" customHeight="1" x14ac:dyDescent="0.15">
      <c r="A126" s="674" t="s">
        <v>248</v>
      </c>
      <c r="B126" s="605"/>
      <c r="C126" s="525">
        <v>49.9</v>
      </c>
      <c r="D126" s="525">
        <v>10.3</v>
      </c>
      <c r="E126" s="526">
        <v>181</v>
      </c>
      <c r="F126" s="526">
        <v>33</v>
      </c>
      <c r="G126" s="527">
        <v>370.8</v>
      </c>
      <c r="H126" s="527">
        <v>298</v>
      </c>
      <c r="I126" s="528">
        <v>390.8</v>
      </c>
      <c r="J126" s="534">
        <v>2526</v>
      </c>
      <c r="L126" s="41"/>
      <c r="M126" s="41"/>
      <c r="N126" s="41"/>
      <c r="O126" s="41"/>
      <c r="P126" s="41"/>
      <c r="Q126" s="41"/>
      <c r="R126" s="41"/>
      <c r="S126" s="41"/>
    </row>
    <row r="127" spans="1:19" ht="13.5" x14ac:dyDescent="0.15">
      <c r="A127" s="674" t="s">
        <v>351</v>
      </c>
      <c r="B127" s="605"/>
      <c r="C127" s="525">
        <v>51.2</v>
      </c>
      <c r="D127" s="525">
        <v>12.1</v>
      </c>
      <c r="E127" s="526">
        <v>202</v>
      </c>
      <c r="F127" s="526">
        <v>20</v>
      </c>
      <c r="G127" s="527">
        <v>314.39999999999998</v>
      </c>
      <c r="H127" s="527">
        <v>260.2</v>
      </c>
      <c r="I127" s="528">
        <v>297.5</v>
      </c>
      <c r="J127" s="534">
        <v>1159</v>
      </c>
      <c r="L127" s="41"/>
      <c r="M127" s="41"/>
      <c r="N127" s="41"/>
      <c r="O127" s="41"/>
      <c r="P127" s="41"/>
      <c r="Q127" s="41"/>
      <c r="R127" s="41"/>
      <c r="S127" s="41"/>
    </row>
    <row r="128" spans="1:19" ht="13.5" x14ac:dyDescent="0.15">
      <c r="A128" s="674" t="s">
        <v>350</v>
      </c>
      <c r="B128" s="605"/>
      <c r="C128" s="525">
        <v>53.8</v>
      </c>
      <c r="D128" s="525">
        <v>11.3</v>
      </c>
      <c r="E128" s="526">
        <v>167</v>
      </c>
      <c r="F128" s="526">
        <v>33</v>
      </c>
      <c r="G128" s="527">
        <v>375.1</v>
      </c>
      <c r="H128" s="527">
        <v>303.39999999999998</v>
      </c>
      <c r="I128" s="528">
        <v>576</v>
      </c>
      <c r="J128" s="534">
        <v>50</v>
      </c>
      <c r="L128" s="41"/>
      <c r="M128" s="41"/>
      <c r="N128" s="41"/>
      <c r="O128" s="41"/>
      <c r="P128" s="41"/>
      <c r="Q128" s="41"/>
      <c r="R128" s="41"/>
      <c r="S128" s="41"/>
    </row>
    <row r="129" spans="1:19" ht="13.5" x14ac:dyDescent="0.15">
      <c r="A129" s="674" t="s">
        <v>349</v>
      </c>
      <c r="B129" s="605"/>
      <c r="C129" s="525" t="s">
        <v>241</v>
      </c>
      <c r="D129" s="525" t="s">
        <v>241</v>
      </c>
      <c r="E129" s="526" t="s">
        <v>241</v>
      </c>
      <c r="F129" s="526" t="s">
        <v>241</v>
      </c>
      <c r="G129" s="527" t="s">
        <v>241</v>
      </c>
      <c r="H129" s="527" t="s">
        <v>241</v>
      </c>
      <c r="I129" s="528" t="s">
        <v>241</v>
      </c>
      <c r="J129" s="534" t="s">
        <v>241</v>
      </c>
      <c r="L129" s="41"/>
      <c r="M129" s="41"/>
      <c r="N129" s="41"/>
      <c r="O129" s="41"/>
      <c r="P129" s="41"/>
      <c r="Q129" s="41"/>
      <c r="R129" s="41"/>
      <c r="S129" s="41"/>
    </row>
    <row r="130" spans="1:19" ht="13.5" x14ac:dyDescent="0.15">
      <c r="A130" s="674" t="s">
        <v>348</v>
      </c>
      <c r="B130" s="605"/>
      <c r="C130" s="525">
        <v>34</v>
      </c>
      <c r="D130" s="525">
        <v>12.5</v>
      </c>
      <c r="E130" s="526">
        <v>144</v>
      </c>
      <c r="F130" s="526">
        <v>13</v>
      </c>
      <c r="G130" s="527">
        <v>385</v>
      </c>
      <c r="H130" s="527">
        <v>330.8</v>
      </c>
      <c r="I130" s="528">
        <v>1181</v>
      </c>
      <c r="J130" s="534">
        <v>124</v>
      </c>
      <c r="L130" s="41"/>
      <c r="M130" s="41"/>
      <c r="N130" s="41"/>
      <c r="O130" s="41"/>
      <c r="P130" s="41"/>
      <c r="Q130" s="41"/>
      <c r="R130" s="41"/>
      <c r="S130" s="41"/>
    </row>
    <row r="131" spans="1:19" ht="13.5" x14ac:dyDescent="0.15">
      <c r="A131" s="674" t="s">
        <v>347</v>
      </c>
      <c r="B131" s="605"/>
      <c r="C131" s="525">
        <v>42.4</v>
      </c>
      <c r="D131" s="525">
        <v>10.6</v>
      </c>
      <c r="E131" s="526">
        <v>164</v>
      </c>
      <c r="F131" s="526">
        <v>23</v>
      </c>
      <c r="G131" s="527">
        <v>335.2</v>
      </c>
      <c r="H131" s="527">
        <v>276.8</v>
      </c>
      <c r="I131" s="528">
        <v>658.4</v>
      </c>
      <c r="J131" s="534">
        <v>302</v>
      </c>
      <c r="L131" s="41"/>
      <c r="M131" s="41"/>
      <c r="N131" s="41"/>
      <c r="O131" s="41"/>
      <c r="P131" s="41"/>
      <c r="Q131" s="41"/>
      <c r="R131" s="41"/>
      <c r="S131" s="41"/>
    </row>
    <row r="132" spans="1:19" ht="13.5" x14ac:dyDescent="0.15">
      <c r="A132" s="674" t="s">
        <v>346</v>
      </c>
      <c r="B132" s="605"/>
      <c r="C132" s="525">
        <v>41.4</v>
      </c>
      <c r="D132" s="525">
        <v>14.5</v>
      </c>
      <c r="E132" s="526">
        <v>149</v>
      </c>
      <c r="F132" s="526">
        <v>12</v>
      </c>
      <c r="G132" s="527">
        <v>393.6</v>
      </c>
      <c r="H132" s="527">
        <v>344.5</v>
      </c>
      <c r="I132" s="528">
        <v>1667.4</v>
      </c>
      <c r="J132" s="534">
        <v>29</v>
      </c>
      <c r="L132" s="41"/>
      <c r="M132" s="41"/>
      <c r="N132" s="41"/>
      <c r="O132" s="41"/>
      <c r="P132" s="41"/>
      <c r="Q132" s="41"/>
      <c r="R132" s="41"/>
      <c r="S132" s="41"/>
    </row>
    <row r="133" spans="1:19" ht="13.5" x14ac:dyDescent="0.15">
      <c r="A133" s="674" t="s">
        <v>345</v>
      </c>
      <c r="B133" s="605"/>
      <c r="C133" s="525">
        <v>51</v>
      </c>
      <c r="D133" s="525">
        <v>19.399999999999999</v>
      </c>
      <c r="E133" s="526">
        <v>166</v>
      </c>
      <c r="F133" s="526">
        <v>66</v>
      </c>
      <c r="G133" s="527">
        <v>599.1</v>
      </c>
      <c r="H133" s="527">
        <v>386.9</v>
      </c>
      <c r="I133" s="528">
        <v>675.7</v>
      </c>
      <c r="J133" s="534">
        <v>127</v>
      </c>
      <c r="L133" s="41"/>
      <c r="M133" s="41"/>
      <c r="N133" s="41"/>
      <c r="O133" s="41"/>
      <c r="P133" s="41"/>
      <c r="Q133" s="41"/>
      <c r="R133" s="41"/>
      <c r="S133" s="41"/>
    </row>
    <row r="134" spans="1:19" ht="13.15" customHeight="1" x14ac:dyDescent="0.15">
      <c r="A134" s="673" t="s">
        <v>344</v>
      </c>
      <c r="B134" s="605"/>
      <c r="C134" s="525">
        <v>47.4</v>
      </c>
      <c r="D134" s="525">
        <v>19.2</v>
      </c>
      <c r="E134" s="526">
        <v>193</v>
      </c>
      <c r="F134" s="526">
        <v>15</v>
      </c>
      <c r="G134" s="527">
        <v>392.8</v>
      </c>
      <c r="H134" s="527">
        <v>342.6</v>
      </c>
      <c r="I134" s="528">
        <v>1498.1</v>
      </c>
      <c r="J134" s="534">
        <v>49</v>
      </c>
      <c r="L134" s="41"/>
      <c r="M134" s="41"/>
      <c r="N134" s="41"/>
      <c r="O134" s="41"/>
      <c r="P134" s="41"/>
      <c r="Q134" s="41"/>
      <c r="R134" s="41"/>
      <c r="S134" s="41"/>
    </row>
    <row r="135" spans="1:19" ht="13.5" x14ac:dyDescent="0.15">
      <c r="A135" s="674" t="s">
        <v>343</v>
      </c>
      <c r="B135" s="605"/>
      <c r="C135" s="525">
        <v>45.1</v>
      </c>
      <c r="D135" s="525">
        <v>11.5</v>
      </c>
      <c r="E135" s="526">
        <v>161</v>
      </c>
      <c r="F135" s="526">
        <v>7</v>
      </c>
      <c r="G135" s="527">
        <v>309.2</v>
      </c>
      <c r="H135" s="527">
        <v>287.7</v>
      </c>
      <c r="I135" s="528">
        <v>706.1</v>
      </c>
      <c r="J135" s="534">
        <v>477</v>
      </c>
      <c r="L135" s="41"/>
      <c r="M135" s="41"/>
      <c r="N135" s="41"/>
      <c r="O135" s="41"/>
      <c r="P135" s="41"/>
      <c r="Q135" s="41"/>
      <c r="R135" s="41"/>
      <c r="S135" s="41"/>
    </row>
    <row r="136" spans="1:19" ht="13.5" x14ac:dyDescent="0.15">
      <c r="A136" s="674" t="s">
        <v>342</v>
      </c>
      <c r="B136" s="605"/>
      <c r="C136" s="525">
        <v>38.299999999999997</v>
      </c>
      <c r="D136" s="525">
        <v>9.8000000000000007</v>
      </c>
      <c r="E136" s="526">
        <v>172</v>
      </c>
      <c r="F136" s="526">
        <v>14</v>
      </c>
      <c r="G136" s="527">
        <v>318.5</v>
      </c>
      <c r="H136" s="527">
        <v>293.8</v>
      </c>
      <c r="I136" s="528">
        <v>284.2</v>
      </c>
      <c r="J136" s="534">
        <v>673</v>
      </c>
      <c r="L136" s="41"/>
      <c r="M136" s="41"/>
      <c r="N136" s="41"/>
      <c r="O136" s="41"/>
      <c r="P136" s="41"/>
      <c r="Q136" s="41"/>
      <c r="R136" s="41"/>
      <c r="S136" s="41"/>
    </row>
    <row r="137" spans="1:19" ht="13.5" x14ac:dyDescent="0.15">
      <c r="A137" s="674" t="s">
        <v>341</v>
      </c>
      <c r="B137" s="605"/>
      <c r="C137" s="525" t="s">
        <v>241</v>
      </c>
      <c r="D137" s="525" t="s">
        <v>241</v>
      </c>
      <c r="E137" s="526" t="s">
        <v>241</v>
      </c>
      <c r="F137" s="526" t="s">
        <v>241</v>
      </c>
      <c r="G137" s="527" t="s">
        <v>241</v>
      </c>
      <c r="H137" s="527" t="s">
        <v>241</v>
      </c>
      <c r="I137" s="528" t="s">
        <v>241</v>
      </c>
      <c r="J137" s="534" t="s">
        <v>241</v>
      </c>
      <c r="L137" s="41"/>
      <c r="M137" s="41"/>
      <c r="N137" s="41"/>
      <c r="O137" s="41"/>
      <c r="P137" s="41"/>
      <c r="Q137" s="41"/>
      <c r="R137" s="41"/>
      <c r="S137" s="41"/>
    </row>
    <row r="138" spans="1:19" ht="13.5" x14ac:dyDescent="0.15">
      <c r="A138" s="674" t="s">
        <v>340</v>
      </c>
      <c r="B138" s="605"/>
      <c r="C138" s="525">
        <v>42.3</v>
      </c>
      <c r="D138" s="525">
        <v>15.5</v>
      </c>
      <c r="E138" s="526">
        <v>177</v>
      </c>
      <c r="F138" s="526">
        <v>16</v>
      </c>
      <c r="G138" s="527">
        <v>401.5</v>
      </c>
      <c r="H138" s="527">
        <v>349.6</v>
      </c>
      <c r="I138" s="528">
        <v>740.5</v>
      </c>
      <c r="J138" s="534">
        <v>523</v>
      </c>
      <c r="L138" s="41"/>
      <c r="M138" s="41"/>
      <c r="N138" s="41"/>
      <c r="O138" s="41"/>
      <c r="P138" s="41"/>
      <c r="Q138" s="41"/>
      <c r="R138" s="41"/>
      <c r="S138" s="41"/>
    </row>
    <row r="139" spans="1:19" ht="13.5" x14ac:dyDescent="0.15">
      <c r="A139" s="674" t="s">
        <v>339</v>
      </c>
      <c r="B139" s="605"/>
      <c r="C139" s="525">
        <v>49.1</v>
      </c>
      <c r="D139" s="525">
        <v>12.7</v>
      </c>
      <c r="E139" s="526">
        <v>156</v>
      </c>
      <c r="F139" s="526">
        <v>9</v>
      </c>
      <c r="G139" s="527">
        <v>372.4</v>
      </c>
      <c r="H139" s="527">
        <v>352.6</v>
      </c>
      <c r="I139" s="528">
        <v>413.1</v>
      </c>
      <c r="J139" s="534">
        <v>391</v>
      </c>
      <c r="L139" s="41"/>
      <c r="M139" s="41"/>
      <c r="N139" s="41"/>
      <c r="O139" s="41"/>
      <c r="P139" s="41"/>
      <c r="Q139" s="41"/>
      <c r="R139" s="41"/>
      <c r="S139" s="41"/>
    </row>
    <row r="140" spans="1:19" ht="13.5" x14ac:dyDescent="0.15">
      <c r="A140" s="674" t="s">
        <v>338</v>
      </c>
      <c r="B140" s="605"/>
      <c r="C140" s="525">
        <v>41.1</v>
      </c>
      <c r="D140" s="525">
        <v>11</v>
      </c>
      <c r="E140" s="526">
        <v>169</v>
      </c>
      <c r="F140" s="526">
        <v>26</v>
      </c>
      <c r="G140" s="527">
        <v>408.2</v>
      </c>
      <c r="H140" s="527">
        <v>354.1</v>
      </c>
      <c r="I140" s="528">
        <v>1341.3</v>
      </c>
      <c r="J140" s="534">
        <v>1094</v>
      </c>
      <c r="L140" s="41"/>
      <c r="M140" s="41"/>
      <c r="N140" s="41"/>
      <c r="O140" s="41"/>
      <c r="P140" s="41"/>
      <c r="Q140" s="41"/>
      <c r="R140" s="41"/>
      <c r="S140" s="41"/>
    </row>
    <row r="141" spans="1:19" ht="13.5" x14ac:dyDescent="0.15">
      <c r="A141" s="674" t="s">
        <v>337</v>
      </c>
      <c r="B141" s="605"/>
      <c r="C141" s="525">
        <v>45.1</v>
      </c>
      <c r="D141" s="525">
        <v>9</v>
      </c>
      <c r="E141" s="526">
        <v>167</v>
      </c>
      <c r="F141" s="526">
        <v>7</v>
      </c>
      <c r="G141" s="527">
        <v>291.3</v>
      </c>
      <c r="H141" s="527">
        <v>278.5</v>
      </c>
      <c r="I141" s="528">
        <v>462.5</v>
      </c>
      <c r="J141" s="534">
        <v>680</v>
      </c>
      <c r="L141" s="41"/>
      <c r="M141" s="41"/>
      <c r="N141" s="41"/>
      <c r="O141" s="41"/>
      <c r="P141" s="41"/>
      <c r="Q141" s="41"/>
      <c r="R141" s="41"/>
      <c r="S141" s="41"/>
    </row>
    <row r="142" spans="1:19" ht="13.5" x14ac:dyDescent="0.15">
      <c r="A142" s="674" t="s">
        <v>336</v>
      </c>
      <c r="B142" s="605"/>
      <c r="C142" s="525">
        <v>57.1</v>
      </c>
      <c r="D142" s="525">
        <v>14.9</v>
      </c>
      <c r="E142" s="526">
        <v>188</v>
      </c>
      <c r="F142" s="526">
        <v>8</v>
      </c>
      <c r="G142" s="527">
        <v>368.7</v>
      </c>
      <c r="H142" s="527">
        <v>347</v>
      </c>
      <c r="I142" s="528">
        <v>944.9</v>
      </c>
      <c r="J142" s="534">
        <v>2</v>
      </c>
      <c r="L142" s="41"/>
      <c r="M142" s="41"/>
      <c r="N142" s="41"/>
      <c r="O142" s="41"/>
      <c r="P142" s="41"/>
      <c r="Q142" s="41"/>
      <c r="R142" s="41"/>
      <c r="S142" s="41"/>
    </row>
    <row r="143" spans="1:19" ht="13.5" x14ac:dyDescent="0.15">
      <c r="A143" s="674" t="s">
        <v>335</v>
      </c>
      <c r="B143" s="605"/>
      <c r="C143" s="525">
        <v>44.7</v>
      </c>
      <c r="D143" s="525">
        <v>14.8</v>
      </c>
      <c r="E143" s="526">
        <v>140</v>
      </c>
      <c r="F143" s="526">
        <v>34</v>
      </c>
      <c r="G143" s="527">
        <v>486</v>
      </c>
      <c r="H143" s="527">
        <v>364.7</v>
      </c>
      <c r="I143" s="528">
        <v>1296.5</v>
      </c>
      <c r="J143" s="534">
        <v>348</v>
      </c>
      <c r="L143" s="41"/>
      <c r="M143" s="41"/>
      <c r="N143" s="41"/>
      <c r="O143" s="41"/>
      <c r="P143" s="41"/>
      <c r="Q143" s="41"/>
      <c r="R143" s="41"/>
      <c r="S143" s="41"/>
    </row>
    <row r="144" spans="1:19" ht="13.5" x14ac:dyDescent="0.15">
      <c r="A144" s="674" t="s">
        <v>247</v>
      </c>
      <c r="B144" s="605"/>
      <c r="C144" s="525">
        <v>47.2</v>
      </c>
      <c r="D144" s="525">
        <v>10.8</v>
      </c>
      <c r="E144" s="526">
        <v>172</v>
      </c>
      <c r="F144" s="526">
        <v>17</v>
      </c>
      <c r="G144" s="527">
        <v>294.10000000000002</v>
      </c>
      <c r="H144" s="527">
        <v>260.3</v>
      </c>
      <c r="I144" s="528">
        <v>412.1</v>
      </c>
      <c r="J144" s="534">
        <v>4881</v>
      </c>
      <c r="L144" s="41"/>
      <c r="M144" s="41"/>
      <c r="N144" s="41"/>
      <c r="O144" s="41"/>
      <c r="P144" s="41"/>
      <c r="Q144" s="41"/>
      <c r="R144" s="41"/>
      <c r="S144" s="41"/>
    </row>
    <row r="145" spans="1:19" ht="13.5" x14ac:dyDescent="0.15">
      <c r="A145" s="674" t="s">
        <v>246</v>
      </c>
      <c r="B145" s="605"/>
      <c r="C145" s="525">
        <v>49.6</v>
      </c>
      <c r="D145" s="525">
        <v>8.8000000000000007</v>
      </c>
      <c r="E145" s="526">
        <v>162</v>
      </c>
      <c r="F145" s="526">
        <v>10</v>
      </c>
      <c r="G145" s="527">
        <v>249.6</v>
      </c>
      <c r="H145" s="527">
        <v>231.2</v>
      </c>
      <c r="I145" s="528">
        <v>99.3</v>
      </c>
      <c r="J145" s="534">
        <v>462</v>
      </c>
      <c r="L145" s="41"/>
      <c r="M145" s="41"/>
      <c r="N145" s="41"/>
      <c r="O145" s="41"/>
      <c r="P145" s="41"/>
      <c r="Q145" s="41"/>
      <c r="R145" s="41"/>
      <c r="S145" s="41"/>
    </row>
    <row r="146" spans="1:19" ht="13.7" customHeight="1" x14ac:dyDescent="0.15">
      <c r="A146" s="674" t="s">
        <v>245</v>
      </c>
      <c r="B146" s="605"/>
      <c r="C146" s="525">
        <v>49.8</v>
      </c>
      <c r="D146" s="525">
        <v>8.6999999999999993</v>
      </c>
      <c r="E146" s="526">
        <v>173</v>
      </c>
      <c r="F146" s="526">
        <v>12</v>
      </c>
      <c r="G146" s="527">
        <v>309.10000000000002</v>
      </c>
      <c r="H146" s="527">
        <v>283.10000000000002</v>
      </c>
      <c r="I146" s="528">
        <v>483</v>
      </c>
      <c r="J146" s="534">
        <v>775</v>
      </c>
      <c r="L146" s="41"/>
      <c r="M146" s="41"/>
      <c r="N146" s="41"/>
      <c r="O146" s="41"/>
      <c r="P146" s="41"/>
      <c r="Q146" s="41"/>
      <c r="R146" s="41"/>
      <c r="S146" s="41"/>
    </row>
    <row r="147" spans="1:19" ht="13.5" x14ac:dyDescent="0.15">
      <c r="A147" s="674" t="s">
        <v>244</v>
      </c>
      <c r="B147" s="605"/>
      <c r="C147" s="525">
        <v>45.4</v>
      </c>
      <c r="D147" s="525">
        <v>11.9</v>
      </c>
      <c r="E147" s="526">
        <v>165</v>
      </c>
      <c r="F147" s="526">
        <v>18</v>
      </c>
      <c r="G147" s="527">
        <v>296.5</v>
      </c>
      <c r="H147" s="527">
        <v>258.60000000000002</v>
      </c>
      <c r="I147" s="528">
        <v>697.5</v>
      </c>
      <c r="J147" s="534">
        <v>249</v>
      </c>
      <c r="L147" s="41"/>
      <c r="M147" s="41"/>
      <c r="N147" s="41"/>
      <c r="O147" s="41"/>
      <c r="P147" s="41"/>
      <c r="Q147" s="41"/>
      <c r="R147" s="41"/>
      <c r="S147" s="41"/>
    </row>
    <row r="148" spans="1:19" ht="13.7" customHeight="1" x14ac:dyDescent="0.15">
      <c r="A148" s="674" t="s">
        <v>243</v>
      </c>
      <c r="B148" s="605"/>
      <c r="C148" s="525">
        <v>51.8</v>
      </c>
      <c r="D148" s="525">
        <v>11.1</v>
      </c>
      <c r="E148" s="526">
        <v>162</v>
      </c>
      <c r="F148" s="526">
        <v>13</v>
      </c>
      <c r="G148" s="527">
        <v>280.2</v>
      </c>
      <c r="H148" s="527">
        <v>253.8</v>
      </c>
      <c r="I148" s="528">
        <v>586.70000000000005</v>
      </c>
      <c r="J148" s="534">
        <v>481</v>
      </c>
      <c r="L148" s="41"/>
      <c r="M148" s="41"/>
      <c r="N148" s="41"/>
      <c r="O148" s="41"/>
      <c r="P148" s="41"/>
      <c r="Q148" s="41"/>
      <c r="R148" s="41"/>
      <c r="S148" s="41"/>
    </row>
    <row r="149" spans="1:19" s="371" customFormat="1" ht="15" customHeight="1" x14ac:dyDescent="0.15">
      <c r="A149" s="675" t="s">
        <v>242</v>
      </c>
      <c r="B149" s="617"/>
      <c r="C149" s="539" t="s">
        <v>241</v>
      </c>
      <c r="D149" s="540" t="s">
        <v>241</v>
      </c>
      <c r="E149" s="541" t="s">
        <v>241</v>
      </c>
      <c r="F149" s="541" t="s">
        <v>241</v>
      </c>
      <c r="G149" s="542" t="s">
        <v>241</v>
      </c>
      <c r="H149" s="542" t="s">
        <v>241</v>
      </c>
      <c r="I149" s="543" t="s">
        <v>241</v>
      </c>
      <c r="J149" s="544" t="s">
        <v>241</v>
      </c>
      <c r="L149" s="41"/>
      <c r="M149" s="41"/>
      <c r="N149" s="41"/>
      <c r="O149" s="41"/>
      <c r="P149" s="41"/>
      <c r="Q149" s="41"/>
      <c r="R149" s="41"/>
      <c r="S149" s="41"/>
    </row>
    <row r="150" spans="1:19" ht="26.45" customHeight="1" x14ac:dyDescent="0.15">
      <c r="A150" s="673" t="s">
        <v>720</v>
      </c>
      <c r="B150" s="605"/>
      <c r="C150" s="525">
        <v>51.4</v>
      </c>
      <c r="D150" s="525">
        <v>22.8</v>
      </c>
      <c r="E150" s="526">
        <v>167</v>
      </c>
      <c r="F150" s="526">
        <v>2</v>
      </c>
      <c r="G150" s="527">
        <v>612.79999999999995</v>
      </c>
      <c r="H150" s="527">
        <v>604.4</v>
      </c>
      <c r="I150" s="528">
        <v>2436</v>
      </c>
      <c r="J150" s="534">
        <v>10107</v>
      </c>
      <c r="L150" s="41"/>
      <c r="M150" s="41"/>
      <c r="N150" s="41"/>
      <c r="O150" s="41"/>
      <c r="P150" s="41"/>
      <c r="Q150" s="41"/>
      <c r="R150" s="41"/>
      <c r="S150" s="41"/>
    </row>
    <row r="151" spans="1:19" ht="13.5" x14ac:dyDescent="0.15">
      <c r="A151" s="674" t="s">
        <v>333</v>
      </c>
      <c r="B151" s="605"/>
      <c r="C151" s="525">
        <v>43.9</v>
      </c>
      <c r="D151" s="525">
        <v>14.5</v>
      </c>
      <c r="E151" s="526">
        <v>169</v>
      </c>
      <c r="F151" s="526">
        <v>9</v>
      </c>
      <c r="G151" s="527">
        <v>533.20000000000005</v>
      </c>
      <c r="H151" s="527">
        <v>507.3</v>
      </c>
      <c r="I151" s="528">
        <v>2201.5</v>
      </c>
      <c r="J151" s="534">
        <v>1593</v>
      </c>
      <c r="L151" s="41"/>
      <c r="M151" s="41"/>
      <c r="N151" s="41"/>
      <c r="O151" s="41"/>
      <c r="P151" s="41"/>
      <c r="Q151" s="41"/>
      <c r="R151" s="41"/>
      <c r="S151" s="41"/>
    </row>
    <row r="152" spans="1:19" ht="13.5" x14ac:dyDescent="0.15">
      <c r="A152" s="674" t="s">
        <v>332</v>
      </c>
      <c r="B152" s="605"/>
      <c r="C152" s="525">
        <v>46.3</v>
      </c>
      <c r="D152" s="525">
        <v>17.5</v>
      </c>
      <c r="E152" s="526">
        <v>154</v>
      </c>
      <c r="F152" s="526">
        <v>13</v>
      </c>
      <c r="G152" s="527">
        <v>507.8</v>
      </c>
      <c r="H152" s="527">
        <v>468.4</v>
      </c>
      <c r="I152" s="528">
        <v>2145.5</v>
      </c>
      <c r="J152" s="534">
        <v>9141</v>
      </c>
      <c r="L152" s="41"/>
      <c r="M152" s="41"/>
      <c r="N152" s="41"/>
      <c r="O152" s="41"/>
      <c r="P152" s="41"/>
      <c r="Q152" s="41"/>
      <c r="R152" s="41"/>
      <c r="S152" s="41"/>
    </row>
    <row r="153" spans="1:19" ht="13.5" x14ac:dyDescent="0.15">
      <c r="A153" s="674" t="s">
        <v>331</v>
      </c>
      <c r="B153" s="605"/>
      <c r="C153" s="525">
        <v>42.3</v>
      </c>
      <c r="D153" s="525">
        <v>16</v>
      </c>
      <c r="E153" s="526">
        <v>161</v>
      </c>
      <c r="F153" s="526">
        <v>18</v>
      </c>
      <c r="G153" s="527">
        <v>458.2</v>
      </c>
      <c r="H153" s="527">
        <v>407</v>
      </c>
      <c r="I153" s="528">
        <v>1846.3</v>
      </c>
      <c r="J153" s="534">
        <v>4495</v>
      </c>
      <c r="L153" s="41"/>
      <c r="M153" s="41"/>
      <c r="N153" s="41"/>
      <c r="O153" s="41"/>
      <c r="P153" s="41"/>
      <c r="Q153" s="41"/>
      <c r="R153" s="41"/>
      <c r="S153" s="41"/>
    </row>
    <row r="154" spans="1:19" ht="13.5" x14ac:dyDescent="0.15">
      <c r="A154" s="674" t="s">
        <v>330</v>
      </c>
      <c r="B154" s="605"/>
      <c r="C154" s="525">
        <v>42.2</v>
      </c>
      <c r="D154" s="525">
        <v>14.9</v>
      </c>
      <c r="E154" s="526">
        <v>169</v>
      </c>
      <c r="F154" s="526">
        <v>27</v>
      </c>
      <c r="G154" s="527">
        <v>452.6</v>
      </c>
      <c r="H154" s="527">
        <v>377.2</v>
      </c>
      <c r="I154" s="528">
        <v>1466</v>
      </c>
      <c r="J154" s="534">
        <v>2369</v>
      </c>
      <c r="L154" s="41"/>
      <c r="M154" s="41"/>
      <c r="N154" s="41"/>
      <c r="O154" s="41"/>
      <c r="P154" s="41"/>
      <c r="Q154" s="41"/>
      <c r="R154" s="41"/>
      <c r="S154" s="41"/>
    </row>
    <row r="155" spans="1:19" ht="13.5" x14ac:dyDescent="0.15">
      <c r="A155" s="674" t="s">
        <v>329</v>
      </c>
      <c r="B155" s="605"/>
      <c r="C155" s="525">
        <v>46.8</v>
      </c>
      <c r="D155" s="525">
        <v>16.7</v>
      </c>
      <c r="E155" s="526">
        <v>168</v>
      </c>
      <c r="F155" s="526">
        <v>11</v>
      </c>
      <c r="G155" s="527">
        <v>452.9</v>
      </c>
      <c r="H155" s="527">
        <v>420.3</v>
      </c>
      <c r="I155" s="528">
        <v>1471.8</v>
      </c>
      <c r="J155" s="534">
        <v>434</v>
      </c>
      <c r="L155" s="41"/>
      <c r="M155" s="41"/>
      <c r="N155" s="41"/>
      <c r="O155" s="41"/>
      <c r="P155" s="41"/>
      <c r="Q155" s="41"/>
      <c r="R155" s="41"/>
      <c r="S155" s="41"/>
    </row>
    <row r="156" spans="1:19" ht="13.5" x14ac:dyDescent="0.15">
      <c r="A156" s="674" t="s">
        <v>328</v>
      </c>
      <c r="B156" s="605"/>
      <c r="C156" s="525">
        <v>41.8</v>
      </c>
      <c r="D156" s="525">
        <v>12</v>
      </c>
      <c r="E156" s="526">
        <v>177</v>
      </c>
      <c r="F156" s="526">
        <v>20</v>
      </c>
      <c r="G156" s="527">
        <v>427.5</v>
      </c>
      <c r="H156" s="527">
        <v>375.2</v>
      </c>
      <c r="I156" s="528">
        <v>1360.1</v>
      </c>
      <c r="J156" s="534">
        <v>2712</v>
      </c>
      <c r="L156" s="41"/>
      <c r="M156" s="41"/>
      <c r="N156" s="41"/>
      <c r="O156" s="41"/>
      <c r="P156" s="41"/>
      <c r="Q156" s="41"/>
      <c r="R156" s="41"/>
      <c r="S156" s="41"/>
    </row>
    <row r="157" spans="1:19" ht="13.5" x14ac:dyDescent="0.15">
      <c r="A157" s="674" t="s">
        <v>327</v>
      </c>
      <c r="B157" s="605"/>
      <c r="C157" s="525">
        <v>45.3</v>
      </c>
      <c r="D157" s="525">
        <v>8.8000000000000007</v>
      </c>
      <c r="E157" s="526">
        <v>161</v>
      </c>
      <c r="F157" s="526">
        <v>14</v>
      </c>
      <c r="G157" s="527">
        <v>446.9</v>
      </c>
      <c r="H157" s="527">
        <v>409.5</v>
      </c>
      <c r="I157" s="528">
        <v>1102.5</v>
      </c>
      <c r="J157" s="534">
        <v>809</v>
      </c>
      <c r="L157" s="41"/>
      <c r="M157" s="41"/>
      <c r="N157" s="41"/>
      <c r="O157" s="41"/>
      <c r="P157" s="41"/>
      <c r="Q157" s="41"/>
      <c r="R157" s="41"/>
      <c r="S157" s="41"/>
    </row>
    <row r="158" spans="1:19" ht="13.5" x14ac:dyDescent="0.15">
      <c r="A158" s="674" t="s">
        <v>326</v>
      </c>
      <c r="B158" s="605"/>
      <c r="C158" s="525">
        <v>44</v>
      </c>
      <c r="D158" s="525">
        <v>18</v>
      </c>
      <c r="E158" s="526">
        <v>162</v>
      </c>
      <c r="F158" s="526">
        <v>19</v>
      </c>
      <c r="G158" s="527">
        <v>497.9</v>
      </c>
      <c r="H158" s="527">
        <v>441.4</v>
      </c>
      <c r="I158" s="528">
        <v>2054.1</v>
      </c>
      <c r="J158" s="534">
        <v>1110</v>
      </c>
      <c r="L158" s="41"/>
      <c r="M158" s="41"/>
      <c r="N158" s="41"/>
      <c r="O158" s="41"/>
      <c r="P158" s="41"/>
      <c r="Q158" s="41"/>
      <c r="R158" s="41"/>
      <c r="S158" s="41"/>
    </row>
    <row r="159" spans="1:19" ht="13.5" x14ac:dyDescent="0.15">
      <c r="A159" s="674" t="s">
        <v>325</v>
      </c>
      <c r="B159" s="605"/>
      <c r="C159" s="525">
        <v>37.9</v>
      </c>
      <c r="D159" s="525">
        <v>10.6</v>
      </c>
      <c r="E159" s="526">
        <v>162</v>
      </c>
      <c r="F159" s="526">
        <v>15</v>
      </c>
      <c r="G159" s="527">
        <v>371.9</v>
      </c>
      <c r="H159" s="527">
        <v>334.6</v>
      </c>
      <c r="I159" s="528">
        <v>953</v>
      </c>
      <c r="J159" s="534">
        <v>3730</v>
      </c>
      <c r="L159" s="41"/>
      <c r="M159" s="41"/>
      <c r="N159" s="41"/>
      <c r="O159" s="41"/>
      <c r="P159" s="41"/>
      <c r="Q159" s="41"/>
      <c r="R159" s="41"/>
      <c r="S159" s="41"/>
    </row>
    <row r="160" spans="1:19" ht="13.5" x14ac:dyDescent="0.15">
      <c r="A160" s="674" t="s">
        <v>324</v>
      </c>
      <c r="B160" s="605"/>
      <c r="C160" s="525">
        <v>38</v>
      </c>
      <c r="D160" s="525">
        <v>11.1</v>
      </c>
      <c r="E160" s="526">
        <v>157</v>
      </c>
      <c r="F160" s="526">
        <v>14</v>
      </c>
      <c r="G160" s="527">
        <v>361.7</v>
      </c>
      <c r="H160" s="527">
        <v>328.7</v>
      </c>
      <c r="I160" s="528">
        <v>949.3</v>
      </c>
      <c r="J160" s="534">
        <v>1452</v>
      </c>
      <c r="L160" s="41"/>
      <c r="M160" s="41"/>
      <c r="N160" s="41"/>
      <c r="O160" s="41"/>
      <c r="P160" s="41"/>
      <c r="Q160" s="41"/>
      <c r="R160" s="41"/>
      <c r="S160" s="41"/>
    </row>
    <row r="161" spans="1:19" ht="13.5" x14ac:dyDescent="0.15">
      <c r="A161" s="674" t="s">
        <v>323</v>
      </c>
      <c r="B161" s="605"/>
      <c r="C161" s="525">
        <v>45.3</v>
      </c>
      <c r="D161" s="525">
        <v>17</v>
      </c>
      <c r="E161" s="526">
        <v>162</v>
      </c>
      <c r="F161" s="526">
        <v>19</v>
      </c>
      <c r="G161" s="527">
        <v>466.5</v>
      </c>
      <c r="H161" s="527">
        <v>413.8</v>
      </c>
      <c r="I161" s="528">
        <v>1676.3</v>
      </c>
      <c r="J161" s="534">
        <v>712</v>
      </c>
      <c r="L161" s="41"/>
      <c r="M161" s="41"/>
      <c r="N161" s="41"/>
      <c r="O161" s="41"/>
      <c r="P161" s="41"/>
      <c r="Q161" s="41"/>
      <c r="R161" s="41"/>
      <c r="S161" s="41"/>
    </row>
    <row r="162" spans="1:19" ht="13.5" x14ac:dyDescent="0.15">
      <c r="A162" s="674" t="s">
        <v>322</v>
      </c>
      <c r="B162" s="605"/>
      <c r="C162" s="525">
        <v>49.9</v>
      </c>
      <c r="D162" s="525">
        <v>9.1999999999999993</v>
      </c>
      <c r="E162" s="526">
        <v>160</v>
      </c>
      <c r="F162" s="526">
        <v>34</v>
      </c>
      <c r="G162" s="538">
        <v>1185.5999999999999</v>
      </c>
      <c r="H162" s="527">
        <v>993.5</v>
      </c>
      <c r="I162" s="528">
        <v>1810.4</v>
      </c>
      <c r="J162" s="534">
        <v>622</v>
      </c>
      <c r="L162" s="41"/>
      <c r="M162" s="41"/>
      <c r="N162" s="41"/>
      <c r="O162" s="41"/>
      <c r="P162" s="41"/>
      <c r="Q162" s="41"/>
      <c r="R162" s="41"/>
      <c r="S162" s="41"/>
    </row>
    <row r="163" spans="1:19" ht="13.5" x14ac:dyDescent="0.15">
      <c r="A163" s="674" t="s">
        <v>321</v>
      </c>
      <c r="B163" s="605"/>
      <c r="C163" s="525">
        <v>37.299999999999997</v>
      </c>
      <c r="D163" s="525">
        <v>6</v>
      </c>
      <c r="E163" s="526">
        <v>171</v>
      </c>
      <c r="F163" s="526">
        <v>25</v>
      </c>
      <c r="G163" s="527">
        <v>436.2</v>
      </c>
      <c r="H163" s="527">
        <v>373.8</v>
      </c>
      <c r="I163" s="528">
        <v>865.5</v>
      </c>
      <c r="J163" s="534">
        <v>195</v>
      </c>
      <c r="L163" s="41"/>
      <c r="M163" s="41"/>
      <c r="N163" s="41"/>
      <c r="O163" s="41"/>
      <c r="P163" s="41"/>
      <c r="Q163" s="41"/>
      <c r="R163" s="41"/>
      <c r="S163" s="41"/>
    </row>
    <row r="164" spans="1:19" ht="13.5" x14ac:dyDescent="0.15">
      <c r="A164" s="674" t="s">
        <v>320</v>
      </c>
      <c r="B164" s="605"/>
      <c r="C164" s="525" t="s">
        <v>241</v>
      </c>
      <c r="D164" s="525" t="s">
        <v>241</v>
      </c>
      <c r="E164" s="526" t="s">
        <v>241</v>
      </c>
      <c r="F164" s="526" t="s">
        <v>241</v>
      </c>
      <c r="G164" s="527" t="s">
        <v>241</v>
      </c>
      <c r="H164" s="527" t="s">
        <v>241</v>
      </c>
      <c r="I164" s="528" t="s">
        <v>241</v>
      </c>
      <c r="J164" s="534" t="s">
        <v>241</v>
      </c>
      <c r="L164" s="41"/>
      <c r="M164" s="41"/>
      <c r="N164" s="41"/>
      <c r="O164" s="41"/>
      <c r="P164" s="41"/>
      <c r="Q164" s="41"/>
      <c r="R164" s="41"/>
      <c r="S164" s="41"/>
    </row>
    <row r="165" spans="1:19" ht="13.5" x14ac:dyDescent="0.15">
      <c r="A165" s="674" t="s">
        <v>319</v>
      </c>
      <c r="B165" s="605"/>
      <c r="C165" s="525">
        <v>36.700000000000003</v>
      </c>
      <c r="D165" s="525">
        <v>8.1</v>
      </c>
      <c r="E165" s="526">
        <v>156</v>
      </c>
      <c r="F165" s="526">
        <v>10</v>
      </c>
      <c r="G165" s="527">
        <v>401.8</v>
      </c>
      <c r="H165" s="527">
        <v>356.6</v>
      </c>
      <c r="I165" s="528">
        <v>870.4</v>
      </c>
      <c r="J165" s="534">
        <v>494</v>
      </c>
      <c r="L165" s="41"/>
      <c r="M165" s="41"/>
      <c r="N165" s="41"/>
      <c r="O165" s="41"/>
      <c r="P165" s="41"/>
      <c r="Q165" s="41"/>
      <c r="R165" s="41"/>
      <c r="S165" s="41"/>
    </row>
    <row r="166" spans="1:19" ht="14.25" customHeight="1" x14ac:dyDescent="0.15">
      <c r="A166" s="674" t="s">
        <v>318</v>
      </c>
      <c r="B166" s="605"/>
      <c r="C166" s="525">
        <v>43.5</v>
      </c>
      <c r="D166" s="525">
        <v>2.5</v>
      </c>
      <c r="E166" s="526">
        <v>149</v>
      </c>
      <c r="F166" s="526">
        <v>9</v>
      </c>
      <c r="G166" s="527">
        <v>342.8</v>
      </c>
      <c r="H166" s="527">
        <v>324.8</v>
      </c>
      <c r="I166" s="528">
        <v>651.79999999999995</v>
      </c>
      <c r="J166" s="534">
        <v>23</v>
      </c>
      <c r="L166" s="41"/>
      <c r="M166" s="41"/>
      <c r="N166" s="41"/>
      <c r="O166" s="41"/>
      <c r="P166" s="41"/>
      <c r="Q166" s="41"/>
      <c r="R166" s="41"/>
      <c r="S166" s="41"/>
    </row>
    <row r="167" spans="1:19" ht="13.5" x14ac:dyDescent="0.15">
      <c r="A167" s="674" t="s">
        <v>317</v>
      </c>
      <c r="B167" s="605"/>
      <c r="C167" s="525">
        <v>39.4</v>
      </c>
      <c r="D167" s="525">
        <v>12.9</v>
      </c>
      <c r="E167" s="526">
        <v>159</v>
      </c>
      <c r="F167" s="526">
        <v>12</v>
      </c>
      <c r="G167" s="527">
        <v>391</v>
      </c>
      <c r="H167" s="527">
        <v>354</v>
      </c>
      <c r="I167" s="528">
        <v>950.8</v>
      </c>
      <c r="J167" s="534">
        <v>215</v>
      </c>
      <c r="L167" s="41"/>
      <c r="M167" s="41"/>
      <c r="N167" s="41"/>
      <c r="O167" s="41"/>
      <c r="P167" s="41"/>
      <c r="Q167" s="41"/>
      <c r="R167" s="41"/>
      <c r="S167" s="41"/>
    </row>
    <row r="168" spans="1:19" ht="13.7" customHeight="1" x14ac:dyDescent="0.15">
      <c r="A168" s="674" t="s">
        <v>316</v>
      </c>
      <c r="B168" s="605"/>
      <c r="C168" s="525">
        <v>34.700000000000003</v>
      </c>
      <c r="D168" s="525">
        <v>7.9</v>
      </c>
      <c r="E168" s="526">
        <v>162</v>
      </c>
      <c r="F168" s="526">
        <v>3</v>
      </c>
      <c r="G168" s="527">
        <v>317.2</v>
      </c>
      <c r="H168" s="527">
        <v>309.2</v>
      </c>
      <c r="I168" s="528">
        <v>698.9</v>
      </c>
      <c r="J168" s="534">
        <v>565</v>
      </c>
      <c r="L168" s="41"/>
      <c r="M168" s="41"/>
      <c r="N168" s="41"/>
      <c r="O168" s="41"/>
      <c r="P168" s="41"/>
      <c r="Q168" s="41"/>
      <c r="R168" s="41"/>
      <c r="S168" s="41"/>
    </row>
    <row r="169" spans="1:19" ht="13.5" x14ac:dyDescent="0.15">
      <c r="A169" s="674" t="s">
        <v>315</v>
      </c>
      <c r="B169" s="605"/>
      <c r="C169" s="525" t="s">
        <v>241</v>
      </c>
      <c r="D169" s="525" t="s">
        <v>241</v>
      </c>
      <c r="E169" s="526" t="s">
        <v>241</v>
      </c>
      <c r="F169" s="526" t="s">
        <v>241</v>
      </c>
      <c r="G169" s="527" t="s">
        <v>241</v>
      </c>
      <c r="H169" s="527" t="s">
        <v>241</v>
      </c>
      <c r="I169" s="528" t="s">
        <v>241</v>
      </c>
      <c r="J169" s="534" t="s">
        <v>241</v>
      </c>
      <c r="L169" s="41"/>
      <c r="M169" s="41"/>
      <c r="N169" s="41"/>
      <c r="O169" s="41"/>
      <c r="P169" s="41"/>
      <c r="Q169" s="41"/>
      <c r="R169" s="41"/>
      <c r="S169" s="41"/>
    </row>
    <row r="170" spans="1:19" ht="13.5" x14ac:dyDescent="0.15">
      <c r="A170" s="674" t="s">
        <v>314</v>
      </c>
      <c r="B170" s="605"/>
      <c r="C170" s="525">
        <v>38.9</v>
      </c>
      <c r="D170" s="525">
        <v>9.6999999999999993</v>
      </c>
      <c r="E170" s="526">
        <v>154</v>
      </c>
      <c r="F170" s="526">
        <v>5</v>
      </c>
      <c r="G170" s="527">
        <v>348.6</v>
      </c>
      <c r="H170" s="527">
        <v>333.8</v>
      </c>
      <c r="I170" s="528">
        <v>922.7</v>
      </c>
      <c r="J170" s="534">
        <v>256</v>
      </c>
      <c r="L170" s="41"/>
      <c r="M170" s="41"/>
      <c r="N170" s="41"/>
      <c r="O170" s="41"/>
      <c r="P170" s="41"/>
      <c r="Q170" s="41"/>
      <c r="R170" s="41"/>
      <c r="S170" s="41"/>
    </row>
    <row r="171" spans="1:19" ht="13.5" x14ac:dyDescent="0.15">
      <c r="A171" s="674" t="s">
        <v>313</v>
      </c>
      <c r="B171" s="605"/>
      <c r="C171" s="525">
        <v>34</v>
      </c>
      <c r="D171" s="525">
        <v>6.1</v>
      </c>
      <c r="E171" s="526">
        <v>160</v>
      </c>
      <c r="F171" s="526">
        <v>6</v>
      </c>
      <c r="G171" s="527">
        <v>318.2</v>
      </c>
      <c r="H171" s="527">
        <v>304.10000000000002</v>
      </c>
      <c r="I171" s="528">
        <v>756.9</v>
      </c>
      <c r="J171" s="534">
        <v>226</v>
      </c>
      <c r="L171" s="41"/>
      <c r="M171" s="41"/>
      <c r="N171" s="41"/>
      <c r="O171" s="41"/>
      <c r="P171" s="41"/>
      <c r="Q171" s="41"/>
      <c r="R171" s="41"/>
      <c r="S171" s="41"/>
    </row>
    <row r="172" spans="1:19" ht="13.5" x14ac:dyDescent="0.15">
      <c r="A172" s="674" t="s">
        <v>312</v>
      </c>
      <c r="B172" s="605"/>
      <c r="C172" s="525">
        <v>47.7</v>
      </c>
      <c r="D172" s="525">
        <v>11.6</v>
      </c>
      <c r="E172" s="526">
        <v>170</v>
      </c>
      <c r="F172" s="526">
        <v>6</v>
      </c>
      <c r="G172" s="527">
        <v>359.2</v>
      </c>
      <c r="H172" s="527">
        <v>345.2</v>
      </c>
      <c r="I172" s="528">
        <v>740</v>
      </c>
      <c r="J172" s="534">
        <v>75</v>
      </c>
      <c r="L172" s="41"/>
      <c r="M172" s="41"/>
      <c r="N172" s="41"/>
      <c r="O172" s="41"/>
      <c r="P172" s="41"/>
      <c r="Q172" s="41"/>
      <c r="R172" s="41"/>
      <c r="S172" s="41"/>
    </row>
    <row r="173" spans="1:19" ht="13.5" x14ac:dyDescent="0.15">
      <c r="A173" s="674" t="s">
        <v>311</v>
      </c>
      <c r="B173" s="605"/>
      <c r="C173" s="525">
        <v>47.5</v>
      </c>
      <c r="D173" s="525">
        <v>11.7</v>
      </c>
      <c r="E173" s="526">
        <v>163</v>
      </c>
      <c r="F173" s="526">
        <v>7</v>
      </c>
      <c r="G173" s="527">
        <v>350.3</v>
      </c>
      <c r="H173" s="527">
        <v>331.7</v>
      </c>
      <c r="I173" s="528">
        <v>859.5</v>
      </c>
      <c r="J173" s="534">
        <v>522</v>
      </c>
      <c r="L173" s="41"/>
      <c r="M173" s="41"/>
      <c r="N173" s="41"/>
      <c r="O173" s="41"/>
      <c r="P173" s="41"/>
      <c r="Q173" s="41"/>
      <c r="R173" s="41"/>
      <c r="S173" s="41"/>
    </row>
    <row r="174" spans="1:19" ht="13.5" x14ac:dyDescent="0.15">
      <c r="A174" s="674" t="s">
        <v>310</v>
      </c>
      <c r="B174" s="605"/>
      <c r="C174" s="525">
        <v>39.799999999999997</v>
      </c>
      <c r="D174" s="525">
        <v>9.3000000000000007</v>
      </c>
      <c r="E174" s="526">
        <v>207</v>
      </c>
      <c r="F174" s="526">
        <v>15</v>
      </c>
      <c r="G174" s="527">
        <v>589.20000000000005</v>
      </c>
      <c r="H174" s="527">
        <v>564.79999999999995</v>
      </c>
      <c r="I174" s="528">
        <v>1579.1</v>
      </c>
      <c r="J174" s="534">
        <v>48</v>
      </c>
      <c r="L174" s="41"/>
      <c r="M174" s="41"/>
      <c r="N174" s="41"/>
      <c r="O174" s="41"/>
      <c r="P174" s="41"/>
      <c r="Q174" s="41"/>
      <c r="R174" s="41"/>
      <c r="S174" s="41"/>
    </row>
    <row r="175" spans="1:19" ht="13.7" customHeight="1" x14ac:dyDescent="0.15">
      <c r="A175" s="674" t="s">
        <v>309</v>
      </c>
      <c r="B175" s="605"/>
      <c r="C175" s="525">
        <v>44.9</v>
      </c>
      <c r="D175" s="525">
        <v>8</v>
      </c>
      <c r="E175" s="526">
        <v>166</v>
      </c>
      <c r="F175" s="526">
        <v>17</v>
      </c>
      <c r="G175" s="527">
        <v>413.6</v>
      </c>
      <c r="H175" s="527">
        <v>365.5</v>
      </c>
      <c r="I175" s="528">
        <v>919.2</v>
      </c>
      <c r="J175" s="534">
        <v>26</v>
      </c>
      <c r="L175" s="41"/>
      <c r="M175" s="41"/>
      <c r="N175" s="41"/>
      <c r="O175" s="41"/>
      <c r="P175" s="41"/>
      <c r="Q175" s="41"/>
      <c r="R175" s="41"/>
      <c r="S175" s="41"/>
    </row>
    <row r="176" spans="1:19" ht="13.5" x14ac:dyDescent="0.15">
      <c r="A176" s="674" t="s">
        <v>308</v>
      </c>
      <c r="B176" s="605"/>
      <c r="C176" s="525">
        <v>44</v>
      </c>
      <c r="D176" s="525">
        <v>15.5</v>
      </c>
      <c r="E176" s="526">
        <v>172</v>
      </c>
      <c r="F176" s="526">
        <v>5</v>
      </c>
      <c r="G176" s="527">
        <v>516.70000000000005</v>
      </c>
      <c r="H176" s="527">
        <v>493.5</v>
      </c>
      <c r="I176" s="528">
        <v>2102.9</v>
      </c>
      <c r="J176" s="534">
        <v>333</v>
      </c>
      <c r="L176" s="41"/>
      <c r="M176" s="41"/>
      <c r="N176" s="41"/>
      <c r="O176" s="41"/>
      <c r="P176" s="41"/>
      <c r="Q176" s="41"/>
      <c r="R176" s="41"/>
      <c r="S176" s="41"/>
    </row>
    <row r="177" spans="1:19" ht="13.7" customHeight="1" x14ac:dyDescent="0.15">
      <c r="A177" s="674" t="s">
        <v>307</v>
      </c>
      <c r="B177" s="605"/>
      <c r="C177" s="525">
        <v>57.7</v>
      </c>
      <c r="D177" s="525">
        <v>16.600000000000001</v>
      </c>
      <c r="E177" s="526">
        <v>165</v>
      </c>
      <c r="F177" s="526">
        <v>0</v>
      </c>
      <c r="G177" s="527">
        <v>738.7</v>
      </c>
      <c r="H177" s="527">
        <v>738.4</v>
      </c>
      <c r="I177" s="528">
        <v>3414.6</v>
      </c>
      <c r="J177" s="534">
        <v>275</v>
      </c>
      <c r="L177" s="41"/>
      <c r="M177" s="41"/>
      <c r="N177" s="41"/>
      <c r="O177" s="41"/>
      <c r="P177" s="41"/>
      <c r="Q177" s="41"/>
      <c r="R177" s="41"/>
      <c r="S177" s="41"/>
    </row>
    <row r="178" spans="1:19" ht="13.5" x14ac:dyDescent="0.15">
      <c r="A178" s="674" t="s">
        <v>306</v>
      </c>
      <c r="B178" s="605"/>
      <c r="C178" s="525">
        <v>48.7</v>
      </c>
      <c r="D178" s="525">
        <v>11.8</v>
      </c>
      <c r="E178" s="526">
        <v>165</v>
      </c>
      <c r="F178" s="526">
        <v>0</v>
      </c>
      <c r="G178" s="527">
        <v>637.9</v>
      </c>
      <c r="H178" s="527">
        <v>637.79999999999995</v>
      </c>
      <c r="I178" s="528">
        <v>2429.4</v>
      </c>
      <c r="J178" s="534">
        <v>114</v>
      </c>
      <c r="L178" s="41"/>
      <c r="M178" s="41"/>
      <c r="N178" s="41"/>
      <c r="O178" s="41"/>
      <c r="P178" s="41"/>
      <c r="Q178" s="41"/>
      <c r="R178" s="41"/>
      <c r="S178" s="41"/>
    </row>
    <row r="179" spans="1:19" ht="13.5" x14ac:dyDescent="0.15">
      <c r="A179" s="674" t="s">
        <v>305</v>
      </c>
      <c r="B179" s="605"/>
      <c r="C179" s="525">
        <v>40.5</v>
      </c>
      <c r="D179" s="525">
        <v>7.3</v>
      </c>
      <c r="E179" s="526">
        <v>163</v>
      </c>
      <c r="F179" s="526">
        <v>1</v>
      </c>
      <c r="G179" s="527">
        <v>488.6</v>
      </c>
      <c r="H179" s="527">
        <v>486.3</v>
      </c>
      <c r="I179" s="528">
        <v>1377.5</v>
      </c>
      <c r="J179" s="534">
        <v>249</v>
      </c>
      <c r="L179" s="41"/>
      <c r="M179" s="41"/>
      <c r="N179" s="41"/>
      <c r="O179" s="41"/>
      <c r="P179" s="41"/>
      <c r="Q179" s="41"/>
      <c r="R179" s="41"/>
      <c r="S179" s="41"/>
    </row>
    <row r="180" spans="1:19" ht="13.5" x14ac:dyDescent="0.15">
      <c r="A180" s="674" t="s">
        <v>304</v>
      </c>
      <c r="B180" s="605"/>
      <c r="C180" s="525">
        <v>45.8</v>
      </c>
      <c r="D180" s="525">
        <v>14.5</v>
      </c>
      <c r="E180" s="526">
        <v>169</v>
      </c>
      <c r="F180" s="526">
        <v>20</v>
      </c>
      <c r="G180" s="527">
        <v>377</v>
      </c>
      <c r="H180" s="527">
        <v>335.7</v>
      </c>
      <c r="I180" s="528">
        <v>984.6</v>
      </c>
      <c r="J180" s="534">
        <v>321</v>
      </c>
      <c r="L180" s="41"/>
      <c r="M180" s="41"/>
      <c r="N180" s="41"/>
      <c r="O180" s="41"/>
      <c r="P180" s="41"/>
      <c r="Q180" s="41"/>
      <c r="R180" s="41"/>
      <c r="S180" s="41"/>
    </row>
    <row r="181" spans="1:19" ht="13.5" x14ac:dyDescent="0.15">
      <c r="A181" s="674" t="s">
        <v>303</v>
      </c>
      <c r="B181" s="605"/>
      <c r="C181" s="525">
        <v>43.7</v>
      </c>
      <c r="D181" s="525">
        <v>13.9</v>
      </c>
      <c r="E181" s="526">
        <v>195</v>
      </c>
      <c r="F181" s="526">
        <v>8</v>
      </c>
      <c r="G181" s="527">
        <v>372.6</v>
      </c>
      <c r="H181" s="527">
        <v>352.8</v>
      </c>
      <c r="I181" s="528">
        <v>1059.5</v>
      </c>
      <c r="J181" s="534">
        <v>68</v>
      </c>
      <c r="L181" s="41"/>
      <c r="M181" s="41"/>
      <c r="N181" s="41"/>
      <c r="O181" s="41"/>
      <c r="P181" s="41"/>
      <c r="Q181" s="41"/>
      <c r="R181" s="41"/>
      <c r="S181" s="41"/>
    </row>
    <row r="182" spans="1:19" ht="13.5" x14ac:dyDescent="0.15">
      <c r="A182" s="674" t="s">
        <v>302</v>
      </c>
      <c r="B182" s="605"/>
      <c r="C182" s="525">
        <v>43.3</v>
      </c>
      <c r="D182" s="525">
        <v>16.3</v>
      </c>
      <c r="E182" s="526">
        <v>169</v>
      </c>
      <c r="F182" s="526">
        <v>13</v>
      </c>
      <c r="G182" s="527">
        <v>402.2</v>
      </c>
      <c r="H182" s="527">
        <v>366.9</v>
      </c>
      <c r="I182" s="528">
        <v>1433.5</v>
      </c>
      <c r="J182" s="534">
        <v>116</v>
      </c>
      <c r="L182" s="41"/>
      <c r="M182" s="41"/>
      <c r="N182" s="41"/>
      <c r="O182" s="41"/>
      <c r="P182" s="41"/>
      <c r="Q182" s="41"/>
      <c r="R182" s="41"/>
      <c r="S182" s="41"/>
    </row>
    <row r="183" spans="1:19" s="39" customFormat="1" ht="13.5" x14ac:dyDescent="0.15">
      <c r="A183" s="674" t="s">
        <v>301</v>
      </c>
      <c r="B183" s="605"/>
      <c r="C183" s="525">
        <v>37.9</v>
      </c>
      <c r="D183" s="525">
        <v>10.1</v>
      </c>
      <c r="E183" s="526">
        <v>169</v>
      </c>
      <c r="F183" s="526">
        <v>8</v>
      </c>
      <c r="G183" s="527">
        <v>329.4</v>
      </c>
      <c r="H183" s="527">
        <v>309.8</v>
      </c>
      <c r="I183" s="528">
        <v>524.9</v>
      </c>
      <c r="J183" s="534">
        <v>296</v>
      </c>
      <c r="L183" s="41"/>
      <c r="M183" s="41"/>
      <c r="N183" s="41"/>
      <c r="O183" s="41"/>
      <c r="P183" s="41"/>
      <c r="Q183" s="41"/>
      <c r="R183" s="41"/>
      <c r="S183" s="41"/>
    </row>
    <row r="184" spans="1:19" ht="13.5" x14ac:dyDescent="0.15">
      <c r="A184" s="674" t="s">
        <v>300</v>
      </c>
      <c r="B184" s="605"/>
      <c r="C184" s="525">
        <v>48.6</v>
      </c>
      <c r="D184" s="525">
        <v>10.5</v>
      </c>
      <c r="E184" s="526">
        <v>158</v>
      </c>
      <c r="F184" s="526">
        <v>6</v>
      </c>
      <c r="G184" s="527">
        <v>339</v>
      </c>
      <c r="H184" s="527">
        <v>320.10000000000002</v>
      </c>
      <c r="I184" s="528">
        <v>871.6</v>
      </c>
      <c r="J184" s="534">
        <v>321</v>
      </c>
      <c r="L184" s="41"/>
      <c r="M184" s="41"/>
      <c r="N184" s="41"/>
      <c r="O184" s="41"/>
      <c r="P184" s="41"/>
      <c r="Q184" s="41"/>
      <c r="R184" s="41"/>
      <c r="S184" s="41"/>
    </row>
    <row r="185" spans="1:19" ht="13.5" x14ac:dyDescent="0.15">
      <c r="A185" s="674" t="s">
        <v>299</v>
      </c>
      <c r="B185" s="605"/>
      <c r="C185" s="525">
        <v>47.4</v>
      </c>
      <c r="D185" s="525">
        <v>16.8</v>
      </c>
      <c r="E185" s="526">
        <v>162</v>
      </c>
      <c r="F185" s="526">
        <v>12</v>
      </c>
      <c r="G185" s="527">
        <v>418</v>
      </c>
      <c r="H185" s="527">
        <v>384</v>
      </c>
      <c r="I185" s="528">
        <v>1330.8</v>
      </c>
      <c r="J185" s="534">
        <v>1645</v>
      </c>
      <c r="L185" s="41"/>
      <c r="M185" s="41"/>
      <c r="N185" s="41"/>
      <c r="O185" s="41"/>
      <c r="P185" s="41"/>
      <c r="Q185" s="41"/>
      <c r="R185" s="41"/>
      <c r="S185" s="41"/>
    </row>
    <row r="186" spans="1:19" ht="13.5" x14ac:dyDescent="0.15">
      <c r="A186" s="674" t="s">
        <v>298</v>
      </c>
      <c r="B186" s="605"/>
      <c r="C186" s="525">
        <v>45.2</v>
      </c>
      <c r="D186" s="525">
        <v>16.3</v>
      </c>
      <c r="E186" s="526">
        <v>164</v>
      </c>
      <c r="F186" s="526">
        <v>13</v>
      </c>
      <c r="G186" s="527">
        <v>477.6</v>
      </c>
      <c r="H186" s="527">
        <v>436.8</v>
      </c>
      <c r="I186" s="528">
        <v>1968.2</v>
      </c>
      <c r="J186" s="534">
        <v>1141</v>
      </c>
      <c r="L186" s="41"/>
      <c r="M186" s="41"/>
      <c r="N186" s="41"/>
      <c r="O186" s="41"/>
      <c r="P186" s="41"/>
      <c r="Q186" s="41"/>
      <c r="R186" s="41"/>
      <c r="S186" s="41"/>
    </row>
    <row r="187" spans="1:19" ht="13.5" x14ac:dyDescent="0.15">
      <c r="A187" s="674" t="s">
        <v>297</v>
      </c>
      <c r="B187" s="605"/>
      <c r="C187" s="525">
        <v>48.1</v>
      </c>
      <c r="D187" s="525">
        <v>11</v>
      </c>
      <c r="E187" s="526">
        <v>154</v>
      </c>
      <c r="F187" s="526">
        <v>13</v>
      </c>
      <c r="G187" s="527">
        <v>292.8</v>
      </c>
      <c r="H187" s="527">
        <v>263.7</v>
      </c>
      <c r="I187" s="528">
        <v>701.9</v>
      </c>
      <c r="J187" s="534">
        <v>79</v>
      </c>
      <c r="L187" s="41"/>
      <c r="M187" s="41"/>
      <c r="N187" s="41"/>
      <c r="O187" s="41"/>
      <c r="P187" s="41"/>
      <c r="Q187" s="41"/>
      <c r="R187" s="41"/>
      <c r="S187" s="41"/>
    </row>
    <row r="188" spans="1:19" ht="13.5" x14ac:dyDescent="0.15">
      <c r="A188" s="674" t="s">
        <v>296</v>
      </c>
      <c r="B188" s="605"/>
      <c r="C188" s="525">
        <v>42.7</v>
      </c>
      <c r="D188" s="525">
        <v>12.5</v>
      </c>
      <c r="E188" s="526">
        <v>163</v>
      </c>
      <c r="F188" s="526">
        <v>9</v>
      </c>
      <c r="G188" s="527">
        <v>337.3</v>
      </c>
      <c r="H188" s="527">
        <v>308.60000000000002</v>
      </c>
      <c r="I188" s="528">
        <v>850.5</v>
      </c>
      <c r="J188" s="534">
        <v>87</v>
      </c>
      <c r="L188" s="41"/>
      <c r="M188" s="41"/>
      <c r="N188" s="41"/>
      <c r="O188" s="41"/>
      <c r="P188" s="41"/>
      <c r="Q188" s="41"/>
      <c r="R188" s="41"/>
      <c r="S188" s="41"/>
    </row>
    <row r="189" spans="1:19" ht="13.5" x14ac:dyDescent="0.15">
      <c r="A189" s="674" t="s">
        <v>295</v>
      </c>
      <c r="B189" s="605"/>
      <c r="C189" s="525">
        <v>45.1</v>
      </c>
      <c r="D189" s="525">
        <v>16</v>
      </c>
      <c r="E189" s="526">
        <v>160</v>
      </c>
      <c r="F189" s="526">
        <v>17</v>
      </c>
      <c r="G189" s="527">
        <v>436.4</v>
      </c>
      <c r="H189" s="527">
        <v>390</v>
      </c>
      <c r="I189" s="528">
        <v>1185.4000000000001</v>
      </c>
      <c r="J189" s="534">
        <v>2527</v>
      </c>
      <c r="L189" s="41"/>
      <c r="M189" s="41"/>
      <c r="N189" s="41"/>
      <c r="O189" s="41"/>
      <c r="P189" s="41"/>
      <c r="Q189" s="41"/>
      <c r="R189" s="41"/>
      <c r="S189" s="41"/>
    </row>
    <row r="190" spans="1:19" ht="13.5" x14ac:dyDescent="0.15">
      <c r="A190" s="674" t="s">
        <v>294</v>
      </c>
      <c r="B190" s="605"/>
      <c r="C190" s="525">
        <v>46.9</v>
      </c>
      <c r="D190" s="525">
        <v>15.2</v>
      </c>
      <c r="E190" s="526">
        <v>163</v>
      </c>
      <c r="F190" s="526">
        <v>15</v>
      </c>
      <c r="G190" s="527">
        <v>442.6</v>
      </c>
      <c r="H190" s="527">
        <v>396.2</v>
      </c>
      <c r="I190" s="528">
        <v>1294.2</v>
      </c>
      <c r="J190" s="534">
        <v>1644</v>
      </c>
      <c r="L190" s="41"/>
      <c r="M190" s="41"/>
      <c r="N190" s="41"/>
      <c r="O190" s="41"/>
      <c r="P190" s="41"/>
      <c r="Q190" s="41"/>
      <c r="R190" s="41"/>
      <c r="S190" s="41"/>
    </row>
    <row r="191" spans="1:19" ht="13.5" x14ac:dyDescent="0.15">
      <c r="A191" s="674" t="s">
        <v>293</v>
      </c>
      <c r="B191" s="605"/>
      <c r="C191" s="525">
        <v>47.2</v>
      </c>
      <c r="D191" s="525">
        <v>15.4</v>
      </c>
      <c r="E191" s="526">
        <v>162</v>
      </c>
      <c r="F191" s="526">
        <v>12</v>
      </c>
      <c r="G191" s="527">
        <v>431.7</v>
      </c>
      <c r="H191" s="527">
        <v>396</v>
      </c>
      <c r="I191" s="528">
        <v>1496.9</v>
      </c>
      <c r="J191" s="534">
        <v>1082</v>
      </c>
      <c r="L191" s="41"/>
      <c r="M191" s="41"/>
      <c r="N191" s="41"/>
      <c r="O191" s="41"/>
      <c r="P191" s="41"/>
      <c r="Q191" s="41"/>
      <c r="R191" s="41"/>
      <c r="S191" s="41"/>
    </row>
    <row r="192" spans="1:19" ht="13.5" x14ac:dyDescent="0.15">
      <c r="A192" s="674" t="s">
        <v>292</v>
      </c>
      <c r="B192" s="605"/>
      <c r="C192" s="525">
        <v>45.5</v>
      </c>
      <c r="D192" s="525">
        <v>16.899999999999999</v>
      </c>
      <c r="E192" s="526">
        <v>159</v>
      </c>
      <c r="F192" s="526">
        <v>18</v>
      </c>
      <c r="G192" s="527">
        <v>421.7</v>
      </c>
      <c r="H192" s="527">
        <v>370.4</v>
      </c>
      <c r="I192" s="528">
        <v>1552.3</v>
      </c>
      <c r="J192" s="534">
        <v>2350</v>
      </c>
      <c r="L192" s="41"/>
      <c r="M192" s="41"/>
      <c r="N192" s="41"/>
      <c r="O192" s="41"/>
      <c r="P192" s="41"/>
      <c r="Q192" s="41"/>
      <c r="R192" s="41"/>
      <c r="S192" s="41"/>
    </row>
    <row r="193" spans="1:19" ht="13.7" customHeight="1" x14ac:dyDescent="0.15">
      <c r="A193" s="674" t="s">
        <v>291</v>
      </c>
      <c r="B193" s="605"/>
      <c r="C193" s="525">
        <v>45.7</v>
      </c>
      <c r="D193" s="525">
        <v>17.899999999999999</v>
      </c>
      <c r="E193" s="526">
        <v>160</v>
      </c>
      <c r="F193" s="526">
        <v>15</v>
      </c>
      <c r="G193" s="527">
        <v>465.6</v>
      </c>
      <c r="H193" s="527">
        <v>420.1</v>
      </c>
      <c r="I193" s="528">
        <v>1656.2</v>
      </c>
      <c r="J193" s="534">
        <v>2858</v>
      </c>
      <c r="L193" s="41"/>
      <c r="M193" s="41"/>
      <c r="N193" s="41"/>
      <c r="O193" s="41"/>
      <c r="P193" s="41"/>
      <c r="Q193" s="41"/>
      <c r="R193" s="41"/>
      <c r="S193" s="41"/>
    </row>
    <row r="194" spans="1:19" ht="13.5" x14ac:dyDescent="0.15">
      <c r="A194" s="674" t="s">
        <v>290</v>
      </c>
      <c r="B194" s="605"/>
      <c r="C194" s="525">
        <v>46.3</v>
      </c>
      <c r="D194" s="525">
        <v>14.3</v>
      </c>
      <c r="E194" s="526">
        <v>161</v>
      </c>
      <c r="F194" s="526">
        <v>16</v>
      </c>
      <c r="G194" s="527">
        <v>372.1</v>
      </c>
      <c r="H194" s="527">
        <v>324.2</v>
      </c>
      <c r="I194" s="528">
        <v>1020.4</v>
      </c>
      <c r="J194" s="534">
        <v>1093</v>
      </c>
      <c r="L194" s="41"/>
      <c r="M194" s="41"/>
      <c r="N194" s="41"/>
      <c r="O194" s="41"/>
      <c r="P194" s="41"/>
      <c r="Q194" s="41"/>
      <c r="R194" s="41"/>
      <c r="S194" s="41"/>
    </row>
    <row r="195" spans="1:19" ht="13.5" x14ac:dyDescent="0.15">
      <c r="A195" s="674" t="s">
        <v>289</v>
      </c>
      <c r="B195" s="605"/>
      <c r="C195" s="525">
        <v>50.2</v>
      </c>
      <c r="D195" s="525">
        <v>11</v>
      </c>
      <c r="E195" s="526">
        <v>159</v>
      </c>
      <c r="F195" s="526">
        <v>4</v>
      </c>
      <c r="G195" s="527">
        <v>286.60000000000002</v>
      </c>
      <c r="H195" s="527">
        <v>268.39999999999998</v>
      </c>
      <c r="I195" s="528">
        <v>531.70000000000005</v>
      </c>
      <c r="J195" s="534">
        <v>319</v>
      </c>
      <c r="L195" s="41"/>
      <c r="M195" s="41"/>
      <c r="N195" s="41"/>
      <c r="O195" s="41"/>
      <c r="P195" s="41"/>
      <c r="Q195" s="41"/>
      <c r="R195" s="41"/>
      <c r="S195" s="41"/>
    </row>
    <row r="196" spans="1:19" ht="13.5" x14ac:dyDescent="0.15">
      <c r="A196" s="674" t="s">
        <v>288</v>
      </c>
      <c r="B196" s="605"/>
      <c r="C196" s="525">
        <v>40.9</v>
      </c>
      <c r="D196" s="525">
        <v>12.5</v>
      </c>
      <c r="E196" s="526">
        <v>166</v>
      </c>
      <c r="F196" s="526">
        <v>9</v>
      </c>
      <c r="G196" s="527">
        <v>317.8</v>
      </c>
      <c r="H196" s="527">
        <v>296.39999999999998</v>
      </c>
      <c r="I196" s="528">
        <v>644.79999999999995</v>
      </c>
      <c r="J196" s="534">
        <v>5365</v>
      </c>
      <c r="L196" s="41"/>
      <c r="M196" s="41"/>
      <c r="N196" s="41"/>
      <c r="O196" s="41"/>
      <c r="P196" s="41"/>
      <c r="Q196" s="41"/>
      <c r="R196" s="41"/>
      <c r="S196" s="41"/>
    </row>
    <row r="197" spans="1:19" ht="13.5" x14ac:dyDescent="0.15">
      <c r="A197" s="674" t="s">
        <v>287</v>
      </c>
      <c r="B197" s="605"/>
      <c r="C197" s="525">
        <v>43.6</v>
      </c>
      <c r="D197" s="525">
        <v>11.5</v>
      </c>
      <c r="E197" s="526">
        <v>168</v>
      </c>
      <c r="F197" s="526">
        <v>5</v>
      </c>
      <c r="G197" s="527">
        <v>376</v>
      </c>
      <c r="H197" s="527">
        <v>334.7</v>
      </c>
      <c r="I197" s="528">
        <v>999.7</v>
      </c>
      <c r="J197" s="534">
        <v>510</v>
      </c>
      <c r="L197" s="41"/>
      <c r="M197" s="41"/>
      <c r="N197" s="41"/>
      <c r="O197" s="41"/>
      <c r="P197" s="41"/>
      <c r="Q197" s="41"/>
      <c r="R197" s="41"/>
      <c r="S197" s="41"/>
    </row>
    <row r="198" spans="1:19" ht="13.5" x14ac:dyDescent="0.15">
      <c r="A198" s="674" t="s">
        <v>286</v>
      </c>
      <c r="B198" s="605"/>
      <c r="C198" s="525">
        <v>41.4</v>
      </c>
      <c r="D198" s="525">
        <v>8.1</v>
      </c>
      <c r="E198" s="526">
        <v>175</v>
      </c>
      <c r="F198" s="526">
        <v>9</v>
      </c>
      <c r="G198" s="527">
        <v>384.7</v>
      </c>
      <c r="H198" s="527">
        <v>363.1</v>
      </c>
      <c r="I198" s="528">
        <v>1279.9000000000001</v>
      </c>
      <c r="J198" s="534">
        <v>308</v>
      </c>
      <c r="L198" s="41"/>
      <c r="M198" s="41"/>
      <c r="N198" s="41"/>
      <c r="O198" s="41"/>
      <c r="P198" s="41"/>
      <c r="Q198" s="41"/>
      <c r="R198" s="41"/>
      <c r="S198" s="41"/>
    </row>
    <row r="199" spans="1:19" ht="13.7" customHeight="1" x14ac:dyDescent="0.15">
      <c r="A199" s="673" t="s">
        <v>285</v>
      </c>
      <c r="B199" s="605"/>
      <c r="C199" s="525">
        <v>42.5</v>
      </c>
      <c r="D199" s="525">
        <v>16.100000000000001</v>
      </c>
      <c r="E199" s="526">
        <v>164</v>
      </c>
      <c r="F199" s="526">
        <v>21</v>
      </c>
      <c r="G199" s="527">
        <v>414</v>
      </c>
      <c r="H199" s="527">
        <v>361.7</v>
      </c>
      <c r="I199" s="528">
        <v>1205.8</v>
      </c>
      <c r="J199" s="534">
        <v>496</v>
      </c>
      <c r="L199" s="41"/>
      <c r="M199" s="41"/>
      <c r="N199" s="41"/>
      <c r="O199" s="41"/>
      <c r="P199" s="41"/>
      <c r="Q199" s="41"/>
      <c r="R199" s="41"/>
      <c r="S199" s="41"/>
    </row>
    <row r="200" spans="1:19" ht="13.7" customHeight="1" x14ac:dyDescent="0.15">
      <c r="A200" s="674" t="s">
        <v>284</v>
      </c>
      <c r="B200" s="605"/>
      <c r="C200" s="525">
        <v>44.2</v>
      </c>
      <c r="D200" s="525">
        <v>15.7</v>
      </c>
      <c r="E200" s="526">
        <v>168</v>
      </c>
      <c r="F200" s="526">
        <v>9</v>
      </c>
      <c r="G200" s="527">
        <v>427.6</v>
      </c>
      <c r="H200" s="527">
        <v>403</v>
      </c>
      <c r="I200" s="528">
        <v>1767.4</v>
      </c>
      <c r="J200" s="534">
        <v>1307</v>
      </c>
      <c r="L200" s="41"/>
      <c r="M200" s="41"/>
      <c r="N200" s="41"/>
      <c r="O200" s="41"/>
      <c r="P200" s="41"/>
      <c r="Q200" s="41"/>
      <c r="R200" s="41"/>
      <c r="S200" s="41"/>
    </row>
    <row r="201" spans="1:19" ht="13.5" x14ac:dyDescent="0.15">
      <c r="A201" s="674" t="s">
        <v>283</v>
      </c>
      <c r="B201" s="605"/>
      <c r="C201" s="525">
        <v>37.700000000000003</v>
      </c>
      <c r="D201" s="525">
        <v>13</v>
      </c>
      <c r="E201" s="526">
        <v>164</v>
      </c>
      <c r="F201" s="526">
        <v>20</v>
      </c>
      <c r="G201" s="527">
        <v>423.3</v>
      </c>
      <c r="H201" s="527">
        <v>370.7</v>
      </c>
      <c r="I201" s="528">
        <v>1575.2</v>
      </c>
      <c r="J201" s="534">
        <v>593</v>
      </c>
      <c r="L201" s="41"/>
      <c r="M201" s="41"/>
      <c r="N201" s="41"/>
      <c r="O201" s="41"/>
      <c r="P201" s="41"/>
      <c r="Q201" s="41"/>
      <c r="R201" s="41"/>
      <c r="S201" s="41"/>
    </row>
    <row r="202" spans="1:19" ht="13.5" x14ac:dyDescent="0.15">
      <c r="A202" s="674" t="s">
        <v>282</v>
      </c>
      <c r="B202" s="605"/>
      <c r="C202" s="525">
        <v>43</v>
      </c>
      <c r="D202" s="525">
        <v>8.6</v>
      </c>
      <c r="E202" s="526">
        <v>165</v>
      </c>
      <c r="F202" s="526">
        <v>2</v>
      </c>
      <c r="G202" s="527">
        <v>486.1</v>
      </c>
      <c r="H202" s="527">
        <v>483.5</v>
      </c>
      <c r="I202" s="528">
        <v>218.3</v>
      </c>
      <c r="J202" s="534">
        <v>205</v>
      </c>
      <c r="L202" s="41"/>
      <c r="M202" s="41"/>
      <c r="N202" s="41"/>
      <c r="O202" s="41"/>
      <c r="P202" s="41"/>
      <c r="Q202" s="41"/>
      <c r="R202" s="41"/>
      <c r="S202" s="41"/>
    </row>
    <row r="203" spans="1:19" ht="13.5" x14ac:dyDescent="0.15">
      <c r="A203" s="674" t="s">
        <v>281</v>
      </c>
      <c r="B203" s="605"/>
      <c r="C203" s="525">
        <v>40.9</v>
      </c>
      <c r="D203" s="525">
        <v>12.5</v>
      </c>
      <c r="E203" s="526">
        <v>169</v>
      </c>
      <c r="F203" s="526">
        <v>12</v>
      </c>
      <c r="G203" s="527">
        <v>401.2</v>
      </c>
      <c r="H203" s="527">
        <v>372.2</v>
      </c>
      <c r="I203" s="528">
        <v>1840.4</v>
      </c>
      <c r="J203" s="534">
        <v>2759</v>
      </c>
      <c r="L203" s="41"/>
      <c r="M203" s="41"/>
      <c r="N203" s="41"/>
      <c r="O203" s="41"/>
      <c r="P203" s="41"/>
      <c r="Q203" s="41"/>
      <c r="R203" s="41"/>
      <c r="S203" s="41"/>
    </row>
    <row r="204" spans="1:19" ht="13.5" x14ac:dyDescent="0.15">
      <c r="A204" s="674" t="s">
        <v>280</v>
      </c>
      <c r="B204" s="605"/>
      <c r="C204" s="525">
        <v>42.6</v>
      </c>
      <c r="D204" s="525">
        <v>8.4</v>
      </c>
      <c r="E204" s="526">
        <v>161</v>
      </c>
      <c r="F204" s="526">
        <v>8</v>
      </c>
      <c r="G204" s="527">
        <v>312.2</v>
      </c>
      <c r="H204" s="527">
        <v>282.89999999999998</v>
      </c>
      <c r="I204" s="528">
        <v>733</v>
      </c>
      <c r="J204" s="534">
        <v>1973</v>
      </c>
      <c r="L204" s="41"/>
      <c r="M204" s="41"/>
      <c r="N204" s="41"/>
      <c r="O204" s="41"/>
      <c r="P204" s="41"/>
      <c r="Q204" s="41"/>
      <c r="R204" s="41"/>
      <c r="S204" s="41"/>
    </row>
    <row r="205" spans="1:19" ht="13.5" x14ac:dyDescent="0.15">
      <c r="A205" s="674" t="s">
        <v>279</v>
      </c>
      <c r="B205" s="605"/>
      <c r="C205" s="525">
        <v>53.8</v>
      </c>
      <c r="D205" s="525">
        <v>8.8000000000000007</v>
      </c>
      <c r="E205" s="526">
        <v>170</v>
      </c>
      <c r="F205" s="526">
        <v>0</v>
      </c>
      <c r="G205" s="527">
        <v>357.5</v>
      </c>
      <c r="H205" s="527">
        <v>356.7</v>
      </c>
      <c r="I205" s="528">
        <v>87</v>
      </c>
      <c r="J205" s="534">
        <v>31</v>
      </c>
      <c r="L205" s="41"/>
      <c r="M205" s="41"/>
      <c r="N205" s="41"/>
      <c r="O205" s="41"/>
      <c r="P205" s="41"/>
      <c r="Q205" s="41"/>
      <c r="R205" s="41"/>
      <c r="S205" s="41"/>
    </row>
    <row r="206" spans="1:19" ht="15" customHeight="1" x14ac:dyDescent="0.15">
      <c r="A206" s="673" t="s">
        <v>370</v>
      </c>
      <c r="B206" s="605"/>
      <c r="C206" s="525">
        <v>54.6</v>
      </c>
      <c r="D206" s="525">
        <v>12.1</v>
      </c>
      <c r="E206" s="526">
        <v>156</v>
      </c>
      <c r="F206" s="526">
        <v>2</v>
      </c>
      <c r="G206" s="527">
        <v>289.7</v>
      </c>
      <c r="H206" s="527">
        <v>270.2</v>
      </c>
      <c r="I206" s="528">
        <v>320.60000000000002</v>
      </c>
      <c r="J206" s="534">
        <v>58</v>
      </c>
      <c r="L206" s="41"/>
      <c r="M206" s="41"/>
      <c r="N206" s="41"/>
      <c r="O206" s="41"/>
      <c r="P206" s="41"/>
      <c r="Q206" s="41"/>
      <c r="R206" s="41"/>
      <c r="S206" s="41"/>
    </row>
    <row r="207" spans="1:19" ht="13.5" x14ac:dyDescent="0.15">
      <c r="A207" s="674" t="s">
        <v>278</v>
      </c>
      <c r="B207" s="605"/>
      <c r="C207" s="525">
        <v>35.6</v>
      </c>
      <c r="D207" s="525">
        <v>12.2</v>
      </c>
      <c r="E207" s="526">
        <v>185</v>
      </c>
      <c r="F207" s="526">
        <v>6</v>
      </c>
      <c r="G207" s="527">
        <v>365.1</v>
      </c>
      <c r="H207" s="527">
        <v>351.7</v>
      </c>
      <c r="I207" s="528">
        <v>132.80000000000001</v>
      </c>
      <c r="J207" s="534">
        <v>78</v>
      </c>
      <c r="L207" s="41"/>
      <c r="M207" s="41"/>
      <c r="N207" s="41"/>
      <c r="O207" s="41"/>
      <c r="P207" s="41"/>
      <c r="Q207" s="41"/>
      <c r="R207" s="41"/>
      <c r="S207" s="41"/>
    </row>
    <row r="208" spans="1:19" ht="13.5" x14ac:dyDescent="0.15">
      <c r="A208" s="674" t="s">
        <v>277</v>
      </c>
      <c r="B208" s="605"/>
      <c r="C208" s="525">
        <v>45.9</v>
      </c>
      <c r="D208" s="525">
        <v>13.9</v>
      </c>
      <c r="E208" s="526">
        <v>172</v>
      </c>
      <c r="F208" s="526">
        <v>18</v>
      </c>
      <c r="G208" s="527">
        <v>300.5</v>
      </c>
      <c r="H208" s="527">
        <v>266.8</v>
      </c>
      <c r="I208" s="528">
        <v>376.9</v>
      </c>
      <c r="J208" s="534">
        <v>258</v>
      </c>
      <c r="L208" s="41"/>
      <c r="M208" s="41"/>
      <c r="N208" s="41"/>
      <c r="O208" s="41"/>
      <c r="P208" s="41"/>
      <c r="Q208" s="41"/>
      <c r="R208" s="41"/>
      <c r="S208" s="41"/>
    </row>
    <row r="209" spans="1:19" ht="13.5" x14ac:dyDescent="0.15">
      <c r="A209" s="674" t="s">
        <v>276</v>
      </c>
      <c r="B209" s="605"/>
      <c r="C209" s="525">
        <v>43.1</v>
      </c>
      <c r="D209" s="525">
        <v>11.7</v>
      </c>
      <c r="E209" s="526">
        <v>180</v>
      </c>
      <c r="F209" s="526">
        <v>15</v>
      </c>
      <c r="G209" s="527">
        <v>330.6</v>
      </c>
      <c r="H209" s="527">
        <v>297.5</v>
      </c>
      <c r="I209" s="528">
        <v>452.9</v>
      </c>
      <c r="J209" s="534">
        <v>1395</v>
      </c>
      <c r="L209" s="41"/>
      <c r="M209" s="41"/>
      <c r="N209" s="41"/>
      <c r="O209" s="41"/>
      <c r="P209" s="41"/>
      <c r="Q209" s="41"/>
      <c r="R209" s="41"/>
      <c r="S209" s="41"/>
    </row>
    <row r="210" spans="1:19" ht="13.5" x14ac:dyDescent="0.15">
      <c r="A210" s="674" t="s">
        <v>275</v>
      </c>
      <c r="B210" s="605"/>
      <c r="C210" s="525">
        <v>37.200000000000003</v>
      </c>
      <c r="D210" s="525">
        <v>9.4</v>
      </c>
      <c r="E210" s="526">
        <v>170</v>
      </c>
      <c r="F210" s="526">
        <v>20</v>
      </c>
      <c r="G210" s="527">
        <v>313.10000000000002</v>
      </c>
      <c r="H210" s="527">
        <v>273.5</v>
      </c>
      <c r="I210" s="528">
        <v>467.6</v>
      </c>
      <c r="J210" s="534">
        <v>633</v>
      </c>
      <c r="L210" s="41"/>
      <c r="M210" s="41"/>
      <c r="N210" s="41"/>
      <c r="O210" s="41"/>
      <c r="P210" s="41"/>
      <c r="Q210" s="41"/>
      <c r="R210" s="41"/>
      <c r="S210" s="41"/>
    </row>
    <row r="211" spans="1:19" ht="13.5" x14ac:dyDescent="0.15">
      <c r="A211" s="674" t="s">
        <v>274</v>
      </c>
      <c r="B211" s="605"/>
      <c r="C211" s="525">
        <v>36.700000000000003</v>
      </c>
      <c r="D211" s="525">
        <v>5.5</v>
      </c>
      <c r="E211" s="526">
        <v>165</v>
      </c>
      <c r="F211" s="526">
        <v>12</v>
      </c>
      <c r="G211" s="527">
        <v>266.39999999999998</v>
      </c>
      <c r="H211" s="527">
        <v>241.1</v>
      </c>
      <c r="I211" s="528">
        <v>274.39999999999998</v>
      </c>
      <c r="J211" s="534">
        <v>143</v>
      </c>
      <c r="L211" s="41"/>
      <c r="M211" s="41"/>
      <c r="N211" s="41"/>
      <c r="O211" s="41"/>
      <c r="P211" s="41"/>
      <c r="Q211" s="41"/>
      <c r="R211" s="41"/>
      <c r="S211" s="41"/>
    </row>
    <row r="212" spans="1:19" ht="13.5" x14ac:dyDescent="0.15">
      <c r="A212" s="674" t="s">
        <v>273</v>
      </c>
      <c r="B212" s="605"/>
      <c r="C212" s="525">
        <v>37</v>
      </c>
      <c r="D212" s="525">
        <v>9.5</v>
      </c>
      <c r="E212" s="526">
        <v>167</v>
      </c>
      <c r="F212" s="526">
        <v>9</v>
      </c>
      <c r="G212" s="527">
        <v>310</v>
      </c>
      <c r="H212" s="527">
        <v>290</v>
      </c>
      <c r="I212" s="528">
        <v>385.3</v>
      </c>
      <c r="J212" s="534">
        <v>615</v>
      </c>
      <c r="L212" s="41"/>
      <c r="M212" s="41"/>
      <c r="N212" s="41"/>
      <c r="O212" s="41"/>
      <c r="P212" s="41"/>
      <c r="Q212" s="41"/>
      <c r="R212" s="41"/>
      <c r="S212" s="41"/>
    </row>
    <row r="213" spans="1:19" ht="13.5" x14ac:dyDescent="0.15">
      <c r="A213" s="674" t="s">
        <v>272</v>
      </c>
      <c r="B213" s="605"/>
      <c r="C213" s="525">
        <v>64.7</v>
      </c>
      <c r="D213" s="525">
        <v>9.1999999999999993</v>
      </c>
      <c r="E213" s="526">
        <v>156</v>
      </c>
      <c r="F213" s="526">
        <v>6</v>
      </c>
      <c r="G213" s="527">
        <v>223.8</v>
      </c>
      <c r="H213" s="527">
        <v>212.9</v>
      </c>
      <c r="I213" s="528">
        <v>287.5</v>
      </c>
      <c r="J213" s="534">
        <v>480</v>
      </c>
      <c r="L213" s="41"/>
      <c r="M213" s="41"/>
      <c r="N213" s="41"/>
      <c r="O213" s="41"/>
      <c r="P213" s="41"/>
      <c r="Q213" s="41"/>
      <c r="R213" s="41"/>
      <c r="S213" s="41"/>
    </row>
    <row r="214" spans="1:19" ht="13.5" x14ac:dyDescent="0.15">
      <c r="A214" s="674" t="s">
        <v>271</v>
      </c>
      <c r="B214" s="605"/>
      <c r="C214" s="525">
        <v>42.2</v>
      </c>
      <c r="D214" s="525">
        <v>11.8</v>
      </c>
      <c r="E214" s="526">
        <v>166</v>
      </c>
      <c r="F214" s="526">
        <v>12</v>
      </c>
      <c r="G214" s="527">
        <v>368.2</v>
      </c>
      <c r="H214" s="527">
        <v>341.4</v>
      </c>
      <c r="I214" s="528">
        <v>414.1</v>
      </c>
      <c r="J214" s="534">
        <v>593</v>
      </c>
      <c r="L214" s="41"/>
      <c r="M214" s="41"/>
      <c r="N214" s="41"/>
      <c r="O214" s="41"/>
      <c r="P214" s="41"/>
      <c r="Q214" s="41"/>
      <c r="R214" s="41"/>
      <c r="S214" s="41"/>
    </row>
    <row r="215" spans="1:19" ht="13.5" x14ac:dyDescent="0.15">
      <c r="A215" s="674" t="s">
        <v>270</v>
      </c>
      <c r="B215" s="605"/>
      <c r="C215" s="525">
        <v>50.9</v>
      </c>
      <c r="D215" s="525">
        <v>12.1</v>
      </c>
      <c r="E215" s="526">
        <v>165</v>
      </c>
      <c r="F215" s="526">
        <v>28</v>
      </c>
      <c r="G215" s="527">
        <v>318.8</v>
      </c>
      <c r="H215" s="527">
        <v>259.39999999999998</v>
      </c>
      <c r="I215" s="528">
        <v>497.5</v>
      </c>
      <c r="J215" s="534">
        <v>1502</v>
      </c>
      <c r="L215" s="41"/>
      <c r="M215" s="41"/>
      <c r="N215" s="41"/>
      <c r="O215" s="41"/>
      <c r="P215" s="41"/>
      <c r="Q215" s="41"/>
      <c r="R215" s="41"/>
      <c r="S215" s="41"/>
    </row>
    <row r="216" spans="1:19" ht="13.5" x14ac:dyDescent="0.15">
      <c r="A216" s="674" t="s">
        <v>269</v>
      </c>
      <c r="B216" s="605"/>
      <c r="C216" s="525">
        <v>55.6</v>
      </c>
      <c r="D216" s="525">
        <v>8.5</v>
      </c>
      <c r="E216" s="526">
        <v>152</v>
      </c>
      <c r="F216" s="526">
        <v>16</v>
      </c>
      <c r="G216" s="527">
        <v>291.89999999999998</v>
      </c>
      <c r="H216" s="527">
        <v>264</v>
      </c>
      <c r="I216" s="528">
        <v>67.099999999999994</v>
      </c>
      <c r="J216" s="534">
        <v>378</v>
      </c>
      <c r="L216" s="41"/>
      <c r="M216" s="41"/>
      <c r="N216" s="41"/>
      <c r="O216" s="41"/>
      <c r="P216" s="41"/>
      <c r="Q216" s="41"/>
      <c r="R216" s="41"/>
      <c r="S216" s="41"/>
    </row>
    <row r="217" spans="1:19" ht="13.5" x14ac:dyDescent="0.15">
      <c r="A217" s="674" t="s">
        <v>268</v>
      </c>
      <c r="B217" s="605"/>
      <c r="C217" s="525">
        <v>45.3</v>
      </c>
      <c r="D217" s="525">
        <v>11.5</v>
      </c>
      <c r="E217" s="526">
        <v>190</v>
      </c>
      <c r="F217" s="526">
        <v>7</v>
      </c>
      <c r="G217" s="527">
        <v>291.8</v>
      </c>
      <c r="H217" s="527">
        <v>278.3</v>
      </c>
      <c r="I217" s="528">
        <v>319.60000000000002</v>
      </c>
      <c r="J217" s="534">
        <v>91</v>
      </c>
      <c r="L217" s="41"/>
      <c r="M217" s="41"/>
      <c r="N217" s="41"/>
      <c r="O217" s="41"/>
      <c r="P217" s="41"/>
      <c r="Q217" s="41"/>
      <c r="R217" s="41"/>
      <c r="S217" s="41"/>
    </row>
    <row r="218" spans="1:19" ht="13.5" x14ac:dyDescent="0.15">
      <c r="A218" s="674" t="s">
        <v>267</v>
      </c>
      <c r="B218" s="605"/>
      <c r="C218" s="525">
        <v>45.3</v>
      </c>
      <c r="D218" s="525">
        <v>12.7</v>
      </c>
      <c r="E218" s="526">
        <v>172</v>
      </c>
      <c r="F218" s="526">
        <v>22</v>
      </c>
      <c r="G218" s="527">
        <v>352.5</v>
      </c>
      <c r="H218" s="527">
        <v>304.60000000000002</v>
      </c>
      <c r="I218" s="528">
        <v>714.9</v>
      </c>
      <c r="J218" s="534">
        <v>963</v>
      </c>
      <c r="L218" s="41"/>
      <c r="M218" s="41"/>
      <c r="N218" s="41"/>
      <c r="O218" s="41"/>
      <c r="P218" s="41"/>
      <c r="Q218" s="41"/>
      <c r="R218" s="41"/>
      <c r="S218" s="41"/>
    </row>
    <row r="219" spans="1:19" ht="13.5" x14ac:dyDescent="0.15">
      <c r="A219" s="674" t="s">
        <v>266</v>
      </c>
      <c r="B219" s="605"/>
      <c r="C219" s="525">
        <v>40.1</v>
      </c>
      <c r="D219" s="525">
        <v>14.9</v>
      </c>
      <c r="E219" s="526">
        <v>170</v>
      </c>
      <c r="F219" s="526">
        <v>15</v>
      </c>
      <c r="G219" s="527">
        <v>312.8</v>
      </c>
      <c r="H219" s="527">
        <v>277.10000000000002</v>
      </c>
      <c r="I219" s="528">
        <v>677.9</v>
      </c>
      <c r="J219" s="534">
        <v>178</v>
      </c>
      <c r="L219" s="41"/>
      <c r="M219" s="41"/>
      <c r="N219" s="41"/>
      <c r="O219" s="41"/>
      <c r="P219" s="41"/>
      <c r="Q219" s="41"/>
      <c r="R219" s="41"/>
      <c r="S219" s="41"/>
    </row>
    <row r="220" spans="1:19" ht="13.7" customHeight="1" x14ac:dyDescent="0.15">
      <c r="A220" s="674" t="s">
        <v>265</v>
      </c>
      <c r="B220" s="605"/>
      <c r="C220" s="525">
        <v>41.2</v>
      </c>
      <c r="D220" s="525">
        <v>13.8</v>
      </c>
      <c r="E220" s="526">
        <v>167</v>
      </c>
      <c r="F220" s="526">
        <v>22</v>
      </c>
      <c r="G220" s="527">
        <v>370</v>
      </c>
      <c r="H220" s="527">
        <v>308</v>
      </c>
      <c r="I220" s="528">
        <v>1144.5999999999999</v>
      </c>
      <c r="J220" s="534">
        <v>1633</v>
      </c>
      <c r="L220" s="41"/>
      <c r="M220" s="41"/>
      <c r="N220" s="41"/>
      <c r="O220" s="41"/>
      <c r="P220" s="41"/>
      <c r="Q220" s="41"/>
      <c r="R220" s="41"/>
      <c r="S220" s="41"/>
    </row>
    <row r="221" spans="1:19" ht="13.5" x14ac:dyDescent="0.15">
      <c r="A221" s="674" t="s">
        <v>264</v>
      </c>
      <c r="B221" s="605"/>
      <c r="C221" s="525">
        <v>42.9</v>
      </c>
      <c r="D221" s="525">
        <v>16.600000000000001</v>
      </c>
      <c r="E221" s="526">
        <v>156</v>
      </c>
      <c r="F221" s="526">
        <v>18</v>
      </c>
      <c r="G221" s="527">
        <v>411.8</v>
      </c>
      <c r="H221" s="527">
        <v>334.4</v>
      </c>
      <c r="I221" s="528">
        <v>1314.3</v>
      </c>
      <c r="J221" s="534">
        <v>763</v>
      </c>
      <c r="L221" s="41"/>
      <c r="M221" s="41"/>
      <c r="N221" s="41"/>
      <c r="O221" s="41"/>
      <c r="P221" s="41"/>
      <c r="Q221" s="41"/>
      <c r="R221" s="41"/>
      <c r="S221" s="41"/>
    </row>
    <row r="222" spans="1:19" ht="13.5" x14ac:dyDescent="0.15">
      <c r="A222" s="674" t="s">
        <v>263</v>
      </c>
      <c r="B222" s="605"/>
      <c r="C222" s="525">
        <v>45</v>
      </c>
      <c r="D222" s="525">
        <v>13</v>
      </c>
      <c r="E222" s="526">
        <v>163</v>
      </c>
      <c r="F222" s="526">
        <v>21</v>
      </c>
      <c r="G222" s="527">
        <v>328.4</v>
      </c>
      <c r="H222" s="527">
        <v>282.39999999999998</v>
      </c>
      <c r="I222" s="528">
        <v>572</v>
      </c>
      <c r="J222" s="534">
        <v>2013</v>
      </c>
      <c r="L222" s="41"/>
      <c r="M222" s="41"/>
      <c r="N222" s="41"/>
      <c r="O222" s="41"/>
      <c r="P222" s="41"/>
      <c r="Q222" s="41"/>
      <c r="R222" s="41"/>
      <c r="S222" s="41"/>
    </row>
    <row r="223" spans="1:19" ht="13.5" x14ac:dyDescent="0.15">
      <c r="A223" s="674" t="s">
        <v>262</v>
      </c>
      <c r="B223" s="605"/>
      <c r="C223" s="525">
        <v>45.8</v>
      </c>
      <c r="D223" s="525">
        <v>13.4</v>
      </c>
      <c r="E223" s="526">
        <v>166</v>
      </c>
      <c r="F223" s="526">
        <v>2</v>
      </c>
      <c r="G223" s="527">
        <v>259.3</v>
      </c>
      <c r="H223" s="527">
        <v>254.8</v>
      </c>
      <c r="I223" s="528">
        <v>382.5</v>
      </c>
      <c r="J223" s="534">
        <v>22</v>
      </c>
      <c r="L223" s="41"/>
      <c r="M223" s="41"/>
      <c r="N223" s="41"/>
      <c r="O223" s="41"/>
      <c r="P223" s="41"/>
      <c r="Q223" s="41"/>
      <c r="R223" s="41"/>
      <c r="S223" s="41"/>
    </row>
    <row r="224" spans="1:19" ht="13.5" x14ac:dyDescent="0.15">
      <c r="A224" s="674" t="s">
        <v>261</v>
      </c>
      <c r="B224" s="605"/>
      <c r="C224" s="525">
        <v>41.5</v>
      </c>
      <c r="D224" s="525">
        <v>11.5</v>
      </c>
      <c r="E224" s="526">
        <v>165</v>
      </c>
      <c r="F224" s="526">
        <v>13</v>
      </c>
      <c r="G224" s="527">
        <v>286.3</v>
      </c>
      <c r="H224" s="527">
        <v>251.9</v>
      </c>
      <c r="I224" s="528">
        <v>547.9</v>
      </c>
      <c r="J224" s="534">
        <v>199</v>
      </c>
      <c r="L224" s="41"/>
      <c r="M224" s="41"/>
      <c r="N224" s="41"/>
      <c r="O224" s="41"/>
      <c r="P224" s="41"/>
      <c r="Q224" s="41"/>
      <c r="R224" s="41"/>
      <c r="S224" s="41"/>
    </row>
    <row r="225" spans="1:19" ht="13.5" x14ac:dyDescent="0.15">
      <c r="A225" s="674" t="s">
        <v>260</v>
      </c>
      <c r="B225" s="605"/>
      <c r="C225" s="525">
        <v>43</v>
      </c>
      <c r="D225" s="525">
        <v>8.3000000000000007</v>
      </c>
      <c r="E225" s="526">
        <v>162</v>
      </c>
      <c r="F225" s="526">
        <v>14</v>
      </c>
      <c r="G225" s="527">
        <v>325</v>
      </c>
      <c r="H225" s="527">
        <v>290.7</v>
      </c>
      <c r="I225" s="528">
        <v>464</v>
      </c>
      <c r="J225" s="534">
        <v>612</v>
      </c>
      <c r="L225" s="41"/>
      <c r="M225" s="41"/>
      <c r="N225" s="41"/>
      <c r="O225" s="41"/>
      <c r="P225" s="41"/>
      <c r="Q225" s="41"/>
      <c r="R225" s="41"/>
      <c r="S225" s="41"/>
    </row>
    <row r="226" spans="1:19" ht="13.5" x14ac:dyDescent="0.15">
      <c r="A226" s="674" t="s">
        <v>259</v>
      </c>
      <c r="B226" s="605"/>
      <c r="C226" s="525">
        <v>44.2</v>
      </c>
      <c r="D226" s="525">
        <v>13.8</v>
      </c>
      <c r="E226" s="526">
        <v>168</v>
      </c>
      <c r="F226" s="526">
        <v>16</v>
      </c>
      <c r="G226" s="527">
        <v>337.9</v>
      </c>
      <c r="H226" s="527">
        <v>295.8</v>
      </c>
      <c r="I226" s="528">
        <v>837.9</v>
      </c>
      <c r="J226" s="534">
        <v>549</v>
      </c>
      <c r="L226" s="41"/>
      <c r="M226" s="41"/>
      <c r="N226" s="41"/>
      <c r="O226" s="41"/>
      <c r="P226" s="41"/>
      <c r="Q226" s="41"/>
      <c r="R226" s="41"/>
      <c r="S226" s="41"/>
    </row>
    <row r="227" spans="1:19" ht="13.7" customHeight="1" x14ac:dyDescent="0.15">
      <c r="A227" s="674" t="s">
        <v>258</v>
      </c>
      <c r="B227" s="605"/>
      <c r="C227" s="525">
        <v>40.6</v>
      </c>
      <c r="D227" s="525">
        <v>9.1</v>
      </c>
      <c r="E227" s="526">
        <v>158</v>
      </c>
      <c r="F227" s="526">
        <v>17</v>
      </c>
      <c r="G227" s="527">
        <v>300.39999999999998</v>
      </c>
      <c r="H227" s="527">
        <v>259.3</v>
      </c>
      <c r="I227" s="528">
        <v>655.1</v>
      </c>
      <c r="J227" s="534">
        <v>236</v>
      </c>
      <c r="L227" s="41"/>
      <c r="M227" s="41"/>
      <c r="N227" s="41"/>
      <c r="O227" s="41"/>
      <c r="P227" s="41"/>
      <c r="Q227" s="41"/>
      <c r="R227" s="41"/>
      <c r="S227" s="41"/>
    </row>
    <row r="228" spans="1:19" ht="13.7" customHeight="1" x14ac:dyDescent="0.15">
      <c r="A228" s="674" t="s">
        <v>257</v>
      </c>
      <c r="B228" s="605"/>
      <c r="C228" s="525">
        <v>43.3</v>
      </c>
      <c r="D228" s="525">
        <v>15.3</v>
      </c>
      <c r="E228" s="526">
        <v>169</v>
      </c>
      <c r="F228" s="526">
        <v>14</v>
      </c>
      <c r="G228" s="527">
        <v>356.7</v>
      </c>
      <c r="H228" s="527">
        <v>314.39999999999998</v>
      </c>
      <c r="I228" s="528">
        <v>1155.4000000000001</v>
      </c>
      <c r="J228" s="534">
        <v>415</v>
      </c>
      <c r="L228" s="41"/>
      <c r="M228" s="41"/>
      <c r="N228" s="41"/>
      <c r="O228" s="41"/>
      <c r="P228" s="41"/>
      <c r="Q228" s="41"/>
      <c r="R228" s="41"/>
      <c r="S228" s="41"/>
    </row>
    <row r="229" spans="1:19" ht="13.5" x14ac:dyDescent="0.15">
      <c r="A229" s="674" t="s">
        <v>256</v>
      </c>
      <c r="B229" s="605"/>
      <c r="C229" s="525">
        <v>43</v>
      </c>
      <c r="D229" s="525">
        <v>11.5</v>
      </c>
      <c r="E229" s="526">
        <v>159</v>
      </c>
      <c r="F229" s="526">
        <v>11</v>
      </c>
      <c r="G229" s="527">
        <v>325.39999999999998</v>
      </c>
      <c r="H229" s="527">
        <v>293.7</v>
      </c>
      <c r="I229" s="528">
        <v>891.6</v>
      </c>
      <c r="J229" s="534">
        <v>1271</v>
      </c>
      <c r="L229" s="41"/>
      <c r="M229" s="41"/>
      <c r="N229" s="41"/>
      <c r="O229" s="41"/>
      <c r="P229" s="41"/>
      <c r="Q229" s="41"/>
      <c r="R229" s="41"/>
      <c r="S229" s="41"/>
    </row>
    <row r="230" spans="1:19" ht="13.5" x14ac:dyDescent="0.15">
      <c r="A230" s="674" t="s">
        <v>255</v>
      </c>
      <c r="B230" s="605"/>
      <c r="C230" s="525">
        <v>43.5</v>
      </c>
      <c r="D230" s="525">
        <v>19.3</v>
      </c>
      <c r="E230" s="526">
        <v>164</v>
      </c>
      <c r="F230" s="526">
        <v>21</v>
      </c>
      <c r="G230" s="527">
        <v>377.4</v>
      </c>
      <c r="H230" s="527">
        <v>325.5</v>
      </c>
      <c r="I230" s="528">
        <v>950.9</v>
      </c>
      <c r="J230" s="534">
        <v>1410</v>
      </c>
      <c r="L230" s="41"/>
      <c r="M230" s="41"/>
      <c r="N230" s="41"/>
      <c r="O230" s="41"/>
      <c r="P230" s="41"/>
      <c r="Q230" s="41"/>
      <c r="R230" s="41"/>
      <c r="S230" s="41"/>
    </row>
    <row r="231" spans="1:19" ht="13.5" x14ac:dyDescent="0.15">
      <c r="A231" s="674" t="s">
        <v>254</v>
      </c>
      <c r="B231" s="605"/>
      <c r="C231" s="525">
        <v>45.3</v>
      </c>
      <c r="D231" s="525">
        <v>16.5</v>
      </c>
      <c r="E231" s="526">
        <v>165</v>
      </c>
      <c r="F231" s="526">
        <v>8</v>
      </c>
      <c r="G231" s="527">
        <v>338.3</v>
      </c>
      <c r="H231" s="527">
        <v>315.3</v>
      </c>
      <c r="I231" s="528">
        <v>743.8</v>
      </c>
      <c r="J231" s="534">
        <v>216</v>
      </c>
      <c r="L231" s="41"/>
      <c r="M231" s="41"/>
      <c r="N231" s="41"/>
      <c r="O231" s="41"/>
      <c r="P231" s="41"/>
      <c r="Q231" s="41"/>
      <c r="R231" s="41"/>
      <c r="S231" s="41"/>
    </row>
    <row r="232" spans="1:19" ht="13.5" x14ac:dyDescent="0.15">
      <c r="A232" s="674" t="s">
        <v>253</v>
      </c>
      <c r="B232" s="605"/>
      <c r="C232" s="525">
        <v>43.3</v>
      </c>
      <c r="D232" s="525">
        <v>12</v>
      </c>
      <c r="E232" s="526">
        <v>164</v>
      </c>
      <c r="F232" s="526">
        <v>23</v>
      </c>
      <c r="G232" s="527">
        <v>332.2</v>
      </c>
      <c r="H232" s="527">
        <v>283.7</v>
      </c>
      <c r="I232" s="528">
        <v>820.3</v>
      </c>
      <c r="J232" s="534">
        <v>326</v>
      </c>
      <c r="L232" s="41"/>
      <c r="M232" s="41"/>
      <c r="N232" s="41"/>
      <c r="O232" s="41"/>
      <c r="P232" s="41"/>
      <c r="Q232" s="41"/>
      <c r="R232" s="41"/>
      <c r="S232" s="41"/>
    </row>
    <row r="233" spans="1:19" ht="13.5" x14ac:dyDescent="0.15">
      <c r="A233" s="674" t="s">
        <v>252</v>
      </c>
      <c r="B233" s="605"/>
      <c r="C233" s="525">
        <v>46.1</v>
      </c>
      <c r="D233" s="525">
        <v>17</v>
      </c>
      <c r="E233" s="526">
        <v>172</v>
      </c>
      <c r="F233" s="526">
        <v>9</v>
      </c>
      <c r="G233" s="527">
        <v>365.6</v>
      </c>
      <c r="H233" s="527">
        <v>342.1</v>
      </c>
      <c r="I233" s="528">
        <v>717.6</v>
      </c>
      <c r="J233" s="534">
        <v>144</v>
      </c>
      <c r="L233" s="41"/>
      <c r="M233" s="41"/>
      <c r="N233" s="41"/>
      <c r="O233" s="41"/>
      <c r="P233" s="41"/>
      <c r="Q233" s="41"/>
      <c r="R233" s="41"/>
      <c r="S233" s="41"/>
    </row>
    <row r="234" spans="1:19" ht="13.5" x14ac:dyDescent="0.15">
      <c r="A234" s="674" t="s">
        <v>251</v>
      </c>
      <c r="B234" s="605"/>
      <c r="C234" s="525">
        <v>50.4</v>
      </c>
      <c r="D234" s="525">
        <v>17.3</v>
      </c>
      <c r="E234" s="526">
        <v>166</v>
      </c>
      <c r="F234" s="526">
        <v>16</v>
      </c>
      <c r="G234" s="527">
        <v>407.4</v>
      </c>
      <c r="H234" s="527">
        <v>360.4</v>
      </c>
      <c r="I234" s="528">
        <v>1391.4</v>
      </c>
      <c r="J234" s="534">
        <v>499</v>
      </c>
      <c r="L234" s="41"/>
      <c r="M234" s="41"/>
      <c r="N234" s="41"/>
      <c r="O234" s="41"/>
      <c r="P234" s="41"/>
      <c r="Q234" s="41"/>
      <c r="R234" s="41"/>
      <c r="S234" s="41"/>
    </row>
    <row r="235" spans="1:19" ht="13.7" customHeight="1" x14ac:dyDescent="0.15">
      <c r="A235" s="674" t="s">
        <v>250</v>
      </c>
      <c r="B235" s="605"/>
      <c r="C235" s="525">
        <v>41.9</v>
      </c>
      <c r="D235" s="525">
        <v>12.6</v>
      </c>
      <c r="E235" s="526">
        <v>162</v>
      </c>
      <c r="F235" s="526">
        <v>18</v>
      </c>
      <c r="G235" s="527">
        <v>396.6</v>
      </c>
      <c r="H235" s="527">
        <v>352.3</v>
      </c>
      <c r="I235" s="528">
        <v>1258</v>
      </c>
      <c r="J235" s="534">
        <v>244</v>
      </c>
      <c r="L235" s="41"/>
      <c r="M235" s="41"/>
      <c r="N235" s="41"/>
      <c r="O235" s="41"/>
      <c r="P235" s="41"/>
      <c r="Q235" s="41"/>
      <c r="R235" s="41"/>
      <c r="S235" s="41"/>
    </row>
    <row r="236" spans="1:19" ht="13.5" x14ac:dyDescent="0.15">
      <c r="A236" s="674" t="s">
        <v>249</v>
      </c>
      <c r="B236" s="605"/>
      <c r="C236" s="525">
        <v>50</v>
      </c>
      <c r="D236" s="525">
        <v>11.2</v>
      </c>
      <c r="E236" s="526">
        <v>180</v>
      </c>
      <c r="F236" s="526">
        <v>35</v>
      </c>
      <c r="G236" s="527">
        <v>417.5</v>
      </c>
      <c r="H236" s="527">
        <v>346.8</v>
      </c>
      <c r="I236" s="528">
        <v>695.1</v>
      </c>
      <c r="J236" s="534">
        <v>1670</v>
      </c>
      <c r="L236" s="41"/>
      <c r="M236" s="41"/>
      <c r="N236" s="41"/>
      <c r="O236" s="41"/>
      <c r="P236" s="41"/>
      <c r="Q236" s="41"/>
      <c r="R236" s="41"/>
      <c r="S236" s="41"/>
    </row>
    <row r="237" spans="1:19" ht="13.7" customHeight="1" x14ac:dyDescent="0.15">
      <c r="A237" s="674" t="s">
        <v>248</v>
      </c>
      <c r="B237" s="605"/>
      <c r="C237" s="525">
        <v>49.9</v>
      </c>
      <c r="D237" s="525">
        <v>10.4</v>
      </c>
      <c r="E237" s="526">
        <v>181</v>
      </c>
      <c r="F237" s="526">
        <v>34</v>
      </c>
      <c r="G237" s="527">
        <v>373.6</v>
      </c>
      <c r="H237" s="527">
        <v>299.60000000000002</v>
      </c>
      <c r="I237" s="528">
        <v>400.5</v>
      </c>
      <c r="J237" s="534">
        <v>2378</v>
      </c>
      <c r="L237" s="41"/>
      <c r="M237" s="41"/>
      <c r="N237" s="41"/>
      <c r="O237" s="41"/>
      <c r="P237" s="41"/>
      <c r="Q237" s="41"/>
      <c r="R237" s="41"/>
      <c r="S237" s="41"/>
    </row>
    <row r="238" spans="1:19" ht="13.7" customHeight="1" x14ac:dyDescent="0.15">
      <c r="A238" s="674" t="s">
        <v>247</v>
      </c>
      <c r="B238" s="605"/>
      <c r="C238" s="525">
        <v>47.7</v>
      </c>
      <c r="D238" s="525">
        <v>11.4</v>
      </c>
      <c r="E238" s="526">
        <v>175</v>
      </c>
      <c r="F238" s="526">
        <v>19</v>
      </c>
      <c r="G238" s="527">
        <v>306.5</v>
      </c>
      <c r="H238" s="527">
        <v>268.60000000000002</v>
      </c>
      <c r="I238" s="528">
        <v>469.5</v>
      </c>
      <c r="J238" s="534">
        <v>3920</v>
      </c>
      <c r="L238" s="41"/>
      <c r="M238" s="41"/>
      <c r="N238" s="41"/>
      <c r="O238" s="41"/>
      <c r="P238" s="41"/>
      <c r="Q238" s="41"/>
      <c r="R238" s="41"/>
      <c r="S238" s="41"/>
    </row>
    <row r="239" spans="1:19" ht="13.5" x14ac:dyDescent="0.15">
      <c r="A239" s="674" t="s">
        <v>246</v>
      </c>
      <c r="B239" s="605"/>
      <c r="C239" s="525">
        <v>46.7</v>
      </c>
      <c r="D239" s="525">
        <v>9.1999999999999993</v>
      </c>
      <c r="E239" s="526">
        <v>166</v>
      </c>
      <c r="F239" s="526">
        <v>11</v>
      </c>
      <c r="G239" s="527">
        <v>271.2</v>
      </c>
      <c r="H239" s="527">
        <v>247.9</v>
      </c>
      <c r="I239" s="528">
        <v>106.4</v>
      </c>
      <c r="J239" s="534">
        <v>298</v>
      </c>
      <c r="L239" s="41"/>
      <c r="M239" s="41"/>
      <c r="N239" s="41"/>
      <c r="O239" s="41"/>
      <c r="P239" s="41"/>
      <c r="Q239" s="41"/>
      <c r="R239" s="41"/>
      <c r="S239" s="41"/>
    </row>
    <row r="240" spans="1:19" ht="13.7" customHeight="1" x14ac:dyDescent="0.15">
      <c r="A240" s="674" t="s">
        <v>245</v>
      </c>
      <c r="B240" s="605"/>
      <c r="C240" s="525">
        <v>49.1</v>
      </c>
      <c r="D240" s="525">
        <v>8.9</v>
      </c>
      <c r="E240" s="526">
        <v>173</v>
      </c>
      <c r="F240" s="526">
        <v>12</v>
      </c>
      <c r="G240" s="527">
        <v>316</v>
      </c>
      <c r="H240" s="527">
        <v>289.8</v>
      </c>
      <c r="I240" s="528">
        <v>514.20000000000005</v>
      </c>
      <c r="J240" s="534">
        <v>701</v>
      </c>
      <c r="L240" s="41"/>
      <c r="M240" s="41"/>
      <c r="N240" s="41"/>
      <c r="O240" s="41"/>
      <c r="P240" s="41"/>
      <c r="Q240" s="41"/>
      <c r="R240" s="41"/>
      <c r="S240" s="41"/>
    </row>
    <row r="241" spans="1:19" ht="13.5" x14ac:dyDescent="0.15">
      <c r="A241" s="674" t="s">
        <v>244</v>
      </c>
      <c r="B241" s="605"/>
      <c r="C241" s="525">
        <v>46.2</v>
      </c>
      <c r="D241" s="525">
        <v>12</v>
      </c>
      <c r="E241" s="526">
        <v>165</v>
      </c>
      <c r="F241" s="526">
        <v>20</v>
      </c>
      <c r="G241" s="527">
        <v>311.7</v>
      </c>
      <c r="H241" s="527">
        <v>268.5</v>
      </c>
      <c r="I241" s="528">
        <v>766.9</v>
      </c>
      <c r="J241" s="534">
        <v>169</v>
      </c>
      <c r="L241" s="41"/>
      <c r="M241" s="41"/>
      <c r="N241" s="41"/>
      <c r="O241" s="41"/>
      <c r="P241" s="41"/>
      <c r="Q241" s="41"/>
      <c r="R241" s="41"/>
      <c r="S241" s="41"/>
    </row>
    <row r="242" spans="1:19" ht="13.7" customHeight="1" x14ac:dyDescent="0.15">
      <c r="A242" s="674" t="s">
        <v>243</v>
      </c>
      <c r="B242" s="605"/>
      <c r="C242" s="525">
        <v>52.3</v>
      </c>
      <c r="D242" s="525">
        <v>11.6</v>
      </c>
      <c r="E242" s="526">
        <v>160</v>
      </c>
      <c r="F242" s="526">
        <v>13</v>
      </c>
      <c r="G242" s="527">
        <v>296.39999999999998</v>
      </c>
      <c r="H242" s="527">
        <v>268.3</v>
      </c>
      <c r="I242" s="528">
        <v>635.70000000000005</v>
      </c>
      <c r="J242" s="534">
        <v>366</v>
      </c>
      <c r="L242" s="41"/>
      <c r="M242" s="41"/>
      <c r="N242" s="41"/>
      <c r="O242" s="41"/>
      <c r="P242" s="41"/>
      <c r="Q242" s="41"/>
      <c r="R242" s="41"/>
      <c r="S242" s="41"/>
    </row>
    <row r="243" spans="1:19" ht="13.5" x14ac:dyDescent="0.15">
      <c r="A243" s="675" t="s">
        <v>242</v>
      </c>
      <c r="B243" s="617"/>
      <c r="C243" s="539" t="s">
        <v>241</v>
      </c>
      <c r="D243" s="540" t="s">
        <v>241</v>
      </c>
      <c r="E243" s="541" t="s">
        <v>241</v>
      </c>
      <c r="F243" s="541" t="s">
        <v>241</v>
      </c>
      <c r="G243" s="542" t="s">
        <v>241</v>
      </c>
      <c r="H243" s="542" t="s">
        <v>241</v>
      </c>
      <c r="I243" s="543" t="s">
        <v>241</v>
      </c>
      <c r="J243" s="544" t="s">
        <v>241</v>
      </c>
      <c r="L243" s="41"/>
      <c r="M243" s="41"/>
      <c r="N243" s="41"/>
      <c r="O243" s="41"/>
      <c r="P243" s="41"/>
      <c r="Q243" s="41"/>
      <c r="R243" s="41"/>
      <c r="S243" s="41"/>
    </row>
    <row r="244" spans="1:19" ht="27.75" customHeight="1" x14ac:dyDescent="0.15">
      <c r="A244" s="673" t="s">
        <v>334</v>
      </c>
      <c r="B244" s="605"/>
      <c r="C244" s="525">
        <v>50.5</v>
      </c>
      <c r="D244" s="525">
        <v>17</v>
      </c>
      <c r="E244" s="526">
        <v>166</v>
      </c>
      <c r="F244" s="526">
        <v>7</v>
      </c>
      <c r="G244" s="527">
        <v>548.6</v>
      </c>
      <c r="H244" s="527">
        <v>526.5</v>
      </c>
      <c r="I244" s="528">
        <v>1624.2</v>
      </c>
      <c r="J244" s="534">
        <v>945</v>
      </c>
      <c r="L244" s="41"/>
      <c r="M244" s="41"/>
      <c r="N244" s="41"/>
      <c r="O244" s="41"/>
      <c r="P244" s="41"/>
      <c r="Q244" s="41"/>
      <c r="R244" s="41"/>
      <c r="S244" s="41"/>
    </row>
    <row r="245" spans="1:19" ht="13.5" x14ac:dyDescent="0.15">
      <c r="A245" s="674" t="s">
        <v>333</v>
      </c>
      <c r="B245" s="605"/>
      <c r="C245" s="525">
        <v>40</v>
      </c>
      <c r="D245" s="525">
        <v>12.8</v>
      </c>
      <c r="E245" s="526">
        <v>159</v>
      </c>
      <c r="F245" s="526">
        <v>8</v>
      </c>
      <c r="G245" s="527">
        <v>428.9</v>
      </c>
      <c r="H245" s="527">
        <v>407.2</v>
      </c>
      <c r="I245" s="528">
        <v>1652.4</v>
      </c>
      <c r="J245" s="534">
        <v>418</v>
      </c>
      <c r="L245" s="41"/>
      <c r="M245" s="41"/>
      <c r="N245" s="41"/>
      <c r="O245" s="41"/>
      <c r="P245" s="41"/>
      <c r="Q245" s="41"/>
      <c r="R245" s="41"/>
      <c r="S245" s="41"/>
    </row>
    <row r="246" spans="1:19" ht="22.7" customHeight="1" x14ac:dyDescent="0.15">
      <c r="A246" s="674" t="s">
        <v>332</v>
      </c>
      <c r="B246" s="605"/>
      <c r="C246" s="525">
        <v>46.5</v>
      </c>
      <c r="D246" s="525">
        <v>16.399999999999999</v>
      </c>
      <c r="E246" s="526">
        <v>146</v>
      </c>
      <c r="F246" s="526">
        <v>13</v>
      </c>
      <c r="G246" s="527">
        <v>416</v>
      </c>
      <c r="H246" s="527">
        <v>374.4</v>
      </c>
      <c r="I246" s="528">
        <v>1587.4</v>
      </c>
      <c r="J246" s="534">
        <v>1145</v>
      </c>
      <c r="L246" s="41"/>
      <c r="M246" s="41"/>
      <c r="N246" s="41"/>
      <c r="O246" s="41"/>
      <c r="P246" s="41"/>
      <c r="Q246" s="41"/>
      <c r="R246" s="41"/>
      <c r="S246" s="41"/>
    </row>
    <row r="247" spans="1:19" ht="13.5" x14ac:dyDescent="0.15">
      <c r="A247" s="674" t="s">
        <v>331</v>
      </c>
      <c r="B247" s="605"/>
      <c r="C247" s="525">
        <v>40.6</v>
      </c>
      <c r="D247" s="525">
        <v>15.1</v>
      </c>
      <c r="E247" s="526">
        <v>161</v>
      </c>
      <c r="F247" s="526">
        <v>9</v>
      </c>
      <c r="G247" s="527">
        <v>375.8</v>
      </c>
      <c r="H247" s="527">
        <v>351</v>
      </c>
      <c r="I247" s="528">
        <v>1581.2</v>
      </c>
      <c r="J247" s="534">
        <v>652</v>
      </c>
      <c r="L247" s="41"/>
      <c r="M247" s="41"/>
      <c r="N247" s="41"/>
      <c r="O247" s="41"/>
      <c r="P247" s="41"/>
      <c r="Q247" s="41"/>
      <c r="R247" s="41"/>
      <c r="S247" s="41"/>
    </row>
    <row r="248" spans="1:19" ht="13.5" x14ac:dyDescent="0.15">
      <c r="A248" s="674" t="s">
        <v>330</v>
      </c>
      <c r="B248" s="605"/>
      <c r="C248" s="525">
        <v>39.9</v>
      </c>
      <c r="D248" s="525">
        <v>11.4</v>
      </c>
      <c r="E248" s="526">
        <v>168</v>
      </c>
      <c r="F248" s="526">
        <v>17</v>
      </c>
      <c r="G248" s="527">
        <v>367.5</v>
      </c>
      <c r="H248" s="527">
        <v>327.10000000000002</v>
      </c>
      <c r="I248" s="528">
        <v>1145.7</v>
      </c>
      <c r="J248" s="534">
        <v>382</v>
      </c>
      <c r="L248" s="41"/>
      <c r="M248" s="41"/>
      <c r="N248" s="41"/>
      <c r="O248" s="41"/>
      <c r="P248" s="41"/>
      <c r="Q248" s="41"/>
      <c r="R248" s="41"/>
      <c r="S248" s="41"/>
    </row>
    <row r="249" spans="1:19" ht="13.5" x14ac:dyDescent="0.15">
      <c r="A249" s="674" t="s">
        <v>329</v>
      </c>
      <c r="B249" s="605"/>
      <c r="C249" s="525">
        <v>41.5</v>
      </c>
      <c r="D249" s="525">
        <v>15.8</v>
      </c>
      <c r="E249" s="526">
        <v>158</v>
      </c>
      <c r="F249" s="526">
        <v>9</v>
      </c>
      <c r="G249" s="527">
        <v>326.39999999999998</v>
      </c>
      <c r="H249" s="527">
        <v>306.8</v>
      </c>
      <c r="I249" s="528">
        <v>980.5</v>
      </c>
      <c r="J249" s="534">
        <v>145</v>
      </c>
      <c r="L249" s="41"/>
      <c r="M249" s="41"/>
      <c r="N249" s="41"/>
      <c r="O249" s="41"/>
      <c r="P249" s="41"/>
      <c r="Q249" s="41"/>
      <c r="R249" s="41"/>
      <c r="S249" s="41"/>
    </row>
    <row r="250" spans="1:19" ht="13.5" x14ac:dyDescent="0.15">
      <c r="A250" s="674" t="s">
        <v>328</v>
      </c>
      <c r="B250" s="605"/>
      <c r="C250" s="525">
        <v>31.9</v>
      </c>
      <c r="D250" s="525">
        <v>4.9000000000000004</v>
      </c>
      <c r="E250" s="526">
        <v>170</v>
      </c>
      <c r="F250" s="526">
        <v>15</v>
      </c>
      <c r="G250" s="527">
        <v>312.39999999999998</v>
      </c>
      <c r="H250" s="527">
        <v>281.10000000000002</v>
      </c>
      <c r="I250" s="528">
        <v>811.5</v>
      </c>
      <c r="J250" s="534">
        <v>386</v>
      </c>
      <c r="L250" s="41"/>
      <c r="M250" s="41"/>
      <c r="N250" s="41"/>
      <c r="O250" s="41"/>
      <c r="P250" s="41"/>
      <c r="Q250" s="41"/>
      <c r="R250" s="41"/>
      <c r="S250" s="41"/>
    </row>
    <row r="251" spans="1:19" ht="13.5" x14ac:dyDescent="0.15">
      <c r="A251" s="674" t="s">
        <v>327</v>
      </c>
      <c r="B251" s="605"/>
      <c r="C251" s="525">
        <v>31.4</v>
      </c>
      <c r="D251" s="525">
        <v>3.9</v>
      </c>
      <c r="E251" s="526">
        <v>166</v>
      </c>
      <c r="F251" s="526">
        <v>19</v>
      </c>
      <c r="G251" s="527">
        <v>290.7</v>
      </c>
      <c r="H251" s="527">
        <v>252.1</v>
      </c>
      <c r="I251" s="528">
        <v>529</v>
      </c>
      <c r="J251" s="534">
        <v>84</v>
      </c>
      <c r="L251" s="41"/>
      <c r="M251" s="41"/>
      <c r="N251" s="41"/>
      <c r="O251" s="41"/>
      <c r="P251" s="41"/>
      <c r="Q251" s="41"/>
      <c r="R251" s="41"/>
      <c r="S251" s="41"/>
    </row>
    <row r="252" spans="1:19" ht="13.5" x14ac:dyDescent="0.15">
      <c r="A252" s="674" t="s">
        <v>326</v>
      </c>
      <c r="B252" s="605"/>
      <c r="C252" s="525">
        <v>42.7</v>
      </c>
      <c r="D252" s="525">
        <v>15.2</v>
      </c>
      <c r="E252" s="526">
        <v>162</v>
      </c>
      <c r="F252" s="526">
        <v>16</v>
      </c>
      <c r="G252" s="527">
        <v>426.1</v>
      </c>
      <c r="H252" s="527">
        <v>381.1</v>
      </c>
      <c r="I252" s="528">
        <v>1608.1</v>
      </c>
      <c r="J252" s="534">
        <v>114</v>
      </c>
      <c r="L252" s="41"/>
      <c r="M252" s="41"/>
      <c r="N252" s="41"/>
      <c r="O252" s="41"/>
      <c r="P252" s="41"/>
      <c r="Q252" s="41"/>
      <c r="R252" s="41"/>
      <c r="S252" s="41"/>
    </row>
    <row r="253" spans="1:19" ht="13.5" x14ac:dyDescent="0.15">
      <c r="A253" s="674" t="s">
        <v>325</v>
      </c>
      <c r="B253" s="605"/>
      <c r="C253" s="525">
        <v>32.200000000000003</v>
      </c>
      <c r="D253" s="525">
        <v>7.2</v>
      </c>
      <c r="E253" s="526">
        <v>159</v>
      </c>
      <c r="F253" s="526">
        <v>12</v>
      </c>
      <c r="G253" s="527">
        <v>316</v>
      </c>
      <c r="H253" s="527">
        <v>288.3</v>
      </c>
      <c r="I253" s="528">
        <v>732.6</v>
      </c>
      <c r="J253" s="534">
        <v>1018</v>
      </c>
      <c r="L253" s="41"/>
      <c r="M253" s="41"/>
      <c r="N253" s="41"/>
      <c r="O253" s="41"/>
      <c r="P253" s="41"/>
      <c r="Q253" s="41"/>
      <c r="R253" s="41"/>
      <c r="S253" s="41"/>
    </row>
    <row r="254" spans="1:19" ht="13.5" x14ac:dyDescent="0.15">
      <c r="A254" s="674" t="s">
        <v>324</v>
      </c>
      <c r="B254" s="605"/>
      <c r="C254" s="525">
        <v>35</v>
      </c>
      <c r="D254" s="525">
        <v>8.4</v>
      </c>
      <c r="E254" s="526">
        <v>152</v>
      </c>
      <c r="F254" s="526">
        <v>5</v>
      </c>
      <c r="G254" s="527">
        <v>338.2</v>
      </c>
      <c r="H254" s="527">
        <v>327.7</v>
      </c>
      <c r="I254" s="528">
        <v>770.3</v>
      </c>
      <c r="J254" s="534">
        <v>425</v>
      </c>
      <c r="L254" s="41"/>
      <c r="M254" s="41"/>
      <c r="N254" s="41"/>
      <c r="O254" s="41"/>
      <c r="P254" s="41"/>
      <c r="Q254" s="41"/>
      <c r="R254" s="41"/>
      <c r="S254" s="41"/>
    </row>
    <row r="255" spans="1:19" ht="13.5" x14ac:dyDescent="0.15">
      <c r="A255" s="674" t="s">
        <v>323</v>
      </c>
      <c r="B255" s="605"/>
      <c r="C255" s="525">
        <v>41.3</v>
      </c>
      <c r="D255" s="525">
        <v>9.5</v>
      </c>
      <c r="E255" s="526">
        <v>159</v>
      </c>
      <c r="F255" s="526">
        <v>13</v>
      </c>
      <c r="G255" s="527">
        <v>316.3</v>
      </c>
      <c r="H255" s="527">
        <v>273.5</v>
      </c>
      <c r="I255" s="528">
        <v>1099.3</v>
      </c>
      <c r="J255" s="534">
        <v>124</v>
      </c>
      <c r="L255" s="41"/>
      <c r="M255" s="41"/>
      <c r="N255" s="41"/>
      <c r="O255" s="41"/>
      <c r="P255" s="41"/>
      <c r="Q255" s="41"/>
      <c r="R255" s="41"/>
      <c r="S255" s="41"/>
    </row>
    <row r="256" spans="1:19" ht="13.5" x14ac:dyDescent="0.15">
      <c r="A256" s="674" t="s">
        <v>322</v>
      </c>
      <c r="B256" s="605"/>
      <c r="C256" s="525">
        <v>37.6</v>
      </c>
      <c r="D256" s="525">
        <v>4.4000000000000004</v>
      </c>
      <c r="E256" s="526">
        <v>154</v>
      </c>
      <c r="F256" s="526">
        <v>36</v>
      </c>
      <c r="G256" s="527">
        <v>845.3</v>
      </c>
      <c r="H256" s="527">
        <v>694.2</v>
      </c>
      <c r="I256" s="528">
        <v>938.9</v>
      </c>
      <c r="J256" s="534">
        <v>179</v>
      </c>
      <c r="L256" s="41"/>
      <c r="M256" s="41"/>
      <c r="N256" s="41"/>
      <c r="O256" s="41"/>
      <c r="P256" s="41"/>
      <c r="Q256" s="41"/>
      <c r="R256" s="41"/>
      <c r="S256" s="41"/>
    </row>
    <row r="257" spans="1:19" ht="13.5" x14ac:dyDescent="0.15">
      <c r="A257" s="674" t="s">
        <v>321</v>
      </c>
      <c r="B257" s="605"/>
      <c r="C257" s="525">
        <v>40.4</v>
      </c>
      <c r="D257" s="525">
        <v>7.6</v>
      </c>
      <c r="E257" s="526">
        <v>166</v>
      </c>
      <c r="F257" s="526">
        <v>15</v>
      </c>
      <c r="G257" s="527">
        <v>435.7</v>
      </c>
      <c r="H257" s="527">
        <v>398.4</v>
      </c>
      <c r="I257" s="528">
        <v>692.3</v>
      </c>
      <c r="J257" s="534">
        <v>364</v>
      </c>
      <c r="L257" s="41"/>
      <c r="M257" s="41"/>
      <c r="N257" s="41"/>
      <c r="O257" s="41"/>
      <c r="P257" s="41"/>
      <c r="Q257" s="41"/>
      <c r="R257" s="41"/>
      <c r="S257" s="41"/>
    </row>
    <row r="258" spans="1:19" ht="13.5" x14ac:dyDescent="0.15">
      <c r="A258" s="674" t="s">
        <v>320</v>
      </c>
      <c r="B258" s="605"/>
      <c r="C258" s="525">
        <v>27.8</v>
      </c>
      <c r="D258" s="525">
        <v>3.2</v>
      </c>
      <c r="E258" s="526">
        <v>153</v>
      </c>
      <c r="F258" s="526">
        <v>6</v>
      </c>
      <c r="G258" s="527">
        <v>364.3</v>
      </c>
      <c r="H258" s="527">
        <v>346</v>
      </c>
      <c r="I258" s="528">
        <v>648.4</v>
      </c>
      <c r="J258" s="534">
        <v>65</v>
      </c>
      <c r="L258" s="41"/>
      <c r="M258" s="41"/>
      <c r="N258" s="41"/>
      <c r="O258" s="41"/>
      <c r="P258" s="41"/>
      <c r="Q258" s="41"/>
      <c r="R258" s="41"/>
      <c r="S258" s="41"/>
    </row>
    <row r="259" spans="1:19" ht="13.5" x14ac:dyDescent="0.15">
      <c r="A259" s="674" t="s">
        <v>319</v>
      </c>
      <c r="B259" s="605"/>
      <c r="C259" s="525">
        <v>44.1</v>
      </c>
      <c r="D259" s="525">
        <v>8.5</v>
      </c>
      <c r="E259" s="526">
        <v>153</v>
      </c>
      <c r="F259" s="526">
        <v>6</v>
      </c>
      <c r="G259" s="527">
        <v>382.9</v>
      </c>
      <c r="H259" s="527">
        <v>356.8</v>
      </c>
      <c r="I259" s="528">
        <v>828.5</v>
      </c>
      <c r="J259" s="534">
        <v>3565</v>
      </c>
      <c r="L259" s="41"/>
      <c r="M259" s="41"/>
      <c r="N259" s="41"/>
      <c r="O259" s="41"/>
      <c r="P259" s="41"/>
      <c r="Q259" s="41"/>
      <c r="R259" s="41"/>
      <c r="S259" s="41"/>
    </row>
    <row r="260" spans="1:19" ht="13.5" x14ac:dyDescent="0.15">
      <c r="A260" s="674" t="s">
        <v>318</v>
      </c>
      <c r="B260" s="605"/>
      <c r="C260" s="525">
        <v>56.1</v>
      </c>
      <c r="D260" s="525">
        <v>13.8</v>
      </c>
      <c r="E260" s="526">
        <v>156</v>
      </c>
      <c r="F260" s="526">
        <v>4</v>
      </c>
      <c r="G260" s="527">
        <v>350.4</v>
      </c>
      <c r="H260" s="527">
        <v>335.1</v>
      </c>
      <c r="I260" s="528">
        <v>586.4</v>
      </c>
      <c r="J260" s="534">
        <v>415</v>
      </c>
      <c r="L260" s="41"/>
      <c r="M260" s="41"/>
      <c r="N260" s="41"/>
      <c r="O260" s="41"/>
      <c r="P260" s="41"/>
      <c r="Q260" s="41"/>
      <c r="R260" s="41"/>
      <c r="S260" s="41"/>
    </row>
    <row r="261" spans="1:19" ht="13.7" customHeight="1" x14ac:dyDescent="0.15">
      <c r="A261" s="674" t="s">
        <v>317</v>
      </c>
      <c r="B261" s="605"/>
      <c r="C261" s="525">
        <v>28.9</v>
      </c>
      <c r="D261" s="525">
        <v>5.4</v>
      </c>
      <c r="E261" s="526">
        <v>160</v>
      </c>
      <c r="F261" s="526">
        <v>7</v>
      </c>
      <c r="G261" s="527">
        <v>298.5</v>
      </c>
      <c r="H261" s="527">
        <v>275.10000000000002</v>
      </c>
      <c r="I261" s="528">
        <v>622.1</v>
      </c>
      <c r="J261" s="534">
        <v>99</v>
      </c>
      <c r="L261" s="41"/>
      <c r="M261" s="41"/>
      <c r="N261" s="41"/>
      <c r="O261" s="41"/>
      <c r="P261" s="41"/>
      <c r="Q261" s="41"/>
      <c r="R261" s="41"/>
      <c r="S261" s="41"/>
    </row>
    <row r="262" spans="1:19" ht="13.7" customHeight="1" x14ac:dyDescent="0.15">
      <c r="A262" s="674" t="s">
        <v>316</v>
      </c>
      <c r="B262" s="605"/>
      <c r="C262" s="525">
        <v>32.700000000000003</v>
      </c>
      <c r="D262" s="525">
        <v>5.7</v>
      </c>
      <c r="E262" s="526">
        <v>160</v>
      </c>
      <c r="F262" s="526">
        <v>1</v>
      </c>
      <c r="G262" s="527">
        <v>292.39999999999998</v>
      </c>
      <c r="H262" s="527">
        <v>288.60000000000002</v>
      </c>
      <c r="I262" s="528">
        <v>553</v>
      </c>
      <c r="J262" s="534">
        <v>476</v>
      </c>
      <c r="L262" s="41"/>
      <c r="M262" s="41"/>
      <c r="N262" s="41"/>
      <c r="O262" s="41"/>
      <c r="P262" s="41"/>
      <c r="Q262" s="41"/>
      <c r="R262" s="41"/>
      <c r="S262" s="41"/>
    </row>
    <row r="263" spans="1:19" ht="13.5" x14ac:dyDescent="0.15">
      <c r="A263" s="674" t="s">
        <v>315</v>
      </c>
      <c r="B263" s="605"/>
      <c r="C263" s="525">
        <v>36.9</v>
      </c>
      <c r="D263" s="525">
        <v>7</v>
      </c>
      <c r="E263" s="526">
        <v>149</v>
      </c>
      <c r="F263" s="526">
        <v>11</v>
      </c>
      <c r="G263" s="527">
        <v>285.39999999999998</v>
      </c>
      <c r="H263" s="527">
        <v>263.5</v>
      </c>
      <c r="I263" s="528">
        <v>655.1</v>
      </c>
      <c r="J263" s="534">
        <v>137</v>
      </c>
      <c r="L263" s="41"/>
      <c r="M263" s="41"/>
      <c r="N263" s="41"/>
      <c r="O263" s="41"/>
      <c r="P263" s="41"/>
      <c r="Q263" s="41"/>
      <c r="R263" s="41"/>
      <c r="S263" s="41"/>
    </row>
    <row r="264" spans="1:19" ht="13.5" x14ac:dyDescent="0.15">
      <c r="A264" s="674" t="s">
        <v>314</v>
      </c>
      <c r="B264" s="605"/>
      <c r="C264" s="525">
        <v>41.7</v>
      </c>
      <c r="D264" s="525">
        <v>7.6</v>
      </c>
      <c r="E264" s="526">
        <v>155</v>
      </c>
      <c r="F264" s="526">
        <v>9</v>
      </c>
      <c r="G264" s="527">
        <v>324.2</v>
      </c>
      <c r="H264" s="527">
        <v>303.3</v>
      </c>
      <c r="I264" s="528">
        <v>1137.2</v>
      </c>
      <c r="J264" s="534">
        <v>381</v>
      </c>
      <c r="L264" s="41"/>
      <c r="M264" s="41"/>
      <c r="N264" s="41"/>
      <c r="O264" s="41"/>
      <c r="P264" s="41"/>
      <c r="Q264" s="41"/>
      <c r="R264" s="41"/>
      <c r="S264" s="41"/>
    </row>
    <row r="265" spans="1:19" ht="13.5" x14ac:dyDescent="0.15">
      <c r="A265" s="674" t="s">
        <v>313</v>
      </c>
      <c r="B265" s="605"/>
      <c r="C265" s="525">
        <v>37.4</v>
      </c>
      <c r="D265" s="525">
        <v>7.1</v>
      </c>
      <c r="E265" s="526">
        <v>164</v>
      </c>
      <c r="F265" s="526">
        <v>5</v>
      </c>
      <c r="G265" s="527">
        <v>288.7</v>
      </c>
      <c r="H265" s="527">
        <v>279.5</v>
      </c>
      <c r="I265" s="528">
        <v>664.9</v>
      </c>
      <c r="J265" s="534">
        <v>2419</v>
      </c>
      <c r="L265" s="41"/>
      <c r="M265" s="41"/>
      <c r="N265" s="41"/>
      <c r="O265" s="41"/>
      <c r="P265" s="41"/>
      <c r="Q265" s="41"/>
      <c r="R265" s="41"/>
      <c r="S265" s="41"/>
    </row>
    <row r="266" spans="1:19" ht="13.5" x14ac:dyDescent="0.15">
      <c r="A266" s="674" t="s">
        <v>312</v>
      </c>
      <c r="B266" s="605"/>
      <c r="C266" s="525">
        <v>60.9</v>
      </c>
      <c r="D266" s="525">
        <v>9</v>
      </c>
      <c r="E266" s="526">
        <v>166</v>
      </c>
      <c r="F266" s="526">
        <v>5</v>
      </c>
      <c r="G266" s="527">
        <v>286.10000000000002</v>
      </c>
      <c r="H266" s="527">
        <v>273.7</v>
      </c>
      <c r="I266" s="528">
        <v>489.8</v>
      </c>
      <c r="J266" s="534">
        <v>374</v>
      </c>
      <c r="L266" s="41"/>
      <c r="M266" s="41"/>
      <c r="N266" s="41"/>
      <c r="O266" s="41"/>
      <c r="P266" s="41"/>
      <c r="Q266" s="41"/>
      <c r="R266" s="41"/>
      <c r="S266" s="41"/>
    </row>
    <row r="267" spans="1:19" ht="13.5" x14ac:dyDescent="0.15">
      <c r="A267" s="674" t="s">
        <v>311</v>
      </c>
      <c r="B267" s="605"/>
      <c r="C267" s="525">
        <v>44.5</v>
      </c>
      <c r="D267" s="525">
        <v>9.1</v>
      </c>
      <c r="E267" s="526">
        <v>160</v>
      </c>
      <c r="F267" s="526">
        <v>7</v>
      </c>
      <c r="G267" s="527">
        <v>297.8</v>
      </c>
      <c r="H267" s="527">
        <v>280.89999999999998</v>
      </c>
      <c r="I267" s="528">
        <v>746.1</v>
      </c>
      <c r="J267" s="534">
        <v>897</v>
      </c>
      <c r="L267" s="41"/>
      <c r="M267" s="41"/>
      <c r="N267" s="41"/>
      <c r="O267" s="41"/>
      <c r="P267" s="41"/>
      <c r="Q267" s="41"/>
      <c r="R267" s="41"/>
      <c r="S267" s="41"/>
    </row>
    <row r="268" spans="1:19" ht="13.5" x14ac:dyDescent="0.15">
      <c r="A268" s="674" t="s">
        <v>310</v>
      </c>
      <c r="B268" s="605"/>
      <c r="C268" s="525">
        <v>35.799999999999997</v>
      </c>
      <c r="D268" s="525">
        <v>6.1</v>
      </c>
      <c r="E268" s="526">
        <v>198</v>
      </c>
      <c r="F268" s="526">
        <v>0</v>
      </c>
      <c r="G268" s="527">
        <v>416.3</v>
      </c>
      <c r="H268" s="527">
        <v>416.3</v>
      </c>
      <c r="I268" s="528">
        <v>594.20000000000005</v>
      </c>
      <c r="J268" s="534">
        <v>35</v>
      </c>
      <c r="L268" s="41"/>
      <c r="M268" s="41"/>
      <c r="N268" s="41"/>
      <c r="O268" s="41"/>
      <c r="P268" s="41"/>
      <c r="Q268" s="41"/>
      <c r="R268" s="41"/>
      <c r="S268" s="41"/>
    </row>
    <row r="269" spans="1:19" ht="13.5" x14ac:dyDescent="0.15">
      <c r="A269" s="674" t="s">
        <v>309</v>
      </c>
      <c r="B269" s="605"/>
      <c r="C269" s="525">
        <v>45.5</v>
      </c>
      <c r="D269" s="525">
        <v>14.1</v>
      </c>
      <c r="E269" s="526">
        <v>160</v>
      </c>
      <c r="F269" s="526">
        <v>9</v>
      </c>
      <c r="G269" s="527">
        <v>363.3</v>
      </c>
      <c r="H269" s="527">
        <v>342.7</v>
      </c>
      <c r="I269" s="528">
        <v>1695.2</v>
      </c>
      <c r="J269" s="534">
        <v>31</v>
      </c>
      <c r="L269" s="41"/>
      <c r="M269" s="41"/>
      <c r="N269" s="41"/>
      <c r="O269" s="41"/>
      <c r="P269" s="41"/>
      <c r="Q269" s="41"/>
      <c r="R269" s="41"/>
      <c r="S269" s="41"/>
    </row>
    <row r="270" spans="1:19" ht="13.5" x14ac:dyDescent="0.15">
      <c r="A270" s="674" t="s">
        <v>308</v>
      </c>
      <c r="B270" s="605"/>
      <c r="C270" s="525">
        <v>44.2</v>
      </c>
      <c r="D270" s="525">
        <v>14.9</v>
      </c>
      <c r="E270" s="526">
        <v>172</v>
      </c>
      <c r="F270" s="526">
        <v>2</v>
      </c>
      <c r="G270" s="527">
        <v>494.6</v>
      </c>
      <c r="H270" s="527">
        <v>486.1</v>
      </c>
      <c r="I270" s="528">
        <v>1856.6</v>
      </c>
      <c r="J270" s="534">
        <v>141</v>
      </c>
      <c r="L270" s="41"/>
      <c r="M270" s="41"/>
      <c r="N270" s="41"/>
      <c r="O270" s="41"/>
      <c r="P270" s="41"/>
      <c r="Q270" s="41"/>
      <c r="R270" s="41"/>
      <c r="S270" s="41"/>
    </row>
    <row r="271" spans="1:19" ht="13.5" x14ac:dyDescent="0.15">
      <c r="A271" s="674" t="s">
        <v>307</v>
      </c>
      <c r="B271" s="605"/>
      <c r="C271" s="525">
        <v>57.2</v>
      </c>
      <c r="D271" s="525">
        <v>12.7</v>
      </c>
      <c r="E271" s="526">
        <v>167</v>
      </c>
      <c r="F271" s="526">
        <v>0</v>
      </c>
      <c r="G271" s="527">
        <v>672.5</v>
      </c>
      <c r="H271" s="527">
        <v>672.5</v>
      </c>
      <c r="I271" s="528">
        <v>2516.9</v>
      </c>
      <c r="J271" s="534">
        <v>78</v>
      </c>
      <c r="L271" s="41"/>
      <c r="M271" s="41"/>
      <c r="N271" s="41"/>
      <c r="O271" s="41"/>
      <c r="P271" s="41"/>
      <c r="Q271" s="41"/>
      <c r="R271" s="41"/>
      <c r="S271" s="41"/>
    </row>
    <row r="272" spans="1:19" ht="13.5" x14ac:dyDescent="0.15">
      <c r="A272" s="674" t="s">
        <v>306</v>
      </c>
      <c r="B272" s="605"/>
      <c r="C272" s="525">
        <v>50.9</v>
      </c>
      <c r="D272" s="525">
        <v>11.3</v>
      </c>
      <c r="E272" s="526">
        <v>164</v>
      </c>
      <c r="F272" s="526">
        <v>0</v>
      </c>
      <c r="G272" s="527">
        <v>558.70000000000005</v>
      </c>
      <c r="H272" s="527">
        <v>557.4</v>
      </c>
      <c r="I272" s="528">
        <v>2212</v>
      </c>
      <c r="J272" s="534">
        <v>65</v>
      </c>
      <c r="L272" s="41"/>
      <c r="M272" s="41"/>
      <c r="N272" s="41"/>
      <c r="O272" s="41"/>
      <c r="P272" s="41"/>
      <c r="Q272" s="41"/>
      <c r="R272" s="41"/>
      <c r="S272" s="41"/>
    </row>
    <row r="273" spans="1:19" ht="19.5" customHeight="1" x14ac:dyDescent="0.15">
      <c r="A273" s="674" t="s">
        <v>305</v>
      </c>
      <c r="B273" s="605"/>
      <c r="C273" s="525">
        <v>42.9</v>
      </c>
      <c r="D273" s="525">
        <v>5.3</v>
      </c>
      <c r="E273" s="526">
        <v>162</v>
      </c>
      <c r="F273" s="526">
        <v>1</v>
      </c>
      <c r="G273" s="527">
        <v>430.6</v>
      </c>
      <c r="H273" s="527">
        <v>429.5</v>
      </c>
      <c r="I273" s="528">
        <v>1149.5999999999999</v>
      </c>
      <c r="J273" s="534">
        <v>125</v>
      </c>
      <c r="L273" s="41"/>
      <c r="M273" s="41"/>
      <c r="N273" s="41"/>
      <c r="O273" s="41"/>
      <c r="P273" s="41"/>
      <c r="Q273" s="41"/>
      <c r="R273" s="41"/>
      <c r="S273" s="41"/>
    </row>
    <row r="274" spans="1:19" ht="13.5" x14ac:dyDescent="0.15">
      <c r="A274" s="674" t="s">
        <v>304</v>
      </c>
      <c r="B274" s="605"/>
      <c r="C274" s="525">
        <v>45.8</v>
      </c>
      <c r="D274" s="525">
        <v>11.2</v>
      </c>
      <c r="E274" s="526">
        <v>165</v>
      </c>
      <c r="F274" s="526">
        <v>8</v>
      </c>
      <c r="G274" s="527">
        <v>360.4</v>
      </c>
      <c r="H274" s="527">
        <v>342.7</v>
      </c>
      <c r="I274" s="528">
        <v>1072.0999999999999</v>
      </c>
      <c r="J274" s="534">
        <v>183</v>
      </c>
      <c r="L274" s="41"/>
      <c r="M274" s="41"/>
      <c r="N274" s="41"/>
      <c r="O274" s="41"/>
      <c r="P274" s="41"/>
      <c r="Q274" s="41"/>
      <c r="R274" s="41"/>
      <c r="S274" s="41"/>
    </row>
    <row r="275" spans="1:19" ht="13.5" x14ac:dyDescent="0.15">
      <c r="A275" s="674" t="s">
        <v>303</v>
      </c>
      <c r="B275" s="605"/>
      <c r="C275" s="525">
        <v>36.700000000000003</v>
      </c>
      <c r="D275" s="525">
        <v>10</v>
      </c>
      <c r="E275" s="526">
        <v>204</v>
      </c>
      <c r="F275" s="526">
        <v>1</v>
      </c>
      <c r="G275" s="527">
        <v>329.1</v>
      </c>
      <c r="H275" s="527">
        <v>326.3</v>
      </c>
      <c r="I275" s="528">
        <v>568.70000000000005</v>
      </c>
      <c r="J275" s="534">
        <v>23</v>
      </c>
      <c r="L275" s="41"/>
      <c r="M275" s="41"/>
      <c r="N275" s="41"/>
      <c r="O275" s="41"/>
      <c r="P275" s="41"/>
      <c r="Q275" s="41"/>
      <c r="R275" s="41"/>
      <c r="S275" s="41"/>
    </row>
    <row r="276" spans="1:19" ht="13.5" x14ac:dyDescent="0.15">
      <c r="A276" s="674" t="s">
        <v>302</v>
      </c>
      <c r="B276" s="605"/>
      <c r="C276" s="525">
        <v>39.299999999999997</v>
      </c>
      <c r="D276" s="525">
        <v>13</v>
      </c>
      <c r="E276" s="526">
        <v>164</v>
      </c>
      <c r="F276" s="526">
        <v>4</v>
      </c>
      <c r="G276" s="527">
        <v>320.3</v>
      </c>
      <c r="H276" s="527">
        <v>310.2</v>
      </c>
      <c r="I276" s="528">
        <v>732</v>
      </c>
      <c r="J276" s="534">
        <v>180</v>
      </c>
      <c r="L276" s="41"/>
      <c r="M276" s="41"/>
      <c r="N276" s="41"/>
      <c r="O276" s="41"/>
      <c r="P276" s="41"/>
      <c r="Q276" s="41"/>
      <c r="R276" s="41"/>
      <c r="S276" s="41"/>
    </row>
    <row r="277" spans="1:19" ht="13.5" x14ac:dyDescent="0.15">
      <c r="A277" s="674" t="s">
        <v>301</v>
      </c>
      <c r="B277" s="605"/>
      <c r="C277" s="525">
        <v>33.700000000000003</v>
      </c>
      <c r="D277" s="525">
        <v>6.4</v>
      </c>
      <c r="E277" s="526">
        <v>169</v>
      </c>
      <c r="F277" s="526">
        <v>4</v>
      </c>
      <c r="G277" s="527">
        <v>272</v>
      </c>
      <c r="H277" s="527">
        <v>265</v>
      </c>
      <c r="I277" s="528">
        <v>280.3</v>
      </c>
      <c r="J277" s="534">
        <v>116</v>
      </c>
      <c r="L277" s="41"/>
      <c r="M277" s="41"/>
      <c r="N277" s="41"/>
      <c r="O277" s="41"/>
      <c r="P277" s="41"/>
      <c r="Q277" s="41"/>
      <c r="R277" s="41"/>
      <c r="S277" s="41"/>
    </row>
    <row r="278" spans="1:19" ht="13.5" x14ac:dyDescent="0.15">
      <c r="A278" s="674" t="s">
        <v>300</v>
      </c>
      <c r="B278" s="605"/>
      <c r="C278" s="525">
        <v>44.8</v>
      </c>
      <c r="D278" s="525">
        <v>13.9</v>
      </c>
      <c r="E278" s="526">
        <v>165</v>
      </c>
      <c r="F278" s="526">
        <v>6</v>
      </c>
      <c r="G278" s="527">
        <v>324.89999999999998</v>
      </c>
      <c r="H278" s="527">
        <v>287.10000000000002</v>
      </c>
      <c r="I278" s="528">
        <v>1043.3</v>
      </c>
      <c r="J278" s="534">
        <v>248</v>
      </c>
      <c r="L278" s="41"/>
      <c r="M278" s="41"/>
      <c r="N278" s="41"/>
      <c r="O278" s="41"/>
      <c r="P278" s="41"/>
      <c r="Q278" s="41"/>
      <c r="R278" s="41"/>
      <c r="S278" s="41"/>
    </row>
    <row r="279" spans="1:19" ht="13.5" x14ac:dyDescent="0.15">
      <c r="A279" s="674" t="s">
        <v>299</v>
      </c>
      <c r="B279" s="605"/>
      <c r="C279" s="525">
        <v>44.2</v>
      </c>
      <c r="D279" s="525">
        <v>12.2</v>
      </c>
      <c r="E279" s="526">
        <v>161</v>
      </c>
      <c r="F279" s="526">
        <v>8</v>
      </c>
      <c r="G279" s="527">
        <v>302.2</v>
      </c>
      <c r="H279" s="527">
        <v>283.10000000000002</v>
      </c>
      <c r="I279" s="528">
        <v>1315</v>
      </c>
      <c r="J279" s="534">
        <v>2636</v>
      </c>
      <c r="L279" s="41"/>
      <c r="M279" s="41"/>
      <c r="N279" s="41"/>
      <c r="O279" s="41"/>
      <c r="P279" s="41"/>
      <c r="Q279" s="41"/>
      <c r="R279" s="41"/>
      <c r="S279" s="41"/>
    </row>
    <row r="280" spans="1:19" ht="13.5" x14ac:dyDescent="0.15">
      <c r="A280" s="674" t="s">
        <v>298</v>
      </c>
      <c r="B280" s="605"/>
      <c r="C280" s="525">
        <v>39.9</v>
      </c>
      <c r="D280" s="525">
        <v>11.7</v>
      </c>
      <c r="E280" s="526">
        <v>155</v>
      </c>
      <c r="F280" s="526">
        <v>10</v>
      </c>
      <c r="G280" s="527">
        <v>362.8</v>
      </c>
      <c r="H280" s="527">
        <v>334.1</v>
      </c>
      <c r="I280" s="528">
        <v>1242.9000000000001</v>
      </c>
      <c r="J280" s="534">
        <v>584</v>
      </c>
      <c r="L280" s="41"/>
      <c r="M280" s="41"/>
      <c r="N280" s="41"/>
      <c r="O280" s="41"/>
      <c r="P280" s="41"/>
      <c r="Q280" s="41"/>
      <c r="R280" s="41"/>
      <c r="S280" s="41"/>
    </row>
    <row r="281" spans="1:19" ht="13.5" x14ac:dyDescent="0.15">
      <c r="A281" s="674" t="s">
        <v>297</v>
      </c>
      <c r="B281" s="605"/>
      <c r="C281" s="525">
        <v>42.1</v>
      </c>
      <c r="D281" s="525">
        <v>8.6</v>
      </c>
      <c r="E281" s="526">
        <v>159</v>
      </c>
      <c r="F281" s="526">
        <v>12</v>
      </c>
      <c r="G281" s="527">
        <v>255.5</v>
      </c>
      <c r="H281" s="527">
        <v>236</v>
      </c>
      <c r="I281" s="528">
        <v>520.4</v>
      </c>
      <c r="J281" s="534">
        <v>368</v>
      </c>
      <c r="L281" s="41"/>
      <c r="M281" s="41"/>
      <c r="N281" s="41"/>
      <c r="O281" s="41"/>
      <c r="P281" s="41"/>
      <c r="Q281" s="41"/>
      <c r="R281" s="41"/>
      <c r="S281" s="41"/>
    </row>
    <row r="282" spans="1:19" ht="13.5" x14ac:dyDescent="0.15">
      <c r="A282" s="674" t="s">
        <v>296</v>
      </c>
      <c r="B282" s="605"/>
      <c r="C282" s="525">
        <v>49.2</v>
      </c>
      <c r="D282" s="525">
        <v>13.1</v>
      </c>
      <c r="E282" s="526">
        <v>162</v>
      </c>
      <c r="F282" s="526">
        <v>4</v>
      </c>
      <c r="G282" s="527">
        <v>281.3</v>
      </c>
      <c r="H282" s="527">
        <v>272.3</v>
      </c>
      <c r="I282" s="528">
        <v>615.79999999999995</v>
      </c>
      <c r="J282" s="534">
        <v>165</v>
      </c>
      <c r="L282" s="41"/>
      <c r="M282" s="41"/>
      <c r="N282" s="41"/>
      <c r="O282" s="41"/>
      <c r="P282" s="41"/>
      <c r="Q282" s="41"/>
      <c r="R282" s="41"/>
      <c r="S282" s="41"/>
    </row>
    <row r="283" spans="1:19" ht="13.5" x14ac:dyDescent="0.15">
      <c r="A283" s="674" t="s">
        <v>295</v>
      </c>
      <c r="B283" s="605"/>
      <c r="C283" s="525">
        <v>44</v>
      </c>
      <c r="D283" s="525">
        <v>11.1</v>
      </c>
      <c r="E283" s="526">
        <v>161</v>
      </c>
      <c r="F283" s="526">
        <v>9</v>
      </c>
      <c r="G283" s="527">
        <v>298.8</v>
      </c>
      <c r="H283" s="527">
        <v>279.3</v>
      </c>
      <c r="I283" s="528">
        <v>722</v>
      </c>
      <c r="J283" s="534">
        <v>2881</v>
      </c>
      <c r="L283" s="41"/>
      <c r="M283" s="41"/>
      <c r="N283" s="41"/>
      <c r="O283" s="41"/>
      <c r="P283" s="41"/>
      <c r="Q283" s="41"/>
      <c r="R283" s="41"/>
      <c r="S283" s="41"/>
    </row>
    <row r="284" spans="1:19" ht="13.5" x14ac:dyDescent="0.15">
      <c r="A284" s="674" t="s">
        <v>294</v>
      </c>
      <c r="B284" s="605"/>
      <c r="C284" s="525">
        <v>44.3</v>
      </c>
      <c r="D284" s="525">
        <v>10.7</v>
      </c>
      <c r="E284" s="526">
        <v>162</v>
      </c>
      <c r="F284" s="526">
        <v>10</v>
      </c>
      <c r="G284" s="527">
        <v>289.89999999999998</v>
      </c>
      <c r="H284" s="527">
        <v>268.8</v>
      </c>
      <c r="I284" s="528">
        <v>674.9</v>
      </c>
      <c r="J284" s="534">
        <v>3136</v>
      </c>
      <c r="L284" s="41"/>
      <c r="M284" s="41"/>
      <c r="N284" s="41"/>
      <c r="O284" s="41"/>
      <c r="P284" s="41"/>
      <c r="Q284" s="41"/>
      <c r="R284" s="41"/>
      <c r="S284" s="41"/>
    </row>
    <row r="285" spans="1:19" ht="13.5" x14ac:dyDescent="0.15">
      <c r="A285" s="674" t="s">
        <v>293</v>
      </c>
      <c r="B285" s="605"/>
      <c r="C285" s="525">
        <v>43.7</v>
      </c>
      <c r="D285" s="525">
        <v>11.8</v>
      </c>
      <c r="E285" s="526">
        <v>162</v>
      </c>
      <c r="F285" s="526">
        <v>10</v>
      </c>
      <c r="G285" s="527">
        <v>313</v>
      </c>
      <c r="H285" s="527">
        <v>291.2</v>
      </c>
      <c r="I285" s="528">
        <v>953.4</v>
      </c>
      <c r="J285" s="534">
        <v>1569</v>
      </c>
      <c r="L285" s="41"/>
      <c r="M285" s="41"/>
      <c r="N285" s="41"/>
      <c r="O285" s="41"/>
      <c r="P285" s="41"/>
      <c r="Q285" s="41"/>
      <c r="R285" s="41"/>
      <c r="S285" s="41"/>
    </row>
    <row r="286" spans="1:19" ht="13.5" x14ac:dyDescent="0.15">
      <c r="A286" s="674" t="s">
        <v>292</v>
      </c>
      <c r="B286" s="605"/>
      <c r="C286" s="525">
        <v>44.5</v>
      </c>
      <c r="D286" s="525">
        <v>12.4</v>
      </c>
      <c r="E286" s="526">
        <v>161</v>
      </c>
      <c r="F286" s="526">
        <v>14</v>
      </c>
      <c r="G286" s="527">
        <v>309.39999999999998</v>
      </c>
      <c r="H286" s="527">
        <v>279.39999999999998</v>
      </c>
      <c r="I286" s="528">
        <v>919.1</v>
      </c>
      <c r="J286" s="534">
        <v>785</v>
      </c>
      <c r="L286" s="41"/>
      <c r="M286" s="41"/>
      <c r="N286" s="41"/>
      <c r="O286" s="41"/>
      <c r="P286" s="41"/>
      <c r="Q286" s="41"/>
      <c r="R286" s="41"/>
      <c r="S286" s="41"/>
    </row>
    <row r="287" spans="1:19" ht="13.5" x14ac:dyDescent="0.15">
      <c r="A287" s="674" t="s">
        <v>291</v>
      </c>
      <c r="B287" s="605"/>
      <c r="C287" s="525">
        <v>41.5</v>
      </c>
      <c r="D287" s="525">
        <v>10.9</v>
      </c>
      <c r="E287" s="526">
        <v>160</v>
      </c>
      <c r="F287" s="526">
        <v>8</v>
      </c>
      <c r="G287" s="527">
        <v>298.3</v>
      </c>
      <c r="H287" s="527">
        <v>280.60000000000002</v>
      </c>
      <c r="I287" s="528">
        <v>1120.5999999999999</v>
      </c>
      <c r="J287" s="534">
        <v>2298</v>
      </c>
      <c r="L287" s="41"/>
      <c r="M287" s="41"/>
      <c r="N287" s="41"/>
      <c r="O287" s="41"/>
      <c r="P287" s="41"/>
      <c r="Q287" s="41"/>
      <c r="R287" s="41"/>
      <c r="S287" s="41"/>
    </row>
    <row r="288" spans="1:19" ht="13.5" x14ac:dyDescent="0.15">
      <c r="A288" s="674" t="s">
        <v>290</v>
      </c>
      <c r="B288" s="605"/>
      <c r="C288" s="525">
        <v>44.9</v>
      </c>
      <c r="D288" s="525">
        <v>10.3</v>
      </c>
      <c r="E288" s="526">
        <v>158</v>
      </c>
      <c r="F288" s="526">
        <v>7</v>
      </c>
      <c r="G288" s="527">
        <v>282.5</v>
      </c>
      <c r="H288" s="527">
        <v>264.7</v>
      </c>
      <c r="I288" s="528">
        <v>697.2</v>
      </c>
      <c r="J288" s="534">
        <v>296</v>
      </c>
      <c r="L288" s="41"/>
      <c r="M288" s="41"/>
      <c r="N288" s="41"/>
      <c r="O288" s="41"/>
      <c r="P288" s="41"/>
      <c r="Q288" s="41"/>
      <c r="R288" s="41"/>
      <c r="S288" s="41"/>
    </row>
    <row r="289" spans="1:19" ht="13.5" x14ac:dyDescent="0.15">
      <c r="A289" s="674" t="s">
        <v>289</v>
      </c>
      <c r="B289" s="605"/>
      <c r="C289" s="525">
        <v>47.3</v>
      </c>
      <c r="D289" s="525">
        <v>9.4</v>
      </c>
      <c r="E289" s="526">
        <v>161</v>
      </c>
      <c r="F289" s="526">
        <v>8</v>
      </c>
      <c r="G289" s="527">
        <v>278.7</v>
      </c>
      <c r="H289" s="527">
        <v>261.2</v>
      </c>
      <c r="I289" s="528">
        <v>372.8</v>
      </c>
      <c r="J289" s="534">
        <v>221</v>
      </c>
      <c r="L289" s="41"/>
      <c r="M289" s="41"/>
      <c r="N289" s="41"/>
      <c r="O289" s="41"/>
      <c r="P289" s="41"/>
      <c r="Q289" s="41"/>
      <c r="R289" s="41"/>
      <c r="S289" s="41"/>
    </row>
    <row r="290" spans="1:19" ht="13.5" x14ac:dyDescent="0.15">
      <c r="A290" s="674" t="s">
        <v>288</v>
      </c>
      <c r="B290" s="605"/>
      <c r="C290" s="525">
        <v>42.4</v>
      </c>
      <c r="D290" s="525">
        <v>10.4</v>
      </c>
      <c r="E290" s="526">
        <v>158</v>
      </c>
      <c r="F290" s="526">
        <v>6</v>
      </c>
      <c r="G290" s="527">
        <v>242.8</v>
      </c>
      <c r="H290" s="527">
        <v>230.4</v>
      </c>
      <c r="I290" s="528">
        <v>275.2</v>
      </c>
      <c r="J290" s="534">
        <v>3719</v>
      </c>
      <c r="L290" s="41"/>
      <c r="M290" s="41"/>
      <c r="N290" s="41"/>
      <c r="O290" s="41"/>
      <c r="P290" s="41"/>
      <c r="Q290" s="41"/>
      <c r="R290" s="41"/>
      <c r="S290" s="41"/>
    </row>
    <row r="291" spans="1:19" ht="13.5" x14ac:dyDescent="0.15">
      <c r="A291" s="674" t="s">
        <v>287</v>
      </c>
      <c r="B291" s="605"/>
      <c r="C291" s="525">
        <v>41.5</v>
      </c>
      <c r="D291" s="525">
        <v>5.9</v>
      </c>
      <c r="E291" s="526">
        <v>164</v>
      </c>
      <c r="F291" s="526">
        <v>5</v>
      </c>
      <c r="G291" s="527">
        <v>321.60000000000002</v>
      </c>
      <c r="H291" s="527">
        <v>297.39999999999998</v>
      </c>
      <c r="I291" s="528">
        <v>435.9</v>
      </c>
      <c r="J291" s="534">
        <v>30</v>
      </c>
      <c r="L291" s="41"/>
      <c r="M291" s="41"/>
      <c r="N291" s="41"/>
      <c r="O291" s="41"/>
      <c r="P291" s="41"/>
      <c r="Q291" s="41"/>
      <c r="R291" s="41"/>
      <c r="S291" s="41"/>
    </row>
    <row r="292" spans="1:19" ht="13.5" x14ac:dyDescent="0.15">
      <c r="A292" s="674" t="s">
        <v>286</v>
      </c>
      <c r="B292" s="605"/>
      <c r="C292" s="525">
        <v>40.4</v>
      </c>
      <c r="D292" s="525">
        <v>12.6</v>
      </c>
      <c r="E292" s="526">
        <v>166</v>
      </c>
      <c r="F292" s="526">
        <v>19</v>
      </c>
      <c r="G292" s="527">
        <v>330.7</v>
      </c>
      <c r="H292" s="527">
        <v>290.2</v>
      </c>
      <c r="I292" s="528">
        <v>1426.9</v>
      </c>
      <c r="J292" s="534">
        <v>93</v>
      </c>
      <c r="L292" s="41"/>
      <c r="M292" s="41"/>
      <c r="N292" s="41"/>
      <c r="O292" s="41"/>
      <c r="P292" s="41"/>
      <c r="Q292" s="41"/>
      <c r="R292" s="41"/>
      <c r="S292" s="41"/>
    </row>
    <row r="293" spans="1:19" ht="13.5" customHeight="1" x14ac:dyDescent="0.15">
      <c r="A293" s="673" t="s">
        <v>285</v>
      </c>
      <c r="B293" s="605"/>
      <c r="C293" s="525">
        <v>32.299999999999997</v>
      </c>
      <c r="D293" s="525">
        <v>6.1</v>
      </c>
      <c r="E293" s="526">
        <v>158</v>
      </c>
      <c r="F293" s="526">
        <v>21</v>
      </c>
      <c r="G293" s="527">
        <v>372.6</v>
      </c>
      <c r="H293" s="527">
        <v>298.7</v>
      </c>
      <c r="I293" s="528">
        <v>568.9</v>
      </c>
      <c r="J293" s="534">
        <v>22</v>
      </c>
      <c r="L293" s="41"/>
      <c r="M293" s="41"/>
      <c r="N293" s="41"/>
      <c r="O293" s="41"/>
      <c r="P293" s="41"/>
      <c r="Q293" s="41"/>
      <c r="R293" s="41"/>
      <c r="S293" s="41"/>
    </row>
    <row r="294" spans="1:19" ht="13.7" customHeight="1" x14ac:dyDescent="0.15">
      <c r="A294" s="674" t="s">
        <v>284</v>
      </c>
      <c r="B294" s="605"/>
      <c r="C294" s="525">
        <v>39</v>
      </c>
      <c r="D294" s="525">
        <v>12.4</v>
      </c>
      <c r="E294" s="526">
        <v>160</v>
      </c>
      <c r="F294" s="526">
        <v>16</v>
      </c>
      <c r="G294" s="527">
        <v>355.7</v>
      </c>
      <c r="H294" s="527">
        <v>311.39999999999998</v>
      </c>
      <c r="I294" s="528">
        <v>1402.3</v>
      </c>
      <c r="J294" s="534">
        <v>221</v>
      </c>
      <c r="L294" s="41"/>
      <c r="M294" s="41"/>
      <c r="N294" s="41"/>
      <c r="O294" s="41"/>
      <c r="P294" s="41"/>
      <c r="Q294" s="41"/>
      <c r="R294" s="41"/>
      <c r="S294" s="41"/>
    </row>
    <row r="295" spans="1:19" ht="13.5" x14ac:dyDescent="0.15">
      <c r="A295" s="674" t="s">
        <v>283</v>
      </c>
      <c r="B295" s="605"/>
      <c r="C295" s="525">
        <v>35.9</v>
      </c>
      <c r="D295" s="525">
        <v>10.5</v>
      </c>
      <c r="E295" s="526">
        <v>153</v>
      </c>
      <c r="F295" s="526">
        <v>14</v>
      </c>
      <c r="G295" s="527">
        <v>323.10000000000002</v>
      </c>
      <c r="H295" s="527">
        <v>290.2</v>
      </c>
      <c r="I295" s="528">
        <v>1110</v>
      </c>
      <c r="J295" s="534">
        <v>358</v>
      </c>
      <c r="L295" s="41"/>
      <c r="M295" s="41"/>
      <c r="N295" s="41"/>
      <c r="O295" s="41"/>
      <c r="P295" s="41"/>
      <c r="Q295" s="41"/>
      <c r="R295" s="41"/>
      <c r="S295" s="41"/>
    </row>
    <row r="296" spans="1:19" ht="13.5" x14ac:dyDescent="0.15">
      <c r="A296" s="674" t="s">
        <v>282</v>
      </c>
      <c r="B296" s="605"/>
      <c r="C296" s="525">
        <v>48.9</v>
      </c>
      <c r="D296" s="525">
        <v>10.6</v>
      </c>
      <c r="E296" s="526">
        <v>146</v>
      </c>
      <c r="F296" s="526">
        <v>0</v>
      </c>
      <c r="G296" s="527">
        <v>306.8</v>
      </c>
      <c r="H296" s="527">
        <v>306.2</v>
      </c>
      <c r="I296" s="528">
        <v>535.70000000000005</v>
      </c>
      <c r="J296" s="534">
        <v>946</v>
      </c>
      <c r="L296" s="41"/>
      <c r="M296" s="41"/>
      <c r="N296" s="41"/>
      <c r="O296" s="41"/>
      <c r="P296" s="41"/>
      <c r="Q296" s="41"/>
      <c r="R296" s="41"/>
      <c r="S296" s="41"/>
    </row>
    <row r="297" spans="1:19" ht="13.5" x14ac:dyDescent="0.15">
      <c r="A297" s="674" t="s">
        <v>281</v>
      </c>
      <c r="B297" s="605"/>
      <c r="C297" s="525">
        <v>40.799999999999997</v>
      </c>
      <c r="D297" s="525">
        <v>7.9</v>
      </c>
      <c r="E297" s="526">
        <v>169</v>
      </c>
      <c r="F297" s="526">
        <v>10</v>
      </c>
      <c r="G297" s="527">
        <v>324</v>
      </c>
      <c r="H297" s="527">
        <v>299.10000000000002</v>
      </c>
      <c r="I297" s="528">
        <v>913.2</v>
      </c>
      <c r="J297" s="534">
        <v>623</v>
      </c>
      <c r="L297" s="41"/>
      <c r="M297" s="41"/>
      <c r="N297" s="41"/>
      <c r="O297" s="41"/>
      <c r="P297" s="41"/>
      <c r="Q297" s="41"/>
      <c r="R297" s="41"/>
      <c r="S297" s="41"/>
    </row>
    <row r="298" spans="1:19" ht="13.5" x14ac:dyDescent="0.15">
      <c r="A298" s="674" t="s">
        <v>280</v>
      </c>
      <c r="B298" s="605"/>
      <c r="C298" s="525">
        <v>47.6</v>
      </c>
      <c r="D298" s="525">
        <v>7.2</v>
      </c>
      <c r="E298" s="526">
        <v>161</v>
      </c>
      <c r="F298" s="526">
        <v>6</v>
      </c>
      <c r="G298" s="527">
        <v>273.7</v>
      </c>
      <c r="H298" s="527">
        <v>256.2</v>
      </c>
      <c r="I298" s="528">
        <v>502.3</v>
      </c>
      <c r="J298" s="534">
        <v>2971</v>
      </c>
      <c r="L298" s="41"/>
      <c r="M298" s="41"/>
      <c r="N298" s="41"/>
      <c r="O298" s="41"/>
      <c r="P298" s="41"/>
      <c r="Q298" s="41"/>
      <c r="R298" s="41"/>
      <c r="S298" s="41"/>
    </row>
    <row r="299" spans="1:19" ht="13.5" x14ac:dyDescent="0.15">
      <c r="A299" s="674" t="s">
        <v>279</v>
      </c>
      <c r="B299" s="605"/>
      <c r="C299" s="525">
        <v>54.3</v>
      </c>
      <c r="D299" s="525">
        <v>8.8000000000000007</v>
      </c>
      <c r="E299" s="526">
        <v>168</v>
      </c>
      <c r="F299" s="526">
        <v>5</v>
      </c>
      <c r="G299" s="527">
        <v>340.6</v>
      </c>
      <c r="H299" s="527">
        <v>328.7</v>
      </c>
      <c r="I299" s="528">
        <v>192.8</v>
      </c>
      <c r="J299" s="534">
        <v>219</v>
      </c>
      <c r="L299" s="41"/>
      <c r="M299" s="41"/>
      <c r="N299" s="41"/>
      <c r="O299" s="41"/>
      <c r="P299" s="41"/>
      <c r="Q299" s="41"/>
      <c r="R299" s="41"/>
      <c r="S299" s="41"/>
    </row>
    <row r="300" spans="1:19" ht="13.5" customHeight="1" x14ac:dyDescent="0.15">
      <c r="A300" s="673" t="s">
        <v>370</v>
      </c>
      <c r="B300" s="605"/>
      <c r="C300" s="525">
        <v>50</v>
      </c>
      <c r="D300" s="525">
        <v>10.4</v>
      </c>
      <c r="E300" s="526">
        <v>153</v>
      </c>
      <c r="F300" s="526">
        <v>3</v>
      </c>
      <c r="G300" s="527">
        <v>248.9</v>
      </c>
      <c r="H300" s="527">
        <v>236.8</v>
      </c>
      <c r="I300" s="528">
        <v>445.1</v>
      </c>
      <c r="J300" s="534">
        <v>724</v>
      </c>
      <c r="L300" s="41"/>
      <c r="M300" s="41"/>
      <c r="N300" s="41"/>
      <c r="O300" s="41"/>
      <c r="P300" s="41"/>
      <c r="Q300" s="41"/>
      <c r="R300" s="41"/>
      <c r="S300" s="41"/>
    </row>
    <row r="301" spans="1:19" ht="13.5" x14ac:dyDescent="0.15">
      <c r="A301" s="674" t="s">
        <v>278</v>
      </c>
      <c r="B301" s="605"/>
      <c r="C301" s="525">
        <v>30.1</v>
      </c>
      <c r="D301" s="525">
        <v>8.5</v>
      </c>
      <c r="E301" s="526">
        <v>181</v>
      </c>
      <c r="F301" s="526">
        <v>5</v>
      </c>
      <c r="G301" s="527">
        <v>305.60000000000002</v>
      </c>
      <c r="H301" s="527">
        <v>296.2</v>
      </c>
      <c r="I301" s="528">
        <v>43.5</v>
      </c>
      <c r="J301" s="534">
        <v>144</v>
      </c>
      <c r="L301" s="41"/>
      <c r="M301" s="41"/>
      <c r="N301" s="41"/>
      <c r="O301" s="41"/>
      <c r="P301" s="41"/>
      <c r="Q301" s="41"/>
      <c r="R301" s="41"/>
      <c r="S301" s="41"/>
    </row>
    <row r="302" spans="1:19" ht="13.5" x14ac:dyDescent="0.15">
      <c r="A302" s="674" t="s">
        <v>277</v>
      </c>
      <c r="B302" s="605"/>
      <c r="C302" s="525">
        <v>48.6</v>
      </c>
      <c r="D302" s="525">
        <v>10.3</v>
      </c>
      <c r="E302" s="526">
        <v>168</v>
      </c>
      <c r="F302" s="526">
        <v>17</v>
      </c>
      <c r="G302" s="527">
        <v>225.1</v>
      </c>
      <c r="H302" s="527">
        <v>201.4</v>
      </c>
      <c r="I302" s="528">
        <v>34</v>
      </c>
      <c r="J302" s="534">
        <v>228</v>
      </c>
      <c r="L302" s="41"/>
      <c r="M302" s="41"/>
      <c r="N302" s="41"/>
      <c r="O302" s="41"/>
      <c r="P302" s="41"/>
      <c r="Q302" s="41"/>
      <c r="R302" s="41"/>
      <c r="S302" s="41"/>
    </row>
    <row r="303" spans="1:19" ht="13.5" x14ac:dyDescent="0.15">
      <c r="A303" s="674" t="s">
        <v>276</v>
      </c>
      <c r="B303" s="605"/>
      <c r="C303" s="525">
        <v>44.4</v>
      </c>
      <c r="D303" s="525">
        <v>8.1999999999999993</v>
      </c>
      <c r="E303" s="526">
        <v>173</v>
      </c>
      <c r="F303" s="526">
        <v>12</v>
      </c>
      <c r="G303" s="527">
        <v>250.5</v>
      </c>
      <c r="H303" s="527">
        <v>231.2</v>
      </c>
      <c r="I303" s="528">
        <v>217.9</v>
      </c>
      <c r="J303" s="534">
        <v>1158</v>
      </c>
      <c r="L303" s="41"/>
      <c r="M303" s="41"/>
      <c r="N303" s="41"/>
      <c r="O303" s="41"/>
      <c r="P303" s="41"/>
      <c r="Q303" s="41"/>
      <c r="R303" s="41"/>
      <c r="S303" s="41"/>
    </row>
    <row r="304" spans="1:19" ht="13.5" x14ac:dyDescent="0.15">
      <c r="A304" s="674" t="s">
        <v>275</v>
      </c>
      <c r="B304" s="605"/>
      <c r="C304" s="525">
        <v>43.5</v>
      </c>
      <c r="D304" s="525">
        <v>9.5</v>
      </c>
      <c r="E304" s="526">
        <v>159</v>
      </c>
      <c r="F304" s="526">
        <v>10</v>
      </c>
      <c r="G304" s="527">
        <v>221.2</v>
      </c>
      <c r="H304" s="527">
        <v>204.4</v>
      </c>
      <c r="I304" s="528">
        <v>122.5</v>
      </c>
      <c r="J304" s="534">
        <v>719</v>
      </c>
      <c r="L304" s="41"/>
      <c r="M304" s="41"/>
      <c r="N304" s="41"/>
      <c r="O304" s="41"/>
      <c r="P304" s="41"/>
      <c r="Q304" s="41"/>
      <c r="R304" s="41"/>
      <c r="S304" s="41"/>
    </row>
    <row r="305" spans="1:19" ht="13.5" x14ac:dyDescent="0.15">
      <c r="A305" s="674" t="s">
        <v>274</v>
      </c>
      <c r="B305" s="605"/>
      <c r="C305" s="525">
        <v>38.6</v>
      </c>
      <c r="D305" s="525">
        <v>6.4</v>
      </c>
      <c r="E305" s="526">
        <v>167</v>
      </c>
      <c r="F305" s="526">
        <v>12</v>
      </c>
      <c r="G305" s="527">
        <v>250.7</v>
      </c>
      <c r="H305" s="527">
        <v>227.1</v>
      </c>
      <c r="I305" s="528">
        <v>363.1</v>
      </c>
      <c r="J305" s="534">
        <v>197</v>
      </c>
      <c r="L305" s="41"/>
      <c r="M305" s="41"/>
      <c r="N305" s="41"/>
      <c r="O305" s="41"/>
      <c r="P305" s="41"/>
      <c r="Q305" s="41"/>
      <c r="R305" s="41"/>
      <c r="S305" s="41"/>
    </row>
    <row r="306" spans="1:19" ht="13.5" x14ac:dyDescent="0.15">
      <c r="A306" s="674" t="s">
        <v>273</v>
      </c>
      <c r="B306" s="605"/>
      <c r="C306" s="525">
        <v>35.700000000000003</v>
      </c>
      <c r="D306" s="525">
        <v>7.6</v>
      </c>
      <c r="E306" s="526">
        <v>158</v>
      </c>
      <c r="F306" s="526">
        <v>8</v>
      </c>
      <c r="G306" s="527">
        <v>261.39999999999998</v>
      </c>
      <c r="H306" s="527">
        <v>244.2</v>
      </c>
      <c r="I306" s="528">
        <v>221.1</v>
      </c>
      <c r="J306" s="534">
        <v>439</v>
      </c>
      <c r="L306" s="41"/>
      <c r="M306" s="41"/>
      <c r="N306" s="41"/>
      <c r="O306" s="41"/>
      <c r="P306" s="41"/>
      <c r="Q306" s="41"/>
      <c r="R306" s="41"/>
      <c r="S306" s="41"/>
    </row>
    <row r="307" spans="1:19" ht="13.5" x14ac:dyDescent="0.15">
      <c r="A307" s="674" t="s">
        <v>272</v>
      </c>
      <c r="B307" s="605"/>
      <c r="C307" s="525">
        <v>60.7</v>
      </c>
      <c r="D307" s="525">
        <v>10.4</v>
      </c>
      <c r="E307" s="526">
        <v>155</v>
      </c>
      <c r="F307" s="526">
        <v>9</v>
      </c>
      <c r="G307" s="527">
        <v>214</v>
      </c>
      <c r="H307" s="527">
        <v>198.6</v>
      </c>
      <c r="I307" s="528">
        <v>247.2</v>
      </c>
      <c r="J307" s="534">
        <v>51</v>
      </c>
      <c r="L307" s="41"/>
      <c r="M307" s="41"/>
      <c r="N307" s="41"/>
      <c r="O307" s="41"/>
      <c r="P307" s="41"/>
      <c r="Q307" s="41"/>
      <c r="R307" s="41"/>
      <c r="S307" s="41"/>
    </row>
    <row r="308" spans="1:19" ht="13.5" x14ac:dyDescent="0.15">
      <c r="A308" s="674" t="s">
        <v>271</v>
      </c>
      <c r="B308" s="605"/>
      <c r="C308" s="525">
        <v>38</v>
      </c>
      <c r="D308" s="525">
        <v>6.4</v>
      </c>
      <c r="E308" s="526">
        <v>165</v>
      </c>
      <c r="F308" s="526">
        <v>5</v>
      </c>
      <c r="G308" s="527">
        <v>303.39999999999998</v>
      </c>
      <c r="H308" s="527">
        <v>294.60000000000002</v>
      </c>
      <c r="I308" s="528">
        <v>250.4</v>
      </c>
      <c r="J308" s="534">
        <v>744</v>
      </c>
      <c r="L308" s="41"/>
      <c r="M308" s="41"/>
      <c r="N308" s="41"/>
      <c r="O308" s="41"/>
      <c r="P308" s="41"/>
      <c r="Q308" s="41"/>
      <c r="R308" s="41"/>
      <c r="S308" s="41"/>
    </row>
    <row r="309" spans="1:19" ht="13.5" x14ac:dyDescent="0.15">
      <c r="A309" s="674" t="s">
        <v>270</v>
      </c>
      <c r="B309" s="605"/>
      <c r="C309" s="525">
        <v>41.3</v>
      </c>
      <c r="D309" s="525">
        <v>7.4</v>
      </c>
      <c r="E309" s="526">
        <v>160</v>
      </c>
      <c r="F309" s="526">
        <v>20</v>
      </c>
      <c r="G309" s="527">
        <v>259.8</v>
      </c>
      <c r="H309" s="527">
        <v>229.7</v>
      </c>
      <c r="I309" s="528">
        <v>561</v>
      </c>
      <c r="J309" s="534">
        <v>53</v>
      </c>
      <c r="L309" s="41"/>
      <c r="M309" s="41"/>
      <c r="N309" s="41"/>
      <c r="O309" s="41"/>
      <c r="P309" s="41"/>
      <c r="Q309" s="41"/>
      <c r="R309" s="41"/>
      <c r="S309" s="41"/>
    </row>
    <row r="310" spans="1:19" ht="13.5" x14ac:dyDescent="0.15">
      <c r="A310" s="674" t="s">
        <v>269</v>
      </c>
      <c r="B310" s="605"/>
      <c r="C310" s="525">
        <v>62.5</v>
      </c>
      <c r="D310" s="525">
        <v>14.5</v>
      </c>
      <c r="E310" s="526">
        <v>198</v>
      </c>
      <c r="F310" s="526">
        <v>11</v>
      </c>
      <c r="G310" s="527">
        <v>253.7</v>
      </c>
      <c r="H310" s="527">
        <v>238.3</v>
      </c>
      <c r="I310" s="528">
        <v>80</v>
      </c>
      <c r="J310" s="534">
        <v>5</v>
      </c>
      <c r="L310" s="41"/>
      <c r="M310" s="41"/>
      <c r="N310" s="41"/>
      <c r="O310" s="41"/>
      <c r="P310" s="41"/>
      <c r="Q310" s="41"/>
      <c r="R310" s="41"/>
      <c r="S310" s="41"/>
    </row>
    <row r="311" spans="1:19" ht="13.5" x14ac:dyDescent="0.15">
      <c r="A311" s="674" t="s">
        <v>268</v>
      </c>
      <c r="B311" s="605"/>
      <c r="C311" s="525">
        <v>42.4</v>
      </c>
      <c r="D311" s="525">
        <v>5.4</v>
      </c>
      <c r="E311" s="526">
        <v>181</v>
      </c>
      <c r="F311" s="526">
        <v>7</v>
      </c>
      <c r="G311" s="527">
        <v>248</v>
      </c>
      <c r="H311" s="527">
        <v>239.2</v>
      </c>
      <c r="I311" s="528">
        <v>497.6</v>
      </c>
      <c r="J311" s="534">
        <v>12</v>
      </c>
      <c r="L311" s="41"/>
      <c r="M311" s="41"/>
      <c r="N311" s="41"/>
      <c r="O311" s="41"/>
      <c r="P311" s="41"/>
      <c r="Q311" s="41"/>
      <c r="R311" s="41"/>
      <c r="S311" s="41"/>
    </row>
    <row r="312" spans="1:19" ht="13.5" x14ac:dyDescent="0.15">
      <c r="A312" s="674" t="s">
        <v>267</v>
      </c>
      <c r="B312" s="605"/>
      <c r="C312" s="525">
        <v>45.1</v>
      </c>
      <c r="D312" s="525">
        <v>16.899999999999999</v>
      </c>
      <c r="E312" s="526">
        <v>156</v>
      </c>
      <c r="F312" s="526">
        <v>7</v>
      </c>
      <c r="G312" s="527">
        <v>356.2</v>
      </c>
      <c r="H312" s="527">
        <v>339.5</v>
      </c>
      <c r="I312" s="528">
        <v>649.6</v>
      </c>
      <c r="J312" s="534">
        <v>48</v>
      </c>
      <c r="L312" s="41"/>
      <c r="M312" s="41"/>
      <c r="N312" s="41"/>
      <c r="O312" s="41"/>
      <c r="P312" s="41"/>
      <c r="Q312" s="41"/>
      <c r="R312" s="41"/>
      <c r="S312" s="41"/>
    </row>
    <row r="313" spans="1:19" ht="13.5" x14ac:dyDescent="0.15">
      <c r="A313" s="674" t="s">
        <v>266</v>
      </c>
      <c r="B313" s="605"/>
      <c r="C313" s="525" t="s">
        <v>241</v>
      </c>
      <c r="D313" s="525" t="s">
        <v>241</v>
      </c>
      <c r="E313" s="526" t="s">
        <v>241</v>
      </c>
      <c r="F313" s="526" t="s">
        <v>241</v>
      </c>
      <c r="G313" s="527" t="s">
        <v>241</v>
      </c>
      <c r="H313" s="527" t="s">
        <v>241</v>
      </c>
      <c r="I313" s="528" t="s">
        <v>241</v>
      </c>
      <c r="J313" s="534" t="s">
        <v>241</v>
      </c>
      <c r="L313" s="41"/>
      <c r="M313" s="41"/>
      <c r="N313" s="41"/>
      <c r="O313" s="41"/>
      <c r="P313" s="41"/>
      <c r="Q313" s="41"/>
      <c r="R313" s="41"/>
      <c r="S313" s="41"/>
    </row>
    <row r="314" spans="1:19" ht="13.7" customHeight="1" x14ac:dyDescent="0.15">
      <c r="A314" s="674" t="s">
        <v>265</v>
      </c>
      <c r="B314" s="605"/>
      <c r="C314" s="525">
        <v>40.4</v>
      </c>
      <c r="D314" s="525">
        <v>7.1</v>
      </c>
      <c r="E314" s="526">
        <v>165</v>
      </c>
      <c r="F314" s="526">
        <v>11</v>
      </c>
      <c r="G314" s="527">
        <v>265.7</v>
      </c>
      <c r="H314" s="527">
        <v>241.7</v>
      </c>
      <c r="I314" s="528">
        <v>300.7</v>
      </c>
      <c r="J314" s="534">
        <v>171</v>
      </c>
      <c r="L314" s="41"/>
      <c r="M314" s="41"/>
      <c r="N314" s="41"/>
      <c r="O314" s="41"/>
      <c r="P314" s="41"/>
      <c r="Q314" s="41"/>
      <c r="R314" s="41"/>
      <c r="S314" s="41"/>
    </row>
    <row r="315" spans="1:19" ht="13.5" x14ac:dyDescent="0.15">
      <c r="A315" s="674" t="s">
        <v>264</v>
      </c>
      <c r="B315" s="605"/>
      <c r="C315" s="525">
        <v>31</v>
      </c>
      <c r="D315" s="525">
        <v>6.7</v>
      </c>
      <c r="E315" s="526">
        <v>161</v>
      </c>
      <c r="F315" s="526">
        <v>10</v>
      </c>
      <c r="G315" s="527">
        <v>277.5</v>
      </c>
      <c r="H315" s="527">
        <v>256.3</v>
      </c>
      <c r="I315" s="528">
        <v>442.3</v>
      </c>
      <c r="J315" s="534">
        <v>57</v>
      </c>
      <c r="L315" s="41"/>
      <c r="M315" s="41"/>
      <c r="N315" s="41"/>
      <c r="O315" s="41"/>
      <c r="P315" s="41"/>
      <c r="Q315" s="41"/>
      <c r="R315" s="41"/>
      <c r="S315" s="41"/>
    </row>
    <row r="316" spans="1:19" ht="13.5" x14ac:dyDescent="0.15">
      <c r="A316" s="674" t="s">
        <v>263</v>
      </c>
      <c r="B316" s="605"/>
      <c r="C316" s="525">
        <v>46.1</v>
      </c>
      <c r="D316" s="525">
        <v>8.6</v>
      </c>
      <c r="E316" s="526">
        <v>159</v>
      </c>
      <c r="F316" s="526">
        <v>17</v>
      </c>
      <c r="G316" s="527">
        <v>235.1</v>
      </c>
      <c r="H316" s="527">
        <v>206.3</v>
      </c>
      <c r="I316" s="528">
        <v>149.5</v>
      </c>
      <c r="J316" s="534">
        <v>1762</v>
      </c>
      <c r="L316" s="41"/>
      <c r="M316" s="41"/>
      <c r="N316" s="41"/>
      <c r="O316" s="41"/>
      <c r="P316" s="41"/>
      <c r="Q316" s="41"/>
      <c r="R316" s="41"/>
      <c r="S316" s="41"/>
    </row>
    <row r="317" spans="1:19" ht="13.5" x14ac:dyDescent="0.15">
      <c r="A317" s="674" t="s">
        <v>262</v>
      </c>
      <c r="B317" s="605"/>
      <c r="C317" s="525">
        <v>48.5</v>
      </c>
      <c r="D317" s="525">
        <v>12.7</v>
      </c>
      <c r="E317" s="526">
        <v>152</v>
      </c>
      <c r="F317" s="526">
        <v>3</v>
      </c>
      <c r="G317" s="527">
        <v>231.8</v>
      </c>
      <c r="H317" s="527">
        <v>226.5</v>
      </c>
      <c r="I317" s="528">
        <v>362.2</v>
      </c>
      <c r="J317" s="534">
        <v>44</v>
      </c>
      <c r="L317" s="41"/>
      <c r="M317" s="41"/>
      <c r="N317" s="41"/>
      <c r="O317" s="41"/>
      <c r="P317" s="41"/>
      <c r="Q317" s="41"/>
      <c r="R317" s="41"/>
      <c r="S317" s="41"/>
    </row>
    <row r="318" spans="1:19" ht="13.5" x14ac:dyDescent="0.15">
      <c r="A318" s="674" t="s">
        <v>261</v>
      </c>
      <c r="B318" s="605"/>
      <c r="C318" s="525">
        <v>35.4</v>
      </c>
      <c r="D318" s="525">
        <v>10.1</v>
      </c>
      <c r="E318" s="526">
        <v>154</v>
      </c>
      <c r="F318" s="526">
        <v>10</v>
      </c>
      <c r="G318" s="527">
        <v>202</v>
      </c>
      <c r="H318" s="527">
        <v>184.7</v>
      </c>
      <c r="I318" s="528">
        <v>258.7</v>
      </c>
      <c r="J318" s="534">
        <v>53</v>
      </c>
      <c r="L318" s="41"/>
      <c r="M318" s="41"/>
      <c r="N318" s="41"/>
      <c r="O318" s="41"/>
      <c r="P318" s="41"/>
      <c r="Q318" s="41"/>
      <c r="R318" s="41"/>
      <c r="S318" s="41"/>
    </row>
    <row r="319" spans="1:19" ht="13.5" x14ac:dyDescent="0.15">
      <c r="A319" s="674" t="s">
        <v>260</v>
      </c>
      <c r="B319" s="605"/>
      <c r="C319" s="525">
        <v>50.3</v>
      </c>
      <c r="D319" s="525">
        <v>11.7</v>
      </c>
      <c r="E319" s="526">
        <v>168</v>
      </c>
      <c r="F319" s="526">
        <v>20</v>
      </c>
      <c r="G319" s="527">
        <v>274.89999999999998</v>
      </c>
      <c r="H319" s="527">
        <v>238.7</v>
      </c>
      <c r="I319" s="528">
        <v>341.3</v>
      </c>
      <c r="J319" s="534">
        <v>150</v>
      </c>
      <c r="L319" s="41"/>
      <c r="M319" s="41"/>
      <c r="N319" s="41"/>
      <c r="O319" s="41"/>
      <c r="P319" s="41"/>
      <c r="Q319" s="41"/>
      <c r="R319" s="41"/>
      <c r="S319" s="41"/>
    </row>
    <row r="320" spans="1:19" ht="13.5" x14ac:dyDescent="0.15">
      <c r="A320" s="674" t="s">
        <v>259</v>
      </c>
      <c r="B320" s="605"/>
      <c r="C320" s="525">
        <v>46.9</v>
      </c>
      <c r="D320" s="525">
        <v>9.6999999999999993</v>
      </c>
      <c r="E320" s="526">
        <v>165</v>
      </c>
      <c r="F320" s="526">
        <v>5</v>
      </c>
      <c r="G320" s="527">
        <v>229.4</v>
      </c>
      <c r="H320" s="527">
        <v>219.8</v>
      </c>
      <c r="I320" s="528">
        <v>225.5</v>
      </c>
      <c r="J320" s="534">
        <v>141</v>
      </c>
      <c r="L320" s="41"/>
      <c r="M320" s="41"/>
      <c r="N320" s="41"/>
      <c r="O320" s="41"/>
      <c r="P320" s="41"/>
      <c r="Q320" s="41"/>
      <c r="R320" s="41"/>
      <c r="S320" s="41"/>
    </row>
    <row r="321" spans="1:19" ht="13.7" customHeight="1" x14ac:dyDescent="0.15">
      <c r="A321" s="674" t="s">
        <v>258</v>
      </c>
      <c r="B321" s="605"/>
      <c r="C321" s="525">
        <v>32.4</v>
      </c>
      <c r="D321" s="525">
        <v>4.5999999999999996</v>
      </c>
      <c r="E321" s="526">
        <v>145</v>
      </c>
      <c r="F321" s="526">
        <v>7</v>
      </c>
      <c r="G321" s="527">
        <v>190.9</v>
      </c>
      <c r="H321" s="527">
        <v>179.9</v>
      </c>
      <c r="I321" s="528">
        <v>7.7</v>
      </c>
      <c r="J321" s="534">
        <v>51</v>
      </c>
      <c r="L321" s="41"/>
      <c r="M321" s="41"/>
      <c r="N321" s="41"/>
      <c r="O321" s="41"/>
      <c r="P321" s="41"/>
      <c r="Q321" s="41"/>
      <c r="R321" s="41"/>
      <c r="S321" s="41"/>
    </row>
    <row r="322" spans="1:19" ht="13.7" customHeight="1" x14ac:dyDescent="0.15">
      <c r="A322" s="674" t="s">
        <v>257</v>
      </c>
      <c r="B322" s="605"/>
      <c r="C322" s="525" t="s">
        <v>241</v>
      </c>
      <c r="D322" s="525" t="s">
        <v>241</v>
      </c>
      <c r="E322" s="526" t="s">
        <v>241</v>
      </c>
      <c r="F322" s="526" t="s">
        <v>241</v>
      </c>
      <c r="G322" s="527" t="s">
        <v>241</v>
      </c>
      <c r="H322" s="527" t="s">
        <v>241</v>
      </c>
      <c r="I322" s="528" t="s">
        <v>241</v>
      </c>
      <c r="J322" s="534" t="s">
        <v>241</v>
      </c>
      <c r="L322" s="41"/>
      <c r="M322" s="41"/>
      <c r="N322" s="41"/>
      <c r="O322" s="41"/>
      <c r="P322" s="41"/>
      <c r="Q322" s="41"/>
      <c r="R322" s="41"/>
      <c r="S322" s="41"/>
    </row>
    <row r="323" spans="1:19" ht="13.5" x14ac:dyDescent="0.15">
      <c r="A323" s="674" t="s">
        <v>256</v>
      </c>
      <c r="B323" s="605"/>
      <c r="C323" s="525">
        <v>42.1</v>
      </c>
      <c r="D323" s="525">
        <v>10</v>
      </c>
      <c r="E323" s="526">
        <v>156</v>
      </c>
      <c r="F323" s="526">
        <v>9</v>
      </c>
      <c r="G323" s="527">
        <v>277.10000000000002</v>
      </c>
      <c r="H323" s="527">
        <v>256.39999999999998</v>
      </c>
      <c r="I323" s="528">
        <v>595.79999999999995</v>
      </c>
      <c r="J323" s="534">
        <v>598</v>
      </c>
      <c r="L323" s="41"/>
      <c r="M323" s="41"/>
      <c r="N323" s="41"/>
      <c r="O323" s="41"/>
      <c r="P323" s="41"/>
      <c r="Q323" s="41"/>
      <c r="R323" s="41"/>
      <c r="S323" s="41"/>
    </row>
    <row r="324" spans="1:19" ht="13.5" x14ac:dyDescent="0.15">
      <c r="A324" s="674" t="s">
        <v>255</v>
      </c>
      <c r="B324" s="605"/>
      <c r="C324" s="525">
        <v>42.7</v>
      </c>
      <c r="D324" s="525">
        <v>15.1</v>
      </c>
      <c r="E324" s="526">
        <v>157</v>
      </c>
      <c r="F324" s="526">
        <v>1</v>
      </c>
      <c r="G324" s="527">
        <v>255.5</v>
      </c>
      <c r="H324" s="527">
        <v>253.3</v>
      </c>
      <c r="I324" s="528">
        <v>688.8</v>
      </c>
      <c r="J324" s="534">
        <v>219</v>
      </c>
      <c r="L324" s="41"/>
      <c r="M324" s="41"/>
      <c r="N324" s="41"/>
      <c r="O324" s="41"/>
      <c r="P324" s="41"/>
      <c r="Q324" s="41"/>
      <c r="R324" s="41"/>
      <c r="S324" s="41"/>
    </row>
    <row r="325" spans="1:19" ht="13.5" x14ac:dyDescent="0.15">
      <c r="A325" s="674" t="s">
        <v>254</v>
      </c>
      <c r="B325" s="605"/>
      <c r="C325" s="525">
        <v>42.2</v>
      </c>
      <c r="D325" s="525">
        <v>16.899999999999999</v>
      </c>
      <c r="E325" s="526">
        <v>144</v>
      </c>
      <c r="F325" s="526">
        <v>2</v>
      </c>
      <c r="G325" s="527">
        <v>263.8</v>
      </c>
      <c r="H325" s="527">
        <v>258.8</v>
      </c>
      <c r="I325" s="528">
        <v>1084.7</v>
      </c>
      <c r="J325" s="534">
        <v>26</v>
      </c>
      <c r="L325" s="41"/>
      <c r="M325" s="41"/>
      <c r="N325" s="41"/>
      <c r="O325" s="41"/>
      <c r="P325" s="41"/>
      <c r="Q325" s="41"/>
      <c r="R325" s="41"/>
      <c r="S325" s="41"/>
    </row>
    <row r="326" spans="1:19" ht="13.5" x14ac:dyDescent="0.15">
      <c r="A326" s="674" t="s">
        <v>253</v>
      </c>
      <c r="B326" s="605"/>
      <c r="C326" s="525">
        <v>40.4</v>
      </c>
      <c r="D326" s="525">
        <v>9.6999999999999993</v>
      </c>
      <c r="E326" s="526">
        <v>161</v>
      </c>
      <c r="F326" s="526">
        <v>8</v>
      </c>
      <c r="G326" s="527">
        <v>260.60000000000002</v>
      </c>
      <c r="H326" s="527">
        <v>237.9</v>
      </c>
      <c r="I326" s="528">
        <v>1096.9000000000001</v>
      </c>
      <c r="J326" s="534">
        <v>221</v>
      </c>
      <c r="L326" s="41"/>
      <c r="M326" s="41"/>
      <c r="N326" s="41"/>
      <c r="O326" s="41"/>
      <c r="P326" s="41"/>
      <c r="Q326" s="41"/>
      <c r="R326" s="41"/>
      <c r="S326" s="41"/>
    </row>
    <row r="327" spans="1:19" ht="13.5" x14ac:dyDescent="0.15">
      <c r="A327" s="674" t="s">
        <v>252</v>
      </c>
      <c r="B327" s="605"/>
      <c r="C327" s="525">
        <v>41.3</v>
      </c>
      <c r="D327" s="525">
        <v>13.1</v>
      </c>
      <c r="E327" s="526">
        <v>167</v>
      </c>
      <c r="F327" s="526">
        <v>9</v>
      </c>
      <c r="G327" s="527">
        <v>293.7</v>
      </c>
      <c r="H327" s="527">
        <v>278.39999999999998</v>
      </c>
      <c r="I327" s="528">
        <v>880.2</v>
      </c>
      <c r="J327" s="534">
        <v>141</v>
      </c>
      <c r="L327" s="41"/>
      <c r="M327" s="41"/>
      <c r="N327" s="41"/>
      <c r="O327" s="41"/>
      <c r="P327" s="41"/>
      <c r="Q327" s="41"/>
      <c r="R327" s="41"/>
      <c r="S327" s="41"/>
    </row>
    <row r="328" spans="1:19" ht="13.5" x14ac:dyDescent="0.15">
      <c r="A328" s="674" t="s">
        <v>251</v>
      </c>
      <c r="B328" s="605"/>
      <c r="C328" s="525">
        <v>38.9</v>
      </c>
      <c r="D328" s="525">
        <v>11.7</v>
      </c>
      <c r="E328" s="526">
        <v>168</v>
      </c>
      <c r="F328" s="526">
        <v>5</v>
      </c>
      <c r="G328" s="527">
        <v>314.60000000000002</v>
      </c>
      <c r="H328" s="527">
        <v>299.89999999999998</v>
      </c>
      <c r="I328" s="528">
        <v>696.1</v>
      </c>
      <c r="J328" s="534">
        <v>63</v>
      </c>
      <c r="L328" s="41"/>
      <c r="M328" s="41"/>
      <c r="N328" s="41"/>
      <c r="O328" s="41"/>
      <c r="P328" s="41"/>
      <c r="Q328" s="41"/>
      <c r="R328" s="41"/>
      <c r="S328" s="41"/>
    </row>
    <row r="329" spans="1:19" ht="13.5" x14ac:dyDescent="0.15">
      <c r="A329" s="674" t="s">
        <v>250</v>
      </c>
      <c r="B329" s="605"/>
      <c r="C329" s="525">
        <v>35.9</v>
      </c>
      <c r="D329" s="525">
        <v>7.3</v>
      </c>
      <c r="E329" s="526">
        <v>166</v>
      </c>
      <c r="F329" s="526">
        <v>9</v>
      </c>
      <c r="G329" s="527">
        <v>292.3</v>
      </c>
      <c r="H329" s="527">
        <v>272.60000000000002</v>
      </c>
      <c r="I329" s="528">
        <v>433.5</v>
      </c>
      <c r="J329" s="534">
        <v>308</v>
      </c>
      <c r="L329" s="41"/>
      <c r="M329" s="41"/>
      <c r="N329" s="41"/>
      <c r="O329" s="41"/>
      <c r="P329" s="41"/>
      <c r="Q329" s="41"/>
      <c r="R329" s="41"/>
      <c r="S329" s="41"/>
    </row>
    <row r="330" spans="1:19" ht="13.5" x14ac:dyDescent="0.15">
      <c r="A330" s="674" t="s">
        <v>249</v>
      </c>
      <c r="B330" s="605"/>
      <c r="C330" s="525">
        <v>46</v>
      </c>
      <c r="D330" s="525">
        <v>2.8</v>
      </c>
      <c r="E330" s="526">
        <v>184</v>
      </c>
      <c r="F330" s="526">
        <v>38</v>
      </c>
      <c r="G330" s="527">
        <v>439.4</v>
      </c>
      <c r="H330" s="527">
        <v>345.4</v>
      </c>
      <c r="I330" s="528">
        <v>278.10000000000002</v>
      </c>
      <c r="J330" s="534">
        <v>45</v>
      </c>
      <c r="L330" s="41"/>
      <c r="M330" s="41"/>
      <c r="N330" s="41"/>
      <c r="O330" s="41"/>
      <c r="P330" s="41"/>
      <c r="Q330" s="41"/>
      <c r="R330" s="41"/>
      <c r="S330" s="41"/>
    </row>
    <row r="331" spans="1:19" ht="13.5" x14ac:dyDescent="0.15">
      <c r="A331" s="674" t="s">
        <v>248</v>
      </c>
      <c r="B331" s="605"/>
      <c r="C331" s="525">
        <v>49.9</v>
      </c>
      <c r="D331" s="525">
        <v>9.1</v>
      </c>
      <c r="E331" s="526">
        <v>178</v>
      </c>
      <c r="F331" s="526">
        <v>17</v>
      </c>
      <c r="G331" s="527">
        <v>326.2</v>
      </c>
      <c r="H331" s="527">
        <v>272.3</v>
      </c>
      <c r="I331" s="528">
        <v>234.7</v>
      </c>
      <c r="J331" s="534">
        <v>148</v>
      </c>
      <c r="L331" s="41"/>
      <c r="M331" s="41"/>
      <c r="N331" s="41"/>
      <c r="O331" s="41"/>
      <c r="P331" s="41"/>
      <c r="Q331" s="41"/>
      <c r="R331" s="41"/>
      <c r="S331" s="41"/>
    </row>
    <row r="332" spans="1:19" ht="13.5" x14ac:dyDescent="0.15">
      <c r="A332" s="674" t="s">
        <v>247</v>
      </c>
      <c r="B332" s="605"/>
      <c r="C332" s="525">
        <v>45.1</v>
      </c>
      <c r="D332" s="525">
        <v>8.1999999999999993</v>
      </c>
      <c r="E332" s="526">
        <v>159</v>
      </c>
      <c r="F332" s="526">
        <v>10</v>
      </c>
      <c r="G332" s="527">
        <v>243.8</v>
      </c>
      <c r="H332" s="527">
        <v>226.3</v>
      </c>
      <c r="I332" s="528">
        <v>178.4</v>
      </c>
      <c r="J332" s="534">
        <v>961</v>
      </c>
      <c r="L332" s="41"/>
      <c r="M332" s="41"/>
      <c r="N332" s="41"/>
      <c r="O332" s="41"/>
      <c r="P332" s="41"/>
      <c r="Q332" s="41"/>
      <c r="R332" s="41"/>
      <c r="S332" s="41"/>
    </row>
    <row r="333" spans="1:19" ht="13.5" x14ac:dyDescent="0.15">
      <c r="A333" s="674" t="s">
        <v>246</v>
      </c>
      <c r="B333" s="605"/>
      <c r="C333" s="525">
        <v>54.9</v>
      </c>
      <c r="D333" s="525">
        <v>8</v>
      </c>
      <c r="E333" s="526">
        <v>156</v>
      </c>
      <c r="F333" s="526">
        <v>7</v>
      </c>
      <c r="G333" s="527">
        <v>210.4</v>
      </c>
      <c r="H333" s="527">
        <v>200.8</v>
      </c>
      <c r="I333" s="528">
        <v>86.4</v>
      </c>
      <c r="J333" s="534">
        <v>164</v>
      </c>
      <c r="L333" s="41"/>
      <c r="M333" s="41"/>
      <c r="N333" s="41"/>
      <c r="O333" s="41"/>
      <c r="P333" s="41"/>
      <c r="Q333" s="41"/>
      <c r="R333" s="41"/>
      <c r="S333" s="41"/>
    </row>
    <row r="334" spans="1:19" ht="13.7" customHeight="1" x14ac:dyDescent="0.15">
      <c r="A334" s="674" t="s">
        <v>245</v>
      </c>
      <c r="B334" s="605"/>
      <c r="C334" s="525">
        <v>56.3</v>
      </c>
      <c r="D334" s="525">
        <v>7</v>
      </c>
      <c r="E334" s="526">
        <v>176</v>
      </c>
      <c r="F334" s="526">
        <v>17</v>
      </c>
      <c r="G334" s="527">
        <v>244.3</v>
      </c>
      <c r="H334" s="527">
        <v>219.3</v>
      </c>
      <c r="I334" s="528">
        <v>187.5</v>
      </c>
      <c r="J334" s="534">
        <v>74</v>
      </c>
      <c r="L334" s="41"/>
      <c r="M334" s="41"/>
      <c r="N334" s="41"/>
      <c r="O334" s="41"/>
      <c r="P334" s="41"/>
      <c r="Q334" s="41"/>
      <c r="R334" s="41"/>
      <c r="S334" s="41"/>
    </row>
    <row r="335" spans="1:19" ht="13.5" x14ac:dyDescent="0.15">
      <c r="A335" s="674" t="s">
        <v>244</v>
      </c>
      <c r="B335" s="605"/>
      <c r="C335" s="525">
        <v>43.7</v>
      </c>
      <c r="D335" s="525">
        <v>11.9</v>
      </c>
      <c r="E335" s="526">
        <v>165</v>
      </c>
      <c r="F335" s="526">
        <v>13</v>
      </c>
      <c r="G335" s="527">
        <v>264.60000000000002</v>
      </c>
      <c r="H335" s="527">
        <v>237.7</v>
      </c>
      <c r="I335" s="528">
        <v>551.29999999999995</v>
      </c>
      <c r="J335" s="534">
        <v>80</v>
      </c>
      <c r="L335" s="41"/>
      <c r="M335" s="41"/>
      <c r="N335" s="41"/>
      <c r="O335" s="41"/>
      <c r="P335" s="41"/>
      <c r="Q335" s="41"/>
      <c r="R335" s="41"/>
      <c r="S335" s="41"/>
    </row>
    <row r="336" spans="1:19" ht="13.7" customHeight="1" x14ac:dyDescent="0.15">
      <c r="A336" s="674" t="s">
        <v>243</v>
      </c>
      <c r="B336" s="605"/>
      <c r="C336" s="525">
        <v>50.4</v>
      </c>
      <c r="D336" s="525">
        <v>9.3000000000000007</v>
      </c>
      <c r="E336" s="526">
        <v>167</v>
      </c>
      <c r="F336" s="526">
        <v>13</v>
      </c>
      <c r="G336" s="527">
        <v>228.9</v>
      </c>
      <c r="H336" s="527">
        <v>208</v>
      </c>
      <c r="I336" s="528">
        <v>431.9</v>
      </c>
      <c r="J336" s="534">
        <v>116</v>
      </c>
      <c r="L336" s="41"/>
      <c r="M336" s="41"/>
      <c r="N336" s="41"/>
      <c r="O336" s="41"/>
      <c r="P336" s="41"/>
      <c r="Q336" s="41"/>
      <c r="R336" s="41"/>
      <c r="S336" s="41"/>
    </row>
    <row r="337" spans="1:19" ht="13.5" x14ac:dyDescent="0.15">
      <c r="A337" s="675" t="s">
        <v>242</v>
      </c>
      <c r="B337" s="617"/>
      <c r="C337" s="539" t="s">
        <v>241</v>
      </c>
      <c r="D337" s="540" t="s">
        <v>241</v>
      </c>
      <c r="E337" s="541" t="s">
        <v>241</v>
      </c>
      <c r="F337" s="541" t="s">
        <v>241</v>
      </c>
      <c r="G337" s="542" t="s">
        <v>241</v>
      </c>
      <c r="H337" s="542" t="s">
        <v>241</v>
      </c>
      <c r="I337" s="543" t="s">
        <v>241</v>
      </c>
      <c r="J337" s="544" t="s">
        <v>241</v>
      </c>
      <c r="K337" s="371"/>
      <c r="L337" s="41"/>
      <c r="M337" s="41"/>
      <c r="N337" s="41"/>
      <c r="O337" s="41"/>
      <c r="P337" s="41"/>
      <c r="Q337" s="41"/>
      <c r="R337" s="41"/>
      <c r="S337" s="41"/>
    </row>
    <row r="338" spans="1:19" ht="13.9" customHeight="1" x14ac:dyDescent="0.15">
      <c r="A338" s="86" t="s">
        <v>240</v>
      </c>
      <c r="L338" s="41"/>
      <c r="M338" s="41"/>
      <c r="N338" s="41"/>
      <c r="O338" s="41"/>
      <c r="P338" s="41"/>
      <c r="Q338" s="41"/>
      <c r="R338" s="41"/>
      <c r="S338" s="41"/>
    </row>
    <row r="339" spans="1:19" ht="10.5" x14ac:dyDescent="0.15">
      <c r="A339" s="370"/>
      <c r="L339" s="41"/>
      <c r="M339" s="41"/>
      <c r="N339" s="41"/>
      <c r="O339" s="41"/>
      <c r="P339" s="41"/>
      <c r="Q339" s="41"/>
      <c r="R339" s="41"/>
      <c r="S339" s="41"/>
    </row>
    <row r="340" spans="1:19" ht="10.5" x14ac:dyDescent="0.15">
      <c r="A340" s="369"/>
      <c r="L340" s="41"/>
      <c r="M340" s="41"/>
      <c r="N340" s="41"/>
      <c r="O340" s="41"/>
      <c r="P340" s="41"/>
      <c r="Q340" s="41"/>
      <c r="R340" s="41"/>
      <c r="S340" s="41"/>
    </row>
    <row r="341" spans="1:19" ht="10.5" x14ac:dyDescent="0.15">
      <c r="A341" s="369"/>
      <c r="L341" s="41"/>
      <c r="M341" s="41"/>
      <c r="N341" s="41"/>
      <c r="O341" s="41"/>
      <c r="P341" s="41"/>
      <c r="Q341" s="41"/>
      <c r="R341" s="41"/>
      <c r="S341" s="41"/>
    </row>
    <row r="342" spans="1:19" ht="10.5" x14ac:dyDescent="0.15">
      <c r="A342" s="369"/>
      <c r="L342" s="41"/>
      <c r="M342" s="41"/>
      <c r="N342" s="41"/>
      <c r="O342" s="41"/>
      <c r="P342" s="41"/>
      <c r="Q342" s="41"/>
      <c r="R342" s="41"/>
      <c r="S342" s="41"/>
    </row>
    <row r="343" spans="1:19" ht="10.5" x14ac:dyDescent="0.15">
      <c r="A343" s="369"/>
      <c r="L343" s="41"/>
      <c r="M343" s="41"/>
      <c r="N343" s="41"/>
      <c r="O343" s="41"/>
      <c r="P343" s="41"/>
      <c r="Q343" s="41"/>
      <c r="R343" s="41"/>
      <c r="S343" s="41"/>
    </row>
    <row r="344" spans="1:19" ht="10.5" x14ac:dyDescent="0.15">
      <c r="A344" s="369"/>
      <c r="L344" s="41"/>
      <c r="M344" s="41"/>
      <c r="N344" s="41"/>
      <c r="O344" s="41"/>
      <c r="P344" s="41"/>
      <c r="Q344" s="41"/>
      <c r="R344" s="41"/>
      <c r="S344" s="41"/>
    </row>
  </sheetData>
  <mergeCells count="341">
    <mergeCell ref="A332:B332"/>
    <mergeCell ref="A333:B333"/>
    <mergeCell ref="A334:B334"/>
    <mergeCell ref="A335:B335"/>
    <mergeCell ref="A336:B336"/>
    <mergeCell ref="A337:B337"/>
    <mergeCell ref="A327:B327"/>
    <mergeCell ref="A328:B328"/>
    <mergeCell ref="A329:B329"/>
    <mergeCell ref="A330:B330"/>
    <mergeCell ref="A331:B331"/>
    <mergeCell ref="A324:B324"/>
    <mergeCell ref="A325:B325"/>
    <mergeCell ref="A326:B326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00:B300"/>
    <mergeCell ref="A301:B301"/>
    <mergeCell ref="A302:B302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276:B276"/>
    <mergeCell ref="A277:B277"/>
    <mergeCell ref="A278:B278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52:B252"/>
    <mergeCell ref="A253:B253"/>
    <mergeCell ref="A254:B254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28:B228"/>
    <mergeCell ref="A229:B229"/>
    <mergeCell ref="A230:B230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04:B204"/>
    <mergeCell ref="A205:B205"/>
    <mergeCell ref="A206:B206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180:B180"/>
    <mergeCell ref="A181:B181"/>
    <mergeCell ref="A182:B182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56:B156"/>
    <mergeCell ref="A157:B157"/>
    <mergeCell ref="A158:B158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32:B132"/>
    <mergeCell ref="A133:B133"/>
    <mergeCell ref="A134:B134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08:B108"/>
    <mergeCell ref="A109:B109"/>
    <mergeCell ref="A110:B110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84:B84"/>
    <mergeCell ref="A85:B85"/>
    <mergeCell ref="A86:B86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60:B60"/>
    <mergeCell ref="A61:B61"/>
    <mergeCell ref="A62:B62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36:B36"/>
    <mergeCell ref="A37:B37"/>
    <mergeCell ref="A38:B38"/>
    <mergeCell ref="A25:B25"/>
    <mergeCell ref="A26:B26"/>
    <mergeCell ref="A15:B15"/>
    <mergeCell ref="A16:B16"/>
    <mergeCell ref="A17:B17"/>
    <mergeCell ref="A18:B18"/>
    <mergeCell ref="A19:B19"/>
    <mergeCell ref="A20:B20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F2:F3"/>
    <mergeCell ref="G2:H2"/>
    <mergeCell ref="A21:B21"/>
    <mergeCell ref="A22:B22"/>
    <mergeCell ref="A23:B23"/>
    <mergeCell ref="A24:B24"/>
    <mergeCell ref="I2:I3"/>
    <mergeCell ref="J2:J3"/>
    <mergeCell ref="A5:B5"/>
    <mergeCell ref="A6:B6"/>
    <mergeCell ref="A7:B7"/>
    <mergeCell ref="A8:B8"/>
    <mergeCell ref="A2:B3"/>
    <mergeCell ref="C2:C3"/>
    <mergeCell ref="D2:D3"/>
    <mergeCell ref="E2:E3"/>
    <mergeCell ref="A9:B9"/>
    <mergeCell ref="A10:B10"/>
    <mergeCell ref="A11:B11"/>
    <mergeCell ref="A12:B12"/>
    <mergeCell ref="A13:B13"/>
    <mergeCell ref="A14:B14"/>
  </mergeCells>
  <phoneticPr fontId="2"/>
  <printOptions horizontalCentered="1"/>
  <pageMargins left="0.59055118110236227" right="0.59055118110236227" top="0.74803149606299213" bottom="0.78740157480314965" header="0.31496062992125984" footer="0.31496062992125984"/>
  <pageSetup paperSize="9" scale="86" fitToHeight="0" orientation="portrait" r:id="rId1"/>
  <headerFooter>
    <oddHeader>&amp;L&amp;9職種別平均年齢、勤続年数、実労働時間数、月間給与額等&amp;R&amp;9&amp;F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32"/>
  <sheetViews>
    <sheetView zoomScaleNormal="100" workbookViewId="0"/>
  </sheetViews>
  <sheetFormatPr defaultColWidth="9.33203125" defaultRowHeight="9.75" x14ac:dyDescent="0.15"/>
  <cols>
    <col min="1" max="1" width="12.6640625" style="39" customWidth="1"/>
    <col min="2" max="2" width="1" style="54" customWidth="1"/>
    <col min="3" max="3" width="14.1640625" style="54" bestFit="1" customWidth="1"/>
    <col min="4" max="4" width="10.83203125" style="39" customWidth="1"/>
    <col min="5" max="5" width="14.1640625" style="54" bestFit="1" customWidth="1"/>
    <col min="6" max="6" width="12.6640625" style="54" bestFit="1" customWidth="1"/>
    <col min="7" max="7" width="14.1640625" style="54" bestFit="1" customWidth="1"/>
    <col min="8" max="9" width="12.6640625" style="54" bestFit="1" customWidth="1"/>
    <col min="10" max="10" width="10" style="54" bestFit="1" customWidth="1"/>
    <col min="11" max="11" width="8.83203125" style="54" bestFit="1" customWidth="1"/>
    <col min="12" max="12" width="7" style="54" customWidth="1"/>
    <col min="13" max="13" width="12" style="54" customWidth="1"/>
    <col min="14" max="16384" width="9.33203125" style="54"/>
  </cols>
  <sheetData>
    <row r="1" spans="1:14" s="39" customFormat="1" ht="15" customHeight="1" thickBot="1" x14ac:dyDescent="0.2">
      <c r="A1" s="35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 t="s">
        <v>25</v>
      </c>
      <c r="M1" s="38"/>
      <c r="N1" s="38"/>
    </row>
    <row r="2" spans="1:14" s="42" customFormat="1" ht="11.25" customHeight="1" thickTop="1" x14ac:dyDescent="0.15">
      <c r="A2" s="621" t="s">
        <v>26</v>
      </c>
      <c r="B2" s="40"/>
      <c r="C2" s="573" t="s">
        <v>27</v>
      </c>
      <c r="D2" s="573"/>
      <c r="E2" s="623" t="s">
        <v>28</v>
      </c>
      <c r="F2" s="623"/>
      <c r="G2" s="573" t="s">
        <v>29</v>
      </c>
      <c r="H2" s="573" t="s">
        <v>30</v>
      </c>
      <c r="I2" s="573" t="s">
        <v>31</v>
      </c>
      <c r="J2" s="618" t="s">
        <v>32</v>
      </c>
      <c r="K2" s="555" t="s">
        <v>33</v>
      </c>
      <c r="L2" s="556" t="s">
        <v>34</v>
      </c>
      <c r="M2" s="41"/>
    </row>
    <row r="3" spans="1:14" s="42" customFormat="1" ht="21" x14ac:dyDescent="0.15">
      <c r="A3" s="622"/>
      <c r="B3" s="43"/>
      <c r="C3" s="44" t="s">
        <v>35</v>
      </c>
      <c r="D3" s="44" t="s">
        <v>36</v>
      </c>
      <c r="E3" s="45" t="s">
        <v>37</v>
      </c>
      <c r="F3" s="44" t="s">
        <v>38</v>
      </c>
      <c r="G3" s="564"/>
      <c r="H3" s="564"/>
      <c r="I3" s="564"/>
      <c r="J3" s="619"/>
      <c r="K3" s="619"/>
      <c r="L3" s="620"/>
      <c r="M3" s="41"/>
    </row>
    <row r="4" spans="1:14" s="39" customFormat="1" ht="10.5" x14ac:dyDescent="0.15">
      <c r="A4" s="37"/>
      <c r="B4" s="46"/>
      <c r="C4" s="37" t="s">
        <v>39</v>
      </c>
      <c r="D4" s="37" t="s">
        <v>40</v>
      </c>
      <c r="E4" s="37" t="s">
        <v>40</v>
      </c>
      <c r="F4" s="37" t="s">
        <v>40</v>
      </c>
      <c r="G4" s="37" t="s">
        <v>39</v>
      </c>
      <c r="H4" s="37" t="s">
        <v>39</v>
      </c>
      <c r="I4" s="37" t="s">
        <v>39</v>
      </c>
      <c r="J4" s="47" t="s">
        <v>41</v>
      </c>
      <c r="K4" s="47" t="s">
        <v>42</v>
      </c>
      <c r="L4" s="47" t="s">
        <v>42</v>
      </c>
    </row>
    <row r="5" spans="1:14" ht="11.1" customHeight="1" x14ac:dyDescent="0.15">
      <c r="A5" s="48" t="s">
        <v>43</v>
      </c>
      <c r="B5" s="49"/>
      <c r="C5" s="50">
        <v>157367</v>
      </c>
      <c r="D5" s="51">
        <v>72103.333333333328</v>
      </c>
      <c r="E5" s="50">
        <v>230238</v>
      </c>
      <c r="F5" s="50">
        <v>56197.083333333336</v>
      </c>
      <c r="G5" s="50">
        <v>187168</v>
      </c>
      <c r="H5" s="50">
        <v>21607</v>
      </c>
      <c r="I5" s="50">
        <v>18906</v>
      </c>
      <c r="J5" s="52">
        <v>0.78</v>
      </c>
      <c r="K5" s="53">
        <v>13.7</v>
      </c>
      <c r="L5" s="53">
        <v>8.1999999999999993</v>
      </c>
    </row>
    <row r="6" spans="1:14" ht="11.1" customHeight="1" x14ac:dyDescent="0.15">
      <c r="A6" s="48" t="s">
        <v>44</v>
      </c>
      <c r="B6" s="49"/>
      <c r="C6" s="50">
        <v>155193</v>
      </c>
      <c r="D6" s="51">
        <v>68351.583333333328</v>
      </c>
      <c r="E6" s="50">
        <v>244775</v>
      </c>
      <c r="F6" s="50">
        <v>60185.333333333336</v>
      </c>
      <c r="G6" s="50">
        <v>153552</v>
      </c>
      <c r="H6" s="50">
        <v>20198</v>
      </c>
      <c r="I6" s="50">
        <v>17727</v>
      </c>
      <c r="J6" s="52">
        <v>0.88</v>
      </c>
      <c r="K6" s="53">
        <v>13</v>
      </c>
      <c r="L6" s="53">
        <v>7.2</v>
      </c>
    </row>
    <row r="7" spans="1:14" ht="11.1" customHeight="1" x14ac:dyDescent="0.15">
      <c r="A7" s="48" t="s">
        <v>45</v>
      </c>
      <c r="B7" s="49"/>
      <c r="C7" s="50">
        <f>SUM(C9:C25)</f>
        <v>150960</v>
      </c>
      <c r="D7" s="51">
        <f>SUM(D9:D25)/12</f>
        <v>66999.916666666672</v>
      </c>
      <c r="E7" s="50">
        <f>SUM(E9:E25)</f>
        <v>243704</v>
      </c>
      <c r="F7" s="50">
        <f>SUM(F9:F25)/12</f>
        <v>60116.583333333336</v>
      </c>
      <c r="G7" s="50">
        <f>SUM(G9:G25)</f>
        <v>141964</v>
      </c>
      <c r="H7" s="50">
        <f>SUM(H9:H25)</f>
        <v>19848</v>
      </c>
      <c r="I7" s="50">
        <f>SUM(I9:I25)</f>
        <v>17219</v>
      </c>
      <c r="J7" s="52">
        <f>ROUND(F7/D7,2)</f>
        <v>0.9</v>
      </c>
      <c r="K7" s="53">
        <f>ROUND(H7/C7*100,1)</f>
        <v>13.1</v>
      </c>
      <c r="L7" s="53">
        <f>ROUND(I7/E7*100,1)</f>
        <v>7.1</v>
      </c>
      <c r="M7" s="55"/>
    </row>
    <row r="8" spans="1:14" ht="8.4499999999999993" customHeight="1" x14ac:dyDescent="0.15">
      <c r="A8" s="5"/>
      <c r="B8" s="49"/>
      <c r="C8" s="50"/>
      <c r="D8" s="50"/>
      <c r="E8" s="50"/>
      <c r="F8" s="50"/>
      <c r="G8" s="50"/>
      <c r="H8" s="50"/>
      <c r="I8" s="50"/>
      <c r="J8" s="52"/>
      <c r="K8" s="53"/>
      <c r="L8" s="53"/>
      <c r="M8" s="56"/>
    </row>
    <row r="9" spans="1:14" ht="10.5" x14ac:dyDescent="0.15">
      <c r="A9" s="30" t="s">
        <v>46</v>
      </c>
      <c r="B9" s="57"/>
      <c r="C9" s="58">
        <v>23704</v>
      </c>
      <c r="D9" s="59">
        <v>134941</v>
      </c>
      <c r="E9" s="60">
        <v>69918</v>
      </c>
      <c r="F9" s="58">
        <v>206279</v>
      </c>
      <c r="G9" s="60">
        <v>19063</v>
      </c>
      <c r="H9" s="61">
        <v>2569</v>
      </c>
      <c r="I9" s="60">
        <v>4002</v>
      </c>
      <c r="J9" s="62">
        <f>ROUND(F9/D9,3)</f>
        <v>1.5289999999999999</v>
      </c>
      <c r="K9" s="63">
        <f>ROUND(H9/C9*100,1)</f>
        <v>10.8</v>
      </c>
      <c r="L9" s="63">
        <f>ROUND(I9/E9*100,1)</f>
        <v>5.7</v>
      </c>
      <c r="M9" s="56"/>
    </row>
    <row r="10" spans="1:14" ht="10.5" x14ac:dyDescent="0.15">
      <c r="A10" s="30" t="s">
        <v>47</v>
      </c>
      <c r="B10" s="57"/>
      <c r="C10" s="58">
        <v>9036</v>
      </c>
      <c r="D10" s="59">
        <v>50043</v>
      </c>
      <c r="E10" s="58">
        <v>12370</v>
      </c>
      <c r="F10" s="58">
        <v>36372</v>
      </c>
      <c r="G10" s="60">
        <v>8813</v>
      </c>
      <c r="H10" s="61">
        <v>1148</v>
      </c>
      <c r="I10" s="60">
        <v>819</v>
      </c>
      <c r="J10" s="62">
        <f>ROUND(F10/D10,3)</f>
        <v>0.72699999999999998</v>
      </c>
      <c r="K10" s="63">
        <f>ROUND(H10/C10*100,1)</f>
        <v>12.7</v>
      </c>
      <c r="L10" s="63">
        <f>ROUND(I10/E10*100,1)</f>
        <v>6.6</v>
      </c>
      <c r="M10" s="56"/>
    </row>
    <row r="11" spans="1:14" ht="10.5" x14ac:dyDescent="0.15">
      <c r="A11" s="30" t="s">
        <v>48</v>
      </c>
      <c r="B11" s="57"/>
      <c r="C11" s="58">
        <v>11686</v>
      </c>
      <c r="D11" s="59">
        <v>61854</v>
      </c>
      <c r="E11" s="58">
        <v>25118</v>
      </c>
      <c r="F11" s="58">
        <v>75267</v>
      </c>
      <c r="G11" s="60">
        <v>11388</v>
      </c>
      <c r="H11" s="61">
        <v>1646</v>
      </c>
      <c r="I11" s="60">
        <v>1646</v>
      </c>
      <c r="J11" s="62">
        <f>ROUND(F11/D11,3)</f>
        <v>1.2170000000000001</v>
      </c>
      <c r="K11" s="63">
        <f>ROUND(H11/C11*100,1)</f>
        <v>14.1</v>
      </c>
      <c r="L11" s="63">
        <f>ROUND(I11/E11*100,1)</f>
        <v>6.6</v>
      </c>
      <c r="M11" s="56"/>
    </row>
    <row r="12" spans="1:14" ht="10.5" x14ac:dyDescent="0.15">
      <c r="A12" s="30" t="s">
        <v>49</v>
      </c>
      <c r="B12" s="57"/>
      <c r="C12" s="58">
        <v>6156</v>
      </c>
      <c r="D12" s="59">
        <v>30436</v>
      </c>
      <c r="E12" s="58">
        <v>6971</v>
      </c>
      <c r="F12" s="58">
        <v>19982</v>
      </c>
      <c r="G12" s="60">
        <v>5657</v>
      </c>
      <c r="H12" s="61">
        <v>1051</v>
      </c>
      <c r="I12" s="60">
        <v>660</v>
      </c>
      <c r="J12" s="62">
        <f>ROUND(F12/D12,3)</f>
        <v>0.65700000000000003</v>
      </c>
      <c r="K12" s="63">
        <f>ROUND(H12/C12*100,1)</f>
        <v>17.100000000000001</v>
      </c>
      <c r="L12" s="63">
        <f>ROUND(I12/E12*100,1)</f>
        <v>9.5</v>
      </c>
      <c r="M12" s="56"/>
    </row>
    <row r="13" spans="1:14" ht="10.5" x14ac:dyDescent="0.15">
      <c r="A13" s="30" t="s">
        <v>50</v>
      </c>
      <c r="B13" s="57"/>
      <c r="C13" s="58">
        <v>7191</v>
      </c>
      <c r="D13" s="59">
        <v>38890</v>
      </c>
      <c r="E13" s="58">
        <v>10968</v>
      </c>
      <c r="F13" s="58">
        <v>32666</v>
      </c>
      <c r="G13" s="60">
        <v>7027</v>
      </c>
      <c r="H13" s="61">
        <v>1336</v>
      </c>
      <c r="I13" s="60">
        <v>1025</v>
      </c>
      <c r="J13" s="62">
        <f>ROUND(F13/D13,3)</f>
        <v>0.84</v>
      </c>
      <c r="K13" s="63">
        <f>ROUND(H13/C13*100,1)</f>
        <v>18.600000000000001</v>
      </c>
      <c r="L13" s="63">
        <f>ROUND(I13/E13*100,1)</f>
        <v>9.3000000000000007</v>
      </c>
      <c r="M13" s="56"/>
    </row>
    <row r="14" spans="1:14" ht="10.5" x14ac:dyDescent="0.15">
      <c r="A14" s="30"/>
      <c r="B14" s="57"/>
      <c r="C14" s="58"/>
      <c r="D14" s="59"/>
      <c r="E14" s="58"/>
      <c r="F14" s="58"/>
      <c r="G14" s="60"/>
      <c r="H14" s="61"/>
      <c r="I14" s="60"/>
      <c r="J14" s="62"/>
      <c r="K14" s="63"/>
      <c r="L14" s="63"/>
      <c r="M14" s="56"/>
    </row>
    <row r="15" spans="1:14" ht="10.5" x14ac:dyDescent="0.15">
      <c r="A15" s="30" t="s">
        <v>51</v>
      </c>
      <c r="B15" s="57"/>
      <c r="C15" s="58">
        <v>4074</v>
      </c>
      <c r="D15" s="59">
        <v>20764</v>
      </c>
      <c r="E15" s="59">
        <v>5798</v>
      </c>
      <c r="F15" s="59">
        <v>17120</v>
      </c>
      <c r="G15" s="59">
        <v>3946</v>
      </c>
      <c r="H15" s="64">
        <v>767</v>
      </c>
      <c r="I15" s="59">
        <v>630</v>
      </c>
      <c r="J15" s="62">
        <f>ROUND(F15/D15,3)</f>
        <v>0.82499999999999996</v>
      </c>
      <c r="K15" s="63">
        <f>ROUND(H15/C15*100,1)</f>
        <v>18.8</v>
      </c>
      <c r="L15" s="63">
        <f>ROUND(I15/E15*100,1)</f>
        <v>10.9</v>
      </c>
      <c r="M15" s="56"/>
    </row>
    <row r="16" spans="1:14" ht="10.5" x14ac:dyDescent="0.15">
      <c r="A16" s="30" t="s">
        <v>52</v>
      </c>
      <c r="B16" s="57"/>
      <c r="C16" s="58">
        <v>14006</v>
      </c>
      <c r="D16" s="59">
        <v>74118</v>
      </c>
      <c r="E16" s="60">
        <v>17075</v>
      </c>
      <c r="F16" s="60">
        <v>51333</v>
      </c>
      <c r="G16" s="60">
        <v>12946</v>
      </c>
      <c r="H16" s="61">
        <v>1734</v>
      </c>
      <c r="I16" s="60">
        <v>1376</v>
      </c>
      <c r="J16" s="62">
        <f>ROUND(F16/D16,3)</f>
        <v>0.69299999999999995</v>
      </c>
      <c r="K16" s="63">
        <f>ROUND(H16/C16*100,1)</f>
        <v>12.4</v>
      </c>
      <c r="L16" s="63">
        <f>ROUND(I16/E16*100,1)</f>
        <v>8.1</v>
      </c>
      <c r="M16" s="56"/>
    </row>
    <row r="17" spans="1:13" ht="10.5" x14ac:dyDescent="0.15">
      <c r="A17" s="30" t="s">
        <v>53</v>
      </c>
      <c r="B17" s="57"/>
      <c r="C17" s="58">
        <v>12503</v>
      </c>
      <c r="D17" s="59">
        <v>65229</v>
      </c>
      <c r="E17" s="60">
        <v>17935</v>
      </c>
      <c r="F17" s="60">
        <v>52637</v>
      </c>
      <c r="G17" s="60">
        <v>11448</v>
      </c>
      <c r="H17" s="61">
        <v>1741</v>
      </c>
      <c r="I17" s="60">
        <v>1476</v>
      </c>
      <c r="J17" s="62">
        <f>ROUND(F17/D17,3)</f>
        <v>0.80700000000000005</v>
      </c>
      <c r="K17" s="63">
        <f>ROUND(H17/C17*100,1)</f>
        <v>13.9</v>
      </c>
      <c r="L17" s="63">
        <f>ROUND(I17/E17*100,1)</f>
        <v>8.1999999999999993</v>
      </c>
      <c r="M17" s="56"/>
    </row>
    <row r="18" spans="1:13" ht="10.5" x14ac:dyDescent="0.15">
      <c r="A18" s="30" t="s">
        <v>54</v>
      </c>
      <c r="B18" s="57"/>
      <c r="C18" s="58">
        <v>8480</v>
      </c>
      <c r="D18" s="59">
        <v>46682</v>
      </c>
      <c r="E18" s="60">
        <v>16258</v>
      </c>
      <c r="F18" s="60">
        <v>48307</v>
      </c>
      <c r="G18" s="60">
        <v>7260</v>
      </c>
      <c r="H18" s="61">
        <v>1270</v>
      </c>
      <c r="I18" s="60">
        <v>1269</v>
      </c>
      <c r="J18" s="62">
        <f>ROUND(F18/D18,3)</f>
        <v>1.0349999999999999</v>
      </c>
      <c r="K18" s="63">
        <f>ROUND(H18/C18*100,1)</f>
        <v>15</v>
      </c>
      <c r="L18" s="63">
        <f>ROUND(I18/E18*100,1)</f>
        <v>7.8</v>
      </c>
      <c r="M18" s="56"/>
    </row>
    <row r="19" spans="1:13" ht="10.5" x14ac:dyDescent="0.15">
      <c r="A19" s="30" t="s">
        <v>55</v>
      </c>
      <c r="B19" s="57"/>
      <c r="C19" s="58">
        <v>4468</v>
      </c>
      <c r="D19" s="59">
        <v>22044</v>
      </c>
      <c r="E19" s="60">
        <v>5548</v>
      </c>
      <c r="F19" s="60">
        <v>16063</v>
      </c>
      <c r="G19" s="60">
        <v>3931</v>
      </c>
      <c r="H19" s="61">
        <v>782</v>
      </c>
      <c r="I19" s="60">
        <v>603</v>
      </c>
      <c r="J19" s="62">
        <f>ROUND(F19/D19,3)</f>
        <v>0.72899999999999998</v>
      </c>
      <c r="K19" s="63">
        <f>ROUND(H19/C19*100,1)</f>
        <v>17.5</v>
      </c>
      <c r="L19" s="63">
        <f>ROUND(I19/E19*100,1)</f>
        <v>10.9</v>
      </c>
      <c r="M19" s="56"/>
    </row>
    <row r="20" spans="1:13" ht="10.5" x14ac:dyDescent="0.15">
      <c r="A20" s="30"/>
      <c r="B20" s="57"/>
      <c r="C20" s="58"/>
      <c r="D20" s="59"/>
      <c r="E20" s="60"/>
      <c r="F20" s="60"/>
      <c r="G20" s="60"/>
      <c r="H20" s="61"/>
      <c r="I20" s="60"/>
      <c r="J20" s="62"/>
      <c r="K20" s="63"/>
      <c r="L20" s="63"/>
      <c r="M20" s="56"/>
    </row>
    <row r="21" spans="1:13" ht="10.5" x14ac:dyDescent="0.15">
      <c r="A21" s="30" t="s">
        <v>56</v>
      </c>
      <c r="B21" s="57"/>
      <c r="C21" s="58">
        <v>4796</v>
      </c>
      <c r="D21" s="59">
        <v>25325</v>
      </c>
      <c r="E21" s="60">
        <v>6220</v>
      </c>
      <c r="F21" s="60">
        <v>17686</v>
      </c>
      <c r="G21" s="60">
        <v>4290</v>
      </c>
      <c r="H21" s="61">
        <v>638</v>
      </c>
      <c r="I21" s="60">
        <v>592</v>
      </c>
      <c r="J21" s="62">
        <f>ROUND(F21/D21,3)</f>
        <v>0.69799999999999995</v>
      </c>
      <c r="K21" s="63">
        <f>ROUND(H21/C21*100,1)</f>
        <v>13.3</v>
      </c>
      <c r="L21" s="63">
        <f>ROUND(I21/E21*100,1)</f>
        <v>9.5</v>
      </c>
      <c r="M21" s="56"/>
    </row>
    <row r="22" spans="1:13" ht="10.5" x14ac:dyDescent="0.15">
      <c r="A22" s="30" t="s">
        <v>57</v>
      </c>
      <c r="B22" s="57"/>
      <c r="C22" s="58">
        <v>17506</v>
      </c>
      <c r="D22" s="59">
        <v>96622</v>
      </c>
      <c r="E22" s="59">
        <v>17994</v>
      </c>
      <c r="F22" s="59">
        <v>53713</v>
      </c>
      <c r="G22" s="59">
        <v>15180</v>
      </c>
      <c r="H22" s="64">
        <v>1739</v>
      </c>
      <c r="I22" s="59">
        <v>1081</v>
      </c>
      <c r="J22" s="62">
        <f>ROUND(F22/D22,3)</f>
        <v>0.55600000000000005</v>
      </c>
      <c r="K22" s="63">
        <f>ROUND(H22/C22*100,1)</f>
        <v>9.9</v>
      </c>
      <c r="L22" s="63">
        <f>ROUND(I22/E22*100,1)</f>
        <v>6</v>
      </c>
      <c r="M22" s="56"/>
    </row>
    <row r="23" spans="1:13" ht="10.5" x14ac:dyDescent="0.15">
      <c r="A23" s="30" t="s">
        <v>58</v>
      </c>
      <c r="B23" s="57"/>
      <c r="C23" s="58">
        <v>14011</v>
      </c>
      <c r="D23" s="59">
        <v>75490</v>
      </c>
      <c r="E23" s="60">
        <v>22895</v>
      </c>
      <c r="F23" s="60">
        <v>68880</v>
      </c>
      <c r="G23" s="60">
        <v>12788</v>
      </c>
      <c r="H23" s="61">
        <v>1442</v>
      </c>
      <c r="I23" s="60">
        <v>1288</v>
      </c>
      <c r="J23" s="62">
        <f>ROUND(F23/D23,3)</f>
        <v>0.91200000000000003</v>
      </c>
      <c r="K23" s="63">
        <f>ROUND(H23/C23*100,1)</f>
        <v>10.3</v>
      </c>
      <c r="L23" s="63">
        <f>ROUND(I23/E23*100,1)</f>
        <v>5.6</v>
      </c>
      <c r="M23" s="56"/>
    </row>
    <row r="24" spans="1:13" ht="10.5" x14ac:dyDescent="0.15">
      <c r="A24" s="30" t="s">
        <v>59</v>
      </c>
      <c r="B24" s="57"/>
      <c r="C24" s="58">
        <v>7012</v>
      </c>
      <c r="D24" s="59">
        <v>35477</v>
      </c>
      <c r="E24" s="60">
        <v>8636</v>
      </c>
      <c r="F24" s="60">
        <v>25094</v>
      </c>
      <c r="G24" s="60">
        <v>6810</v>
      </c>
      <c r="H24" s="61">
        <v>1040</v>
      </c>
      <c r="I24" s="60">
        <v>752</v>
      </c>
      <c r="J24" s="62">
        <f>ROUND(F24/D24,3)</f>
        <v>0.70699999999999996</v>
      </c>
      <c r="K24" s="63">
        <f>ROUND(H24/C24*100,1)</f>
        <v>14.8</v>
      </c>
      <c r="L24" s="63">
        <f>ROUND(I24/E24*100,1)</f>
        <v>8.6999999999999993</v>
      </c>
      <c r="M24" s="56"/>
    </row>
    <row r="25" spans="1:13" s="69" customFormat="1" ht="9.75" customHeight="1" x14ac:dyDescent="0.15">
      <c r="A25" s="65" t="s">
        <v>60</v>
      </c>
      <c r="B25" s="66"/>
      <c r="C25" s="58">
        <v>6331</v>
      </c>
      <c r="D25" s="59">
        <v>26084</v>
      </c>
      <c r="E25" s="67">
        <v>0</v>
      </c>
      <c r="F25" s="67">
        <v>0</v>
      </c>
      <c r="G25" s="60">
        <v>11417</v>
      </c>
      <c r="H25" s="61">
        <v>945</v>
      </c>
      <c r="I25" s="67">
        <v>0</v>
      </c>
      <c r="J25" s="68" t="s">
        <v>61</v>
      </c>
      <c r="K25" s="63">
        <f>ROUND(H25/C25*100,1)</f>
        <v>14.9</v>
      </c>
      <c r="L25" s="67" t="s">
        <v>61</v>
      </c>
      <c r="M25" s="56"/>
    </row>
    <row r="26" spans="1:13" ht="3.75" customHeight="1" thickBot="1" x14ac:dyDescent="0.2">
      <c r="A26" s="70"/>
      <c r="B26" s="71"/>
      <c r="C26" s="72"/>
      <c r="D26" s="70"/>
      <c r="E26" s="72"/>
      <c r="F26" s="72"/>
      <c r="G26" s="72"/>
      <c r="H26" s="72"/>
      <c r="I26" s="72"/>
      <c r="J26" s="73"/>
      <c r="K26" s="72"/>
      <c r="L26" s="72"/>
    </row>
    <row r="27" spans="1:13" s="39" customFormat="1" ht="12.75" customHeight="1" thickTop="1" x14ac:dyDescent="0.15">
      <c r="A27" s="36" t="s">
        <v>62</v>
      </c>
      <c r="B27" s="36"/>
      <c r="C27" s="74"/>
      <c r="D27" s="36"/>
      <c r="E27" s="36"/>
      <c r="F27" s="36"/>
      <c r="G27" s="36"/>
      <c r="H27" s="36"/>
      <c r="I27" s="36"/>
      <c r="J27" s="36"/>
      <c r="K27" s="36"/>
      <c r="L27" s="36"/>
    </row>
    <row r="28" spans="1:13" ht="12.75" customHeight="1" x14ac:dyDescent="0.15"/>
    <row r="29" spans="1:13" ht="12" x14ac:dyDescent="0.15">
      <c r="A29" s="75"/>
      <c r="B29" s="76"/>
      <c r="C29" s="77"/>
      <c r="D29" s="78"/>
      <c r="E29" s="77"/>
      <c r="F29" s="78"/>
      <c r="G29" s="79"/>
      <c r="H29" s="79"/>
      <c r="I29" s="79"/>
      <c r="J29" s="80"/>
      <c r="K29" s="81"/>
      <c r="L29" s="81"/>
    </row>
    <row r="30" spans="1:13" ht="12" x14ac:dyDescent="0.15">
      <c r="A30" s="75"/>
      <c r="B30" s="76"/>
      <c r="C30" s="77"/>
      <c r="D30" s="78"/>
      <c r="E30" s="77"/>
      <c r="F30" s="78"/>
      <c r="G30" s="79"/>
      <c r="H30" s="79"/>
      <c r="I30" s="79"/>
      <c r="J30" s="80"/>
      <c r="K30" s="80"/>
      <c r="L30" s="80"/>
    </row>
    <row r="31" spans="1:13" ht="10.5" x14ac:dyDescent="0.15">
      <c r="C31" s="82"/>
      <c r="D31" s="83"/>
      <c r="F31" s="84"/>
    </row>
    <row r="32" spans="1:13" x14ac:dyDescent="0.15">
      <c r="D32" s="85"/>
    </row>
  </sheetData>
  <mergeCells count="9">
    <mergeCell ref="J2:J3"/>
    <mergeCell ref="K2:K3"/>
    <mergeCell ref="L2:L3"/>
    <mergeCell ref="A2:A3"/>
    <mergeCell ref="C2:D2"/>
    <mergeCell ref="E2:F2"/>
    <mergeCell ref="G2:G3"/>
    <mergeCell ref="H2:H3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&amp;L&amp;9職業紹介状況&amp;R&amp;F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44"/>
  <sheetViews>
    <sheetView zoomScaleNormal="100" workbookViewId="0"/>
  </sheetViews>
  <sheetFormatPr defaultColWidth="9.33203125" defaultRowHeight="9.75" x14ac:dyDescent="0.15"/>
  <cols>
    <col min="1" max="1" width="12.6640625" style="39" customWidth="1"/>
    <col min="2" max="2" width="1" style="54" customWidth="1"/>
    <col min="3" max="10" width="12.1640625" style="54" customWidth="1"/>
    <col min="11" max="12" width="12.1640625" style="107" customWidth="1"/>
    <col min="13" max="13" width="15.5" style="54" customWidth="1"/>
    <col min="14" max="16384" width="9.33203125" style="54"/>
  </cols>
  <sheetData>
    <row r="1" spans="1:13" s="39" customFormat="1" ht="15" customHeight="1" thickBot="1" x14ac:dyDescent="0.2">
      <c r="A1" s="35" t="s">
        <v>63</v>
      </c>
      <c r="B1" s="36"/>
      <c r="C1" s="36"/>
      <c r="D1" s="36"/>
      <c r="E1" s="36"/>
      <c r="F1" s="36"/>
      <c r="G1" s="36"/>
      <c r="H1" s="36"/>
      <c r="I1" s="36"/>
      <c r="J1" s="36"/>
      <c r="K1" s="86"/>
      <c r="L1" s="37" t="s">
        <v>25</v>
      </c>
    </row>
    <row r="2" spans="1:13" s="42" customFormat="1" ht="11.25" customHeight="1" thickTop="1" x14ac:dyDescent="0.15">
      <c r="A2" s="621" t="s">
        <v>26</v>
      </c>
      <c r="B2" s="40"/>
      <c r="C2" s="572" t="s">
        <v>64</v>
      </c>
      <c r="D2" s="573"/>
      <c r="E2" s="573" t="s">
        <v>65</v>
      </c>
      <c r="F2" s="573"/>
      <c r="G2" s="623" t="s">
        <v>29</v>
      </c>
      <c r="H2" s="623"/>
      <c r="I2" s="623" t="s">
        <v>30</v>
      </c>
      <c r="J2" s="623"/>
      <c r="K2" s="624" t="s">
        <v>33</v>
      </c>
      <c r="L2" s="599"/>
    </row>
    <row r="3" spans="1:13" s="42" customFormat="1" ht="21" x14ac:dyDescent="0.15">
      <c r="A3" s="622"/>
      <c r="B3" s="43"/>
      <c r="C3" s="87" t="s">
        <v>66</v>
      </c>
      <c r="D3" s="44" t="s">
        <v>67</v>
      </c>
      <c r="E3" s="88" t="s">
        <v>66</v>
      </c>
      <c r="F3" s="44" t="s">
        <v>67</v>
      </c>
      <c r="G3" s="88" t="s">
        <v>66</v>
      </c>
      <c r="H3" s="44" t="s">
        <v>67</v>
      </c>
      <c r="I3" s="88" t="s">
        <v>66</v>
      </c>
      <c r="J3" s="44" t="s">
        <v>67</v>
      </c>
      <c r="K3" s="88" t="s">
        <v>66</v>
      </c>
      <c r="L3" s="89" t="s">
        <v>67</v>
      </c>
    </row>
    <row r="4" spans="1:13" s="39" customFormat="1" ht="10.5" x14ac:dyDescent="0.15">
      <c r="A4" s="37"/>
      <c r="B4" s="46"/>
      <c r="C4" s="90" t="s">
        <v>39</v>
      </c>
      <c r="D4" s="90" t="s">
        <v>39</v>
      </c>
      <c r="E4" s="90" t="s">
        <v>40</v>
      </c>
      <c r="F4" s="90" t="s">
        <v>40</v>
      </c>
      <c r="G4" s="90" t="s">
        <v>39</v>
      </c>
      <c r="H4" s="90" t="s">
        <v>39</v>
      </c>
      <c r="I4" s="90" t="s">
        <v>39</v>
      </c>
      <c r="J4" s="90" t="s">
        <v>39</v>
      </c>
      <c r="K4" s="91" t="s">
        <v>42</v>
      </c>
      <c r="L4" s="91" t="s">
        <v>42</v>
      </c>
    </row>
    <row r="5" spans="1:13" ht="11.25" customHeight="1" x14ac:dyDescent="0.15">
      <c r="A5" s="48" t="s">
        <v>43</v>
      </c>
      <c r="B5" s="49"/>
      <c r="C5" s="50">
        <v>80584</v>
      </c>
      <c r="D5" s="51">
        <v>41975</v>
      </c>
      <c r="E5" s="50">
        <v>37276.833333333336</v>
      </c>
      <c r="F5" s="50">
        <v>19023.833333333332</v>
      </c>
      <c r="G5" s="50">
        <v>113363</v>
      </c>
      <c r="H5" s="50">
        <v>55812</v>
      </c>
      <c r="I5" s="50">
        <v>11968</v>
      </c>
      <c r="J5" s="50">
        <v>5592</v>
      </c>
      <c r="K5" s="92">
        <v>14.851583440881564</v>
      </c>
      <c r="L5" s="92">
        <v>13.322215604526505</v>
      </c>
    </row>
    <row r="6" spans="1:13" ht="12.2" customHeight="1" x14ac:dyDescent="0.15">
      <c r="A6" s="48" t="s">
        <v>44</v>
      </c>
      <c r="B6" s="49"/>
      <c r="C6" s="50">
        <v>79466</v>
      </c>
      <c r="D6" s="51">
        <v>43032</v>
      </c>
      <c r="E6" s="50">
        <v>34518</v>
      </c>
      <c r="F6" s="50">
        <v>18206.75</v>
      </c>
      <c r="G6" s="50">
        <v>93886</v>
      </c>
      <c r="H6" s="50">
        <v>48592</v>
      </c>
      <c r="I6" s="50">
        <v>11478</v>
      </c>
      <c r="J6" s="50">
        <v>5668</v>
      </c>
      <c r="K6" s="92">
        <v>14.443913120076509</v>
      </c>
      <c r="L6" s="92">
        <v>13.171593232942927</v>
      </c>
    </row>
    <row r="7" spans="1:13" ht="11.25" customHeight="1" x14ac:dyDescent="0.15">
      <c r="A7" s="48" t="s">
        <v>45</v>
      </c>
      <c r="B7" s="49"/>
      <c r="C7" s="50">
        <f>SUM(C9:C25)</f>
        <v>78808</v>
      </c>
      <c r="D7" s="50">
        <f>SUM(D9:D25)</f>
        <v>44316</v>
      </c>
      <c r="E7" s="93">
        <f>SUM(E9:E25)/12</f>
        <v>33932.083333333336</v>
      </c>
      <c r="F7" s="93">
        <f>SUM(F9:F25)/12</f>
        <v>18360.333333333332</v>
      </c>
      <c r="G7" s="50">
        <f>SUM(G9:G25)</f>
        <v>88423</v>
      </c>
      <c r="H7" s="50">
        <f>SUM(H9:H25)</f>
        <v>48377</v>
      </c>
      <c r="I7" s="50">
        <f>SUM(I9:I25)</f>
        <v>11489</v>
      </c>
      <c r="J7" s="50">
        <f>SUM(J9:J25)</f>
        <v>5917</v>
      </c>
      <c r="K7" s="92">
        <f>I7/C7*100</f>
        <v>14.578469190945082</v>
      </c>
      <c r="L7" s="92">
        <f>J7/D7*100</f>
        <v>13.351836808376207</v>
      </c>
      <c r="M7" s="94"/>
    </row>
    <row r="8" spans="1:13" ht="7.5" customHeight="1" x14ac:dyDescent="0.15">
      <c r="A8" s="5"/>
      <c r="B8" s="49"/>
      <c r="C8" s="95"/>
      <c r="D8" s="95"/>
      <c r="E8" s="95"/>
      <c r="F8" s="95"/>
      <c r="G8" s="95"/>
      <c r="H8" s="95"/>
      <c r="I8" s="95"/>
      <c r="J8" s="95"/>
      <c r="K8" s="92"/>
      <c r="L8" s="96"/>
    </row>
    <row r="9" spans="1:13" ht="10.5" x14ac:dyDescent="0.15">
      <c r="A9" s="30" t="s">
        <v>46</v>
      </c>
      <c r="B9" s="57"/>
      <c r="C9" s="97">
        <v>12001</v>
      </c>
      <c r="D9" s="97">
        <v>6908</v>
      </c>
      <c r="E9" s="97">
        <v>66733</v>
      </c>
      <c r="F9" s="97">
        <v>36852</v>
      </c>
      <c r="G9" s="97">
        <v>11001</v>
      </c>
      <c r="H9" s="97">
        <v>6014</v>
      </c>
      <c r="I9" s="97">
        <v>1379</v>
      </c>
      <c r="J9" s="97">
        <v>746</v>
      </c>
      <c r="K9" s="96">
        <f t="shared" ref="K9:L13" si="0">I9/C9*100</f>
        <v>11.49070910757437</v>
      </c>
      <c r="L9" s="96">
        <f t="shared" si="0"/>
        <v>10.799073537927041</v>
      </c>
      <c r="M9" s="98"/>
    </row>
    <row r="10" spans="1:13" ht="10.5" x14ac:dyDescent="0.15">
      <c r="A10" s="30" t="s">
        <v>47</v>
      </c>
      <c r="B10" s="57"/>
      <c r="C10" s="97">
        <v>4854</v>
      </c>
      <c r="D10" s="97">
        <v>2729</v>
      </c>
      <c r="E10" s="97">
        <v>25837</v>
      </c>
      <c r="F10" s="97">
        <v>14082</v>
      </c>
      <c r="G10" s="97">
        <v>5842</v>
      </c>
      <c r="H10" s="97">
        <v>3227</v>
      </c>
      <c r="I10" s="97">
        <v>703</v>
      </c>
      <c r="J10" s="97">
        <v>338</v>
      </c>
      <c r="K10" s="96">
        <f t="shared" si="0"/>
        <v>14.482900700453236</v>
      </c>
      <c r="L10" s="96">
        <f t="shared" si="0"/>
        <v>12.385489190179554</v>
      </c>
      <c r="M10" s="98"/>
    </row>
    <row r="11" spans="1:13" ht="10.5" x14ac:dyDescent="0.15">
      <c r="A11" s="30" t="s">
        <v>48</v>
      </c>
      <c r="B11" s="57"/>
      <c r="C11" s="97">
        <v>5685</v>
      </c>
      <c r="D11" s="97">
        <v>3162</v>
      </c>
      <c r="E11" s="97">
        <v>29371</v>
      </c>
      <c r="F11" s="97">
        <v>15462</v>
      </c>
      <c r="G11" s="97">
        <v>6457</v>
      </c>
      <c r="H11" s="97">
        <v>3116</v>
      </c>
      <c r="I11" s="97">
        <v>917</v>
      </c>
      <c r="J11" s="97">
        <v>493</v>
      </c>
      <c r="K11" s="96">
        <f t="shared" si="0"/>
        <v>16.130167106420405</v>
      </c>
      <c r="L11" s="96">
        <f t="shared" si="0"/>
        <v>15.591397849462366</v>
      </c>
      <c r="M11" s="98"/>
    </row>
    <row r="12" spans="1:13" ht="10.5" x14ac:dyDescent="0.15">
      <c r="A12" s="30" t="s">
        <v>49</v>
      </c>
      <c r="B12" s="57"/>
      <c r="C12" s="97">
        <v>3359</v>
      </c>
      <c r="D12" s="97">
        <v>1898</v>
      </c>
      <c r="E12" s="97">
        <v>16115</v>
      </c>
      <c r="F12" s="97">
        <v>8908</v>
      </c>
      <c r="G12" s="97">
        <v>3632</v>
      </c>
      <c r="H12" s="97">
        <v>1864</v>
      </c>
      <c r="I12" s="97">
        <v>634</v>
      </c>
      <c r="J12" s="97">
        <v>316</v>
      </c>
      <c r="K12" s="96">
        <f t="shared" si="0"/>
        <v>18.874665078892527</v>
      </c>
      <c r="L12" s="96">
        <f t="shared" si="0"/>
        <v>16.649104320337198</v>
      </c>
      <c r="M12" s="98"/>
    </row>
    <row r="13" spans="1:13" ht="10.5" x14ac:dyDescent="0.15">
      <c r="A13" s="30" t="s">
        <v>50</v>
      </c>
      <c r="B13" s="57"/>
      <c r="C13" s="97">
        <v>3830</v>
      </c>
      <c r="D13" s="97">
        <v>2127</v>
      </c>
      <c r="E13" s="97">
        <v>19576</v>
      </c>
      <c r="F13" s="97">
        <v>10457</v>
      </c>
      <c r="G13" s="97">
        <v>3964</v>
      </c>
      <c r="H13" s="97">
        <v>1997</v>
      </c>
      <c r="I13" s="97">
        <v>746</v>
      </c>
      <c r="J13" s="97">
        <v>357</v>
      </c>
      <c r="K13" s="96">
        <f t="shared" si="0"/>
        <v>19.477806788511749</v>
      </c>
      <c r="L13" s="96">
        <f t="shared" si="0"/>
        <v>16.784203102961918</v>
      </c>
      <c r="M13" s="98"/>
    </row>
    <row r="14" spans="1:13" ht="10.5" x14ac:dyDescent="0.15">
      <c r="A14" s="30"/>
      <c r="B14" s="57"/>
      <c r="C14" s="97"/>
      <c r="D14" s="97"/>
      <c r="E14" s="97"/>
      <c r="F14" s="97"/>
      <c r="G14" s="97"/>
      <c r="H14" s="97"/>
      <c r="I14" s="97"/>
      <c r="J14" s="97"/>
      <c r="K14" s="96"/>
      <c r="L14" s="96"/>
      <c r="M14" s="98"/>
    </row>
    <row r="15" spans="1:13" ht="10.5" x14ac:dyDescent="0.15">
      <c r="A15" s="30" t="s">
        <v>51</v>
      </c>
      <c r="B15" s="57"/>
      <c r="C15" s="59">
        <v>2066</v>
      </c>
      <c r="D15" s="59">
        <v>1122</v>
      </c>
      <c r="E15" s="97">
        <v>10629</v>
      </c>
      <c r="F15" s="59">
        <v>5713</v>
      </c>
      <c r="G15" s="59">
        <v>2233</v>
      </c>
      <c r="H15" s="59">
        <v>1160</v>
      </c>
      <c r="I15" s="59">
        <v>418</v>
      </c>
      <c r="J15" s="59">
        <v>202</v>
      </c>
      <c r="K15" s="96">
        <f t="shared" ref="K15:L19" si="1">I15/C15*100</f>
        <v>20.232333010648595</v>
      </c>
      <c r="L15" s="96">
        <f t="shared" si="1"/>
        <v>18.003565062388592</v>
      </c>
      <c r="M15" s="98"/>
    </row>
    <row r="16" spans="1:13" ht="10.5" x14ac:dyDescent="0.15">
      <c r="A16" s="30" t="s">
        <v>52</v>
      </c>
      <c r="B16" s="57"/>
      <c r="C16" s="59">
        <v>7614</v>
      </c>
      <c r="D16" s="59">
        <v>4096</v>
      </c>
      <c r="E16" s="97">
        <v>38784</v>
      </c>
      <c r="F16" s="97">
        <v>20247</v>
      </c>
      <c r="G16" s="97">
        <v>8812</v>
      </c>
      <c r="H16" s="97">
        <v>5012</v>
      </c>
      <c r="I16" s="97">
        <v>1059</v>
      </c>
      <c r="J16" s="97">
        <v>519</v>
      </c>
      <c r="K16" s="96">
        <f t="shared" si="1"/>
        <v>13.908589440504334</v>
      </c>
      <c r="L16" s="96">
        <f t="shared" si="1"/>
        <v>12.6708984375</v>
      </c>
      <c r="M16" s="98"/>
    </row>
    <row r="17" spans="1:13" ht="10.5" x14ac:dyDescent="0.15">
      <c r="A17" s="30" t="s">
        <v>53</v>
      </c>
      <c r="B17" s="57"/>
      <c r="C17" s="97">
        <v>6341</v>
      </c>
      <c r="D17" s="59">
        <v>3422</v>
      </c>
      <c r="E17" s="97">
        <v>32071</v>
      </c>
      <c r="F17" s="97">
        <v>16358</v>
      </c>
      <c r="G17" s="97">
        <v>6839</v>
      </c>
      <c r="H17" s="97">
        <v>3583</v>
      </c>
      <c r="I17" s="97">
        <v>955</v>
      </c>
      <c r="J17" s="97">
        <v>472</v>
      </c>
      <c r="K17" s="96">
        <f t="shared" si="1"/>
        <v>15.060715975398203</v>
      </c>
      <c r="L17" s="96">
        <f t="shared" si="1"/>
        <v>13.793103448275861</v>
      </c>
      <c r="M17" s="98"/>
    </row>
    <row r="18" spans="1:13" ht="10.5" x14ac:dyDescent="0.15">
      <c r="A18" s="30" t="s">
        <v>54</v>
      </c>
      <c r="B18" s="57"/>
      <c r="C18" s="97">
        <v>4272</v>
      </c>
      <c r="D18" s="59">
        <v>2226</v>
      </c>
      <c r="E18" s="97">
        <v>22799</v>
      </c>
      <c r="F18" s="97">
        <v>11486</v>
      </c>
      <c r="G18" s="97">
        <v>4059</v>
      </c>
      <c r="H18" s="97">
        <v>1813</v>
      </c>
      <c r="I18" s="97">
        <v>697</v>
      </c>
      <c r="J18" s="97">
        <v>318</v>
      </c>
      <c r="K18" s="96">
        <f t="shared" si="1"/>
        <v>16.315543071161049</v>
      </c>
      <c r="L18" s="96">
        <f t="shared" si="1"/>
        <v>14.285714285714285</v>
      </c>
      <c r="M18" s="98"/>
    </row>
    <row r="19" spans="1:13" ht="10.5" x14ac:dyDescent="0.15">
      <c r="A19" s="30" t="s">
        <v>55</v>
      </c>
      <c r="B19" s="57"/>
      <c r="C19" s="97">
        <v>2282</v>
      </c>
      <c r="D19" s="59">
        <v>1165</v>
      </c>
      <c r="E19" s="97">
        <v>11359</v>
      </c>
      <c r="F19" s="97">
        <v>5769</v>
      </c>
      <c r="G19" s="97">
        <v>2083</v>
      </c>
      <c r="H19" s="97">
        <v>1082</v>
      </c>
      <c r="I19" s="97">
        <v>400</v>
      </c>
      <c r="J19" s="97">
        <v>186</v>
      </c>
      <c r="K19" s="96">
        <f t="shared" si="1"/>
        <v>17.528483786152499</v>
      </c>
      <c r="L19" s="96">
        <f t="shared" si="1"/>
        <v>15.965665236051501</v>
      </c>
      <c r="M19" s="98"/>
    </row>
    <row r="20" spans="1:13" ht="10.5" x14ac:dyDescent="0.15">
      <c r="A20" s="30"/>
      <c r="B20" s="57"/>
      <c r="C20" s="97"/>
      <c r="D20" s="97"/>
      <c r="E20" s="97"/>
      <c r="F20" s="97"/>
      <c r="G20" s="97"/>
      <c r="H20" s="97"/>
      <c r="I20" s="97"/>
      <c r="J20" s="97"/>
      <c r="K20" s="96"/>
      <c r="L20" s="96"/>
      <c r="M20" s="98"/>
    </row>
    <row r="21" spans="1:13" ht="10.5" x14ac:dyDescent="0.15">
      <c r="A21" s="30" t="s">
        <v>56</v>
      </c>
      <c r="B21" s="57"/>
      <c r="C21" s="97">
        <v>2721</v>
      </c>
      <c r="D21" s="97">
        <v>1553</v>
      </c>
      <c r="E21" s="97">
        <v>13968</v>
      </c>
      <c r="F21" s="97">
        <v>7744</v>
      </c>
      <c r="G21" s="97">
        <v>2914</v>
      </c>
      <c r="H21" s="97">
        <v>1499</v>
      </c>
      <c r="I21" s="97">
        <v>402</v>
      </c>
      <c r="J21" s="97">
        <v>202</v>
      </c>
      <c r="K21" s="96">
        <f t="shared" ref="K21:L25" si="2">I21/C21*100</f>
        <v>14.773980154355016</v>
      </c>
      <c r="L21" s="96">
        <f t="shared" si="2"/>
        <v>13.007083065035415</v>
      </c>
      <c r="M21" s="98"/>
    </row>
    <row r="22" spans="1:13" ht="10.5" x14ac:dyDescent="0.15">
      <c r="A22" s="30" t="s">
        <v>57</v>
      </c>
      <c r="B22" s="57"/>
      <c r="C22" s="59">
        <v>8517</v>
      </c>
      <c r="D22" s="59">
        <v>4905</v>
      </c>
      <c r="E22" s="59">
        <v>45959</v>
      </c>
      <c r="F22" s="59">
        <v>25243</v>
      </c>
      <c r="G22" s="59">
        <v>9565</v>
      </c>
      <c r="H22" s="59">
        <v>5740</v>
      </c>
      <c r="I22" s="59">
        <v>1026</v>
      </c>
      <c r="J22" s="59">
        <v>574</v>
      </c>
      <c r="K22" s="96">
        <f t="shared" si="2"/>
        <v>12.046495244804509</v>
      </c>
      <c r="L22" s="96">
        <f t="shared" si="2"/>
        <v>11.702344546381244</v>
      </c>
      <c r="M22" s="98"/>
    </row>
    <row r="23" spans="1:13" ht="10.5" x14ac:dyDescent="0.15">
      <c r="A23" s="30" t="s">
        <v>58</v>
      </c>
      <c r="B23" s="57"/>
      <c r="C23" s="97">
        <v>7375</v>
      </c>
      <c r="D23" s="97">
        <v>4524</v>
      </c>
      <c r="E23" s="97">
        <v>38636</v>
      </c>
      <c r="F23" s="97">
        <v>22672</v>
      </c>
      <c r="G23" s="97">
        <v>8737</v>
      </c>
      <c r="H23" s="97">
        <v>5563</v>
      </c>
      <c r="I23" s="97">
        <v>903</v>
      </c>
      <c r="J23" s="97">
        <v>538</v>
      </c>
      <c r="K23" s="96">
        <f t="shared" si="2"/>
        <v>12.244067796610169</v>
      </c>
      <c r="L23" s="96">
        <f t="shared" si="2"/>
        <v>11.8921308576481</v>
      </c>
      <c r="M23" s="98"/>
    </row>
    <row r="24" spans="1:13" ht="10.5" x14ac:dyDescent="0.15">
      <c r="A24" s="30" t="s">
        <v>59</v>
      </c>
      <c r="B24" s="57"/>
      <c r="C24" s="59">
        <v>3722</v>
      </c>
      <c r="D24" s="97">
        <v>2079</v>
      </c>
      <c r="E24" s="97">
        <v>18411</v>
      </c>
      <c r="F24" s="97">
        <v>9644</v>
      </c>
      <c r="G24" s="97">
        <v>4104</v>
      </c>
      <c r="H24" s="97">
        <v>2191</v>
      </c>
      <c r="I24" s="97">
        <v>621</v>
      </c>
      <c r="J24" s="97">
        <v>326</v>
      </c>
      <c r="K24" s="96">
        <f t="shared" si="2"/>
        <v>16.684578183772167</v>
      </c>
      <c r="L24" s="96">
        <f t="shared" si="2"/>
        <v>15.680615680615681</v>
      </c>
      <c r="M24" s="98"/>
    </row>
    <row r="25" spans="1:13" s="69" customFormat="1" ht="9.75" customHeight="1" x14ac:dyDescent="0.15">
      <c r="A25" s="65" t="s">
        <v>60</v>
      </c>
      <c r="B25" s="66"/>
      <c r="C25" s="97">
        <v>4169</v>
      </c>
      <c r="D25" s="97">
        <v>2400</v>
      </c>
      <c r="E25" s="97">
        <v>16937</v>
      </c>
      <c r="F25" s="97">
        <v>9687</v>
      </c>
      <c r="G25" s="97">
        <v>8181</v>
      </c>
      <c r="H25" s="97">
        <v>4516</v>
      </c>
      <c r="I25" s="97">
        <v>629</v>
      </c>
      <c r="J25" s="97">
        <v>330</v>
      </c>
      <c r="K25" s="96">
        <f t="shared" si="2"/>
        <v>15.087550971455984</v>
      </c>
      <c r="L25" s="96">
        <f t="shared" si="2"/>
        <v>13.750000000000002</v>
      </c>
      <c r="M25" s="98"/>
    </row>
    <row r="26" spans="1:13" ht="4.7" customHeight="1" thickBot="1" x14ac:dyDescent="0.2">
      <c r="A26" s="70"/>
      <c r="B26" s="71"/>
      <c r="C26" s="72"/>
      <c r="D26" s="72"/>
      <c r="E26" s="72"/>
      <c r="F26" s="72"/>
      <c r="G26" s="72"/>
      <c r="H26" s="72"/>
      <c r="I26" s="72"/>
      <c r="J26" s="72"/>
      <c r="K26" s="99"/>
      <c r="L26" s="99"/>
    </row>
    <row r="27" spans="1:13" ht="3.2" customHeight="1" thickTop="1" x14ac:dyDescent="0.15">
      <c r="A27" s="36"/>
      <c r="B27" s="100"/>
      <c r="C27" s="100"/>
      <c r="D27" s="100"/>
      <c r="E27" s="100"/>
      <c r="F27" s="100"/>
      <c r="G27" s="100"/>
      <c r="H27" s="100"/>
      <c r="I27" s="100"/>
      <c r="J27" s="100"/>
      <c r="K27" s="101"/>
      <c r="L27" s="101"/>
    </row>
    <row r="28" spans="1:13" s="39" customFormat="1" ht="10.5" x14ac:dyDescent="0.15">
      <c r="A28" s="102" t="s">
        <v>68</v>
      </c>
      <c r="B28" s="74"/>
      <c r="C28" s="74"/>
      <c r="D28" s="74"/>
      <c r="E28" s="36"/>
      <c r="F28" s="36"/>
      <c r="G28" s="36"/>
      <c r="H28" s="36"/>
      <c r="I28" s="36"/>
      <c r="J28" s="36"/>
      <c r="K28" s="86"/>
      <c r="L28" s="86"/>
    </row>
    <row r="29" spans="1:13" ht="11.25" x14ac:dyDescent="0.15">
      <c r="A29" s="103"/>
      <c r="B29" s="94"/>
      <c r="C29" s="94"/>
      <c r="D29" s="104"/>
      <c r="E29" s="105"/>
      <c r="F29" s="106"/>
      <c r="G29" s="106"/>
    </row>
    <row r="30" spans="1:13" x14ac:dyDescent="0.15">
      <c r="A30" s="108"/>
      <c r="C30" s="109"/>
      <c r="E30" s="106"/>
      <c r="F30" s="106"/>
      <c r="G30" s="106"/>
    </row>
    <row r="31" spans="1:13" ht="12" x14ac:dyDescent="0.15">
      <c r="A31" s="110"/>
      <c r="B31" s="79"/>
      <c r="C31" s="79"/>
      <c r="E31" s="79"/>
      <c r="F31" s="111"/>
      <c r="G31" s="111"/>
      <c r="H31" s="79"/>
      <c r="I31" s="80"/>
      <c r="J31" s="80"/>
      <c r="K31" s="112"/>
      <c r="L31" s="112"/>
    </row>
    <row r="32" spans="1:13" ht="13.5" x14ac:dyDescent="0.15">
      <c r="A32" s="75"/>
      <c r="B32" s="79"/>
      <c r="C32" s="113"/>
      <c r="D32" s="113"/>
      <c r="E32" s="113"/>
      <c r="F32" s="113"/>
      <c r="I32" s="80"/>
      <c r="J32" s="80"/>
      <c r="K32" s="80"/>
      <c r="L32" s="80"/>
    </row>
    <row r="33" spans="1:12" ht="12" x14ac:dyDescent="0.15">
      <c r="A33" s="75"/>
      <c r="B33" s="79"/>
      <c r="C33" s="79"/>
      <c r="E33" s="79"/>
      <c r="F33" s="111"/>
      <c r="G33" s="111"/>
      <c r="H33" s="79"/>
      <c r="I33" s="80"/>
      <c r="J33" s="80"/>
      <c r="K33" s="112"/>
      <c r="L33" s="112"/>
    </row>
    <row r="34" spans="1:12" ht="12" x14ac:dyDescent="0.15">
      <c r="A34" s="75"/>
      <c r="B34" s="79"/>
      <c r="C34" s="79"/>
      <c r="E34" s="79"/>
      <c r="F34" s="111"/>
      <c r="G34" s="111"/>
      <c r="H34" s="79"/>
      <c r="I34" s="80"/>
      <c r="J34" s="80"/>
      <c r="K34" s="112"/>
      <c r="L34" s="112"/>
    </row>
    <row r="35" spans="1:12" x14ac:dyDescent="0.15">
      <c r="E35" s="106"/>
      <c r="F35" s="106"/>
      <c r="G35" s="106"/>
    </row>
    <row r="36" spans="1:12" ht="13.5" x14ac:dyDescent="0.15">
      <c r="C36" s="113"/>
      <c r="D36" s="113"/>
      <c r="E36" s="113"/>
      <c r="F36" s="113"/>
      <c r="K36" s="54"/>
      <c r="L36" s="54"/>
    </row>
    <row r="37" spans="1:12" x14ac:dyDescent="0.15">
      <c r="E37" s="106"/>
      <c r="F37" s="106"/>
      <c r="G37" s="106"/>
    </row>
    <row r="38" spans="1:12" x14ac:dyDescent="0.15">
      <c r="E38" s="106"/>
      <c r="F38" s="106"/>
      <c r="G38" s="106"/>
    </row>
    <row r="39" spans="1:12" x14ac:dyDescent="0.15">
      <c r="E39" s="106"/>
      <c r="F39" s="106"/>
      <c r="G39" s="106"/>
    </row>
    <row r="40" spans="1:12" x14ac:dyDescent="0.15">
      <c r="K40" s="54"/>
      <c r="L40" s="54"/>
    </row>
    <row r="41" spans="1:12" x14ac:dyDescent="0.15">
      <c r="E41" s="106"/>
      <c r="F41" s="106"/>
      <c r="G41" s="106"/>
    </row>
    <row r="42" spans="1:12" x14ac:dyDescent="0.15">
      <c r="E42" s="106"/>
      <c r="F42" s="106"/>
      <c r="G42" s="106"/>
    </row>
    <row r="43" spans="1:12" x14ac:dyDescent="0.15">
      <c r="E43" s="106"/>
      <c r="F43" s="106"/>
      <c r="G43" s="106"/>
    </row>
    <row r="44" spans="1:12" x14ac:dyDescent="0.15">
      <c r="K44" s="54"/>
      <c r="L44" s="54"/>
    </row>
  </sheetData>
  <mergeCells count="6">
    <mergeCell ref="K2:L2"/>
    <mergeCell ref="A2:A3"/>
    <mergeCell ref="C2:D2"/>
    <mergeCell ref="E2:F2"/>
    <mergeCell ref="G2:H2"/>
    <mergeCell ref="I2:J2"/>
  </mergeCells>
  <phoneticPr fontId="2"/>
  <pageMargins left="0.9055118110236221" right="0.31496062992125984" top="0.74803149606299213" bottom="0.74803149606299213" header="0.31496062992125984" footer="0.31496062992125984"/>
  <pageSetup paperSize="9" orientation="portrait" r:id="rId1"/>
  <headerFooter>
    <oddHeader>&amp;L&amp;9職業紹介状況&amp;R&amp;F 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35"/>
  <sheetViews>
    <sheetView zoomScaleNormal="100" workbookViewId="0"/>
  </sheetViews>
  <sheetFormatPr defaultColWidth="9.33203125" defaultRowHeight="9.75" x14ac:dyDescent="0.15"/>
  <cols>
    <col min="1" max="1" width="13.5" style="169" customWidth="1"/>
    <col min="2" max="2" width="1" style="54" customWidth="1"/>
    <col min="3" max="3" width="11.5" style="169" customWidth="1"/>
    <col min="4" max="4" width="6.6640625" style="54" customWidth="1"/>
    <col min="5" max="5" width="7.33203125" style="170" customWidth="1"/>
    <col min="6" max="6" width="6.33203125" style="171" customWidth="1"/>
    <col min="7" max="7" width="9.5" style="172" bestFit="1" customWidth="1"/>
    <col min="8" max="8" width="9" style="171" customWidth="1"/>
    <col min="9" max="11" width="8.33203125" style="171" customWidth="1"/>
    <col min="12" max="12" width="10" style="170" bestFit="1" customWidth="1"/>
    <col min="13" max="13" width="10.1640625" style="170" bestFit="1" customWidth="1"/>
    <col min="14" max="14" width="29.1640625" style="170" bestFit="1" customWidth="1"/>
    <col min="15" max="15" width="9.33203125" style="175"/>
    <col min="16" max="17" width="9.33203125" style="168"/>
    <col min="18" max="16384" width="9.33203125" style="54"/>
  </cols>
  <sheetData>
    <row r="1" spans="1:17" s="39" customFormat="1" ht="15" customHeight="1" thickBot="1" x14ac:dyDescent="0.2">
      <c r="A1" s="35" t="s">
        <v>69</v>
      </c>
      <c r="B1" s="36"/>
      <c r="C1" s="114"/>
      <c r="D1" s="36"/>
      <c r="E1" s="91"/>
      <c r="F1" s="90"/>
      <c r="G1" s="115"/>
      <c r="H1" s="90"/>
      <c r="I1" s="90"/>
      <c r="J1" s="90"/>
      <c r="K1" s="626" t="s">
        <v>25</v>
      </c>
      <c r="L1" s="626"/>
      <c r="M1" s="626"/>
      <c r="N1" s="116"/>
      <c r="O1" s="117"/>
      <c r="P1" s="118"/>
      <c r="Q1" s="118"/>
    </row>
    <row r="2" spans="1:17" s="41" customFormat="1" ht="11.25" customHeight="1" thickTop="1" x14ac:dyDescent="0.15">
      <c r="A2" s="621" t="s">
        <v>26</v>
      </c>
      <c r="B2" s="40"/>
      <c r="C2" s="565" t="s">
        <v>70</v>
      </c>
      <c r="D2" s="570" t="s">
        <v>71</v>
      </c>
      <c r="E2" s="572"/>
      <c r="F2" s="570" t="s">
        <v>72</v>
      </c>
      <c r="G2" s="572"/>
      <c r="H2" s="570" t="s">
        <v>73</v>
      </c>
      <c r="I2" s="571"/>
      <c r="J2" s="571"/>
      <c r="K2" s="572"/>
      <c r="L2" s="629" t="s">
        <v>33</v>
      </c>
      <c r="M2" s="632" t="s">
        <v>34</v>
      </c>
      <c r="N2" s="119"/>
      <c r="O2" s="120"/>
      <c r="P2" s="121"/>
      <c r="Q2" s="121"/>
    </row>
    <row r="3" spans="1:17" s="41" customFormat="1" ht="29.25" customHeight="1" x14ac:dyDescent="0.15">
      <c r="A3" s="627"/>
      <c r="B3" s="122"/>
      <c r="C3" s="628"/>
      <c r="D3" s="635" t="s">
        <v>74</v>
      </c>
      <c r="E3" s="636" t="s">
        <v>75</v>
      </c>
      <c r="F3" s="637" t="s">
        <v>28</v>
      </c>
      <c r="G3" s="638" t="s">
        <v>76</v>
      </c>
      <c r="H3" s="635" t="s">
        <v>77</v>
      </c>
      <c r="I3" s="625" t="s">
        <v>78</v>
      </c>
      <c r="J3" s="625" t="s">
        <v>79</v>
      </c>
      <c r="K3" s="625" t="s">
        <v>80</v>
      </c>
      <c r="L3" s="630"/>
      <c r="M3" s="633"/>
      <c r="N3" s="119"/>
      <c r="O3" s="120"/>
      <c r="P3" s="121"/>
      <c r="Q3" s="121"/>
    </row>
    <row r="4" spans="1:17" s="41" customFormat="1" ht="11.1" customHeight="1" x14ac:dyDescent="0.15">
      <c r="A4" s="622"/>
      <c r="B4" s="43"/>
      <c r="C4" s="553"/>
      <c r="D4" s="566"/>
      <c r="E4" s="631"/>
      <c r="F4" s="553"/>
      <c r="G4" s="639"/>
      <c r="H4" s="553"/>
      <c r="I4" s="560"/>
      <c r="J4" s="560"/>
      <c r="K4" s="560"/>
      <c r="L4" s="631"/>
      <c r="M4" s="634"/>
      <c r="N4" s="119"/>
      <c r="O4" s="123"/>
      <c r="P4" s="124"/>
      <c r="Q4" s="124"/>
    </row>
    <row r="5" spans="1:17" s="38" customFormat="1" ht="10.5" x14ac:dyDescent="0.15">
      <c r="A5" s="37"/>
      <c r="B5" s="46"/>
      <c r="C5" s="125" t="s">
        <v>40</v>
      </c>
      <c r="D5" s="125" t="s">
        <v>40</v>
      </c>
      <c r="E5" s="126" t="s">
        <v>42</v>
      </c>
      <c r="F5" s="125" t="s">
        <v>40</v>
      </c>
      <c r="G5" s="127" t="s">
        <v>41</v>
      </c>
      <c r="H5" s="125" t="s">
        <v>40</v>
      </c>
      <c r="I5" s="125" t="s">
        <v>40</v>
      </c>
      <c r="J5" s="125" t="s">
        <v>40</v>
      </c>
      <c r="K5" s="125" t="s">
        <v>40</v>
      </c>
      <c r="L5" s="126" t="s">
        <v>42</v>
      </c>
      <c r="M5" s="126" t="s">
        <v>42</v>
      </c>
      <c r="N5" s="128"/>
      <c r="O5" s="129"/>
      <c r="P5" s="130"/>
      <c r="Q5" s="130"/>
    </row>
    <row r="6" spans="1:17" s="140" customFormat="1" ht="10.5" x14ac:dyDescent="0.15">
      <c r="A6" s="48" t="s">
        <v>43</v>
      </c>
      <c r="B6" s="131"/>
      <c r="C6" s="132">
        <v>75874</v>
      </c>
      <c r="D6" s="133">
        <v>6</v>
      </c>
      <c r="E6" s="134">
        <v>7.9078472203917023E-3</v>
      </c>
      <c r="F6" s="135">
        <v>56</v>
      </c>
      <c r="G6" s="136">
        <v>9.3333333333333339</v>
      </c>
      <c r="H6" s="135">
        <v>3</v>
      </c>
      <c r="I6" s="135">
        <v>3</v>
      </c>
      <c r="J6" s="135">
        <v>3</v>
      </c>
      <c r="K6" s="135">
        <v>0</v>
      </c>
      <c r="L6" s="134">
        <v>100</v>
      </c>
      <c r="M6" s="134">
        <v>5.3571428571428568</v>
      </c>
      <c r="N6" s="137"/>
      <c r="O6" s="138"/>
      <c r="P6" s="139"/>
      <c r="Q6" s="139"/>
    </row>
    <row r="7" spans="1:17" s="140" customFormat="1" ht="10.5" customHeight="1" x14ac:dyDescent="0.15">
      <c r="A7" s="48" t="s">
        <v>44</v>
      </c>
      <c r="B7" s="131"/>
      <c r="C7" s="132">
        <v>76331</v>
      </c>
      <c r="D7" s="133">
        <v>8</v>
      </c>
      <c r="E7" s="134">
        <v>1.0480669714794775E-2</v>
      </c>
      <c r="F7" s="135">
        <v>43</v>
      </c>
      <c r="G7" s="136">
        <v>5.375</v>
      </c>
      <c r="H7" s="135">
        <v>5</v>
      </c>
      <c r="I7" s="135">
        <v>5</v>
      </c>
      <c r="J7" s="135">
        <v>3</v>
      </c>
      <c r="K7" s="135">
        <v>0</v>
      </c>
      <c r="L7" s="134">
        <v>100</v>
      </c>
      <c r="M7" s="134">
        <v>11.627906976744185</v>
      </c>
      <c r="N7" s="137"/>
      <c r="O7" s="138"/>
      <c r="P7" s="139"/>
      <c r="Q7" s="139"/>
    </row>
    <row r="8" spans="1:17" s="140" customFormat="1" ht="10.5" customHeight="1" x14ac:dyDescent="0.15">
      <c r="A8" s="48" t="s">
        <v>45</v>
      </c>
      <c r="B8" s="131"/>
      <c r="C8" s="132">
        <f>SUM(C10:C14,C16:C20,C22:C25)</f>
        <v>75669</v>
      </c>
      <c r="D8" s="133">
        <f>SUM(D10:D25)</f>
        <v>10</v>
      </c>
      <c r="E8" s="134">
        <f>IF(D8/C8*100=0,"…",D8/C8*100)</f>
        <v>1.3215451505900699E-2</v>
      </c>
      <c r="F8" s="135">
        <f>SUM(F10:F25)</f>
        <v>46</v>
      </c>
      <c r="G8" s="136">
        <f>F8/D8</f>
        <v>4.5999999999999996</v>
      </c>
      <c r="H8" s="135">
        <f>I8+K8</f>
        <v>3</v>
      </c>
      <c r="I8" s="135">
        <f>SUM(I10:I25)</f>
        <v>3</v>
      </c>
      <c r="J8" s="135">
        <f>SUM(J10:J14,J16:J20,J22:J25)</f>
        <v>7</v>
      </c>
      <c r="K8" s="135">
        <f>SUM(K10:K14,K16:K20,K22:K25)</f>
        <v>0</v>
      </c>
      <c r="L8" s="134">
        <f>(I8+J8)/D8*100</f>
        <v>100</v>
      </c>
      <c r="M8" s="134">
        <f>H8/F8*100</f>
        <v>6.5217391304347823</v>
      </c>
      <c r="N8" s="141"/>
      <c r="O8" s="142"/>
      <c r="P8" s="142"/>
      <c r="Q8" s="142"/>
    </row>
    <row r="9" spans="1:17" s="140" customFormat="1" ht="7.5" customHeight="1" x14ac:dyDescent="0.15">
      <c r="A9" s="143"/>
      <c r="B9" s="131"/>
      <c r="C9" s="144"/>
      <c r="D9" s="144"/>
      <c r="E9" s="134"/>
      <c r="F9" s="135"/>
      <c r="G9" s="145"/>
      <c r="H9" s="144"/>
      <c r="I9" s="144"/>
      <c r="J9" s="144"/>
      <c r="K9" s="144"/>
      <c r="L9" s="134"/>
      <c r="M9" s="145"/>
      <c r="N9" s="137"/>
      <c r="O9" s="142"/>
      <c r="P9" s="146"/>
      <c r="Q9" s="146"/>
    </row>
    <row r="10" spans="1:17" s="152" customFormat="1" ht="10.5" x14ac:dyDescent="0.15">
      <c r="A10" s="30" t="s">
        <v>46</v>
      </c>
      <c r="B10" s="147"/>
      <c r="C10" s="95">
        <v>12049</v>
      </c>
      <c r="D10" s="95">
        <v>4</v>
      </c>
      <c r="E10" s="145">
        <f>IF(D10/C10*100=0,"…",D10/C10*100)</f>
        <v>3.3197775749024813E-2</v>
      </c>
      <c r="F10" s="148">
        <v>11</v>
      </c>
      <c r="G10" s="149">
        <f>IFERROR(F10/D10,"…")</f>
        <v>2.75</v>
      </c>
      <c r="H10" s="95">
        <v>1</v>
      </c>
      <c r="I10" s="95">
        <v>1</v>
      </c>
      <c r="J10" s="95">
        <v>3</v>
      </c>
      <c r="K10" s="95">
        <v>0</v>
      </c>
      <c r="L10" s="150">
        <f>IFERROR((I10+J10)/D10*100,"…")</f>
        <v>100</v>
      </c>
      <c r="M10" s="145">
        <f>IFERROR(H10/F10*100,"…")</f>
        <v>9.0909090909090917</v>
      </c>
      <c r="N10" s="151"/>
      <c r="O10" s="142"/>
      <c r="P10" s="142"/>
      <c r="Q10" s="142"/>
    </row>
    <row r="11" spans="1:17" s="152" customFormat="1" ht="10.5" x14ac:dyDescent="0.15">
      <c r="A11" s="30" t="s">
        <v>47</v>
      </c>
      <c r="B11" s="147"/>
      <c r="C11" s="95">
        <v>5675</v>
      </c>
      <c r="D11" s="95">
        <v>0</v>
      </c>
      <c r="E11" s="145" t="str">
        <f t="shared" ref="E11:E25" si="0">IF(D11/C11*100=0,"…",D11/C11*100)</f>
        <v>…</v>
      </c>
      <c r="F11" s="95">
        <v>0</v>
      </c>
      <c r="G11" s="153" t="str">
        <f>IFERROR(F11/D11,"…")</f>
        <v>…</v>
      </c>
      <c r="H11" s="95">
        <v>0</v>
      </c>
      <c r="I11" s="95">
        <v>0</v>
      </c>
      <c r="J11" s="95">
        <v>0</v>
      </c>
      <c r="K11" s="95">
        <v>0</v>
      </c>
      <c r="L11" s="153" t="str">
        <f>IFERROR((I11+J11)/D11*100,"…")</f>
        <v>…</v>
      </c>
      <c r="M11" s="153" t="str">
        <f>IFERROR(H11/F11*100,"…")</f>
        <v>…</v>
      </c>
      <c r="N11" s="151"/>
      <c r="O11" s="142"/>
      <c r="P11" s="142"/>
      <c r="Q11" s="142"/>
    </row>
    <row r="12" spans="1:17" s="152" customFormat="1" ht="10.5" x14ac:dyDescent="0.15">
      <c r="A12" s="30" t="s">
        <v>48</v>
      </c>
      <c r="B12" s="147"/>
      <c r="C12" s="95">
        <v>4886</v>
      </c>
      <c r="D12" s="95">
        <v>1</v>
      </c>
      <c r="E12" s="145">
        <f t="shared" si="0"/>
        <v>2.0466639377814164E-2</v>
      </c>
      <c r="F12" s="148">
        <v>5</v>
      </c>
      <c r="G12" s="149">
        <f>IFERROR(F12/D12,"…")</f>
        <v>5</v>
      </c>
      <c r="H12" s="95">
        <v>1</v>
      </c>
      <c r="I12" s="95">
        <v>1</v>
      </c>
      <c r="J12" s="95">
        <v>0</v>
      </c>
      <c r="K12" s="95">
        <v>0</v>
      </c>
      <c r="L12" s="150">
        <f>IFERROR((I12+J12)/D12*100,"…")</f>
        <v>100</v>
      </c>
      <c r="M12" s="154">
        <f>IFERROR(H12/F12*100,"…")</f>
        <v>20</v>
      </c>
      <c r="N12" s="151"/>
      <c r="O12" s="142"/>
      <c r="P12" s="142"/>
      <c r="Q12" s="142"/>
    </row>
    <row r="13" spans="1:17" s="152" customFormat="1" ht="10.5" x14ac:dyDescent="0.15">
      <c r="A13" s="30" t="s">
        <v>49</v>
      </c>
      <c r="B13" s="147"/>
      <c r="C13" s="95">
        <v>2938</v>
      </c>
      <c r="D13" s="95">
        <v>0</v>
      </c>
      <c r="E13" s="145" t="str">
        <f t="shared" si="0"/>
        <v>…</v>
      </c>
      <c r="F13" s="148">
        <v>5</v>
      </c>
      <c r="G13" s="153" t="str">
        <f>IFERROR(F13/D13,"…")</f>
        <v>…</v>
      </c>
      <c r="H13" s="95">
        <v>0</v>
      </c>
      <c r="I13" s="95">
        <v>0</v>
      </c>
      <c r="J13" s="95">
        <v>0</v>
      </c>
      <c r="K13" s="95">
        <v>0</v>
      </c>
      <c r="L13" s="153" t="str">
        <f>IFERROR((I13+J13)/D13*100,"…")</f>
        <v>…</v>
      </c>
      <c r="M13" s="155">
        <f>IFERROR(H13/F13*100,"…")</f>
        <v>0</v>
      </c>
      <c r="N13" s="151"/>
      <c r="O13" s="142"/>
      <c r="P13" s="142"/>
      <c r="Q13" s="142"/>
    </row>
    <row r="14" spans="1:17" s="152" customFormat="1" ht="10.5" x14ac:dyDescent="0.15">
      <c r="A14" s="30" t="s">
        <v>81</v>
      </c>
      <c r="B14" s="147"/>
      <c r="C14" s="95">
        <v>3404</v>
      </c>
      <c r="D14" s="95">
        <v>1</v>
      </c>
      <c r="E14" s="145">
        <f t="shared" si="0"/>
        <v>2.9377203290246769E-2</v>
      </c>
      <c r="F14" s="148">
        <v>6</v>
      </c>
      <c r="G14" s="156">
        <f>IFERROR(F14/D14,"…")</f>
        <v>6</v>
      </c>
      <c r="H14" s="95">
        <v>0</v>
      </c>
      <c r="I14" s="95">
        <v>0</v>
      </c>
      <c r="J14" s="95">
        <v>1</v>
      </c>
      <c r="K14" s="95">
        <v>0</v>
      </c>
      <c r="L14" s="157">
        <f>IFERROR((I14+J14)/D14*100,"…")</f>
        <v>100</v>
      </c>
      <c r="M14" s="155">
        <f>IFERROR(H14/F14*100,"…")</f>
        <v>0</v>
      </c>
      <c r="N14" s="151"/>
      <c r="O14" s="142"/>
      <c r="P14" s="142"/>
      <c r="Q14" s="142"/>
    </row>
    <row r="15" spans="1:17" s="152" customFormat="1" ht="9" customHeight="1" x14ac:dyDescent="0.15">
      <c r="A15" s="30"/>
      <c r="B15" s="147"/>
      <c r="C15" s="158"/>
      <c r="D15" s="95"/>
      <c r="E15" s="145"/>
      <c r="F15" s="158"/>
      <c r="G15" s="156"/>
      <c r="H15" s="158"/>
      <c r="I15" s="95"/>
      <c r="J15" s="158"/>
      <c r="K15" s="95"/>
      <c r="L15" s="157"/>
      <c r="M15" s="145"/>
      <c r="N15" s="151"/>
      <c r="O15" s="142"/>
      <c r="P15" s="142"/>
      <c r="Q15" s="142"/>
    </row>
    <row r="16" spans="1:17" s="152" customFormat="1" ht="10.5" x14ac:dyDescent="0.15">
      <c r="A16" s="30" t="s">
        <v>51</v>
      </c>
      <c r="B16" s="147"/>
      <c r="C16" s="95">
        <v>1637</v>
      </c>
      <c r="D16" s="95">
        <v>0</v>
      </c>
      <c r="E16" s="145" t="str">
        <f t="shared" si="0"/>
        <v>…</v>
      </c>
      <c r="F16" s="95">
        <v>3</v>
      </c>
      <c r="G16" s="153" t="str">
        <f>IFERROR(F16/D16,"…")</f>
        <v>…</v>
      </c>
      <c r="H16" s="95">
        <v>0</v>
      </c>
      <c r="I16" s="95">
        <v>0</v>
      </c>
      <c r="J16" s="95">
        <v>0</v>
      </c>
      <c r="K16" s="95">
        <v>0</v>
      </c>
      <c r="L16" s="153" t="str">
        <f>IFERROR((I16+J16)/D16*100,"…")</f>
        <v>…</v>
      </c>
      <c r="M16" s="155">
        <f>IFERROR(H16/F16*100,"…")</f>
        <v>0</v>
      </c>
      <c r="N16" s="151"/>
      <c r="O16" s="142"/>
      <c r="P16" s="142"/>
      <c r="Q16" s="142"/>
    </row>
    <row r="17" spans="1:17" s="152" customFormat="1" ht="10.5" x14ac:dyDescent="0.15">
      <c r="A17" s="30" t="s">
        <v>52</v>
      </c>
      <c r="B17" s="147"/>
      <c r="C17" s="95">
        <v>9149</v>
      </c>
      <c r="D17" s="95">
        <v>0</v>
      </c>
      <c r="E17" s="145" t="str">
        <f t="shared" si="0"/>
        <v>…</v>
      </c>
      <c r="F17" s="159">
        <v>0</v>
      </c>
      <c r="G17" s="153" t="str">
        <f>IFERROR(F17/D17,"…")</f>
        <v>…</v>
      </c>
      <c r="H17" s="159">
        <v>0</v>
      </c>
      <c r="I17" s="95">
        <v>0</v>
      </c>
      <c r="J17" s="95">
        <v>0</v>
      </c>
      <c r="K17" s="95">
        <v>0</v>
      </c>
      <c r="L17" s="153" t="str">
        <f>IFERROR((I17+J17)/D17*100,"…")</f>
        <v>…</v>
      </c>
      <c r="M17" s="153" t="str">
        <f>IFERROR(H17/F17*100,"…")</f>
        <v>…</v>
      </c>
      <c r="N17" s="151"/>
      <c r="O17" s="142"/>
      <c r="P17" s="142"/>
      <c r="Q17" s="142"/>
    </row>
    <row r="18" spans="1:17" s="152" customFormat="1" ht="10.5" x14ac:dyDescent="0.15">
      <c r="A18" s="30" t="s">
        <v>53</v>
      </c>
      <c r="B18" s="147"/>
      <c r="C18" s="95">
        <v>5777</v>
      </c>
      <c r="D18" s="95">
        <v>1</v>
      </c>
      <c r="E18" s="145">
        <f t="shared" si="0"/>
        <v>1.7310022503029251E-2</v>
      </c>
      <c r="F18" s="159">
        <v>0</v>
      </c>
      <c r="G18" s="155">
        <f>IFERROR(F18/D18,"…")</f>
        <v>0</v>
      </c>
      <c r="H18" s="159">
        <v>0</v>
      </c>
      <c r="I18" s="95">
        <v>0</v>
      </c>
      <c r="J18" s="95">
        <v>1</v>
      </c>
      <c r="K18" s="95">
        <v>0</v>
      </c>
      <c r="L18" s="150">
        <f>IFERROR((I18+J18)/D18*100,"…")</f>
        <v>100</v>
      </c>
      <c r="M18" s="155" t="str">
        <f>IFERROR(H18/F18*100,"…")</f>
        <v>…</v>
      </c>
      <c r="N18" s="151"/>
      <c r="O18" s="142"/>
      <c r="P18" s="142"/>
      <c r="Q18" s="142"/>
    </row>
    <row r="19" spans="1:17" s="152" customFormat="1" ht="10.5" x14ac:dyDescent="0.15">
      <c r="A19" s="30" t="s">
        <v>54</v>
      </c>
      <c r="B19" s="147"/>
      <c r="C19" s="95">
        <v>4382</v>
      </c>
      <c r="D19" s="95">
        <v>1</v>
      </c>
      <c r="E19" s="145">
        <f t="shared" si="0"/>
        <v>2.2820629849383843E-2</v>
      </c>
      <c r="F19" s="148">
        <v>1</v>
      </c>
      <c r="G19" s="149">
        <f>IFERROR(F19/D19,"…")</f>
        <v>1</v>
      </c>
      <c r="H19" s="95">
        <v>0</v>
      </c>
      <c r="I19" s="95">
        <v>0</v>
      </c>
      <c r="J19" s="95">
        <v>1</v>
      </c>
      <c r="K19" s="95">
        <v>0</v>
      </c>
      <c r="L19" s="150">
        <f>IFERROR((I19+J19)/D19*100,"…")</f>
        <v>100</v>
      </c>
      <c r="M19" s="155">
        <f>IFERROR(H19/F19*100,"…")</f>
        <v>0</v>
      </c>
      <c r="N19" s="151"/>
      <c r="O19" s="142"/>
      <c r="P19" s="142"/>
      <c r="Q19" s="142"/>
    </row>
    <row r="20" spans="1:17" s="152" customFormat="1" ht="10.5" x14ac:dyDescent="0.15">
      <c r="A20" s="30" t="s">
        <v>82</v>
      </c>
      <c r="B20" s="147"/>
      <c r="C20" s="95">
        <v>2314</v>
      </c>
      <c r="D20" s="95">
        <v>0</v>
      </c>
      <c r="E20" s="145" t="str">
        <f t="shared" si="0"/>
        <v>…</v>
      </c>
      <c r="F20" s="159">
        <v>0</v>
      </c>
      <c r="G20" s="153" t="str">
        <f>IFERROR(F20/D20,"…")</f>
        <v>…</v>
      </c>
      <c r="H20" s="95">
        <v>0</v>
      </c>
      <c r="I20" s="95">
        <v>0</v>
      </c>
      <c r="J20" s="95">
        <v>0</v>
      </c>
      <c r="K20" s="95">
        <v>0</v>
      </c>
      <c r="L20" s="153" t="str">
        <f>IFERROR((I20+J20)/D20*100,"…")</f>
        <v>…</v>
      </c>
      <c r="M20" s="153" t="str">
        <f>IFERROR(H20/F20*100,"…")</f>
        <v>…</v>
      </c>
      <c r="N20" s="151"/>
      <c r="O20" s="142"/>
      <c r="P20" s="142"/>
      <c r="Q20" s="142"/>
    </row>
    <row r="21" spans="1:17" s="152" customFormat="1" ht="9" customHeight="1" x14ac:dyDescent="0.15">
      <c r="A21" s="30"/>
      <c r="B21" s="147"/>
      <c r="C21" s="158"/>
      <c r="D21" s="95"/>
      <c r="E21" s="145"/>
      <c r="F21" s="158"/>
      <c r="G21" s="156"/>
      <c r="H21" s="158"/>
      <c r="I21" s="95"/>
      <c r="J21" s="158"/>
      <c r="K21" s="158"/>
      <c r="L21" s="157"/>
      <c r="M21" s="145"/>
      <c r="N21" s="151"/>
      <c r="O21" s="142"/>
      <c r="P21" s="142"/>
      <c r="Q21" s="142"/>
    </row>
    <row r="22" spans="1:17" s="152" customFormat="1" ht="10.5" x14ac:dyDescent="0.15">
      <c r="A22" s="30" t="s">
        <v>83</v>
      </c>
      <c r="B22" s="147"/>
      <c r="C22" s="95">
        <v>3004</v>
      </c>
      <c r="D22" s="95">
        <v>0</v>
      </c>
      <c r="E22" s="145" t="str">
        <f t="shared" si="0"/>
        <v>…</v>
      </c>
      <c r="F22" s="159">
        <v>0</v>
      </c>
      <c r="G22" s="153" t="str">
        <f>IFERROR(F22/D22,"…")</f>
        <v>…</v>
      </c>
      <c r="H22" s="95">
        <v>0</v>
      </c>
      <c r="I22" s="95">
        <v>0</v>
      </c>
      <c r="J22" s="95">
        <v>0</v>
      </c>
      <c r="K22" s="95">
        <v>0</v>
      </c>
      <c r="L22" s="153" t="str">
        <f>IFERROR((I22+J22)/D22*100,"…")</f>
        <v>…</v>
      </c>
      <c r="M22" s="155" t="str">
        <f>IFERROR(H22/F22*100,"…")</f>
        <v>…</v>
      </c>
      <c r="N22" s="151"/>
      <c r="O22" s="142"/>
      <c r="P22" s="142"/>
      <c r="Q22" s="142"/>
    </row>
    <row r="23" spans="1:17" s="152" customFormat="1" ht="10.5" x14ac:dyDescent="0.15">
      <c r="A23" s="30" t="s">
        <v>57</v>
      </c>
      <c r="B23" s="147"/>
      <c r="C23" s="95">
        <v>8744</v>
      </c>
      <c r="D23" s="95">
        <v>0</v>
      </c>
      <c r="E23" s="145" t="str">
        <f t="shared" si="0"/>
        <v>…</v>
      </c>
      <c r="F23" s="153">
        <v>14</v>
      </c>
      <c r="G23" s="153" t="str">
        <f>IFERROR(F23/D23,"…")</f>
        <v>…</v>
      </c>
      <c r="H23" s="95">
        <v>0</v>
      </c>
      <c r="I23" s="95">
        <v>0</v>
      </c>
      <c r="J23" s="95">
        <v>0</v>
      </c>
      <c r="K23" s="95">
        <v>0</v>
      </c>
      <c r="L23" s="153" t="str">
        <f>IFERROR((I23+J23)/D23*100,"…")</f>
        <v>…</v>
      </c>
      <c r="M23" s="153" t="str">
        <f>IF(H23/F23*100=0,"…",H23/F23*100)</f>
        <v>…</v>
      </c>
      <c r="N23" s="151"/>
      <c r="O23" s="142"/>
      <c r="P23" s="142"/>
      <c r="Q23" s="142"/>
    </row>
    <row r="24" spans="1:17" s="152" customFormat="1" ht="10.5" x14ac:dyDescent="0.15">
      <c r="A24" s="30" t="s">
        <v>58</v>
      </c>
      <c r="B24" s="147"/>
      <c r="C24" s="95">
        <v>8831</v>
      </c>
      <c r="D24" s="95">
        <v>2</v>
      </c>
      <c r="E24" s="145">
        <f t="shared" si="0"/>
        <v>2.2647491790284226E-2</v>
      </c>
      <c r="F24" s="159">
        <v>1</v>
      </c>
      <c r="G24" s="149">
        <f>IFERROR(F24/D24,"…")</f>
        <v>0.5</v>
      </c>
      <c r="H24" s="95">
        <v>1</v>
      </c>
      <c r="I24" s="95">
        <v>1</v>
      </c>
      <c r="J24" s="95">
        <v>1</v>
      </c>
      <c r="K24" s="95">
        <v>0</v>
      </c>
      <c r="L24" s="150">
        <f>IFERROR((I24+J24)/D24*100,"…")</f>
        <v>100</v>
      </c>
      <c r="M24" s="150">
        <f>IFERROR(H24/F24*100,"…")</f>
        <v>100</v>
      </c>
      <c r="N24" s="151"/>
      <c r="O24" s="142"/>
      <c r="P24" s="142"/>
      <c r="Q24" s="142"/>
    </row>
    <row r="25" spans="1:17" s="152" customFormat="1" ht="10.5" x14ac:dyDescent="0.15">
      <c r="A25" s="30" t="s">
        <v>59</v>
      </c>
      <c r="B25" s="147"/>
      <c r="C25" s="95">
        <v>2879</v>
      </c>
      <c r="D25" s="95">
        <v>0</v>
      </c>
      <c r="E25" s="145" t="str">
        <f t="shared" si="0"/>
        <v>…</v>
      </c>
      <c r="F25" s="159">
        <v>0</v>
      </c>
      <c r="G25" s="153" t="str">
        <f>IFERROR(F25/D25,"…")</f>
        <v>…</v>
      </c>
      <c r="H25" s="95">
        <v>0</v>
      </c>
      <c r="I25" s="95">
        <v>0</v>
      </c>
      <c r="J25" s="95">
        <v>0</v>
      </c>
      <c r="K25" s="95">
        <v>0</v>
      </c>
      <c r="L25" s="153" t="str">
        <f>IFERROR((I25+J25)/D25*100,"…")</f>
        <v>…</v>
      </c>
      <c r="M25" s="153" t="str">
        <f>IFERROR(H25/F25*100,"…")</f>
        <v>…</v>
      </c>
      <c r="N25" s="151"/>
      <c r="O25" s="142"/>
      <c r="P25" s="142"/>
      <c r="Q25" s="142"/>
    </row>
    <row r="26" spans="1:17" ht="8.1" customHeight="1" thickBot="1" x14ac:dyDescent="0.2">
      <c r="A26" s="160"/>
      <c r="B26" s="161"/>
      <c r="C26" s="162"/>
      <c r="D26" s="163"/>
      <c r="E26" s="164"/>
      <c r="F26" s="165"/>
      <c r="G26" s="166"/>
      <c r="H26" s="165"/>
      <c r="I26" s="165"/>
      <c r="J26" s="165"/>
      <c r="K26" s="165"/>
      <c r="L26" s="167"/>
      <c r="M26" s="137"/>
      <c r="N26" s="137"/>
      <c r="O26" s="142"/>
    </row>
    <row r="27" spans="1:17" ht="6" customHeight="1" thickTop="1" x14ac:dyDescent="0.15">
      <c r="M27" s="173"/>
      <c r="N27" s="174"/>
    </row>
    <row r="28" spans="1:17" x14ac:dyDescent="0.15">
      <c r="C28" s="137"/>
      <c r="D28" s="176"/>
      <c r="E28" s="177"/>
      <c r="F28" s="178"/>
      <c r="H28" s="179"/>
      <c r="I28" s="179"/>
      <c r="J28" s="179"/>
      <c r="K28" s="179"/>
    </row>
    <row r="29" spans="1:17" x14ac:dyDescent="0.15">
      <c r="I29" s="54"/>
      <c r="J29" s="54"/>
      <c r="K29" s="54"/>
      <c r="L29" s="107"/>
      <c r="M29" s="107"/>
      <c r="N29" s="107"/>
    </row>
    <row r="30" spans="1:17" ht="15.75" customHeight="1" x14ac:dyDescent="0.15">
      <c r="A30" s="180"/>
      <c r="B30" s="79"/>
      <c r="C30" s="181"/>
      <c r="D30" s="76"/>
      <c r="E30" s="79"/>
      <c r="F30" s="182"/>
      <c r="G30" s="183"/>
      <c r="H30" s="184"/>
      <c r="I30" s="79"/>
      <c r="J30" s="79"/>
      <c r="K30" s="79"/>
      <c r="L30" s="185"/>
      <c r="M30" s="112"/>
      <c r="N30" s="107"/>
    </row>
    <row r="31" spans="1:17" ht="12" x14ac:dyDescent="0.15">
      <c r="A31" s="180"/>
      <c r="B31" s="79"/>
      <c r="C31" s="186"/>
      <c r="D31" s="79"/>
      <c r="E31" s="187"/>
      <c r="F31" s="184"/>
      <c r="G31" s="183"/>
      <c r="H31" s="184"/>
      <c r="I31" s="184"/>
      <c r="J31" s="184"/>
      <c r="K31" s="184"/>
      <c r="L31" s="188"/>
      <c r="M31" s="189"/>
    </row>
    <row r="32" spans="1:17" ht="12" x14ac:dyDescent="0.15">
      <c r="A32" s="190"/>
      <c r="B32" s="80"/>
      <c r="C32" s="191"/>
      <c r="D32" s="80"/>
      <c r="E32" s="189"/>
      <c r="F32" s="192"/>
      <c r="G32" s="193"/>
      <c r="H32" s="192"/>
      <c r="I32" s="192"/>
      <c r="J32" s="192"/>
      <c r="K32" s="192"/>
      <c r="L32" s="189"/>
      <c r="M32" s="189"/>
    </row>
    <row r="33" spans="1:13" ht="12" x14ac:dyDescent="0.15">
      <c r="A33" s="190"/>
      <c r="B33" s="80"/>
      <c r="C33" s="190"/>
      <c r="D33" s="80"/>
      <c r="E33" s="189"/>
      <c r="F33" s="192"/>
      <c r="G33" s="193"/>
      <c r="H33" s="192"/>
      <c r="I33" s="192"/>
      <c r="J33" s="192"/>
      <c r="K33" s="192"/>
      <c r="L33" s="189"/>
      <c r="M33" s="189"/>
    </row>
    <row r="34" spans="1:13" ht="12" x14ac:dyDescent="0.15">
      <c r="A34" s="190"/>
      <c r="B34" s="80"/>
      <c r="C34" s="190"/>
      <c r="D34" s="80"/>
      <c r="E34" s="189"/>
      <c r="F34" s="192"/>
      <c r="G34" s="193"/>
      <c r="H34" s="192"/>
      <c r="I34" s="192"/>
      <c r="J34" s="192"/>
      <c r="K34" s="192"/>
      <c r="L34" s="189"/>
      <c r="M34" s="189"/>
    </row>
    <row r="35" spans="1:13" ht="12" x14ac:dyDescent="0.15">
      <c r="A35" s="190"/>
      <c r="B35" s="80"/>
      <c r="C35" s="190"/>
      <c r="D35" s="80"/>
      <c r="E35" s="189"/>
      <c r="F35" s="192"/>
      <c r="G35" s="193"/>
      <c r="H35" s="192"/>
      <c r="I35" s="192"/>
      <c r="J35" s="192"/>
      <c r="K35" s="192"/>
      <c r="L35" s="189"/>
      <c r="M35" s="189"/>
    </row>
  </sheetData>
  <mergeCells count="16">
    <mergeCell ref="K3:K4"/>
    <mergeCell ref="K1:M1"/>
    <mergeCell ref="A2:A4"/>
    <mergeCell ref="C2:C4"/>
    <mergeCell ref="D2:E2"/>
    <mergeCell ref="F2:G2"/>
    <mergeCell ref="H2:K2"/>
    <mergeCell ref="L2:L4"/>
    <mergeCell ref="M2:M4"/>
    <mergeCell ref="D3:D4"/>
    <mergeCell ref="E3:E4"/>
    <mergeCell ref="F3:F4"/>
    <mergeCell ref="G3:G4"/>
    <mergeCell ref="H3:H4"/>
    <mergeCell ref="I3:I4"/>
    <mergeCell ref="J3:J4"/>
  </mergeCells>
  <phoneticPr fontId="2"/>
  <pageMargins left="0.9055118110236221" right="0.31496062992125984" top="0.74803149606299213" bottom="0.74803149606299213" header="0.31496062992125984" footer="0.31496062992125984"/>
  <pageSetup paperSize="9" orientation="portrait" r:id="rId1"/>
  <headerFooter>
    <oddHeader>&amp;L&amp;9職業紹介状況&amp;R&amp;F 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47"/>
  <sheetViews>
    <sheetView zoomScaleNormal="100" workbookViewId="0"/>
  </sheetViews>
  <sheetFormatPr defaultColWidth="9.33203125" defaultRowHeight="9.75" x14ac:dyDescent="0.15"/>
  <cols>
    <col min="1" max="1" width="13.5" style="169" customWidth="1"/>
    <col min="2" max="2" width="1" style="54" customWidth="1"/>
    <col min="3" max="3" width="11.5" style="171" bestFit="1" customWidth="1"/>
    <col min="4" max="4" width="10.1640625" style="54" bestFit="1" customWidth="1"/>
    <col min="5" max="5" width="8" style="107" bestFit="1" customWidth="1"/>
    <col min="6" max="6" width="11.5" style="54" bestFit="1" customWidth="1"/>
    <col min="7" max="7" width="7.83203125" style="209" bestFit="1" customWidth="1"/>
    <col min="8" max="11" width="10.1640625" style="54" bestFit="1" customWidth="1"/>
    <col min="12" max="13" width="8" style="107" bestFit="1" customWidth="1"/>
    <col min="14" max="16384" width="9.33203125" style="54"/>
  </cols>
  <sheetData>
    <row r="1" spans="1:13" s="39" customFormat="1" ht="15" customHeight="1" thickBot="1" x14ac:dyDescent="0.2">
      <c r="A1" s="35" t="s">
        <v>84</v>
      </c>
      <c r="C1" s="38"/>
      <c r="E1" s="194"/>
      <c r="G1" s="195"/>
      <c r="L1" s="194"/>
      <c r="M1" s="37" t="s">
        <v>25</v>
      </c>
    </row>
    <row r="2" spans="1:13" s="41" customFormat="1" ht="11.25" customHeight="1" thickTop="1" x14ac:dyDescent="0.15">
      <c r="A2" s="621" t="s">
        <v>26</v>
      </c>
      <c r="B2" s="40"/>
      <c r="C2" s="640" t="s">
        <v>70</v>
      </c>
      <c r="D2" s="570" t="s">
        <v>71</v>
      </c>
      <c r="E2" s="572"/>
      <c r="F2" s="570" t="s">
        <v>72</v>
      </c>
      <c r="G2" s="572"/>
      <c r="H2" s="570" t="s">
        <v>73</v>
      </c>
      <c r="I2" s="571"/>
      <c r="J2" s="571"/>
      <c r="K2" s="572"/>
      <c r="L2" s="629" t="s">
        <v>33</v>
      </c>
      <c r="M2" s="632" t="s">
        <v>34</v>
      </c>
    </row>
    <row r="3" spans="1:13" s="41" customFormat="1" ht="29.25" customHeight="1" x14ac:dyDescent="0.15">
      <c r="A3" s="627"/>
      <c r="B3" s="122"/>
      <c r="C3" s="641"/>
      <c r="D3" s="635" t="s">
        <v>74</v>
      </c>
      <c r="E3" s="636" t="s">
        <v>75</v>
      </c>
      <c r="F3" s="637" t="s">
        <v>28</v>
      </c>
      <c r="G3" s="638" t="s">
        <v>76</v>
      </c>
      <c r="H3" s="625" t="s">
        <v>85</v>
      </c>
      <c r="I3" s="625" t="s">
        <v>78</v>
      </c>
      <c r="J3" s="625" t="s">
        <v>79</v>
      </c>
      <c r="K3" s="625" t="s">
        <v>80</v>
      </c>
      <c r="L3" s="630"/>
      <c r="M3" s="633"/>
    </row>
    <row r="4" spans="1:13" s="41" customFormat="1" ht="11.1" customHeight="1" x14ac:dyDescent="0.15">
      <c r="A4" s="622"/>
      <c r="B4" s="43"/>
      <c r="C4" s="612"/>
      <c r="D4" s="553"/>
      <c r="E4" s="631"/>
      <c r="F4" s="553"/>
      <c r="G4" s="639"/>
      <c r="H4" s="560"/>
      <c r="I4" s="560"/>
      <c r="J4" s="560"/>
      <c r="K4" s="560"/>
      <c r="L4" s="631"/>
      <c r="M4" s="634"/>
    </row>
    <row r="5" spans="1:13" s="38" customFormat="1" ht="10.5" x14ac:dyDescent="0.15">
      <c r="A5" s="37"/>
      <c r="B5" s="46"/>
      <c r="C5" s="125" t="s">
        <v>40</v>
      </c>
      <c r="D5" s="125" t="s">
        <v>40</v>
      </c>
      <c r="E5" s="126" t="s">
        <v>42</v>
      </c>
      <c r="F5" s="125" t="s">
        <v>40</v>
      </c>
      <c r="G5" s="127" t="s">
        <v>41</v>
      </c>
      <c r="H5" s="125" t="s">
        <v>40</v>
      </c>
      <c r="I5" s="125" t="s">
        <v>40</v>
      </c>
      <c r="J5" s="125" t="s">
        <v>40</v>
      </c>
      <c r="K5" s="125" t="s">
        <v>40</v>
      </c>
      <c r="L5" s="126" t="s">
        <v>42</v>
      </c>
      <c r="M5" s="126" t="s">
        <v>42</v>
      </c>
    </row>
    <row r="6" spans="1:13" s="140" customFormat="1" ht="10.5" customHeight="1" x14ac:dyDescent="0.15">
      <c r="A6" s="48" t="s">
        <v>43</v>
      </c>
      <c r="B6" s="131"/>
      <c r="C6" s="196">
        <v>68571</v>
      </c>
      <c r="D6" s="196">
        <v>4102</v>
      </c>
      <c r="E6" s="197">
        <v>5.9821207215878438</v>
      </c>
      <c r="F6" s="196">
        <v>11836</v>
      </c>
      <c r="G6" s="198">
        <v>2.8854217454900049</v>
      </c>
      <c r="H6" s="196">
        <v>4197</v>
      </c>
      <c r="I6" s="196">
        <v>2807</v>
      </c>
      <c r="J6" s="196">
        <v>1291</v>
      </c>
      <c r="K6" s="196">
        <v>1390</v>
      </c>
      <c r="L6" s="199">
        <v>99.902486591906396</v>
      </c>
      <c r="M6" s="134">
        <v>35.459614734707671</v>
      </c>
    </row>
    <row r="7" spans="1:13" s="140" customFormat="1" ht="10.5" customHeight="1" x14ac:dyDescent="0.15">
      <c r="A7" s="48" t="s">
        <v>44</v>
      </c>
      <c r="B7" s="131"/>
      <c r="C7" s="196">
        <v>66793</v>
      </c>
      <c r="D7" s="196">
        <v>3715</v>
      </c>
      <c r="E7" s="197">
        <v>5.5619600856377165</v>
      </c>
      <c r="F7" s="196">
        <v>14300</v>
      </c>
      <c r="G7" s="198">
        <v>3.8492597577388965</v>
      </c>
      <c r="H7" s="196">
        <v>3890</v>
      </c>
      <c r="I7" s="196">
        <v>2626</v>
      </c>
      <c r="J7" s="196">
        <v>1088</v>
      </c>
      <c r="K7" s="196">
        <v>1264</v>
      </c>
      <c r="L7" s="199">
        <v>99.9</v>
      </c>
      <c r="M7" s="134">
        <v>27.202797202797203</v>
      </c>
    </row>
    <row r="8" spans="1:13" s="140" customFormat="1" ht="10.5" customHeight="1" x14ac:dyDescent="0.15">
      <c r="A8" s="48" t="s">
        <v>45</v>
      </c>
      <c r="B8" s="131"/>
      <c r="C8" s="196">
        <f>SUM(C10:C14,C16:C20,C22:C25)</f>
        <v>64077</v>
      </c>
      <c r="D8" s="196">
        <f>SUM(D10:D14,D16:D20,D22:D25)</f>
        <v>3594</v>
      </c>
      <c r="E8" s="197">
        <f>D8/C8*100</f>
        <v>5.6088768200758459</v>
      </c>
      <c r="F8" s="196">
        <f>SUM(F10:F14,F16:F20,F22:F25)</f>
        <v>15698</v>
      </c>
      <c r="G8" s="198">
        <f>F8/D8</f>
        <v>4.3678352810239289</v>
      </c>
      <c r="H8" s="196">
        <f>I8+K8</f>
        <v>3515</v>
      </c>
      <c r="I8" s="196">
        <f>SUM(I10:I14,I16:I20,I22:I25)</f>
        <v>2462</v>
      </c>
      <c r="J8" s="196">
        <f>SUM(J10:J14,J16:J20,J22:J25)</f>
        <v>1130</v>
      </c>
      <c r="K8" s="196">
        <f>SUM(K10:K14,K16:K20,K22:K25)</f>
        <v>1053</v>
      </c>
      <c r="L8" s="199">
        <v>99.9</v>
      </c>
      <c r="M8" s="134">
        <f>H8/F8*100</f>
        <v>22.391387437890177</v>
      </c>
    </row>
    <row r="9" spans="1:13" s="140" customFormat="1" ht="7.5" customHeight="1" x14ac:dyDescent="0.15">
      <c r="A9" s="143"/>
      <c r="B9" s="131"/>
      <c r="C9" s="196"/>
      <c r="D9" s="196"/>
      <c r="E9" s="200"/>
      <c r="F9" s="196"/>
      <c r="G9" s="201"/>
      <c r="H9" s="144"/>
      <c r="I9" s="196"/>
      <c r="J9" s="196"/>
      <c r="K9" s="196"/>
      <c r="L9" s="199"/>
      <c r="M9" s="134"/>
    </row>
    <row r="10" spans="1:13" s="152" customFormat="1" ht="10.35" customHeight="1" x14ac:dyDescent="0.15">
      <c r="A10" s="202" t="s">
        <v>46</v>
      </c>
      <c r="B10" s="147"/>
      <c r="C10" s="159">
        <v>10181</v>
      </c>
      <c r="D10" s="159">
        <v>722</v>
      </c>
      <c r="E10" s="203">
        <f>D10/C10*100</f>
        <v>7.0916412926038701</v>
      </c>
      <c r="F10" s="159">
        <v>3998</v>
      </c>
      <c r="G10" s="204">
        <f>F10/D10</f>
        <v>5.5373961218836563</v>
      </c>
      <c r="H10" s="159">
        <f t="shared" ref="H10:H25" si="0">I10+K10</f>
        <v>802</v>
      </c>
      <c r="I10" s="159">
        <v>435</v>
      </c>
      <c r="J10" s="159">
        <v>287</v>
      </c>
      <c r="K10" s="159">
        <v>367</v>
      </c>
      <c r="L10" s="203">
        <f>(I10+J10)/D10*100</f>
        <v>100</v>
      </c>
      <c r="M10" s="145">
        <f>H10/F10*100</f>
        <v>20.060030015007506</v>
      </c>
    </row>
    <row r="11" spans="1:13" s="152" customFormat="1" ht="10.35" customHeight="1" x14ac:dyDescent="0.15">
      <c r="A11" s="202" t="s">
        <v>47</v>
      </c>
      <c r="B11" s="147"/>
      <c r="C11" s="159">
        <v>4721</v>
      </c>
      <c r="D11" s="159">
        <v>168</v>
      </c>
      <c r="E11" s="203">
        <f>D11/C11*100</f>
        <v>3.5585680999788178</v>
      </c>
      <c r="F11" s="159">
        <v>778</v>
      </c>
      <c r="G11" s="204">
        <f>F11/D11</f>
        <v>4.6309523809523814</v>
      </c>
      <c r="H11" s="159">
        <f t="shared" si="0"/>
        <v>172</v>
      </c>
      <c r="I11" s="159">
        <v>106</v>
      </c>
      <c r="J11" s="159">
        <v>62</v>
      </c>
      <c r="K11" s="159">
        <v>66</v>
      </c>
      <c r="L11" s="203">
        <f>(I11+J11)/D11*100</f>
        <v>100</v>
      </c>
      <c r="M11" s="145">
        <f>H11/F11*100</f>
        <v>22.10796915167095</v>
      </c>
    </row>
    <row r="12" spans="1:13" s="152" customFormat="1" ht="10.35" customHeight="1" x14ac:dyDescent="0.15">
      <c r="A12" s="202" t="s">
        <v>48</v>
      </c>
      <c r="B12" s="147"/>
      <c r="C12" s="159">
        <v>3347</v>
      </c>
      <c r="D12" s="159">
        <v>250</v>
      </c>
      <c r="E12" s="203">
        <f>D12/C12*100</f>
        <v>7.4693755602031677</v>
      </c>
      <c r="F12" s="159">
        <v>2139</v>
      </c>
      <c r="G12" s="204">
        <f>F12/D12</f>
        <v>8.5559999999999992</v>
      </c>
      <c r="H12" s="159">
        <f t="shared" si="0"/>
        <v>359</v>
      </c>
      <c r="I12" s="159">
        <v>125</v>
      </c>
      <c r="J12" s="159">
        <v>124</v>
      </c>
      <c r="K12" s="159">
        <v>234</v>
      </c>
      <c r="L12" s="203">
        <f>(I12+J12)/D12*100</f>
        <v>99.6</v>
      </c>
      <c r="M12" s="145">
        <f>H12/F12*100</f>
        <v>16.783543712014961</v>
      </c>
    </row>
    <row r="13" spans="1:13" s="152" customFormat="1" ht="10.35" customHeight="1" x14ac:dyDescent="0.15">
      <c r="A13" s="202" t="s">
        <v>49</v>
      </c>
      <c r="B13" s="147"/>
      <c r="C13" s="159">
        <v>3349</v>
      </c>
      <c r="D13" s="159">
        <v>274</v>
      </c>
      <c r="E13" s="203">
        <f>D13/C13*100</f>
        <v>8.1815467303672751</v>
      </c>
      <c r="F13" s="159">
        <v>524</v>
      </c>
      <c r="G13" s="204">
        <f>F13/D13</f>
        <v>1.9124087591240877</v>
      </c>
      <c r="H13" s="159">
        <f t="shared" si="0"/>
        <v>219</v>
      </c>
      <c r="I13" s="159">
        <v>219</v>
      </c>
      <c r="J13" s="159">
        <v>55</v>
      </c>
      <c r="K13" s="535">
        <v>0</v>
      </c>
      <c r="L13" s="203">
        <f>(I13+J13)/D13*100</f>
        <v>100</v>
      </c>
      <c r="M13" s="145">
        <f>H13/F13*100</f>
        <v>41.793893129770993</v>
      </c>
    </row>
    <row r="14" spans="1:13" s="152" customFormat="1" ht="10.35" customHeight="1" x14ac:dyDescent="0.15">
      <c r="A14" s="202" t="s">
        <v>81</v>
      </c>
      <c r="B14" s="147"/>
      <c r="C14" s="159">
        <v>3378</v>
      </c>
      <c r="D14" s="159">
        <v>346</v>
      </c>
      <c r="E14" s="203">
        <f>D14/C14*100</f>
        <v>10.242747187685021</v>
      </c>
      <c r="F14" s="159">
        <v>754</v>
      </c>
      <c r="G14" s="204">
        <f>F14/D14</f>
        <v>2.1791907514450868</v>
      </c>
      <c r="H14" s="159">
        <f t="shared" si="0"/>
        <v>284</v>
      </c>
      <c r="I14" s="159">
        <v>252</v>
      </c>
      <c r="J14" s="159">
        <v>94</v>
      </c>
      <c r="K14" s="159">
        <v>32</v>
      </c>
      <c r="L14" s="203">
        <f>(I14+J14)/D14*100</f>
        <v>100</v>
      </c>
      <c r="M14" s="145">
        <f>H14/F14*100</f>
        <v>37.665782493368702</v>
      </c>
    </row>
    <row r="15" spans="1:13" s="152" customFormat="1" ht="10.35" customHeight="1" x14ac:dyDescent="0.15">
      <c r="A15" s="202"/>
      <c r="B15" s="147"/>
      <c r="C15" s="159"/>
      <c r="D15" s="159"/>
      <c r="E15" s="203"/>
      <c r="F15" s="159"/>
      <c r="G15" s="204"/>
      <c r="H15" s="159"/>
      <c r="I15" s="159"/>
      <c r="J15" s="159"/>
      <c r="K15" s="159"/>
      <c r="L15" s="203"/>
      <c r="M15" s="145"/>
    </row>
    <row r="16" spans="1:13" s="152" customFormat="1" ht="10.35" customHeight="1" x14ac:dyDescent="0.15">
      <c r="A16" s="202" t="s">
        <v>51</v>
      </c>
      <c r="B16" s="147"/>
      <c r="C16" s="205">
        <v>1780</v>
      </c>
      <c r="D16" s="159">
        <v>185</v>
      </c>
      <c r="E16" s="203">
        <f>D16/C16*100</f>
        <v>10.393258426966293</v>
      </c>
      <c r="F16" s="159">
        <v>598</v>
      </c>
      <c r="G16" s="204">
        <f>F16/D16</f>
        <v>3.2324324324324323</v>
      </c>
      <c r="H16" s="159">
        <f t="shared" si="0"/>
        <v>169</v>
      </c>
      <c r="I16" s="159">
        <v>129</v>
      </c>
      <c r="J16" s="159">
        <v>55</v>
      </c>
      <c r="K16" s="159">
        <v>40</v>
      </c>
      <c r="L16" s="203">
        <f>(I16+J16)/D16*100</f>
        <v>99.459459459459467</v>
      </c>
      <c r="M16" s="145">
        <f>H16/F16*100</f>
        <v>28.260869565217391</v>
      </c>
    </row>
    <row r="17" spans="1:13" s="152" customFormat="1" ht="10.35" customHeight="1" x14ac:dyDescent="0.15">
      <c r="A17" s="202" t="s">
        <v>52</v>
      </c>
      <c r="B17" s="147"/>
      <c r="C17" s="159">
        <v>8215</v>
      </c>
      <c r="D17" s="159">
        <v>260</v>
      </c>
      <c r="E17" s="203">
        <f>D17/C17*100</f>
        <v>3.164942178940962</v>
      </c>
      <c r="F17" s="159">
        <v>948</v>
      </c>
      <c r="G17" s="204">
        <f>F17/D17</f>
        <v>3.6461538461538461</v>
      </c>
      <c r="H17" s="159">
        <f t="shared" si="0"/>
        <v>220</v>
      </c>
      <c r="I17" s="159">
        <v>180</v>
      </c>
      <c r="J17" s="159">
        <v>80</v>
      </c>
      <c r="K17" s="159">
        <v>40</v>
      </c>
      <c r="L17" s="203">
        <f>(I17+J17)/D17*100</f>
        <v>100</v>
      </c>
      <c r="M17" s="145">
        <f>H17/F17*100</f>
        <v>23.206751054852319</v>
      </c>
    </row>
    <row r="18" spans="1:13" s="152" customFormat="1" ht="10.35" customHeight="1" x14ac:dyDescent="0.15">
      <c r="A18" s="202" t="s">
        <v>53</v>
      </c>
      <c r="B18" s="147"/>
      <c r="C18" s="159">
        <v>5084</v>
      </c>
      <c r="D18" s="159">
        <v>203</v>
      </c>
      <c r="E18" s="203">
        <f>D18/C18*100</f>
        <v>3.9929189614476792</v>
      </c>
      <c r="F18" s="159">
        <v>1399</v>
      </c>
      <c r="G18" s="204">
        <f>F18/D18</f>
        <v>6.8916256157635472</v>
      </c>
      <c r="H18" s="159">
        <f t="shared" si="0"/>
        <v>227</v>
      </c>
      <c r="I18" s="159">
        <v>160</v>
      </c>
      <c r="J18" s="159">
        <v>43</v>
      </c>
      <c r="K18" s="148">
        <v>67</v>
      </c>
      <c r="L18" s="203">
        <f>(I18+J18)/D18*100</f>
        <v>100</v>
      </c>
      <c r="M18" s="145">
        <f>H18/F18*100</f>
        <v>16.225875625446747</v>
      </c>
    </row>
    <row r="19" spans="1:13" s="152" customFormat="1" ht="10.35" customHeight="1" x14ac:dyDescent="0.15">
      <c r="A19" s="202" t="s">
        <v>54</v>
      </c>
      <c r="B19" s="147"/>
      <c r="C19" s="159">
        <v>3477</v>
      </c>
      <c r="D19" s="159">
        <v>322</v>
      </c>
      <c r="E19" s="203">
        <f>D19/C19*100</f>
        <v>9.2608570606844971</v>
      </c>
      <c r="F19" s="159">
        <v>940</v>
      </c>
      <c r="G19" s="204">
        <f>F19/D19</f>
        <v>2.9192546583850931</v>
      </c>
      <c r="H19" s="159">
        <f t="shared" si="0"/>
        <v>292</v>
      </c>
      <c r="I19" s="159">
        <v>289</v>
      </c>
      <c r="J19" s="159">
        <v>33</v>
      </c>
      <c r="K19" s="159">
        <v>3</v>
      </c>
      <c r="L19" s="203">
        <f>(I19+J19)/D19*100</f>
        <v>100</v>
      </c>
      <c r="M19" s="145">
        <f>H19/F19*100</f>
        <v>31.063829787234042</v>
      </c>
    </row>
    <row r="20" spans="1:13" s="152" customFormat="1" ht="10.35" customHeight="1" x14ac:dyDescent="0.15">
      <c r="A20" s="202" t="s">
        <v>82</v>
      </c>
      <c r="B20" s="147"/>
      <c r="C20" s="159">
        <v>1958</v>
      </c>
      <c r="D20" s="159">
        <v>180</v>
      </c>
      <c r="E20" s="203">
        <f>D20/C20*100</f>
        <v>9.1930541368743608</v>
      </c>
      <c r="F20" s="159">
        <v>411</v>
      </c>
      <c r="G20" s="204">
        <f>F20/D20</f>
        <v>2.2833333333333332</v>
      </c>
      <c r="H20" s="159">
        <f t="shared" si="0"/>
        <v>158</v>
      </c>
      <c r="I20" s="159">
        <v>126</v>
      </c>
      <c r="J20" s="159">
        <v>54</v>
      </c>
      <c r="K20" s="159">
        <v>32</v>
      </c>
      <c r="L20" s="203">
        <f>(I20+J20)/D20*100</f>
        <v>100</v>
      </c>
      <c r="M20" s="145">
        <f>H20/F20*100</f>
        <v>38.442822384428219</v>
      </c>
    </row>
    <row r="21" spans="1:13" s="152" customFormat="1" ht="10.35" customHeight="1" x14ac:dyDescent="0.15">
      <c r="A21" s="202"/>
      <c r="B21" s="147"/>
      <c r="C21" s="159"/>
      <c r="D21" s="159"/>
      <c r="E21" s="203"/>
      <c r="F21" s="159"/>
      <c r="G21" s="204"/>
      <c r="H21" s="159"/>
      <c r="I21" s="159"/>
      <c r="J21" s="159"/>
      <c r="K21" s="159"/>
      <c r="L21" s="203"/>
      <c r="M21" s="145"/>
    </row>
    <row r="22" spans="1:13" s="152" customFormat="1" ht="10.35" customHeight="1" x14ac:dyDescent="0.15">
      <c r="A22" s="202" t="s">
        <v>56</v>
      </c>
      <c r="B22" s="147"/>
      <c r="C22" s="159">
        <v>2936</v>
      </c>
      <c r="D22" s="159">
        <v>99</v>
      </c>
      <c r="E22" s="203">
        <f>D22/C22*100</f>
        <v>3.3719346049046321</v>
      </c>
      <c r="F22" s="159">
        <v>463</v>
      </c>
      <c r="G22" s="204">
        <f>F22/D22</f>
        <v>4.6767676767676765</v>
      </c>
      <c r="H22" s="159">
        <f t="shared" si="0"/>
        <v>94</v>
      </c>
      <c r="I22" s="159">
        <v>74</v>
      </c>
      <c r="J22" s="159">
        <v>25</v>
      </c>
      <c r="K22" s="159">
        <v>20</v>
      </c>
      <c r="L22" s="203">
        <f>(I22+J22)/D22*100</f>
        <v>100</v>
      </c>
      <c r="M22" s="145">
        <f>H22/F22*100</f>
        <v>20.302375809935207</v>
      </c>
    </row>
    <row r="23" spans="1:13" s="152" customFormat="1" ht="10.35" customHeight="1" x14ac:dyDescent="0.15">
      <c r="A23" s="202" t="s">
        <v>57</v>
      </c>
      <c r="B23" s="147"/>
      <c r="C23" s="159">
        <v>6046</v>
      </c>
      <c r="D23" s="159">
        <v>353</v>
      </c>
      <c r="E23" s="203">
        <f>D23/C23*100</f>
        <v>5.83857095600397</v>
      </c>
      <c r="F23" s="159">
        <v>989</v>
      </c>
      <c r="G23" s="204">
        <f>F23/D23</f>
        <v>2.8016997167138808</v>
      </c>
      <c r="H23" s="159">
        <f t="shared" si="0"/>
        <v>252</v>
      </c>
      <c r="I23" s="159">
        <v>220</v>
      </c>
      <c r="J23" s="159">
        <v>133</v>
      </c>
      <c r="K23" s="159">
        <v>32</v>
      </c>
      <c r="L23" s="203">
        <f>(I23+J23)/D23*100</f>
        <v>100</v>
      </c>
      <c r="M23" s="145">
        <f>H23/F23*100</f>
        <v>25.480283114256824</v>
      </c>
    </row>
    <row r="24" spans="1:13" s="152" customFormat="1" ht="10.35" customHeight="1" x14ac:dyDescent="0.15">
      <c r="A24" s="202" t="s">
        <v>58</v>
      </c>
      <c r="B24" s="147"/>
      <c r="C24" s="159">
        <v>7643</v>
      </c>
      <c r="D24" s="159">
        <v>104</v>
      </c>
      <c r="E24" s="203">
        <f>D24/C24*100</f>
        <v>1.3607222294910377</v>
      </c>
      <c r="F24" s="159">
        <v>1242</v>
      </c>
      <c r="G24" s="204">
        <f>F24/D24</f>
        <v>11.942307692307692</v>
      </c>
      <c r="H24" s="159">
        <f t="shared" si="0"/>
        <v>162</v>
      </c>
      <c r="I24" s="159">
        <v>51</v>
      </c>
      <c r="J24" s="159">
        <v>53</v>
      </c>
      <c r="K24" s="159">
        <v>111</v>
      </c>
      <c r="L24" s="203">
        <f>(I24+J24)/D24*100</f>
        <v>100</v>
      </c>
      <c r="M24" s="145">
        <f>H24/F24*100</f>
        <v>13.043478260869565</v>
      </c>
    </row>
    <row r="25" spans="1:13" s="152" customFormat="1" ht="10.35" customHeight="1" x14ac:dyDescent="0.15">
      <c r="A25" s="202" t="s">
        <v>59</v>
      </c>
      <c r="B25" s="147"/>
      <c r="C25" s="159">
        <v>1962</v>
      </c>
      <c r="D25" s="159">
        <v>128</v>
      </c>
      <c r="E25" s="203">
        <f>D25/C25*100</f>
        <v>6.5239551478083593</v>
      </c>
      <c r="F25" s="159">
        <v>515</v>
      </c>
      <c r="G25" s="204">
        <f>F25/D25</f>
        <v>4.0234375</v>
      </c>
      <c r="H25" s="159">
        <f t="shared" si="0"/>
        <v>105</v>
      </c>
      <c r="I25" s="159">
        <v>96</v>
      </c>
      <c r="J25" s="159">
        <v>32</v>
      </c>
      <c r="K25" s="159">
        <v>9</v>
      </c>
      <c r="L25" s="203">
        <f>(I25+J25)/D25*100</f>
        <v>100</v>
      </c>
      <c r="M25" s="145">
        <f>H25/F25*100</f>
        <v>20.388349514563107</v>
      </c>
    </row>
    <row r="26" spans="1:13" ht="4.7" customHeight="1" thickBot="1" x14ac:dyDescent="0.2">
      <c r="A26" s="160"/>
      <c r="B26" s="161"/>
      <c r="C26" s="165"/>
      <c r="D26" s="163"/>
      <c r="E26" s="206"/>
      <c r="F26" s="163"/>
      <c r="G26" s="207"/>
      <c r="H26" s="163"/>
      <c r="I26" s="163"/>
      <c r="J26" s="163"/>
      <c r="K26" s="163"/>
      <c r="L26" s="208"/>
      <c r="M26" s="208"/>
    </row>
    <row r="27" spans="1:13" ht="6" customHeight="1" thickTop="1" x14ac:dyDescent="0.15"/>
    <row r="28" spans="1:13" x14ac:dyDescent="0.15">
      <c r="C28" s="176"/>
      <c r="D28" s="176"/>
      <c r="E28" s="176"/>
      <c r="F28" s="176"/>
      <c r="G28" s="176"/>
      <c r="H28" s="176"/>
      <c r="I28" s="176"/>
      <c r="J28" s="176"/>
      <c r="K28" s="176"/>
    </row>
    <row r="29" spans="1:13" x14ac:dyDescent="0.15">
      <c r="C29" s="137"/>
      <c r="D29" s="176"/>
    </row>
    <row r="30" spans="1:13" x14ac:dyDescent="0.15">
      <c r="C30" s="178"/>
      <c r="E30" s="210"/>
      <c r="F30" s="210"/>
    </row>
    <row r="31" spans="1:13" ht="12" x14ac:dyDescent="0.15">
      <c r="A31" s="180"/>
      <c r="B31" s="79"/>
      <c r="C31" s="181"/>
      <c r="D31" s="76"/>
      <c r="E31" s="79"/>
      <c r="F31" s="182"/>
      <c r="G31" s="183"/>
      <c r="H31" s="184"/>
      <c r="I31" s="79"/>
      <c r="J31" s="79"/>
      <c r="K31" s="79"/>
      <c r="L31" s="185"/>
    </row>
    <row r="32" spans="1:13" ht="12" x14ac:dyDescent="0.15">
      <c r="A32" s="180"/>
      <c r="B32" s="79"/>
      <c r="C32" s="186"/>
      <c r="D32" s="79"/>
      <c r="E32" s="187"/>
      <c r="F32" s="184"/>
      <c r="G32" s="183"/>
      <c r="H32" s="184"/>
      <c r="I32" s="184"/>
      <c r="J32" s="184"/>
      <c r="K32" s="184"/>
      <c r="L32" s="188"/>
    </row>
    <row r="33" spans="5:6" x14ac:dyDescent="0.15">
      <c r="E33" s="210"/>
      <c r="F33" s="210"/>
    </row>
    <row r="34" spans="5:6" x14ac:dyDescent="0.15">
      <c r="E34" s="210"/>
      <c r="F34" s="210"/>
    </row>
    <row r="35" spans="5:6" x14ac:dyDescent="0.15">
      <c r="E35" s="210"/>
      <c r="F35" s="210"/>
    </row>
    <row r="36" spans="5:6" x14ac:dyDescent="0.15">
      <c r="E36" s="210"/>
      <c r="F36" s="210"/>
    </row>
    <row r="37" spans="5:6" x14ac:dyDescent="0.15">
      <c r="E37" s="210"/>
      <c r="F37" s="210"/>
    </row>
    <row r="38" spans="5:6" x14ac:dyDescent="0.15">
      <c r="E38" s="210"/>
      <c r="F38" s="210"/>
    </row>
    <row r="39" spans="5:6" x14ac:dyDescent="0.15">
      <c r="E39" s="210"/>
      <c r="F39" s="210"/>
    </row>
    <row r="40" spans="5:6" x14ac:dyDescent="0.15">
      <c r="E40" s="210"/>
      <c r="F40" s="210"/>
    </row>
    <row r="41" spans="5:6" x14ac:dyDescent="0.15">
      <c r="E41" s="210"/>
      <c r="F41" s="210"/>
    </row>
    <row r="42" spans="5:6" x14ac:dyDescent="0.15">
      <c r="E42" s="210"/>
      <c r="F42" s="210"/>
    </row>
    <row r="43" spans="5:6" x14ac:dyDescent="0.15">
      <c r="E43" s="210"/>
      <c r="F43" s="210"/>
    </row>
    <row r="44" spans="5:6" x14ac:dyDescent="0.15">
      <c r="E44" s="210"/>
      <c r="F44" s="210"/>
    </row>
    <row r="45" spans="5:6" x14ac:dyDescent="0.15">
      <c r="E45" s="210"/>
      <c r="F45" s="210"/>
    </row>
    <row r="46" spans="5:6" x14ac:dyDescent="0.15">
      <c r="F46" s="210"/>
    </row>
    <row r="47" spans="5:6" x14ac:dyDescent="0.15">
      <c r="F47" s="210"/>
    </row>
  </sheetData>
  <mergeCells count="15">
    <mergeCell ref="M2:M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A2:A4"/>
    <mergeCell ref="C2:C4"/>
    <mergeCell ref="D2:E2"/>
    <mergeCell ref="F2:G2"/>
    <mergeCell ref="H2:K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&amp;L&amp;9職業紹介状況&amp;R&amp;F 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4"/>
  <sheetViews>
    <sheetView zoomScaleNormal="100" workbookViewId="0"/>
  </sheetViews>
  <sheetFormatPr defaultColWidth="9.33203125" defaultRowHeight="9.75" x14ac:dyDescent="0.15"/>
  <cols>
    <col min="1" max="1" width="14.5" style="39" customWidth="1"/>
    <col min="2" max="3" width="1" style="39" customWidth="1"/>
    <col min="4" max="4" width="20.1640625" style="54" customWidth="1"/>
    <col min="5" max="6" width="1" style="39" customWidth="1"/>
    <col min="7" max="7" width="10.6640625" style="54" customWidth="1"/>
    <col min="8" max="9" width="1" style="39" customWidth="1"/>
    <col min="10" max="10" width="13" style="39" customWidth="1"/>
    <col min="11" max="12" width="1" style="39" customWidth="1"/>
    <col min="13" max="16384" width="9.33203125" style="54"/>
  </cols>
  <sheetData>
    <row r="1" spans="1:13" s="39" customFormat="1" ht="14.25" customHeight="1" thickBot="1" x14ac:dyDescent="0.2">
      <c r="A1" s="35" t="s">
        <v>86</v>
      </c>
      <c r="B1" s="36"/>
      <c r="C1" s="36"/>
      <c r="D1" s="36"/>
      <c r="E1" s="36"/>
      <c r="F1" s="36"/>
      <c r="G1" s="36"/>
      <c r="H1" s="36"/>
      <c r="I1" s="36"/>
      <c r="J1" s="4" t="s">
        <v>87</v>
      </c>
      <c r="K1" s="211"/>
      <c r="L1" s="211"/>
    </row>
    <row r="2" spans="1:13" s="217" customFormat="1" ht="19.5" customHeight="1" thickTop="1" x14ac:dyDescent="0.15">
      <c r="A2" s="621" t="s">
        <v>88</v>
      </c>
      <c r="B2" s="212"/>
      <c r="C2" s="213"/>
      <c r="D2" s="214" t="s">
        <v>89</v>
      </c>
      <c r="E2" s="215"/>
      <c r="F2" s="216"/>
      <c r="G2" s="642" t="s">
        <v>35</v>
      </c>
      <c r="H2" s="212"/>
      <c r="I2" s="215"/>
      <c r="J2" s="215" t="s">
        <v>90</v>
      </c>
      <c r="K2" s="215"/>
      <c r="L2" s="215"/>
    </row>
    <row r="3" spans="1:13" s="217" customFormat="1" ht="20.25" customHeight="1" x14ac:dyDescent="0.15">
      <c r="A3" s="622"/>
      <c r="B3" s="29"/>
      <c r="C3" s="218"/>
      <c r="D3" s="27" t="s">
        <v>66</v>
      </c>
      <c r="E3" s="29"/>
      <c r="F3" s="218"/>
      <c r="G3" s="643"/>
      <c r="H3" s="29"/>
      <c r="I3" s="218"/>
      <c r="J3" s="219" t="s">
        <v>66</v>
      </c>
      <c r="K3" s="218"/>
      <c r="L3" s="218"/>
    </row>
    <row r="4" spans="1:13" s="223" customFormat="1" ht="12.75" customHeight="1" x14ac:dyDescent="0.15">
      <c r="A4" s="220"/>
      <c r="B4" s="221"/>
      <c r="C4" s="220"/>
      <c r="D4" s="222" t="s">
        <v>40</v>
      </c>
      <c r="E4" s="222"/>
      <c r="F4" s="222"/>
      <c r="G4" s="222" t="s">
        <v>39</v>
      </c>
      <c r="H4" s="222"/>
      <c r="I4" s="222"/>
      <c r="J4" s="222" t="s">
        <v>40</v>
      </c>
      <c r="K4" s="222"/>
      <c r="L4" s="222"/>
    </row>
    <row r="5" spans="1:13" s="226" customFormat="1" ht="15.95" customHeight="1" x14ac:dyDescent="0.15">
      <c r="A5" s="220" t="s">
        <v>43</v>
      </c>
      <c r="B5" s="57"/>
      <c r="C5" s="9"/>
      <c r="D5" s="224">
        <v>496</v>
      </c>
      <c r="E5" s="9"/>
      <c r="F5" s="9"/>
      <c r="G5" s="225">
        <v>445</v>
      </c>
      <c r="H5" s="9"/>
      <c r="I5" s="9"/>
      <c r="J5" s="225">
        <v>11668</v>
      </c>
      <c r="K5" s="9"/>
      <c r="L5" s="9"/>
    </row>
    <row r="6" spans="1:13" s="226" customFormat="1" ht="15.95" customHeight="1" x14ac:dyDescent="0.15">
      <c r="A6" s="220" t="s">
        <v>91</v>
      </c>
      <c r="B6" s="57"/>
      <c r="C6" s="9"/>
      <c r="D6" s="224">
        <v>526.58333333333337</v>
      </c>
      <c r="E6" s="9"/>
      <c r="F6" s="9"/>
      <c r="G6" s="225">
        <v>351</v>
      </c>
      <c r="H6" s="9"/>
      <c r="I6" s="9"/>
      <c r="J6" s="225">
        <v>9861</v>
      </c>
      <c r="K6" s="9"/>
      <c r="L6" s="9"/>
    </row>
    <row r="7" spans="1:13" s="226" customFormat="1" ht="15.95" customHeight="1" x14ac:dyDescent="0.15">
      <c r="A7" s="220" t="s">
        <v>45</v>
      </c>
      <c r="B7" s="57"/>
      <c r="C7" s="9"/>
      <c r="D7" s="224">
        <v>555</v>
      </c>
      <c r="E7" s="9"/>
      <c r="F7" s="9"/>
      <c r="G7" s="225">
        <v>377</v>
      </c>
      <c r="H7" s="9"/>
      <c r="I7" s="9"/>
      <c r="J7" s="225">
        <v>9091</v>
      </c>
      <c r="K7" s="9"/>
      <c r="L7" s="9"/>
      <c r="M7" s="227"/>
    </row>
    <row r="8" spans="1:13" ht="4.7" customHeight="1" thickBot="1" x14ac:dyDescent="0.2">
      <c r="A8" s="70"/>
      <c r="B8" s="228"/>
      <c r="C8" s="70"/>
      <c r="D8" s="72"/>
      <c r="E8" s="70"/>
      <c r="F8" s="70"/>
      <c r="G8" s="72"/>
      <c r="H8" s="70"/>
      <c r="I8" s="70"/>
      <c r="J8" s="70"/>
      <c r="K8" s="70"/>
      <c r="L8" s="70"/>
    </row>
    <row r="9" spans="1:13" ht="6" customHeight="1" thickTop="1" x14ac:dyDescent="0.15">
      <c r="A9" s="36"/>
      <c r="B9" s="36"/>
      <c r="C9" s="36"/>
      <c r="D9" s="100"/>
      <c r="E9" s="36"/>
      <c r="F9" s="36"/>
      <c r="G9" s="100"/>
      <c r="H9" s="36"/>
      <c r="I9" s="36"/>
      <c r="J9" s="36"/>
      <c r="K9" s="36"/>
      <c r="L9" s="36"/>
    </row>
    <row r="10" spans="1:13" ht="10.5" x14ac:dyDescent="0.15">
      <c r="A10" s="102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</row>
    <row r="11" spans="1:13" ht="12" x14ac:dyDescent="0.15">
      <c r="A11" s="75"/>
      <c r="B11" s="75"/>
      <c r="C11" s="75"/>
      <c r="D11" s="79"/>
      <c r="E11" s="75"/>
      <c r="F11" s="75"/>
      <c r="G11" s="79"/>
      <c r="H11" s="75"/>
      <c r="I11" s="75"/>
      <c r="J11" s="75"/>
    </row>
    <row r="14" spans="1:13" ht="12" x14ac:dyDescent="0.15">
      <c r="A14" s="75"/>
      <c r="B14" s="75"/>
      <c r="C14" s="75"/>
      <c r="D14" s="79"/>
      <c r="E14" s="75"/>
      <c r="F14" s="75"/>
      <c r="G14" s="79"/>
      <c r="H14" s="75"/>
      <c r="I14" s="75"/>
      <c r="J14" s="75"/>
    </row>
  </sheetData>
  <mergeCells count="2">
    <mergeCell ref="A2:A3"/>
    <mergeCell ref="G2:G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  <headerFooter>
    <oddHeader>&amp;L&amp;9職業紹介状況&amp;R&amp;F（&amp;A）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L17"/>
  <sheetViews>
    <sheetView zoomScaleNormal="100" workbookViewId="0"/>
  </sheetViews>
  <sheetFormatPr defaultColWidth="9.33203125" defaultRowHeight="9.75" x14ac:dyDescent="0.15"/>
  <cols>
    <col min="1" max="1" width="12.5" style="39" customWidth="1"/>
    <col min="2" max="2" width="1" style="39" customWidth="1"/>
    <col min="3" max="3" width="10.33203125" style="54" customWidth="1"/>
    <col min="4" max="5" width="9.5" style="54" customWidth="1"/>
    <col min="6" max="6" width="10.1640625" style="54" bestFit="1" customWidth="1"/>
    <col min="7" max="7" width="10.1640625" style="54" customWidth="1"/>
    <col min="8" max="8" width="8.83203125" style="54" customWidth="1"/>
    <col min="9" max="9" width="9.5" style="54" customWidth="1"/>
    <col min="10" max="10" width="8.83203125" style="54" customWidth="1"/>
    <col min="11" max="11" width="9.5" style="54" customWidth="1"/>
    <col min="12" max="12" width="11.1640625" style="54" customWidth="1"/>
    <col min="13" max="16384" width="9.33203125" style="54"/>
  </cols>
  <sheetData>
    <row r="1" spans="1:12" s="39" customFormat="1" ht="13.7" customHeight="1" thickBot="1" x14ac:dyDescent="0.2">
      <c r="A1" s="35" t="s">
        <v>92</v>
      </c>
      <c r="B1" s="36"/>
      <c r="C1" s="36"/>
      <c r="D1" s="36"/>
      <c r="E1" s="36"/>
      <c r="F1" s="36"/>
      <c r="G1" s="36"/>
      <c r="H1" s="36"/>
      <c r="I1" s="36"/>
      <c r="J1" s="36"/>
      <c r="K1" s="4" t="s">
        <v>87</v>
      </c>
    </row>
    <row r="2" spans="1:12" s="230" customFormat="1" ht="19.5" customHeight="1" thickTop="1" x14ac:dyDescent="0.15">
      <c r="A2" s="644" t="s">
        <v>93</v>
      </c>
      <c r="B2" s="212"/>
      <c r="C2" s="563" t="s">
        <v>35</v>
      </c>
      <c r="D2" s="565" t="s">
        <v>94</v>
      </c>
      <c r="E2" s="573"/>
      <c r="F2" s="563" t="s">
        <v>37</v>
      </c>
      <c r="G2" s="565" t="s">
        <v>95</v>
      </c>
      <c r="H2" s="551" t="s">
        <v>30</v>
      </c>
      <c r="I2" s="573"/>
      <c r="J2" s="551" t="s">
        <v>33</v>
      </c>
      <c r="K2" s="570"/>
    </row>
    <row r="3" spans="1:12" s="230" customFormat="1" ht="19.5" customHeight="1" x14ac:dyDescent="0.15">
      <c r="A3" s="645"/>
      <c r="B3" s="29"/>
      <c r="C3" s="564"/>
      <c r="D3" s="231"/>
      <c r="E3" s="232" t="s">
        <v>96</v>
      </c>
      <c r="F3" s="564"/>
      <c r="G3" s="646"/>
      <c r="H3" s="231"/>
      <c r="I3" s="232" t="s">
        <v>96</v>
      </c>
      <c r="J3" s="231"/>
      <c r="K3" s="233" t="s">
        <v>96</v>
      </c>
    </row>
    <row r="4" spans="1:12" s="223" customFormat="1" ht="12.2" customHeight="1" x14ac:dyDescent="0.15">
      <c r="A4" s="220"/>
      <c r="B4" s="221"/>
      <c r="C4" s="234" t="s">
        <v>39</v>
      </c>
      <c r="D4" s="220" t="s">
        <v>40</v>
      </c>
      <c r="E4" s="220" t="s">
        <v>40</v>
      </c>
      <c r="F4" s="220" t="s">
        <v>40</v>
      </c>
      <c r="G4" s="220" t="s">
        <v>40</v>
      </c>
      <c r="H4" s="220" t="s">
        <v>39</v>
      </c>
      <c r="I4" s="220" t="s">
        <v>39</v>
      </c>
      <c r="J4" s="220" t="s">
        <v>42</v>
      </c>
      <c r="K4" s="220" t="s">
        <v>42</v>
      </c>
    </row>
    <row r="5" spans="1:12" s="226" customFormat="1" ht="15.95" customHeight="1" x14ac:dyDescent="0.15">
      <c r="A5" s="220" t="s">
        <v>43</v>
      </c>
      <c r="B5" s="57"/>
      <c r="C5" s="235">
        <v>90127</v>
      </c>
      <c r="D5" s="224">
        <v>40028.583333333336</v>
      </c>
      <c r="E5" s="225">
        <v>25462.083333333332</v>
      </c>
      <c r="F5" s="225">
        <v>141130</v>
      </c>
      <c r="G5" s="225">
        <v>33280.75</v>
      </c>
      <c r="H5" s="225">
        <v>23391</v>
      </c>
      <c r="I5" s="225">
        <v>14197</v>
      </c>
      <c r="J5" s="236">
        <v>25.953376901483459</v>
      </c>
      <c r="K5" s="236">
        <v>24.6</v>
      </c>
    </row>
    <row r="6" spans="1:12" s="226" customFormat="1" ht="15.95" customHeight="1" x14ac:dyDescent="0.15">
      <c r="A6" s="220" t="s">
        <v>91</v>
      </c>
      <c r="B6" s="57"/>
      <c r="C6" s="235">
        <v>93263</v>
      </c>
      <c r="D6" s="224">
        <v>40448.666666666664</v>
      </c>
      <c r="E6" s="225">
        <v>24954.75</v>
      </c>
      <c r="F6" s="225">
        <v>157131</v>
      </c>
      <c r="G6" s="225">
        <v>37320.5</v>
      </c>
      <c r="H6" s="225">
        <v>23301</v>
      </c>
      <c r="I6" s="225">
        <v>13532</v>
      </c>
      <c r="J6" s="236">
        <v>24.984184510470389</v>
      </c>
      <c r="K6" s="236">
        <v>23.2</v>
      </c>
    </row>
    <row r="7" spans="1:12" s="226" customFormat="1" ht="15.95" customHeight="1" x14ac:dyDescent="0.15">
      <c r="A7" s="220" t="s">
        <v>45</v>
      </c>
      <c r="B7" s="57"/>
      <c r="C7" s="235">
        <v>92185</v>
      </c>
      <c r="D7" s="224">
        <v>40997</v>
      </c>
      <c r="E7" s="225">
        <v>24932</v>
      </c>
      <c r="F7" s="225">
        <v>159163</v>
      </c>
      <c r="G7" s="225">
        <v>38138</v>
      </c>
      <c r="H7" s="225">
        <v>23658</v>
      </c>
      <c r="I7" s="225">
        <v>13680</v>
      </c>
      <c r="J7" s="236">
        <f>H7/C7*100</f>
        <v>25.663611216575365</v>
      </c>
      <c r="K7" s="236">
        <v>24.1</v>
      </c>
      <c r="L7" s="237"/>
    </row>
    <row r="8" spans="1:12" ht="4.7" customHeight="1" thickBot="1" x14ac:dyDescent="0.2">
      <c r="A8" s="70"/>
      <c r="B8" s="228"/>
      <c r="C8" s="72"/>
      <c r="D8" s="72"/>
      <c r="E8" s="72"/>
      <c r="F8" s="72"/>
      <c r="G8" s="72"/>
      <c r="H8" s="72"/>
      <c r="I8" s="72"/>
      <c r="J8" s="72"/>
      <c r="K8" s="72"/>
    </row>
    <row r="9" spans="1:12" ht="3.75" customHeight="1" thickTop="1" x14ac:dyDescent="0.15">
      <c r="A9" s="36"/>
      <c r="B9" s="36"/>
      <c r="C9" s="100"/>
      <c r="D9" s="100"/>
      <c r="E9" s="100"/>
      <c r="F9" s="100"/>
      <c r="G9" s="100"/>
      <c r="H9" s="100"/>
      <c r="I9" s="100"/>
      <c r="J9" s="100"/>
      <c r="K9" s="100"/>
    </row>
    <row r="10" spans="1:12" s="39" customFormat="1" ht="10.5" x14ac:dyDescent="0.15">
      <c r="A10" s="36" t="s">
        <v>97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2" ht="6" customHeight="1" x14ac:dyDescent="0.15"/>
    <row r="12" spans="1:12" x14ac:dyDescent="0.15">
      <c r="C12" s="238"/>
    </row>
    <row r="13" spans="1:12" x14ac:dyDescent="0.15">
      <c r="A13" s="239"/>
      <c r="B13" s="54"/>
    </row>
    <row r="14" spans="1:12" x14ac:dyDescent="0.15">
      <c r="A14" s="239"/>
    </row>
    <row r="15" spans="1:12" ht="12" x14ac:dyDescent="0.15">
      <c r="A15" s="75"/>
      <c r="B15" s="75"/>
      <c r="C15" s="79"/>
      <c r="D15" s="79"/>
      <c r="E15" s="79"/>
      <c r="F15" s="79"/>
      <c r="G15" s="79"/>
      <c r="H15" s="80"/>
      <c r="I15" s="80"/>
      <c r="J15" s="80"/>
      <c r="K15" s="80"/>
    </row>
    <row r="16" spans="1:12" ht="12" x14ac:dyDescent="0.15">
      <c r="A16" s="240"/>
      <c r="B16" s="240"/>
      <c r="C16" s="80"/>
      <c r="D16" s="80"/>
      <c r="E16" s="80"/>
      <c r="F16" s="80"/>
      <c r="G16" s="80"/>
      <c r="H16" s="80"/>
      <c r="I16" s="80"/>
      <c r="J16" s="80"/>
      <c r="K16" s="80"/>
    </row>
    <row r="17" spans="1:11" ht="12" x14ac:dyDescent="0.15">
      <c r="A17" s="240"/>
      <c r="B17" s="240"/>
      <c r="C17" s="80"/>
      <c r="D17" s="80"/>
      <c r="E17" s="80"/>
      <c r="F17" s="80"/>
      <c r="G17" s="80"/>
      <c r="H17" s="80"/>
      <c r="I17" s="80"/>
      <c r="J17" s="80"/>
      <c r="K17" s="80"/>
    </row>
  </sheetData>
  <mergeCells count="7">
    <mergeCell ref="J2:K2"/>
    <mergeCell ref="A2:A3"/>
    <mergeCell ref="C2:C3"/>
    <mergeCell ref="D2:E2"/>
    <mergeCell ref="F2:F3"/>
    <mergeCell ref="G2:G3"/>
    <mergeCell ref="H2:I2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fitToHeight="0" orientation="portrait" r:id="rId1"/>
  <headerFooter>
    <oddHeader>&amp;L&amp;9職業紹介状況&amp;R&amp;F（&amp;A）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3"/>
  <sheetViews>
    <sheetView zoomScaleNormal="100" workbookViewId="0"/>
  </sheetViews>
  <sheetFormatPr defaultColWidth="9.33203125" defaultRowHeight="9.75" x14ac:dyDescent="0.15"/>
  <cols>
    <col min="1" max="1" width="12.5" style="39" customWidth="1"/>
    <col min="2" max="2" width="1" style="39" customWidth="1"/>
    <col min="3" max="3" width="28.83203125" style="54" customWidth="1"/>
    <col min="4" max="4" width="1.83203125" style="54" customWidth="1"/>
    <col min="5" max="5" width="28.5" style="54" customWidth="1"/>
    <col min="6" max="6" width="1.83203125" style="54" customWidth="1"/>
    <col min="7" max="7" width="11.1640625" style="54" customWidth="1"/>
    <col min="8" max="16384" width="9.33203125" style="54"/>
  </cols>
  <sheetData>
    <row r="1" spans="1:7" ht="11.25" customHeight="1" thickBot="1" x14ac:dyDescent="0.2">
      <c r="A1" s="35" t="s">
        <v>98</v>
      </c>
      <c r="B1" s="36"/>
      <c r="C1" s="100"/>
      <c r="D1" s="100"/>
      <c r="E1" s="100"/>
      <c r="F1" s="4" t="s">
        <v>87</v>
      </c>
    </row>
    <row r="2" spans="1:7" s="230" customFormat="1" ht="19.5" customHeight="1" thickTop="1" x14ac:dyDescent="0.15">
      <c r="A2" s="241" t="s">
        <v>93</v>
      </c>
      <c r="B2" s="242"/>
      <c r="C2" s="243" t="s">
        <v>64</v>
      </c>
      <c r="D2" s="26"/>
      <c r="E2" s="241" t="s">
        <v>30</v>
      </c>
      <c r="F2" s="244"/>
    </row>
    <row r="3" spans="1:7" s="247" customFormat="1" ht="10.5" x14ac:dyDescent="0.15">
      <c r="A3" s="37"/>
      <c r="B3" s="46"/>
      <c r="C3" s="245" t="s">
        <v>39</v>
      </c>
      <c r="D3" s="37"/>
      <c r="E3" s="37" t="s">
        <v>39</v>
      </c>
      <c r="F3" s="246"/>
    </row>
    <row r="4" spans="1:7" s="226" customFormat="1" ht="15.95" customHeight="1" x14ac:dyDescent="0.15">
      <c r="A4" s="220" t="s">
        <v>43</v>
      </c>
      <c r="B4" s="57"/>
      <c r="C4" s="235">
        <v>13086</v>
      </c>
      <c r="D4" s="1"/>
      <c r="E4" s="225">
        <v>4144</v>
      </c>
      <c r="F4" s="248"/>
    </row>
    <row r="5" spans="1:7" s="226" customFormat="1" ht="15.95" customHeight="1" x14ac:dyDescent="0.15">
      <c r="A5" s="220" t="s">
        <v>91</v>
      </c>
      <c r="B5" s="57"/>
      <c r="C5" s="235">
        <v>12746</v>
      </c>
      <c r="D5" s="1"/>
      <c r="E5" s="225">
        <v>4334</v>
      </c>
      <c r="F5" s="248"/>
      <c r="G5" s="248"/>
    </row>
    <row r="6" spans="1:7" s="226" customFormat="1" ht="15.95" customHeight="1" x14ac:dyDescent="0.15">
      <c r="A6" s="220" t="s">
        <v>45</v>
      </c>
      <c r="B6" s="57"/>
      <c r="C6" s="235">
        <v>13425</v>
      </c>
      <c r="D6" s="1"/>
      <c r="E6" s="225">
        <v>4656</v>
      </c>
      <c r="F6" s="248"/>
      <c r="G6" s="249"/>
    </row>
    <row r="7" spans="1:7" ht="3.75" customHeight="1" thickBot="1" x14ac:dyDescent="0.2">
      <c r="A7" s="250"/>
      <c r="B7" s="251"/>
      <c r="C7" s="163"/>
      <c r="D7" s="163"/>
      <c r="E7" s="163"/>
      <c r="F7" s="163"/>
    </row>
    <row r="8" spans="1:7" ht="6" customHeight="1" thickTop="1" x14ac:dyDescent="0.15"/>
    <row r="10" spans="1:7" x14ac:dyDescent="0.15">
      <c r="A10" s="239"/>
      <c r="B10" s="94"/>
      <c r="C10" s="94"/>
      <c r="D10" s="94"/>
      <c r="E10" s="94"/>
    </row>
    <row r="12" spans="1:7" ht="12" x14ac:dyDescent="0.15">
      <c r="A12" s="75"/>
      <c r="B12" s="75"/>
      <c r="C12" s="79"/>
      <c r="D12" s="79"/>
      <c r="E12" s="79"/>
    </row>
    <row r="13" spans="1:7" ht="12" x14ac:dyDescent="0.15">
      <c r="A13" s="240"/>
      <c r="B13" s="240"/>
      <c r="C13" s="80"/>
      <c r="D13" s="80"/>
      <c r="E13" s="80"/>
    </row>
  </sheetData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&amp;L&amp;9職業紹介状況&amp;R&amp;F（&amp;A）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78"/>
  <sheetViews>
    <sheetView zoomScaleNormal="100" zoomScaleSheetLayoutView="112" workbookViewId="0"/>
  </sheetViews>
  <sheetFormatPr defaultColWidth="9.33203125" defaultRowHeight="9.75" x14ac:dyDescent="0.15"/>
  <cols>
    <col min="1" max="2" width="2" style="169" customWidth="1"/>
    <col min="3" max="3" width="29.83203125" style="169" customWidth="1"/>
    <col min="4" max="4" width="1" style="54" customWidth="1"/>
    <col min="5" max="7" width="14.33203125" style="54" customWidth="1"/>
    <col min="8" max="8" width="9.33203125" style="54"/>
    <col min="9" max="9" width="9.83203125" style="271" customWidth="1"/>
    <col min="10" max="10" width="2.6640625" style="267" customWidth="1"/>
    <col min="11" max="11" width="9.6640625" style="271" customWidth="1"/>
    <col min="12" max="12" width="2.6640625" style="94" customWidth="1"/>
    <col min="13" max="16384" width="9.33203125" style="54"/>
  </cols>
  <sheetData>
    <row r="1" spans="1:12" s="39" customFormat="1" ht="10.5" x14ac:dyDescent="0.15">
      <c r="A1" s="114"/>
      <c r="B1" s="114"/>
      <c r="C1" s="102" t="s">
        <v>99</v>
      </c>
      <c r="D1" s="36"/>
      <c r="E1" s="36"/>
      <c r="F1" s="2"/>
      <c r="G1" s="252" t="s">
        <v>100</v>
      </c>
      <c r="I1" s="253"/>
      <c r="J1" s="254"/>
      <c r="K1" s="253"/>
      <c r="L1" s="239"/>
    </row>
    <row r="2" spans="1:12" s="39" customFormat="1" ht="3.75" customHeight="1" thickBot="1" x14ac:dyDescent="0.2">
      <c r="A2" s="114"/>
      <c r="B2" s="114"/>
      <c r="C2" s="114"/>
      <c r="D2" s="36"/>
      <c r="E2" s="36"/>
      <c r="F2" s="36"/>
      <c r="G2" s="36"/>
      <c r="I2" s="253"/>
      <c r="J2" s="254"/>
      <c r="K2" s="253"/>
      <c r="L2" s="239"/>
    </row>
    <row r="3" spans="1:12" s="41" customFormat="1" ht="11.25" thickTop="1" x14ac:dyDescent="0.15">
      <c r="A3" s="571" t="s">
        <v>101</v>
      </c>
      <c r="B3" s="571"/>
      <c r="C3" s="571"/>
      <c r="D3" s="26"/>
      <c r="E3" s="28" t="s">
        <v>102</v>
      </c>
      <c r="F3" s="255" t="s">
        <v>91</v>
      </c>
      <c r="G3" s="256" t="s">
        <v>45</v>
      </c>
      <c r="I3" s="257"/>
      <c r="J3" s="254"/>
      <c r="K3" s="257"/>
      <c r="L3" s="258"/>
    </row>
    <row r="4" spans="1:12" s="41" customFormat="1" ht="3.75" customHeight="1" x14ac:dyDescent="0.15">
      <c r="A4" s="259"/>
      <c r="B4" s="259"/>
      <c r="C4" s="259"/>
      <c r="D4" s="260"/>
      <c r="E4" s="261"/>
      <c r="F4" s="262"/>
      <c r="G4" s="263"/>
      <c r="I4" s="257"/>
      <c r="J4" s="254"/>
      <c r="K4" s="257"/>
      <c r="L4" s="258"/>
    </row>
    <row r="5" spans="1:12" s="249" customFormat="1" ht="10.5" x14ac:dyDescent="0.15">
      <c r="A5" s="549" t="s">
        <v>103</v>
      </c>
      <c r="B5" s="549"/>
      <c r="C5" s="549"/>
      <c r="D5" s="264"/>
      <c r="E5" s="265">
        <v>230238</v>
      </c>
      <c r="F5" s="265">
        <v>244775</v>
      </c>
      <c r="G5" s="265">
        <f>SUM(G7,G8,G9,G11,G41,G42,G44,G45,G49,G50,G51,G52,G54,G55,G56,G59,G60,G63)</f>
        <v>243704</v>
      </c>
      <c r="I5" s="266"/>
      <c r="J5" s="267"/>
      <c r="K5" s="266"/>
    </row>
    <row r="6" spans="1:12" ht="10.5" customHeight="1" x14ac:dyDescent="0.15">
      <c r="A6" s="648" t="s">
        <v>104</v>
      </c>
      <c r="B6" s="648"/>
      <c r="C6" s="648"/>
      <c r="D6" s="268"/>
      <c r="E6" s="269"/>
      <c r="F6" s="269"/>
      <c r="G6" s="270"/>
    </row>
    <row r="7" spans="1:12" ht="11.1" customHeight="1" x14ac:dyDescent="0.15">
      <c r="A7" s="647" t="s">
        <v>105</v>
      </c>
      <c r="B7" s="647"/>
      <c r="C7" s="647"/>
      <c r="D7" s="272"/>
      <c r="E7" s="269">
        <v>372</v>
      </c>
      <c r="F7" s="269">
        <v>389</v>
      </c>
      <c r="G7" s="270">
        <v>410</v>
      </c>
      <c r="L7" s="273"/>
    </row>
    <row r="8" spans="1:12" ht="11.1" customHeight="1" x14ac:dyDescent="0.15">
      <c r="A8" s="647" t="s">
        <v>106</v>
      </c>
      <c r="B8" s="647"/>
      <c r="C8" s="647"/>
      <c r="D8" s="272"/>
      <c r="E8" s="269">
        <v>28</v>
      </c>
      <c r="F8" s="269">
        <v>24</v>
      </c>
      <c r="G8" s="270">
        <v>37</v>
      </c>
      <c r="L8" s="273"/>
    </row>
    <row r="9" spans="1:12" ht="11.1" customHeight="1" x14ac:dyDescent="0.15">
      <c r="A9" s="647" t="s">
        <v>107</v>
      </c>
      <c r="B9" s="647"/>
      <c r="C9" s="647"/>
      <c r="D9" s="272"/>
      <c r="E9" s="269">
        <v>37389</v>
      </c>
      <c r="F9" s="269">
        <v>36424</v>
      </c>
      <c r="G9" s="270">
        <v>33927</v>
      </c>
      <c r="L9" s="273"/>
    </row>
    <row r="10" spans="1:12" ht="11.1" customHeight="1" x14ac:dyDescent="0.15">
      <c r="A10" s="274"/>
      <c r="B10" s="647" t="s">
        <v>108</v>
      </c>
      <c r="C10" s="650"/>
      <c r="D10" s="275"/>
      <c r="E10" s="269">
        <v>17444</v>
      </c>
      <c r="F10" s="269">
        <v>17442</v>
      </c>
      <c r="G10" s="270">
        <v>16455</v>
      </c>
      <c r="L10" s="273"/>
    </row>
    <row r="11" spans="1:12" ht="11.1" customHeight="1" x14ac:dyDescent="0.15">
      <c r="A11" s="647" t="s">
        <v>109</v>
      </c>
      <c r="B11" s="647"/>
      <c r="C11" s="647"/>
      <c r="D11" s="275"/>
      <c r="E11" s="269">
        <v>21325</v>
      </c>
      <c r="F11" s="269">
        <v>23047</v>
      </c>
      <c r="G11" s="270">
        <v>23340</v>
      </c>
      <c r="L11" s="273"/>
    </row>
    <row r="12" spans="1:12" ht="3.2" customHeight="1" x14ac:dyDescent="0.15">
      <c r="A12" s="276"/>
      <c r="B12" s="276"/>
      <c r="C12" s="276"/>
      <c r="D12" s="268"/>
      <c r="E12" s="269"/>
      <c r="F12" s="269"/>
      <c r="G12" s="270"/>
    </row>
    <row r="13" spans="1:12" ht="11.1" customHeight="1" x14ac:dyDescent="0.15">
      <c r="A13" s="277"/>
      <c r="B13" s="547" t="s">
        <v>110</v>
      </c>
      <c r="C13" s="649"/>
      <c r="D13" s="275"/>
      <c r="E13" s="269">
        <v>1351</v>
      </c>
      <c r="F13" s="269">
        <v>1717</v>
      </c>
      <c r="G13" s="270">
        <v>1876</v>
      </c>
      <c r="L13" s="273"/>
    </row>
    <row r="14" spans="1:12" ht="11.1" customHeight="1" x14ac:dyDescent="0.15">
      <c r="A14" s="277"/>
      <c r="B14" s="547" t="s">
        <v>111</v>
      </c>
      <c r="C14" s="649"/>
      <c r="D14" s="275"/>
      <c r="E14" s="269">
        <v>84</v>
      </c>
      <c r="F14" s="269">
        <v>91</v>
      </c>
      <c r="G14" s="270">
        <v>103</v>
      </c>
      <c r="L14" s="273"/>
    </row>
    <row r="15" spans="1:12" ht="11.1" customHeight="1" x14ac:dyDescent="0.15">
      <c r="A15" s="277"/>
      <c r="B15" s="547" t="s">
        <v>112</v>
      </c>
      <c r="C15" s="649"/>
      <c r="D15" s="275"/>
      <c r="E15" s="269">
        <v>64</v>
      </c>
      <c r="F15" s="269">
        <v>120</v>
      </c>
      <c r="G15" s="270">
        <v>81</v>
      </c>
      <c r="L15" s="273"/>
    </row>
    <row r="16" spans="1:12" ht="11.1" customHeight="1" x14ac:dyDescent="0.15">
      <c r="A16" s="277"/>
      <c r="B16" s="547" t="s">
        <v>113</v>
      </c>
      <c r="C16" s="649"/>
      <c r="D16" s="275"/>
      <c r="E16" s="269">
        <v>87</v>
      </c>
      <c r="F16" s="269">
        <v>75</v>
      </c>
      <c r="G16" s="270">
        <v>101</v>
      </c>
      <c r="L16" s="273"/>
    </row>
    <row r="17" spans="1:12" ht="11.1" customHeight="1" x14ac:dyDescent="0.15">
      <c r="A17" s="277"/>
      <c r="B17" s="547" t="s">
        <v>114</v>
      </c>
      <c r="C17" s="649"/>
      <c r="D17" s="275"/>
      <c r="E17" s="269">
        <v>207</v>
      </c>
      <c r="F17" s="269">
        <v>111</v>
      </c>
      <c r="G17" s="270">
        <v>175</v>
      </c>
      <c r="L17" s="273"/>
    </row>
    <row r="18" spans="1:12" ht="11.1" customHeight="1" x14ac:dyDescent="0.15">
      <c r="A18" s="277"/>
      <c r="B18" s="590" t="s">
        <v>115</v>
      </c>
      <c r="C18" s="651"/>
      <c r="D18" s="275"/>
      <c r="E18" s="269">
        <v>526</v>
      </c>
      <c r="F18" s="269">
        <v>583</v>
      </c>
      <c r="G18" s="270">
        <v>627</v>
      </c>
      <c r="L18" s="273"/>
    </row>
    <row r="19" spans="1:12" ht="11.1" customHeight="1" x14ac:dyDescent="0.15">
      <c r="A19" s="277"/>
      <c r="B19" s="547" t="s">
        <v>116</v>
      </c>
      <c r="C19" s="649"/>
      <c r="D19" s="275"/>
      <c r="E19" s="269">
        <v>309</v>
      </c>
      <c r="F19" s="269">
        <v>296</v>
      </c>
      <c r="G19" s="270">
        <v>263</v>
      </c>
      <c r="L19" s="273"/>
    </row>
    <row r="20" spans="1:12" ht="11.1" customHeight="1" x14ac:dyDescent="0.15">
      <c r="A20" s="277"/>
      <c r="B20" s="547" t="s">
        <v>117</v>
      </c>
      <c r="C20" s="649"/>
      <c r="D20" s="275"/>
      <c r="E20" s="269">
        <v>910</v>
      </c>
      <c r="F20" s="269">
        <v>1078</v>
      </c>
      <c r="G20" s="270">
        <v>1175</v>
      </c>
      <c r="L20" s="273"/>
    </row>
    <row r="21" spans="1:12" ht="11.1" customHeight="1" x14ac:dyDescent="0.15">
      <c r="A21" s="277"/>
      <c r="B21" s="547" t="s">
        <v>118</v>
      </c>
      <c r="C21" s="649"/>
      <c r="D21" s="275"/>
      <c r="E21" s="269">
        <v>173</v>
      </c>
      <c r="F21" s="269">
        <v>147</v>
      </c>
      <c r="G21" s="270">
        <v>228</v>
      </c>
      <c r="L21" s="273"/>
    </row>
    <row r="22" spans="1:12" ht="11.1" customHeight="1" x14ac:dyDescent="0.15">
      <c r="A22" s="277"/>
      <c r="B22" s="547" t="s">
        <v>119</v>
      </c>
      <c r="C22" s="649"/>
      <c r="D22" s="275"/>
      <c r="E22" s="269">
        <v>666</v>
      </c>
      <c r="F22" s="269">
        <v>622</v>
      </c>
      <c r="G22" s="270">
        <v>539</v>
      </c>
      <c r="L22" s="273"/>
    </row>
    <row r="23" spans="1:12" ht="11.1" customHeight="1" x14ac:dyDescent="0.15">
      <c r="A23" s="277"/>
      <c r="B23" s="547" t="s">
        <v>120</v>
      </c>
      <c r="C23" s="649"/>
      <c r="D23" s="275"/>
      <c r="E23" s="269">
        <v>331</v>
      </c>
      <c r="F23" s="269">
        <v>467</v>
      </c>
      <c r="G23" s="270">
        <v>601</v>
      </c>
      <c r="L23" s="273"/>
    </row>
    <row r="24" spans="1:12" ht="11.1" customHeight="1" x14ac:dyDescent="0.15">
      <c r="A24" s="277"/>
      <c r="B24" s="547" t="s">
        <v>121</v>
      </c>
      <c r="C24" s="649"/>
      <c r="D24" s="275"/>
      <c r="E24" s="269">
        <v>355</v>
      </c>
      <c r="F24" s="269">
        <v>451</v>
      </c>
      <c r="G24" s="270">
        <v>446</v>
      </c>
      <c r="L24" s="273"/>
    </row>
    <row r="25" spans="1:12" ht="11.1" customHeight="1" x14ac:dyDescent="0.15">
      <c r="A25" s="277"/>
      <c r="B25" s="547" t="s">
        <v>122</v>
      </c>
      <c r="C25" s="649"/>
      <c r="D25" s="275"/>
      <c r="E25" s="100">
        <v>419</v>
      </c>
      <c r="F25" s="100">
        <v>338</v>
      </c>
      <c r="G25" s="278">
        <v>298</v>
      </c>
      <c r="L25" s="273"/>
    </row>
    <row r="26" spans="1:12" ht="11.1" customHeight="1" x14ac:dyDescent="0.15">
      <c r="A26" s="277"/>
      <c r="B26" s="547" t="s">
        <v>123</v>
      </c>
      <c r="C26" s="649"/>
      <c r="D26" s="275"/>
      <c r="E26" s="269">
        <v>324</v>
      </c>
      <c r="F26" s="269">
        <v>405</v>
      </c>
      <c r="G26" s="270">
        <v>333</v>
      </c>
      <c r="L26" s="273"/>
    </row>
    <row r="27" spans="1:12" ht="11.1" customHeight="1" x14ac:dyDescent="0.15">
      <c r="A27" s="277"/>
      <c r="B27" s="547" t="s">
        <v>124</v>
      </c>
      <c r="C27" s="649"/>
      <c r="D27" s="275"/>
      <c r="E27" s="269">
        <v>2508</v>
      </c>
      <c r="F27" s="269">
        <v>2467</v>
      </c>
      <c r="G27" s="270">
        <v>2537</v>
      </c>
      <c r="L27" s="273"/>
    </row>
    <row r="28" spans="1:12" ht="11.1" customHeight="1" x14ac:dyDescent="0.15">
      <c r="A28" s="277"/>
      <c r="B28" s="547" t="s">
        <v>125</v>
      </c>
      <c r="C28" s="649"/>
      <c r="D28" s="275"/>
      <c r="E28" s="269">
        <v>2534</v>
      </c>
      <c r="F28" s="269">
        <v>3074</v>
      </c>
      <c r="G28" s="270">
        <v>2748</v>
      </c>
      <c r="L28" s="273"/>
    </row>
    <row r="29" spans="1:12" ht="11.1" customHeight="1" x14ac:dyDescent="0.15">
      <c r="A29" s="277"/>
      <c r="B29" s="547" t="s">
        <v>126</v>
      </c>
      <c r="C29" s="649"/>
      <c r="D29" s="275"/>
      <c r="E29" s="269">
        <v>1386</v>
      </c>
      <c r="F29" s="269">
        <v>1545</v>
      </c>
      <c r="G29" s="270">
        <v>1470</v>
      </c>
      <c r="L29" s="273"/>
    </row>
    <row r="30" spans="1:12" ht="11.1" customHeight="1" x14ac:dyDescent="0.15">
      <c r="A30" s="277"/>
      <c r="B30" s="547" t="s">
        <v>127</v>
      </c>
      <c r="C30" s="649"/>
      <c r="D30" s="275"/>
      <c r="E30" s="269">
        <v>751</v>
      </c>
      <c r="F30" s="269">
        <v>790</v>
      </c>
      <c r="G30" s="270">
        <v>619</v>
      </c>
      <c r="L30" s="273"/>
    </row>
    <row r="31" spans="1:12" ht="11.1" customHeight="1" x14ac:dyDescent="0.15">
      <c r="A31" s="277"/>
      <c r="B31" s="547" t="s">
        <v>128</v>
      </c>
      <c r="C31" s="649"/>
      <c r="D31" s="275"/>
      <c r="E31" s="269">
        <v>747</v>
      </c>
      <c r="F31" s="269">
        <v>701</v>
      </c>
      <c r="G31" s="270">
        <v>611</v>
      </c>
      <c r="L31" s="273"/>
    </row>
    <row r="32" spans="1:12" ht="11.1" customHeight="1" x14ac:dyDescent="0.15">
      <c r="A32" s="277"/>
      <c r="B32" s="547" t="s">
        <v>129</v>
      </c>
      <c r="C32" s="649"/>
      <c r="D32" s="275"/>
      <c r="E32" s="269">
        <v>1981</v>
      </c>
      <c r="F32" s="269">
        <v>2146</v>
      </c>
      <c r="G32" s="270">
        <v>2703</v>
      </c>
      <c r="L32" s="273"/>
    </row>
    <row r="33" spans="1:12" ht="11.1" customHeight="1" x14ac:dyDescent="0.15">
      <c r="A33" s="277"/>
      <c r="B33" s="277"/>
      <c r="C33" s="279" t="s">
        <v>130</v>
      </c>
      <c r="D33" s="275"/>
      <c r="E33" s="269">
        <v>500</v>
      </c>
      <c r="F33" s="269">
        <v>527</v>
      </c>
      <c r="G33" s="270">
        <v>661</v>
      </c>
      <c r="L33" s="273"/>
    </row>
    <row r="34" spans="1:12" ht="11.1" customHeight="1" x14ac:dyDescent="0.15">
      <c r="A34" s="277"/>
      <c r="B34" s="277"/>
      <c r="C34" s="280" t="s">
        <v>131</v>
      </c>
      <c r="D34" s="275"/>
      <c r="E34" s="269">
        <v>1306</v>
      </c>
      <c r="F34" s="269">
        <v>1412</v>
      </c>
      <c r="G34" s="270">
        <v>1349</v>
      </c>
      <c r="L34" s="273"/>
    </row>
    <row r="35" spans="1:12" ht="11.1" customHeight="1" x14ac:dyDescent="0.15">
      <c r="A35" s="277"/>
      <c r="B35" s="547" t="s">
        <v>132</v>
      </c>
      <c r="C35" s="649"/>
      <c r="D35" s="275"/>
      <c r="E35" s="269">
        <v>568</v>
      </c>
      <c r="F35" s="269">
        <v>609</v>
      </c>
      <c r="G35" s="270">
        <v>657</v>
      </c>
      <c r="L35" s="273"/>
    </row>
    <row r="36" spans="1:12" ht="11.1" customHeight="1" x14ac:dyDescent="0.15">
      <c r="A36" s="277"/>
      <c r="B36" s="547" t="s">
        <v>133</v>
      </c>
      <c r="C36" s="649"/>
      <c r="D36" s="275"/>
      <c r="E36" s="269">
        <v>4746</v>
      </c>
      <c r="F36" s="269">
        <v>4881</v>
      </c>
      <c r="G36" s="270">
        <v>4842</v>
      </c>
      <c r="L36" s="273"/>
    </row>
    <row r="37" spans="1:12" ht="11.1" customHeight="1" x14ac:dyDescent="0.15">
      <c r="A37" s="277"/>
      <c r="B37" s="277"/>
      <c r="C37" s="280" t="s">
        <v>134</v>
      </c>
      <c r="D37" s="275"/>
      <c r="E37" s="269">
        <v>3803</v>
      </c>
      <c r="F37" s="269">
        <v>3863</v>
      </c>
      <c r="G37" s="270">
        <v>3766</v>
      </c>
      <c r="L37" s="273"/>
    </row>
    <row r="38" spans="1:12" ht="11.1" customHeight="1" x14ac:dyDescent="0.15">
      <c r="A38" s="277"/>
      <c r="B38" s="277"/>
      <c r="C38" s="280" t="s">
        <v>135</v>
      </c>
      <c r="D38" s="275"/>
      <c r="E38" s="281">
        <v>649</v>
      </c>
      <c r="F38" s="281">
        <v>703</v>
      </c>
      <c r="G38" s="282">
        <v>504</v>
      </c>
      <c r="I38" s="283"/>
      <c r="L38" s="273"/>
    </row>
    <row r="39" spans="1:12" ht="11.1" customHeight="1" x14ac:dyDescent="0.15">
      <c r="A39" s="277"/>
      <c r="B39" s="547" t="s">
        <v>136</v>
      </c>
      <c r="C39" s="649"/>
      <c r="D39" s="275"/>
      <c r="E39" s="269">
        <v>298</v>
      </c>
      <c r="F39" s="269">
        <v>333</v>
      </c>
      <c r="G39" s="270">
        <v>307</v>
      </c>
      <c r="L39" s="273"/>
    </row>
    <row r="40" spans="1:12" ht="3.2" customHeight="1" x14ac:dyDescent="0.15">
      <c r="A40" s="277"/>
      <c r="B40" s="280"/>
      <c r="C40" s="114"/>
      <c r="D40" s="275"/>
      <c r="E40" s="269"/>
      <c r="F40" s="269"/>
      <c r="G40" s="270"/>
      <c r="L40" s="273"/>
    </row>
    <row r="41" spans="1:12" ht="11.1" customHeight="1" x14ac:dyDescent="0.15">
      <c r="A41" s="547" t="s">
        <v>137</v>
      </c>
      <c r="B41" s="547"/>
      <c r="C41" s="547"/>
      <c r="D41" s="275"/>
      <c r="E41" s="269">
        <v>275</v>
      </c>
      <c r="F41" s="269">
        <v>301</v>
      </c>
      <c r="G41" s="270">
        <v>357</v>
      </c>
      <c r="L41" s="273"/>
    </row>
    <row r="42" spans="1:12" ht="11.1" customHeight="1" x14ac:dyDescent="0.15">
      <c r="A42" s="547" t="s">
        <v>138</v>
      </c>
      <c r="B42" s="547"/>
      <c r="C42" s="547"/>
      <c r="D42" s="275"/>
      <c r="E42" s="269">
        <v>14974</v>
      </c>
      <c r="F42" s="269">
        <v>14660</v>
      </c>
      <c r="G42" s="270">
        <v>15360</v>
      </c>
      <c r="L42" s="273"/>
    </row>
    <row r="43" spans="1:12" ht="11.1" customHeight="1" x14ac:dyDescent="0.15">
      <c r="A43" s="280"/>
      <c r="B43" s="547" t="s">
        <v>139</v>
      </c>
      <c r="C43" s="649"/>
      <c r="D43" s="275"/>
      <c r="E43" s="269">
        <v>14387</v>
      </c>
      <c r="F43" s="269">
        <v>14401</v>
      </c>
      <c r="G43" s="270">
        <v>14943</v>
      </c>
      <c r="L43" s="273"/>
    </row>
    <row r="44" spans="1:12" ht="11.1" customHeight="1" x14ac:dyDescent="0.15">
      <c r="A44" s="547" t="s">
        <v>140</v>
      </c>
      <c r="B44" s="547"/>
      <c r="C44" s="547"/>
      <c r="D44" s="275"/>
      <c r="E44" s="269">
        <v>19765</v>
      </c>
      <c r="F44" s="269">
        <v>22897</v>
      </c>
      <c r="G44" s="270">
        <v>21644</v>
      </c>
      <c r="L44" s="273"/>
    </row>
    <row r="45" spans="1:12" ht="11.1" customHeight="1" x14ac:dyDescent="0.15">
      <c r="A45" s="547" t="s">
        <v>141</v>
      </c>
      <c r="B45" s="547"/>
      <c r="C45" s="547"/>
      <c r="D45" s="275"/>
      <c r="E45" s="269">
        <v>20666</v>
      </c>
      <c r="F45" s="269">
        <v>20830</v>
      </c>
      <c r="G45" s="270">
        <v>20457</v>
      </c>
      <c r="L45" s="273"/>
    </row>
    <row r="46" spans="1:12" ht="11.1" customHeight="1" x14ac:dyDescent="0.15">
      <c r="A46" s="280"/>
      <c r="B46" s="547" t="s">
        <v>142</v>
      </c>
      <c r="C46" s="649"/>
      <c r="D46" s="275"/>
      <c r="E46" s="269">
        <v>6462</v>
      </c>
      <c r="F46" s="269">
        <v>5865</v>
      </c>
      <c r="G46" s="270">
        <v>5559</v>
      </c>
      <c r="L46" s="273"/>
    </row>
    <row r="47" spans="1:12" ht="11.1" customHeight="1" x14ac:dyDescent="0.15">
      <c r="A47" s="280"/>
      <c r="B47" s="547" t="s">
        <v>143</v>
      </c>
      <c r="C47" s="649"/>
      <c r="D47" s="275"/>
      <c r="E47" s="269">
        <v>14204</v>
      </c>
      <c r="F47" s="269">
        <v>14965</v>
      </c>
      <c r="G47" s="270">
        <v>14898</v>
      </c>
      <c r="L47" s="273"/>
    </row>
    <row r="48" spans="1:12" ht="11.1" customHeight="1" x14ac:dyDescent="0.15">
      <c r="A48" s="280"/>
      <c r="B48" s="547" t="s">
        <v>144</v>
      </c>
      <c r="C48" s="649"/>
      <c r="D48" s="275"/>
      <c r="E48" s="269">
        <v>3114</v>
      </c>
      <c r="F48" s="269">
        <v>2741</v>
      </c>
      <c r="G48" s="270">
        <v>2397</v>
      </c>
      <c r="L48" s="273"/>
    </row>
    <row r="49" spans="1:12" ht="11.1" customHeight="1" x14ac:dyDescent="0.15">
      <c r="A49" s="547" t="s">
        <v>145</v>
      </c>
      <c r="B49" s="547"/>
      <c r="C49" s="547"/>
      <c r="D49" s="275"/>
      <c r="E49" s="269">
        <v>1453</v>
      </c>
      <c r="F49" s="269">
        <v>1532</v>
      </c>
      <c r="G49" s="270">
        <v>1558</v>
      </c>
      <c r="L49" s="273"/>
    </row>
    <row r="50" spans="1:12" ht="11.1" customHeight="1" x14ac:dyDescent="0.15">
      <c r="A50" s="547" t="s">
        <v>146</v>
      </c>
      <c r="B50" s="547"/>
      <c r="C50" s="547"/>
      <c r="D50" s="275"/>
      <c r="E50" s="269">
        <v>5044</v>
      </c>
      <c r="F50" s="269">
        <v>6134</v>
      </c>
      <c r="G50" s="270">
        <v>6187</v>
      </c>
      <c r="L50" s="273"/>
    </row>
    <row r="51" spans="1:12" ht="11.1" customHeight="1" x14ac:dyDescent="0.15">
      <c r="A51" s="547" t="s">
        <v>147</v>
      </c>
      <c r="B51" s="547"/>
      <c r="C51" s="547"/>
      <c r="D51" s="275"/>
      <c r="E51" s="269">
        <v>6516</v>
      </c>
      <c r="F51" s="269">
        <v>7558</v>
      </c>
      <c r="G51" s="270">
        <v>8249</v>
      </c>
      <c r="L51" s="273"/>
    </row>
    <row r="52" spans="1:12" ht="11.1" customHeight="1" x14ac:dyDescent="0.15">
      <c r="A52" s="547" t="s">
        <v>148</v>
      </c>
      <c r="B52" s="547"/>
      <c r="C52" s="547"/>
      <c r="D52" s="275"/>
      <c r="E52" s="269">
        <v>4214</v>
      </c>
      <c r="F52" s="269">
        <v>5808</v>
      </c>
      <c r="G52" s="270">
        <v>6285</v>
      </c>
      <c r="L52" s="273"/>
    </row>
    <row r="53" spans="1:12" ht="11.1" customHeight="1" x14ac:dyDescent="0.15">
      <c r="A53" s="280"/>
      <c r="B53" s="547" t="s">
        <v>149</v>
      </c>
      <c r="C53" s="649"/>
      <c r="D53" s="275"/>
      <c r="E53" s="269">
        <v>3123</v>
      </c>
      <c r="F53" s="269">
        <v>3826</v>
      </c>
      <c r="G53" s="270">
        <v>3505</v>
      </c>
      <c r="L53" s="273"/>
    </row>
    <row r="54" spans="1:12" ht="11.1" customHeight="1" x14ac:dyDescent="0.15">
      <c r="A54" s="547" t="s">
        <v>150</v>
      </c>
      <c r="B54" s="547"/>
      <c r="C54" s="547"/>
      <c r="D54" s="275"/>
      <c r="E54" s="269">
        <v>6682</v>
      </c>
      <c r="F54" s="269">
        <v>8584</v>
      </c>
      <c r="G54" s="270">
        <v>8725</v>
      </c>
      <c r="L54" s="273"/>
    </row>
    <row r="55" spans="1:12" ht="11.1" customHeight="1" x14ac:dyDescent="0.15">
      <c r="A55" s="547" t="s">
        <v>151</v>
      </c>
      <c r="B55" s="547"/>
      <c r="C55" s="547"/>
      <c r="D55" s="275"/>
      <c r="E55" s="269">
        <v>2177</v>
      </c>
      <c r="F55" s="269">
        <v>2408</v>
      </c>
      <c r="G55" s="270">
        <v>2262</v>
      </c>
      <c r="L55" s="273"/>
    </row>
    <row r="56" spans="1:12" ht="11.1" customHeight="1" x14ac:dyDescent="0.15">
      <c r="A56" s="547" t="s">
        <v>152</v>
      </c>
      <c r="B56" s="547"/>
      <c r="C56" s="547"/>
      <c r="D56" s="275"/>
      <c r="E56" s="269">
        <v>54234</v>
      </c>
      <c r="F56" s="269">
        <v>56579</v>
      </c>
      <c r="G56" s="270">
        <v>56541</v>
      </c>
      <c r="L56" s="273"/>
    </row>
    <row r="57" spans="1:12" ht="11.1" customHeight="1" x14ac:dyDescent="0.15">
      <c r="A57" s="280" t="s">
        <v>153</v>
      </c>
      <c r="B57" s="547" t="s">
        <v>154</v>
      </c>
      <c r="C57" s="649"/>
      <c r="D57" s="275"/>
      <c r="E57" s="269">
        <v>15833</v>
      </c>
      <c r="F57" s="269">
        <v>15625</v>
      </c>
      <c r="G57" s="270">
        <v>16237</v>
      </c>
      <c r="L57" s="273"/>
    </row>
    <row r="58" spans="1:12" ht="11.1" customHeight="1" x14ac:dyDescent="0.15">
      <c r="A58" s="280" t="s">
        <v>155</v>
      </c>
      <c r="B58" s="547" t="s">
        <v>156</v>
      </c>
      <c r="C58" s="649"/>
      <c r="D58" s="275"/>
      <c r="E58" s="269">
        <v>38332</v>
      </c>
      <c r="F58" s="269">
        <v>40901</v>
      </c>
      <c r="G58" s="270">
        <v>40259</v>
      </c>
      <c r="L58" s="273"/>
    </row>
    <row r="59" spans="1:12" ht="11.1" customHeight="1" x14ac:dyDescent="0.15">
      <c r="A59" s="547" t="s">
        <v>157</v>
      </c>
      <c r="B59" s="547"/>
      <c r="C59" s="547"/>
      <c r="D59" s="275"/>
      <c r="E59" s="269">
        <v>392</v>
      </c>
      <c r="F59" s="269">
        <v>671</v>
      </c>
      <c r="G59" s="270">
        <v>985</v>
      </c>
      <c r="L59" s="273"/>
    </row>
    <row r="60" spans="1:12" ht="11.1" customHeight="1" x14ac:dyDescent="0.15">
      <c r="A60" s="652" t="s">
        <v>158</v>
      </c>
      <c r="B60" s="652"/>
      <c r="C60" s="652"/>
      <c r="D60" s="284"/>
      <c r="E60" s="269">
        <v>33365</v>
      </c>
      <c r="F60" s="269">
        <v>35226</v>
      </c>
      <c r="G60" s="270">
        <v>35565</v>
      </c>
      <c r="L60" s="273"/>
    </row>
    <row r="61" spans="1:12" ht="11.1" customHeight="1" x14ac:dyDescent="0.15">
      <c r="A61" s="280" t="s">
        <v>153</v>
      </c>
      <c r="B61" s="547" t="s">
        <v>159</v>
      </c>
      <c r="C61" s="649"/>
      <c r="D61" s="285"/>
      <c r="E61" s="269">
        <v>12655</v>
      </c>
      <c r="F61" s="269">
        <v>12553</v>
      </c>
      <c r="G61" s="270">
        <v>12867</v>
      </c>
      <c r="L61" s="273"/>
    </row>
    <row r="62" spans="1:12" ht="11.1" customHeight="1" x14ac:dyDescent="0.15">
      <c r="A62" s="280" t="s">
        <v>153</v>
      </c>
      <c r="B62" s="547" t="s">
        <v>160</v>
      </c>
      <c r="C62" s="649"/>
      <c r="D62" s="285"/>
      <c r="E62" s="269">
        <v>15223</v>
      </c>
      <c r="F62" s="269">
        <v>16760</v>
      </c>
      <c r="G62" s="270">
        <v>16487</v>
      </c>
      <c r="L62" s="273"/>
    </row>
    <row r="63" spans="1:12" ht="10.5" customHeight="1" x14ac:dyDescent="0.15">
      <c r="A63" s="547" t="s">
        <v>161</v>
      </c>
      <c r="B63" s="547"/>
      <c r="C63" s="547"/>
      <c r="D63" s="272"/>
      <c r="E63" s="269">
        <v>1367</v>
      </c>
      <c r="F63" s="269">
        <v>1703</v>
      </c>
      <c r="G63" s="270">
        <v>1815</v>
      </c>
      <c r="L63" s="273"/>
    </row>
    <row r="64" spans="1:12" ht="10.5" customHeight="1" x14ac:dyDescent="0.15">
      <c r="A64" s="648" t="s">
        <v>162</v>
      </c>
      <c r="B64" s="648"/>
      <c r="C64" s="648"/>
      <c r="D64" s="272"/>
      <c r="E64" s="269"/>
      <c r="F64" s="269"/>
      <c r="G64" s="270"/>
      <c r="L64" s="273"/>
    </row>
    <row r="65" spans="1:15" ht="11.1" customHeight="1" x14ac:dyDescent="0.15">
      <c r="A65" s="653" t="s">
        <v>163</v>
      </c>
      <c r="B65" s="653"/>
      <c r="C65" s="653"/>
      <c r="D65" s="272"/>
      <c r="E65" s="269">
        <v>147302</v>
      </c>
      <c r="F65" s="269">
        <v>153749</v>
      </c>
      <c r="G65" s="270">
        <v>151418</v>
      </c>
      <c r="L65" s="273"/>
    </row>
    <row r="66" spans="1:15" ht="11.1" customHeight="1" x14ac:dyDescent="0.15">
      <c r="A66" s="653" t="s">
        <v>164</v>
      </c>
      <c r="B66" s="653"/>
      <c r="C66" s="653"/>
      <c r="D66" s="272"/>
      <c r="E66" s="269">
        <v>49029</v>
      </c>
      <c r="F66" s="269">
        <v>54586</v>
      </c>
      <c r="G66" s="270">
        <v>55366</v>
      </c>
      <c r="L66" s="273"/>
    </row>
    <row r="67" spans="1:15" ht="11.1" customHeight="1" x14ac:dyDescent="0.15">
      <c r="A67" s="653" t="s">
        <v>165</v>
      </c>
      <c r="B67" s="653"/>
      <c r="C67" s="653"/>
      <c r="D67" s="272"/>
      <c r="E67" s="269">
        <v>22852</v>
      </c>
      <c r="F67" s="269">
        <v>25362</v>
      </c>
      <c r="G67" s="270">
        <v>24411</v>
      </c>
      <c r="L67" s="273"/>
    </row>
    <row r="68" spans="1:15" ht="11.1" customHeight="1" x14ac:dyDescent="0.15">
      <c r="A68" s="653" t="s">
        <v>166</v>
      </c>
      <c r="B68" s="653"/>
      <c r="C68" s="653"/>
      <c r="D68" s="272"/>
      <c r="E68" s="269">
        <v>4759</v>
      </c>
      <c r="F68" s="269">
        <v>5093</v>
      </c>
      <c r="G68" s="270">
        <v>5696</v>
      </c>
      <c r="L68" s="273"/>
    </row>
    <row r="69" spans="1:15" ht="11.1" customHeight="1" x14ac:dyDescent="0.15">
      <c r="A69" s="653" t="s">
        <v>167</v>
      </c>
      <c r="B69" s="653"/>
      <c r="C69" s="653"/>
      <c r="D69" s="272"/>
      <c r="E69" s="269">
        <v>2576</v>
      </c>
      <c r="F69" s="269">
        <v>2700</v>
      </c>
      <c r="G69" s="270">
        <v>3077</v>
      </c>
      <c r="L69" s="273"/>
    </row>
    <row r="70" spans="1:15" ht="11.1" customHeight="1" x14ac:dyDescent="0.15">
      <c r="A70" s="653" t="s">
        <v>168</v>
      </c>
      <c r="B70" s="653"/>
      <c r="C70" s="653"/>
      <c r="D70" s="272"/>
      <c r="E70" s="269">
        <v>3720</v>
      </c>
      <c r="F70" s="269">
        <v>3285</v>
      </c>
      <c r="G70" s="270">
        <v>3736</v>
      </c>
      <c r="L70" s="273"/>
    </row>
    <row r="71" spans="1:15" ht="3.2" customHeight="1" thickBot="1" x14ac:dyDescent="0.2">
      <c r="A71" s="160"/>
      <c r="B71" s="160"/>
      <c r="C71" s="160"/>
      <c r="D71" s="161"/>
      <c r="E71" s="163"/>
      <c r="F71" s="286"/>
      <c r="G71" s="286"/>
    </row>
    <row r="72" spans="1:15" s="39" customFormat="1" ht="11.25" thickTop="1" x14ac:dyDescent="0.15">
      <c r="A72" s="102" t="s">
        <v>169</v>
      </c>
      <c r="B72" s="169"/>
      <c r="F72" s="287"/>
      <c r="G72" s="287"/>
      <c r="I72" s="253"/>
      <c r="J72" s="254"/>
      <c r="K72" s="253"/>
      <c r="L72" s="239"/>
    </row>
    <row r="73" spans="1:15" x14ac:dyDescent="0.15">
      <c r="C73" s="103" t="s">
        <v>170</v>
      </c>
      <c r="E73" s="94"/>
      <c r="F73" s="288"/>
      <c r="G73" s="288"/>
    </row>
    <row r="74" spans="1:15" x14ac:dyDescent="0.15">
      <c r="C74" s="103"/>
      <c r="F74" s="289"/>
      <c r="G74" s="289"/>
    </row>
    <row r="75" spans="1:15" x14ac:dyDescent="0.15">
      <c r="C75" s="103"/>
    </row>
    <row r="76" spans="1:15" x14ac:dyDescent="0.15">
      <c r="A76" s="654"/>
      <c r="B76" s="654"/>
      <c r="C76" s="654"/>
      <c r="D76" s="654"/>
      <c r="E76" s="654"/>
      <c r="F76" s="654"/>
      <c r="G76" s="654"/>
      <c r="H76" s="654"/>
      <c r="I76" s="654"/>
      <c r="J76" s="654"/>
      <c r="K76" s="290"/>
      <c r="L76" s="76"/>
      <c r="M76" s="76"/>
      <c r="N76" s="76"/>
      <c r="O76" s="76"/>
    </row>
    <row r="77" spans="1:15" ht="12" x14ac:dyDescent="0.15">
      <c r="C77" s="291"/>
      <c r="D77" s="80"/>
      <c r="E77" s="292"/>
      <c r="F77" s="292"/>
      <c r="G77" s="292"/>
    </row>
    <row r="78" spans="1:15" ht="12" x14ac:dyDescent="0.15">
      <c r="C78" s="190"/>
      <c r="D78" s="80"/>
      <c r="E78" s="80"/>
      <c r="F78" s="80"/>
      <c r="G78" s="80"/>
    </row>
  </sheetData>
  <mergeCells count="62">
    <mergeCell ref="A70:C70"/>
    <mergeCell ref="A76:J76"/>
    <mergeCell ref="A64:C64"/>
    <mergeCell ref="A65:C65"/>
    <mergeCell ref="A66:C66"/>
    <mergeCell ref="A67:C67"/>
    <mergeCell ref="A68:C68"/>
    <mergeCell ref="A69:C69"/>
    <mergeCell ref="A63:C63"/>
    <mergeCell ref="A52:C52"/>
    <mergeCell ref="B53:C53"/>
    <mergeCell ref="A54:C54"/>
    <mergeCell ref="A55:C55"/>
    <mergeCell ref="A56:C56"/>
    <mergeCell ref="B57:C57"/>
    <mergeCell ref="B58:C58"/>
    <mergeCell ref="A59:C59"/>
    <mergeCell ref="A60:C60"/>
    <mergeCell ref="B61:C61"/>
    <mergeCell ref="B62:C62"/>
    <mergeCell ref="A51:C51"/>
    <mergeCell ref="B39:C39"/>
    <mergeCell ref="A41:C41"/>
    <mergeCell ref="A42:C42"/>
    <mergeCell ref="B43:C43"/>
    <mergeCell ref="A44:C44"/>
    <mergeCell ref="A45:C45"/>
    <mergeCell ref="B46:C46"/>
    <mergeCell ref="B47:C47"/>
    <mergeCell ref="B48:C48"/>
    <mergeCell ref="A49:C49"/>
    <mergeCell ref="A50:C50"/>
    <mergeCell ref="B36:C36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5:C35"/>
    <mergeCell ref="B22:C22"/>
    <mergeCell ref="B10:C10"/>
    <mergeCell ref="A11:C1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9:C9"/>
    <mergeCell ref="A3:C3"/>
    <mergeCell ref="A5:C5"/>
    <mergeCell ref="A6:C6"/>
    <mergeCell ref="A7:C7"/>
    <mergeCell ref="A8:C8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fitToWidth="0" orientation="portrait" r:id="rId1"/>
  <headerFooter>
    <oddHeader>&amp;L&amp;9一般新規求人状況&amp;R&amp;F（&amp;A）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50"/>
  <sheetViews>
    <sheetView zoomScaleNormal="100" zoomScaleSheetLayoutView="100" workbookViewId="0"/>
  </sheetViews>
  <sheetFormatPr defaultColWidth="9.1640625" defaultRowHeight="10.5" x14ac:dyDescent="0.15"/>
  <cols>
    <col min="1" max="1" width="42.6640625" style="36" customWidth="1"/>
    <col min="2" max="2" width="20.5" style="100" customWidth="1"/>
    <col min="3" max="3" width="18.83203125" style="100" customWidth="1"/>
    <col min="4" max="4" width="18.33203125" style="101" customWidth="1"/>
    <col min="5" max="16384" width="9.1640625" style="100"/>
  </cols>
  <sheetData>
    <row r="1" spans="1:5" s="36" customFormat="1" ht="18.75" customHeight="1" thickBot="1" x14ac:dyDescent="0.2">
      <c r="D1" s="337" t="s">
        <v>198</v>
      </c>
    </row>
    <row r="2" spans="1:5" s="342" customFormat="1" ht="27.75" thickTop="1" x14ac:dyDescent="0.15">
      <c r="A2" s="338" t="s">
        <v>199</v>
      </c>
      <c r="B2" s="339" t="s">
        <v>200</v>
      </c>
      <c r="C2" s="340" t="s">
        <v>201</v>
      </c>
      <c r="D2" s="341" t="s">
        <v>202</v>
      </c>
      <c r="E2" s="317"/>
    </row>
    <row r="3" spans="1:5" s="36" customFormat="1" x14ac:dyDescent="0.15">
      <c r="A3" s="309"/>
      <c r="C3" s="321"/>
      <c r="D3" s="47" t="s">
        <v>42</v>
      </c>
      <c r="E3" s="321"/>
    </row>
    <row r="4" spans="1:5" ht="13.5" x14ac:dyDescent="0.15">
      <c r="A4" s="343" t="s">
        <v>203</v>
      </c>
      <c r="B4" s="344">
        <v>3434</v>
      </c>
      <c r="C4" s="344">
        <v>2346</v>
      </c>
      <c r="D4" s="345">
        <v>68.316831683168317</v>
      </c>
      <c r="E4" s="346"/>
    </row>
    <row r="5" spans="1:5" ht="13.5" x14ac:dyDescent="0.15">
      <c r="A5" s="343" t="s">
        <v>204</v>
      </c>
      <c r="B5" s="344">
        <v>5339</v>
      </c>
      <c r="C5" s="344">
        <v>3850</v>
      </c>
      <c r="D5" s="345">
        <v>72.1108821876756</v>
      </c>
      <c r="E5" s="346"/>
    </row>
    <row r="6" spans="1:5" ht="13.5" x14ac:dyDescent="0.15">
      <c r="A6" s="343" t="s">
        <v>205</v>
      </c>
      <c r="B6" s="344">
        <v>4296</v>
      </c>
      <c r="C6" s="344">
        <v>2991</v>
      </c>
      <c r="D6" s="345">
        <f>IF(B6=0,0,C6/B6*100)</f>
        <v>69.622905027932958</v>
      </c>
      <c r="E6" s="347"/>
    </row>
    <row r="7" spans="1:5" ht="13.5" x14ac:dyDescent="0.15">
      <c r="A7" s="309"/>
      <c r="B7" s="348"/>
      <c r="C7" s="348"/>
      <c r="D7" s="345"/>
      <c r="E7" s="346"/>
    </row>
    <row r="8" spans="1:5" ht="13.5" x14ac:dyDescent="0.15">
      <c r="A8" s="349" t="s">
        <v>206</v>
      </c>
      <c r="B8" s="350">
        <v>150</v>
      </c>
      <c r="C8" s="350">
        <v>114</v>
      </c>
      <c r="D8" s="352">
        <f>IF(B8=0,0,C8/B8*100)</f>
        <v>76</v>
      </c>
      <c r="E8" s="346"/>
    </row>
    <row r="9" spans="1:5" ht="13.5" x14ac:dyDescent="0.15">
      <c r="A9" s="349" t="s">
        <v>207</v>
      </c>
      <c r="B9" s="529">
        <v>1</v>
      </c>
      <c r="C9" s="529">
        <v>1</v>
      </c>
      <c r="D9" s="352">
        <f>IF(B9=0,0,C9/B9*100)</f>
        <v>100</v>
      </c>
      <c r="E9" s="346"/>
    </row>
    <row r="10" spans="1:5" ht="13.5" x14ac:dyDescent="0.15">
      <c r="A10" s="349" t="s">
        <v>208</v>
      </c>
      <c r="B10" s="529">
        <v>1</v>
      </c>
      <c r="C10" s="529">
        <v>1</v>
      </c>
      <c r="D10" s="352">
        <f>IF(B10=0,0,C10/B10*100)</f>
        <v>100</v>
      </c>
      <c r="E10" s="346"/>
    </row>
    <row r="11" spans="1:5" ht="13.5" x14ac:dyDescent="0.15">
      <c r="A11" s="349" t="s">
        <v>209</v>
      </c>
      <c r="B11" s="350">
        <v>16</v>
      </c>
      <c r="C11" s="350">
        <v>14</v>
      </c>
      <c r="D11" s="351">
        <f>IF(B11=0,0,C11/B11*100)</f>
        <v>87.5</v>
      </c>
      <c r="E11" s="346"/>
    </row>
    <row r="12" spans="1:5" ht="13.5" x14ac:dyDescent="0.15">
      <c r="A12" s="349" t="s">
        <v>210</v>
      </c>
      <c r="B12" s="350">
        <v>15</v>
      </c>
      <c r="C12" s="350">
        <v>14</v>
      </c>
      <c r="D12" s="352">
        <f>IF(B12=0,0,C12/B12*100)</f>
        <v>93.333333333333329</v>
      </c>
      <c r="E12" s="346"/>
    </row>
    <row r="13" spans="1:5" ht="8.4499999999999993" customHeight="1" x14ac:dyDescent="0.15">
      <c r="A13" s="349"/>
      <c r="B13" s="350"/>
      <c r="C13" s="350"/>
      <c r="D13" s="351"/>
      <c r="E13" s="346"/>
    </row>
    <row r="14" spans="1:5" ht="13.5" x14ac:dyDescent="0.15">
      <c r="A14" s="349" t="s">
        <v>211</v>
      </c>
      <c r="B14" s="350">
        <v>22</v>
      </c>
      <c r="C14" s="350">
        <v>19</v>
      </c>
      <c r="D14" s="352">
        <f>IF(B14=0,0,C14/B14*100)</f>
        <v>86.36363636363636</v>
      </c>
      <c r="E14" s="346"/>
    </row>
    <row r="15" spans="1:5" ht="13.5" x14ac:dyDescent="0.15">
      <c r="A15" s="349" t="s">
        <v>212</v>
      </c>
      <c r="B15" s="350">
        <v>35</v>
      </c>
      <c r="C15" s="350">
        <v>31</v>
      </c>
      <c r="D15" s="351">
        <f>IF(B15=0,0,C15/B15*100)</f>
        <v>88.571428571428569</v>
      </c>
      <c r="E15" s="346"/>
    </row>
    <row r="16" spans="1:5" ht="13.5" x14ac:dyDescent="0.15">
      <c r="A16" s="349" t="s">
        <v>117</v>
      </c>
      <c r="B16" s="350">
        <v>98</v>
      </c>
      <c r="C16" s="350">
        <v>49</v>
      </c>
      <c r="D16" s="352">
        <f>IF(B16=0,0,C16/B16*100)</f>
        <v>50</v>
      </c>
      <c r="E16" s="346"/>
    </row>
    <row r="17" spans="1:5" ht="13.5" x14ac:dyDescent="0.15">
      <c r="A17" s="349" t="s">
        <v>213</v>
      </c>
      <c r="B17" s="350">
        <v>22</v>
      </c>
      <c r="C17" s="350">
        <v>16</v>
      </c>
      <c r="D17" s="351">
        <f>IF(B17=0,0,C17/B17*100)</f>
        <v>72.727272727272734</v>
      </c>
      <c r="E17" s="346"/>
    </row>
    <row r="18" spans="1:5" ht="13.5" x14ac:dyDescent="0.15">
      <c r="A18" s="349" t="s">
        <v>122</v>
      </c>
      <c r="B18" s="350">
        <v>25</v>
      </c>
      <c r="C18" s="350">
        <v>16</v>
      </c>
      <c r="D18" s="352">
        <f>IF(B18=0,0,C18/B18*100)</f>
        <v>64</v>
      </c>
      <c r="E18" s="346"/>
    </row>
    <row r="19" spans="1:5" ht="6" customHeight="1" x14ac:dyDescent="0.15">
      <c r="A19" s="349"/>
      <c r="B19" s="350"/>
      <c r="C19" s="350"/>
      <c r="D19" s="351"/>
      <c r="E19" s="346"/>
    </row>
    <row r="20" spans="1:5" ht="13.5" x14ac:dyDescent="0.15">
      <c r="A20" s="349" t="s">
        <v>214</v>
      </c>
      <c r="B20" s="350">
        <v>7</v>
      </c>
      <c r="C20" s="350">
        <v>6</v>
      </c>
      <c r="D20" s="352">
        <f>IF(B20=0,0,C20/B20*100)</f>
        <v>85.714285714285708</v>
      </c>
      <c r="E20" s="346"/>
    </row>
    <row r="21" spans="1:5" ht="13.5" x14ac:dyDescent="0.15">
      <c r="A21" s="349" t="s">
        <v>215</v>
      </c>
      <c r="B21" s="350">
        <v>133</v>
      </c>
      <c r="C21" s="350">
        <v>117</v>
      </c>
      <c r="D21" s="351">
        <f>IF(B21=0,0,C21/B21*100)</f>
        <v>87.969924812030072</v>
      </c>
      <c r="E21" s="346"/>
    </row>
    <row r="22" spans="1:5" ht="13.5" x14ac:dyDescent="0.15">
      <c r="A22" s="349" t="s">
        <v>216</v>
      </c>
      <c r="B22" s="350">
        <v>95</v>
      </c>
      <c r="C22" s="350">
        <v>68</v>
      </c>
      <c r="D22" s="352">
        <f>IF(B22=0,0,C22/B22*100)</f>
        <v>71.578947368421055</v>
      </c>
      <c r="E22" s="346"/>
    </row>
    <row r="23" spans="1:5" ht="13.5" x14ac:dyDescent="0.15">
      <c r="A23" s="349" t="s">
        <v>217</v>
      </c>
      <c r="B23" s="350">
        <v>83</v>
      </c>
      <c r="C23" s="350">
        <v>46</v>
      </c>
      <c r="D23" s="351">
        <f>IF(B23=0,0,C23/B23*100)</f>
        <v>55.421686746987952</v>
      </c>
      <c r="E23" s="346"/>
    </row>
    <row r="24" spans="1:5" ht="13.5" x14ac:dyDescent="0.15">
      <c r="A24" s="349" t="s">
        <v>218</v>
      </c>
      <c r="B24" s="350">
        <v>100</v>
      </c>
      <c r="C24" s="350">
        <v>75</v>
      </c>
      <c r="D24" s="352">
        <f>IF(B24=0,0,C24/B24*100)</f>
        <v>75</v>
      </c>
      <c r="E24" s="346"/>
    </row>
    <row r="25" spans="1:5" ht="6.75" customHeight="1" x14ac:dyDescent="0.15">
      <c r="A25" s="349"/>
      <c r="B25" s="350"/>
      <c r="C25" s="350"/>
      <c r="D25" s="352"/>
      <c r="E25" s="346"/>
    </row>
    <row r="26" spans="1:5" ht="13.5" x14ac:dyDescent="0.15">
      <c r="A26" s="349" t="s">
        <v>219</v>
      </c>
      <c r="B26" s="350">
        <v>3</v>
      </c>
      <c r="C26" s="537">
        <v>0</v>
      </c>
      <c r="D26" s="536">
        <f t="shared" ref="D26" si="0">IF(B26=0,0,C26/B26*100)</f>
        <v>0</v>
      </c>
      <c r="E26" s="346"/>
    </row>
    <row r="27" spans="1:5" ht="13.5" x14ac:dyDescent="0.15">
      <c r="A27" s="349" t="s">
        <v>220</v>
      </c>
      <c r="B27" s="350">
        <v>89</v>
      </c>
      <c r="C27" s="350">
        <v>79</v>
      </c>
      <c r="D27" s="351">
        <f>IF(B27=0,0,C27/B27*100)</f>
        <v>88.764044943820224</v>
      </c>
      <c r="E27" s="346"/>
    </row>
    <row r="28" spans="1:5" ht="13.5" x14ac:dyDescent="0.15">
      <c r="A28" s="349" t="s">
        <v>221</v>
      </c>
      <c r="B28" s="529">
        <v>5</v>
      </c>
      <c r="C28" s="530">
        <v>3</v>
      </c>
      <c r="D28" s="351">
        <f>IF(B28=0,0,C28/B28*100)</f>
        <v>60</v>
      </c>
      <c r="E28" s="346"/>
    </row>
    <row r="29" spans="1:5" ht="13.5" x14ac:dyDescent="0.15">
      <c r="A29" s="349" t="s">
        <v>222</v>
      </c>
      <c r="B29" s="531">
        <v>1514</v>
      </c>
      <c r="C29" s="531">
        <v>938</v>
      </c>
      <c r="D29" s="351">
        <f>IF(B29=0,0,C29/B29*100)</f>
        <v>61.955085865257601</v>
      </c>
      <c r="E29" s="346"/>
    </row>
    <row r="30" spans="1:5" ht="13.5" x14ac:dyDescent="0.15">
      <c r="A30" s="349" t="s">
        <v>223</v>
      </c>
      <c r="B30" s="350">
        <v>2</v>
      </c>
      <c r="C30" s="536">
        <v>0</v>
      </c>
      <c r="D30" s="536">
        <f>IF(B30=0,0,C30/B30*100)</f>
        <v>0</v>
      </c>
      <c r="E30" s="346"/>
    </row>
    <row r="31" spans="1:5" ht="5.25" customHeight="1" x14ac:dyDescent="0.15">
      <c r="A31" s="349"/>
      <c r="B31" s="350"/>
      <c r="C31" s="350"/>
      <c r="D31" s="351"/>
      <c r="E31" s="346"/>
    </row>
    <row r="32" spans="1:5" ht="13.5" x14ac:dyDescent="0.15">
      <c r="A32" s="349" t="s">
        <v>224</v>
      </c>
      <c r="B32" s="350">
        <v>29</v>
      </c>
      <c r="C32" s="350">
        <v>21</v>
      </c>
      <c r="D32" s="352">
        <f>IF(B32=0,0,C32/B32*100)</f>
        <v>72.41379310344827</v>
      </c>
      <c r="E32" s="346"/>
    </row>
    <row r="33" spans="1:5" ht="13.5" x14ac:dyDescent="0.15">
      <c r="A33" s="349" t="s">
        <v>225</v>
      </c>
      <c r="B33" s="350">
        <v>206</v>
      </c>
      <c r="C33" s="350">
        <v>155</v>
      </c>
      <c r="D33" s="351">
        <f>IF(B33=0,0,C33/B33*100)</f>
        <v>75.242718446601941</v>
      </c>
      <c r="E33" s="346"/>
    </row>
    <row r="34" spans="1:5" ht="13.5" x14ac:dyDescent="0.15">
      <c r="A34" s="349" t="s">
        <v>226</v>
      </c>
      <c r="B34" s="529">
        <v>1</v>
      </c>
      <c r="C34" s="529">
        <v>1</v>
      </c>
      <c r="D34" s="351">
        <f>IF(B34=0,0,C34/B34*100)</f>
        <v>100</v>
      </c>
      <c r="E34" s="346"/>
    </row>
    <row r="35" spans="1:5" ht="13.5" x14ac:dyDescent="0.15">
      <c r="A35" s="349" t="s">
        <v>227</v>
      </c>
      <c r="B35" s="350">
        <v>80</v>
      </c>
      <c r="C35" s="350">
        <v>47</v>
      </c>
      <c r="D35" s="351">
        <f>IF(B35=0,0,C35/B35*100)</f>
        <v>58.75</v>
      </c>
      <c r="E35" s="346"/>
    </row>
    <row r="36" spans="1:5" ht="13.5" x14ac:dyDescent="0.15">
      <c r="A36" s="349" t="s">
        <v>228</v>
      </c>
      <c r="B36" s="350">
        <v>10</v>
      </c>
      <c r="C36" s="350">
        <v>5</v>
      </c>
      <c r="D36" s="352">
        <f>IF(B36=0,0,C36/B36*100)</f>
        <v>50</v>
      </c>
      <c r="E36" s="346"/>
    </row>
    <row r="37" spans="1:5" ht="6.75" customHeight="1" x14ac:dyDescent="0.15">
      <c r="A37" s="349"/>
      <c r="B37" s="350"/>
      <c r="C37" s="350"/>
      <c r="D37" s="352"/>
      <c r="E37" s="346"/>
    </row>
    <row r="38" spans="1:5" ht="13.5" x14ac:dyDescent="0.15">
      <c r="A38" s="349" t="s">
        <v>229</v>
      </c>
      <c r="B38" s="350">
        <v>13</v>
      </c>
      <c r="C38" s="350">
        <v>6</v>
      </c>
      <c r="D38" s="351">
        <f>IF(B38=0,0,C38/B38*100)</f>
        <v>46.153846153846153</v>
      </c>
      <c r="E38" s="346"/>
    </row>
    <row r="39" spans="1:5" ht="13.5" x14ac:dyDescent="0.15">
      <c r="A39" s="349" t="s">
        <v>230</v>
      </c>
      <c r="B39" s="350">
        <v>553</v>
      </c>
      <c r="C39" s="350">
        <v>419</v>
      </c>
      <c r="D39" s="352">
        <f>IF(B39=0,0,C39/B39*100)</f>
        <v>75.768535262206143</v>
      </c>
      <c r="E39" s="346"/>
    </row>
    <row r="40" spans="1:5" ht="13.5" x14ac:dyDescent="0.15">
      <c r="A40" s="349" t="s">
        <v>231</v>
      </c>
      <c r="B40" s="350">
        <v>22</v>
      </c>
      <c r="C40" s="350">
        <v>16</v>
      </c>
      <c r="D40" s="352">
        <f>IF(B40=0,0,C40/B40*100)</f>
        <v>72.727272727272734</v>
      </c>
      <c r="E40" s="346"/>
    </row>
    <row r="41" spans="1:5" ht="13.5" x14ac:dyDescent="0.15">
      <c r="A41" s="349" t="s">
        <v>232</v>
      </c>
      <c r="B41" s="350">
        <v>2</v>
      </c>
      <c r="C41" s="350">
        <v>2</v>
      </c>
      <c r="D41" s="351">
        <f>IF(B41=0,0,C41/B41*100)</f>
        <v>100</v>
      </c>
      <c r="E41" s="346"/>
    </row>
    <row r="42" spans="1:5" ht="13.5" x14ac:dyDescent="0.15">
      <c r="A42" s="349" t="s">
        <v>233</v>
      </c>
      <c r="B42" s="350">
        <v>10</v>
      </c>
      <c r="C42" s="350">
        <v>1</v>
      </c>
      <c r="D42" s="352">
        <f>IF(B42=0,0,C42/B42*100)</f>
        <v>10</v>
      </c>
      <c r="E42" s="346"/>
    </row>
    <row r="43" spans="1:5" ht="6.75" customHeight="1" x14ac:dyDescent="0.15">
      <c r="A43" s="349"/>
      <c r="B43" s="350"/>
      <c r="C43" s="350"/>
      <c r="D43" s="352"/>
      <c r="E43" s="346"/>
    </row>
    <row r="44" spans="1:5" ht="13.5" x14ac:dyDescent="0.15">
      <c r="A44" s="349" t="s">
        <v>234</v>
      </c>
      <c r="B44" s="350">
        <v>85</v>
      </c>
      <c r="C44" s="350">
        <v>58</v>
      </c>
      <c r="D44" s="351">
        <f t="shared" ref="D44:D49" si="1">IF(B44=0,0,C44/B44*100)</f>
        <v>68.235294117647058</v>
      </c>
      <c r="E44" s="346"/>
    </row>
    <row r="45" spans="1:5" ht="13.5" x14ac:dyDescent="0.15">
      <c r="A45" s="349" t="s">
        <v>235</v>
      </c>
      <c r="B45" s="350">
        <v>302</v>
      </c>
      <c r="C45" s="350">
        <v>232</v>
      </c>
      <c r="D45" s="352">
        <f t="shared" si="1"/>
        <v>76.821192052980138</v>
      </c>
      <c r="E45" s="346"/>
    </row>
    <row r="46" spans="1:5" ht="13.5" x14ac:dyDescent="0.15">
      <c r="A46" s="349" t="s">
        <v>236</v>
      </c>
      <c r="B46" s="350">
        <v>285</v>
      </c>
      <c r="C46" s="350">
        <v>219</v>
      </c>
      <c r="D46" s="352">
        <f t="shared" si="1"/>
        <v>76.84210526315789</v>
      </c>
      <c r="E46" s="346"/>
    </row>
    <row r="47" spans="1:5" ht="13.5" x14ac:dyDescent="0.15">
      <c r="A47" s="349" t="s">
        <v>237</v>
      </c>
      <c r="B47" s="350">
        <v>94</v>
      </c>
      <c r="C47" s="350">
        <v>71</v>
      </c>
      <c r="D47" s="351">
        <f t="shared" si="1"/>
        <v>75.531914893617028</v>
      </c>
      <c r="E47" s="346"/>
    </row>
    <row r="48" spans="1:5" ht="13.5" x14ac:dyDescent="0.15">
      <c r="A48" s="349" t="s">
        <v>238</v>
      </c>
      <c r="B48" s="536">
        <v>0</v>
      </c>
      <c r="C48" s="536">
        <v>0</v>
      </c>
      <c r="D48" s="536">
        <v>0</v>
      </c>
      <c r="E48" s="346"/>
    </row>
    <row r="49" spans="1:5" ht="14.25" thickBot="1" x14ac:dyDescent="0.2">
      <c r="A49" s="353" t="s">
        <v>239</v>
      </c>
      <c r="B49" s="532">
        <v>188</v>
      </c>
      <c r="C49" s="532">
        <v>131</v>
      </c>
      <c r="D49" s="533">
        <f t="shared" si="1"/>
        <v>69.680851063829792</v>
      </c>
      <c r="E49" s="346"/>
    </row>
    <row r="50" spans="1:5" ht="11.25" thickTop="1" x14ac:dyDescent="0.15">
      <c r="B50" s="354"/>
      <c r="C50" s="354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&amp;L&amp;9監督実施状況&amp;R&amp;F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1"/>
  <sheetViews>
    <sheetView zoomScaleNormal="100" workbookViewId="0"/>
  </sheetViews>
  <sheetFormatPr defaultColWidth="9.33203125" defaultRowHeight="9.75" x14ac:dyDescent="0.15"/>
  <cols>
    <col min="1" max="1" width="34.83203125" style="169" customWidth="1"/>
    <col min="2" max="2" width="1" style="39" customWidth="1"/>
    <col min="3" max="3" width="13.83203125" style="54" customWidth="1"/>
    <col min="4" max="4" width="9.33203125" style="107" customWidth="1"/>
    <col min="5" max="5" width="13.83203125" style="39" customWidth="1"/>
    <col min="6" max="6" width="9.33203125" style="107" customWidth="1"/>
    <col min="7" max="7" width="13.83203125" style="54" customWidth="1"/>
    <col min="8" max="8" width="9.33203125" style="107" customWidth="1"/>
    <col min="9" max="16384" width="9.33203125" style="54"/>
  </cols>
  <sheetData>
    <row r="1" spans="1:9" s="39" customFormat="1" ht="10.5" customHeight="1" thickBot="1" x14ac:dyDescent="0.2">
      <c r="A1" s="473"/>
      <c r="B1" s="36"/>
      <c r="C1" s="36"/>
      <c r="D1" s="86"/>
      <c r="E1" s="36"/>
      <c r="F1" s="86"/>
      <c r="G1" s="36"/>
      <c r="H1" s="295" t="s">
        <v>618</v>
      </c>
    </row>
    <row r="2" spans="1:9" s="41" customFormat="1" ht="11.25" customHeight="1" thickTop="1" x14ac:dyDescent="0.15">
      <c r="A2" s="548" t="s">
        <v>454</v>
      </c>
      <c r="B2" s="474"/>
      <c r="C2" s="555" t="s">
        <v>182</v>
      </c>
      <c r="D2" s="555"/>
      <c r="E2" s="555" t="s">
        <v>619</v>
      </c>
      <c r="F2" s="555"/>
      <c r="G2" s="555" t="s">
        <v>620</v>
      </c>
      <c r="H2" s="556"/>
      <c r="I2" s="240"/>
    </row>
    <row r="3" spans="1:9" s="41" customFormat="1" ht="10.5" x14ac:dyDescent="0.15">
      <c r="A3" s="550"/>
      <c r="B3" s="468"/>
      <c r="C3" s="471" t="s">
        <v>621</v>
      </c>
      <c r="D3" s="469" t="s">
        <v>622</v>
      </c>
      <c r="E3" s="471" t="s">
        <v>621</v>
      </c>
      <c r="F3" s="469" t="s">
        <v>622</v>
      </c>
      <c r="G3" s="471" t="s">
        <v>621</v>
      </c>
      <c r="H3" s="470" t="s">
        <v>622</v>
      </c>
    </row>
    <row r="4" spans="1:9" s="38" customFormat="1" ht="10.5" x14ac:dyDescent="0.15">
      <c r="A4" s="37"/>
      <c r="B4" s="46"/>
      <c r="C4" s="37" t="s">
        <v>40</v>
      </c>
      <c r="D4" s="47" t="s">
        <v>623</v>
      </c>
      <c r="E4" s="37" t="s">
        <v>40</v>
      </c>
      <c r="F4" s="47" t="s">
        <v>623</v>
      </c>
      <c r="G4" s="37" t="s">
        <v>40</v>
      </c>
      <c r="H4" s="47" t="s">
        <v>623</v>
      </c>
    </row>
    <row r="5" spans="1:9" ht="10.5" x14ac:dyDescent="0.15">
      <c r="A5" s="484" t="s">
        <v>427</v>
      </c>
      <c r="B5" s="400"/>
      <c r="C5" s="516">
        <v>4153054</v>
      </c>
      <c r="D5" s="517">
        <v>100</v>
      </c>
      <c r="E5" s="516">
        <v>2330021</v>
      </c>
      <c r="F5" s="517">
        <v>100</v>
      </c>
      <c r="G5" s="516">
        <v>1823033</v>
      </c>
      <c r="H5" s="305">
        <v>100</v>
      </c>
    </row>
    <row r="6" spans="1:9" ht="10.5" x14ac:dyDescent="0.15">
      <c r="A6" s="465"/>
      <c r="B6" s="400"/>
      <c r="C6" s="518"/>
      <c r="D6" s="310"/>
      <c r="E6" s="518"/>
      <c r="F6" s="517"/>
      <c r="G6" s="518"/>
      <c r="H6" s="310"/>
    </row>
    <row r="7" spans="1:9" ht="10.5" x14ac:dyDescent="0.15">
      <c r="A7" s="465" t="s">
        <v>624</v>
      </c>
      <c r="B7" s="400"/>
      <c r="C7" s="518">
        <v>30684</v>
      </c>
      <c r="D7" s="310">
        <v>0.73882999999999999</v>
      </c>
      <c r="E7" s="518">
        <v>19784</v>
      </c>
      <c r="F7" s="310">
        <v>0.84909000000000001</v>
      </c>
      <c r="G7" s="518">
        <v>10900</v>
      </c>
      <c r="H7" s="310">
        <v>0.59789999999999999</v>
      </c>
    </row>
    <row r="8" spans="1:9" ht="10.5" x14ac:dyDescent="0.15">
      <c r="A8" s="465" t="s">
        <v>577</v>
      </c>
      <c r="B8" s="400"/>
      <c r="C8" s="518">
        <v>1213</v>
      </c>
      <c r="D8" s="310">
        <v>2.921E-2</v>
      </c>
      <c r="E8" s="518">
        <v>975</v>
      </c>
      <c r="F8" s="310">
        <v>4.1849999999999998E-2</v>
      </c>
      <c r="G8" s="518">
        <v>238</v>
      </c>
      <c r="H8" s="310">
        <v>1.306E-2</v>
      </c>
    </row>
    <row r="9" spans="1:9" ht="10.5" x14ac:dyDescent="0.15">
      <c r="A9" s="465" t="s">
        <v>625</v>
      </c>
      <c r="B9" s="400"/>
      <c r="C9" s="518">
        <v>557</v>
      </c>
      <c r="D9" s="310">
        <v>1.341E-2</v>
      </c>
      <c r="E9" s="518">
        <v>443</v>
      </c>
      <c r="F9" s="310">
        <v>1.9009999999999999E-2</v>
      </c>
      <c r="G9" s="518">
        <v>114</v>
      </c>
      <c r="H9" s="310">
        <v>6.2500000000000003E-3</v>
      </c>
    </row>
    <row r="10" spans="1:9" ht="10.5" x14ac:dyDescent="0.15">
      <c r="A10" s="465" t="s">
        <v>107</v>
      </c>
      <c r="B10" s="400"/>
      <c r="C10" s="518">
        <v>271270</v>
      </c>
      <c r="D10" s="310">
        <v>6.5318199999999997</v>
      </c>
      <c r="E10" s="518">
        <v>222935</v>
      </c>
      <c r="F10" s="310">
        <v>9.5679400000000001</v>
      </c>
      <c r="G10" s="518">
        <v>48335</v>
      </c>
      <c r="H10" s="310">
        <v>2.6513499999999999</v>
      </c>
    </row>
    <row r="11" spans="1:9" ht="10.5" x14ac:dyDescent="0.15">
      <c r="A11" s="465" t="s">
        <v>109</v>
      </c>
      <c r="B11" s="400"/>
      <c r="C11" s="518">
        <v>539277</v>
      </c>
      <c r="D11" s="310">
        <v>12.98507</v>
      </c>
      <c r="E11" s="518">
        <v>397566</v>
      </c>
      <c r="F11" s="310">
        <v>17.062760000000001</v>
      </c>
      <c r="G11" s="518">
        <v>141711</v>
      </c>
      <c r="H11" s="310">
        <v>7.7733600000000003</v>
      </c>
    </row>
    <row r="12" spans="1:9" ht="10.5" x14ac:dyDescent="0.15">
      <c r="A12" s="465" t="s">
        <v>137</v>
      </c>
      <c r="B12" s="400"/>
      <c r="C12" s="518">
        <v>15856</v>
      </c>
      <c r="D12" s="310">
        <v>0.38179000000000002</v>
      </c>
      <c r="E12" s="518">
        <v>13092</v>
      </c>
      <c r="F12" s="310">
        <v>0.56188000000000005</v>
      </c>
      <c r="G12" s="518">
        <v>2764</v>
      </c>
      <c r="H12" s="310">
        <v>0.15162</v>
      </c>
    </row>
    <row r="13" spans="1:9" ht="10.5" x14ac:dyDescent="0.15">
      <c r="A13" s="465" t="s">
        <v>626</v>
      </c>
      <c r="B13" s="400"/>
      <c r="C13" s="518">
        <v>291766</v>
      </c>
      <c r="D13" s="310">
        <v>7.0253399999999999</v>
      </c>
      <c r="E13" s="518">
        <v>217093</v>
      </c>
      <c r="F13" s="310">
        <v>9.3172099999999993</v>
      </c>
      <c r="G13" s="518">
        <v>74673</v>
      </c>
      <c r="H13" s="310">
        <v>4.0960900000000002</v>
      </c>
    </row>
    <row r="14" spans="1:9" ht="10.5" x14ac:dyDescent="0.15">
      <c r="A14" s="465" t="s">
        <v>140</v>
      </c>
      <c r="B14" s="400"/>
      <c r="C14" s="518">
        <v>251025</v>
      </c>
      <c r="D14" s="310">
        <v>6.0443499999999997</v>
      </c>
      <c r="E14" s="518">
        <v>191753</v>
      </c>
      <c r="F14" s="310">
        <v>8.2296700000000005</v>
      </c>
      <c r="G14" s="518">
        <v>59272</v>
      </c>
      <c r="H14" s="310">
        <v>3.25129</v>
      </c>
    </row>
    <row r="15" spans="1:9" ht="10.5" x14ac:dyDescent="0.15">
      <c r="A15" s="465" t="s">
        <v>141</v>
      </c>
      <c r="B15" s="400"/>
      <c r="C15" s="518">
        <v>628102</v>
      </c>
      <c r="D15" s="310">
        <v>15.123860000000001</v>
      </c>
      <c r="E15" s="518">
        <v>290377</v>
      </c>
      <c r="F15" s="310">
        <v>12.46242</v>
      </c>
      <c r="G15" s="518">
        <v>337725</v>
      </c>
      <c r="H15" s="310">
        <v>18.525449999999999</v>
      </c>
    </row>
    <row r="16" spans="1:9" ht="10.5" x14ac:dyDescent="0.15">
      <c r="A16" s="465" t="s">
        <v>145</v>
      </c>
      <c r="B16" s="400"/>
      <c r="C16" s="518">
        <v>110131</v>
      </c>
      <c r="D16" s="310">
        <v>2.6518099999999998</v>
      </c>
      <c r="E16" s="518">
        <v>49037</v>
      </c>
      <c r="F16" s="310">
        <v>2.1045699999999998</v>
      </c>
      <c r="G16" s="518">
        <v>61094</v>
      </c>
      <c r="H16" s="310">
        <v>3.3512300000000002</v>
      </c>
    </row>
    <row r="17" spans="1:8" ht="10.5" x14ac:dyDescent="0.15">
      <c r="A17" s="465" t="s">
        <v>146</v>
      </c>
      <c r="B17" s="400"/>
      <c r="C17" s="519">
        <v>126469</v>
      </c>
      <c r="D17" s="310">
        <v>3.0451999999999999</v>
      </c>
      <c r="E17" s="518">
        <v>76271</v>
      </c>
      <c r="F17" s="310">
        <v>3.2734000000000001</v>
      </c>
      <c r="G17" s="518">
        <v>50198</v>
      </c>
      <c r="H17" s="310">
        <v>2.7535400000000001</v>
      </c>
    </row>
    <row r="18" spans="1:8" ht="10.5" x14ac:dyDescent="0.15">
      <c r="A18" s="465" t="s">
        <v>627</v>
      </c>
      <c r="B18" s="400"/>
      <c r="C18" s="519">
        <v>219654</v>
      </c>
      <c r="D18" s="310">
        <v>5.2889799999999996</v>
      </c>
      <c r="E18" s="518">
        <v>144688</v>
      </c>
      <c r="F18" s="310">
        <v>6.2097300000000004</v>
      </c>
      <c r="G18" s="518">
        <v>74966</v>
      </c>
      <c r="H18" s="310">
        <v>4.1121600000000003</v>
      </c>
    </row>
    <row r="19" spans="1:8" ht="10.5" x14ac:dyDescent="0.15">
      <c r="A19" s="465" t="s">
        <v>628</v>
      </c>
      <c r="B19" s="400"/>
      <c r="C19" s="518">
        <v>225254</v>
      </c>
      <c r="D19" s="310">
        <v>5.4238200000000001</v>
      </c>
      <c r="E19" s="518">
        <v>87599</v>
      </c>
      <c r="F19" s="310">
        <v>3.7595800000000001</v>
      </c>
      <c r="G19" s="518">
        <v>137655</v>
      </c>
      <c r="H19" s="310">
        <v>7.5508800000000003</v>
      </c>
    </row>
    <row r="20" spans="1:8" ht="10.5" x14ac:dyDescent="0.15">
      <c r="A20" s="465" t="s">
        <v>629</v>
      </c>
      <c r="B20" s="400"/>
      <c r="C20" s="518">
        <v>142448</v>
      </c>
      <c r="D20" s="310">
        <v>3.4299599999999999</v>
      </c>
      <c r="E20" s="518">
        <v>57345</v>
      </c>
      <c r="F20" s="310">
        <v>2.4611399999999999</v>
      </c>
      <c r="G20" s="518">
        <v>85103</v>
      </c>
      <c r="H20" s="310">
        <v>4.6682100000000002</v>
      </c>
    </row>
    <row r="21" spans="1:8" ht="10.5" x14ac:dyDescent="0.15">
      <c r="A21" s="465" t="s">
        <v>630</v>
      </c>
      <c r="B21" s="400"/>
      <c r="C21" s="518">
        <v>207594</v>
      </c>
      <c r="D21" s="310">
        <v>4.9985900000000001</v>
      </c>
      <c r="E21" s="518">
        <v>84967</v>
      </c>
      <c r="F21" s="310">
        <v>3.64662</v>
      </c>
      <c r="G21" s="518">
        <v>122627</v>
      </c>
      <c r="H21" s="310">
        <v>6.72654</v>
      </c>
    </row>
    <row r="22" spans="1:8" ht="10.5" x14ac:dyDescent="0.15">
      <c r="A22" s="465" t="s">
        <v>631</v>
      </c>
      <c r="B22" s="400"/>
      <c r="C22" s="518">
        <v>502790</v>
      </c>
      <c r="D22" s="310">
        <v>12.10651</v>
      </c>
      <c r="E22" s="518">
        <v>121034</v>
      </c>
      <c r="F22" s="310">
        <v>5.1945499999999996</v>
      </c>
      <c r="G22" s="518">
        <v>381756</v>
      </c>
      <c r="H22" s="310">
        <v>20.940709999999999</v>
      </c>
    </row>
    <row r="23" spans="1:8" ht="10.5" x14ac:dyDescent="0.15">
      <c r="A23" s="465" t="s">
        <v>632</v>
      </c>
      <c r="B23" s="400"/>
      <c r="C23" s="518">
        <v>17077</v>
      </c>
      <c r="D23" s="310">
        <v>0.41119</v>
      </c>
      <c r="E23" s="518">
        <v>9316</v>
      </c>
      <c r="F23" s="310">
        <v>0.39982000000000001</v>
      </c>
      <c r="G23" s="518">
        <v>7761</v>
      </c>
      <c r="H23" s="310">
        <v>0.42571999999999999</v>
      </c>
    </row>
    <row r="24" spans="1:8" ht="10.5" x14ac:dyDescent="0.15">
      <c r="A24" s="465" t="s">
        <v>633</v>
      </c>
      <c r="B24" s="400"/>
      <c r="C24" s="518">
        <v>315108</v>
      </c>
      <c r="D24" s="310">
        <v>7.5873799999999996</v>
      </c>
      <c r="E24" s="518">
        <v>191244</v>
      </c>
      <c r="F24" s="310">
        <v>8.2078199999999999</v>
      </c>
      <c r="G24" s="518">
        <v>123864</v>
      </c>
      <c r="H24" s="310">
        <v>6.7943899999999999</v>
      </c>
    </row>
    <row r="25" spans="1:8" ht="9.75" customHeight="1" x14ac:dyDescent="0.15">
      <c r="A25" s="465" t="s">
        <v>634</v>
      </c>
      <c r="B25" s="400"/>
      <c r="C25" s="518">
        <v>122229</v>
      </c>
      <c r="D25" s="310">
        <v>2.9431099999999999</v>
      </c>
      <c r="E25" s="518">
        <v>84504</v>
      </c>
      <c r="F25" s="310">
        <v>3.6267499999999999</v>
      </c>
      <c r="G25" s="518">
        <v>37725</v>
      </c>
      <c r="H25" s="310">
        <v>2.06935</v>
      </c>
    </row>
    <row r="26" spans="1:8" ht="3.2" customHeight="1" thickBot="1" x14ac:dyDescent="0.2">
      <c r="A26" s="430"/>
      <c r="B26" s="228"/>
      <c r="C26" s="72"/>
      <c r="D26" s="99"/>
      <c r="E26" s="70"/>
      <c r="F26" s="99"/>
      <c r="G26" s="72"/>
      <c r="H26" s="99"/>
    </row>
    <row r="27" spans="1:8" ht="3.2" customHeight="1" thickTop="1" x14ac:dyDescent="0.15">
      <c r="A27" s="473"/>
      <c r="B27" s="36"/>
      <c r="C27" s="100"/>
      <c r="D27" s="101"/>
      <c r="E27" s="36"/>
      <c r="F27" s="101"/>
      <c r="G27" s="100"/>
      <c r="H27" s="101"/>
    </row>
    <row r="28" spans="1:8" s="39" customFormat="1" ht="10.5" x14ac:dyDescent="0.15">
      <c r="A28" s="2" t="s">
        <v>635</v>
      </c>
      <c r="B28" s="498"/>
      <c r="C28" s="498"/>
      <c r="D28" s="498"/>
      <c r="E28" s="498"/>
      <c r="F28" s="498"/>
      <c r="G28" s="498"/>
      <c r="H28" s="498"/>
    </row>
    <row r="29" spans="1:8" s="39" customFormat="1" ht="10.5" x14ac:dyDescent="0.15">
      <c r="A29" s="2" t="s">
        <v>636</v>
      </c>
      <c r="B29" s="2"/>
      <c r="C29" s="2"/>
      <c r="D29" s="2"/>
      <c r="E29" s="2"/>
      <c r="F29" s="2"/>
      <c r="G29" s="2"/>
      <c r="H29" s="2"/>
    </row>
    <row r="30" spans="1:8" ht="10.5" x14ac:dyDescent="0.15">
      <c r="A30" s="2" t="s">
        <v>637</v>
      </c>
    </row>
    <row r="31" spans="1:8" ht="10.5" x14ac:dyDescent="0.15">
      <c r="A31" s="2" t="s">
        <v>638</v>
      </c>
    </row>
  </sheetData>
  <mergeCells count="4">
    <mergeCell ref="A2:A3"/>
    <mergeCell ref="C2:D2"/>
    <mergeCell ref="E2:F2"/>
    <mergeCell ref="G2:H2"/>
  </mergeCells>
  <phoneticPr fontId="2"/>
  <pageMargins left="0.9055118110236221" right="0.70866141732283472" top="0.74803149606299213" bottom="0.74803149606299213" header="0.31496062992125984" footer="0.31496062992125984"/>
  <pageSetup paperSize="9" scale="110" fitToHeight="0" orientation="portrait" r:id="rId1"/>
  <headerFooter>
    <oddHeader>&amp;L&amp;9就業者数－産業別－&amp;R&amp;9&amp;F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70"/>
  <sheetViews>
    <sheetView zoomScaleNormal="100" workbookViewId="0"/>
  </sheetViews>
  <sheetFormatPr defaultColWidth="9.33203125" defaultRowHeight="9.75" x14ac:dyDescent="0.15"/>
  <cols>
    <col min="1" max="1" width="12" style="38" customWidth="1"/>
    <col min="2" max="2" width="2" style="39" customWidth="1"/>
    <col min="3" max="3" width="3.1640625" style="39" customWidth="1"/>
    <col min="4" max="4" width="9.5" style="107" customWidth="1"/>
    <col min="5" max="5" width="8.5" style="194" customWidth="1"/>
    <col min="6" max="12" width="8.5" style="107" customWidth="1"/>
    <col min="13" max="16384" width="9.33203125" style="54"/>
  </cols>
  <sheetData>
    <row r="1" spans="1:14" s="39" customFormat="1" ht="11.25" customHeight="1" x14ac:dyDescent="0.15">
      <c r="A1" s="293" t="s">
        <v>171</v>
      </c>
      <c r="B1" s="36"/>
      <c r="C1" s="36"/>
      <c r="D1" s="86"/>
      <c r="E1" s="86"/>
      <c r="F1" s="86"/>
      <c r="G1" s="294"/>
      <c r="H1" s="86"/>
      <c r="I1" s="86"/>
      <c r="J1" s="86"/>
      <c r="K1" s="86"/>
      <c r="L1" s="86"/>
    </row>
    <row r="2" spans="1:14" s="39" customFormat="1" ht="12.75" customHeight="1" thickBot="1" x14ac:dyDescent="0.2">
      <c r="A2" s="35" t="s">
        <v>172</v>
      </c>
      <c r="B2" s="36"/>
      <c r="C2" s="36"/>
      <c r="D2" s="86"/>
      <c r="E2" s="86"/>
      <c r="F2" s="86"/>
      <c r="G2" s="86"/>
      <c r="H2" s="86"/>
      <c r="I2" s="86"/>
      <c r="J2" s="86"/>
      <c r="K2" s="86"/>
      <c r="L2" s="295" t="s">
        <v>87</v>
      </c>
    </row>
    <row r="3" spans="1:14" s="41" customFormat="1" ht="21.75" thickTop="1" x14ac:dyDescent="0.15">
      <c r="A3" s="597" t="s">
        <v>26</v>
      </c>
      <c r="B3" s="597"/>
      <c r="C3" s="655"/>
      <c r="D3" s="296" t="s">
        <v>173</v>
      </c>
      <c r="E3" s="297" t="s">
        <v>174</v>
      </c>
      <c r="F3" s="298" t="s">
        <v>175</v>
      </c>
      <c r="G3" s="298" t="s">
        <v>176</v>
      </c>
      <c r="H3" s="298" t="s">
        <v>177</v>
      </c>
      <c r="I3" s="298" t="s">
        <v>178</v>
      </c>
      <c r="J3" s="298" t="s">
        <v>179</v>
      </c>
      <c r="K3" s="298" t="s">
        <v>180</v>
      </c>
      <c r="L3" s="299" t="s">
        <v>181</v>
      </c>
    </row>
    <row r="4" spans="1:14" s="41" customFormat="1" ht="3.2" customHeight="1" x14ac:dyDescent="0.15">
      <c r="A4" s="259"/>
      <c r="B4" s="259"/>
      <c r="C4" s="260"/>
      <c r="D4" s="119"/>
      <c r="E4" s="300"/>
      <c r="F4" s="301"/>
      <c r="G4" s="301"/>
      <c r="H4" s="301"/>
      <c r="I4" s="301"/>
      <c r="J4" s="301"/>
      <c r="K4" s="301"/>
      <c r="L4" s="300"/>
    </row>
    <row r="5" spans="1:14" ht="10.5" x14ac:dyDescent="0.15">
      <c r="A5" s="302"/>
      <c r="B5" s="303"/>
      <c r="C5" s="304" t="s">
        <v>182</v>
      </c>
      <c r="D5" s="305">
        <v>432.2</v>
      </c>
      <c r="E5" s="305">
        <v>51.3</v>
      </c>
      <c r="F5" s="305">
        <v>89.1</v>
      </c>
      <c r="G5" s="305">
        <v>43.8</v>
      </c>
      <c r="H5" s="305">
        <v>46.2</v>
      </c>
      <c r="I5" s="305">
        <v>61.4</v>
      </c>
      <c r="J5" s="305">
        <v>86.1</v>
      </c>
      <c r="K5" s="305">
        <v>38.6</v>
      </c>
      <c r="L5" s="305">
        <v>15.5</v>
      </c>
    </row>
    <row r="6" spans="1:14" ht="10.5" x14ac:dyDescent="0.15">
      <c r="A6" s="306" t="s">
        <v>183</v>
      </c>
      <c r="B6" s="303"/>
      <c r="C6" s="304" t="s">
        <v>184</v>
      </c>
      <c r="D6" s="305">
        <v>213.6</v>
      </c>
      <c r="E6" s="305">
        <v>26.4</v>
      </c>
      <c r="F6" s="305">
        <v>41</v>
      </c>
      <c r="G6" s="305">
        <v>23.8</v>
      </c>
      <c r="H6" s="305">
        <v>31.5</v>
      </c>
      <c r="I6" s="305">
        <v>22.7</v>
      </c>
      <c r="J6" s="305">
        <v>38.5</v>
      </c>
      <c r="K6" s="305">
        <v>20.399999999999999</v>
      </c>
      <c r="L6" s="305">
        <v>9.5</v>
      </c>
    </row>
    <row r="7" spans="1:14" ht="10.5" x14ac:dyDescent="0.15">
      <c r="A7" s="37"/>
      <c r="B7" s="303"/>
      <c r="C7" s="304" t="s">
        <v>185</v>
      </c>
      <c r="D7" s="305">
        <v>218.5</v>
      </c>
      <c r="E7" s="305">
        <v>24.9</v>
      </c>
      <c r="F7" s="305">
        <v>48.2</v>
      </c>
      <c r="G7" s="305">
        <v>20</v>
      </c>
      <c r="H7" s="305">
        <v>14.8</v>
      </c>
      <c r="I7" s="305">
        <v>38.700000000000003</v>
      </c>
      <c r="J7" s="305">
        <v>47.8</v>
      </c>
      <c r="K7" s="305">
        <v>18.3</v>
      </c>
      <c r="L7" s="305">
        <v>6</v>
      </c>
    </row>
    <row r="8" spans="1:14" ht="3.2" customHeight="1" x14ac:dyDescent="0.15">
      <c r="A8" s="37"/>
      <c r="B8" s="303"/>
      <c r="C8" s="304"/>
      <c r="D8" s="305"/>
      <c r="E8" s="305"/>
      <c r="F8" s="305"/>
      <c r="G8" s="305"/>
      <c r="H8" s="305"/>
      <c r="I8" s="305"/>
      <c r="J8" s="305"/>
      <c r="K8" s="305"/>
      <c r="L8" s="305"/>
    </row>
    <row r="9" spans="1:14" ht="10.5" x14ac:dyDescent="0.15">
      <c r="A9" s="37"/>
      <c r="B9" s="303"/>
      <c r="C9" s="304" t="s">
        <v>182</v>
      </c>
      <c r="D9" s="307">
        <v>326.89999999999998</v>
      </c>
      <c r="E9" s="305">
        <v>23.7</v>
      </c>
      <c r="F9" s="307">
        <v>59.5</v>
      </c>
      <c r="G9" s="307">
        <v>40.700000000000003</v>
      </c>
      <c r="H9" s="307">
        <v>23.5</v>
      </c>
      <c r="I9" s="305">
        <v>67.699999999999989</v>
      </c>
      <c r="J9" s="305">
        <v>67.400000000000006</v>
      </c>
      <c r="K9" s="305">
        <v>33.5</v>
      </c>
      <c r="L9" s="307">
        <v>10.9</v>
      </c>
    </row>
    <row r="10" spans="1:14" ht="10.5" x14ac:dyDescent="0.15">
      <c r="A10" s="308" t="s">
        <v>186</v>
      </c>
      <c r="B10" s="303"/>
      <c r="C10" s="304" t="s">
        <v>184</v>
      </c>
      <c r="D10" s="307">
        <v>151.69999999999999</v>
      </c>
      <c r="E10" s="305">
        <v>9.6999999999999993</v>
      </c>
      <c r="F10" s="307">
        <v>32.5</v>
      </c>
      <c r="G10" s="307">
        <v>15.4</v>
      </c>
      <c r="H10" s="307">
        <v>8.8000000000000007</v>
      </c>
      <c r="I10" s="305">
        <v>30.9</v>
      </c>
      <c r="J10" s="305">
        <v>24.8</v>
      </c>
      <c r="K10" s="305">
        <v>22.299999999999997</v>
      </c>
      <c r="L10" s="307">
        <v>7.3</v>
      </c>
    </row>
    <row r="11" spans="1:14" ht="10.5" x14ac:dyDescent="0.15">
      <c r="A11" s="37"/>
      <c r="B11" s="303"/>
      <c r="C11" s="304" t="s">
        <v>185</v>
      </c>
      <c r="D11" s="307">
        <v>175.3</v>
      </c>
      <c r="E11" s="305">
        <v>13.9</v>
      </c>
      <c r="F11" s="307">
        <v>27</v>
      </c>
      <c r="G11" s="307">
        <v>25.3</v>
      </c>
      <c r="H11" s="307">
        <v>14.7</v>
      </c>
      <c r="I11" s="305">
        <v>36.9</v>
      </c>
      <c r="J11" s="305">
        <v>42.6</v>
      </c>
      <c r="K11" s="305">
        <v>11.2</v>
      </c>
      <c r="L11" s="307">
        <v>3.6</v>
      </c>
    </row>
    <row r="12" spans="1:14" ht="3.2" customHeight="1" x14ac:dyDescent="0.15">
      <c r="A12" s="37"/>
      <c r="B12" s="303"/>
      <c r="C12" s="304"/>
      <c r="D12" s="101"/>
      <c r="E12" s="305"/>
      <c r="F12" s="101"/>
      <c r="G12" s="101"/>
      <c r="H12" s="101"/>
      <c r="I12" s="101"/>
      <c r="J12" s="101"/>
      <c r="K12" s="101"/>
      <c r="L12" s="101"/>
    </row>
    <row r="13" spans="1:14" ht="10.5" x14ac:dyDescent="0.15">
      <c r="A13" s="37"/>
      <c r="B13" s="303"/>
      <c r="C13" s="304" t="s">
        <v>182</v>
      </c>
      <c r="D13" s="307">
        <v>428.8</v>
      </c>
      <c r="E13" s="305">
        <v>74.5</v>
      </c>
      <c r="F13" s="307">
        <v>82.7</v>
      </c>
      <c r="G13" s="307">
        <v>51.1</v>
      </c>
      <c r="H13" s="307">
        <v>21.3</v>
      </c>
      <c r="I13" s="305">
        <v>53.7</v>
      </c>
      <c r="J13" s="305">
        <v>65.099999999999994</v>
      </c>
      <c r="K13" s="305">
        <v>50.5</v>
      </c>
      <c r="L13" s="307">
        <v>29.9</v>
      </c>
      <c r="N13" s="107"/>
    </row>
    <row r="14" spans="1:14" ht="10.5" x14ac:dyDescent="0.15">
      <c r="A14" s="308" t="s">
        <v>187</v>
      </c>
      <c r="B14" s="303"/>
      <c r="C14" s="304" t="s">
        <v>184</v>
      </c>
      <c r="D14" s="307">
        <v>198</v>
      </c>
      <c r="E14" s="305">
        <v>35</v>
      </c>
      <c r="F14" s="307">
        <v>35.1</v>
      </c>
      <c r="G14" s="307">
        <v>36.6</v>
      </c>
      <c r="H14" s="307">
        <v>8.4</v>
      </c>
      <c r="I14" s="305">
        <v>27.200000000000003</v>
      </c>
      <c r="J14" s="305">
        <v>21.4</v>
      </c>
      <c r="K14" s="305">
        <v>24</v>
      </c>
      <c r="L14" s="307">
        <v>10.3</v>
      </c>
      <c r="N14" s="107"/>
    </row>
    <row r="15" spans="1:14" ht="10.5" x14ac:dyDescent="0.15">
      <c r="A15" s="37"/>
      <c r="B15" s="303"/>
      <c r="C15" s="304" t="s">
        <v>185</v>
      </c>
      <c r="D15" s="307">
        <v>230.8</v>
      </c>
      <c r="E15" s="305">
        <v>39.5</v>
      </c>
      <c r="F15" s="307">
        <v>47.6</v>
      </c>
      <c r="G15" s="307">
        <v>14.5</v>
      </c>
      <c r="H15" s="307">
        <v>12.8</v>
      </c>
      <c r="I15" s="305">
        <v>26.5</v>
      </c>
      <c r="J15" s="305">
        <v>43.8</v>
      </c>
      <c r="K15" s="305">
        <v>26.5</v>
      </c>
      <c r="L15" s="307">
        <v>19.600000000000001</v>
      </c>
      <c r="N15" s="107"/>
    </row>
    <row r="16" spans="1:14" ht="9.75" customHeight="1" x14ac:dyDescent="0.15">
      <c r="A16" s="37"/>
      <c r="B16" s="303"/>
      <c r="C16" s="309"/>
      <c r="D16" s="310"/>
      <c r="E16" s="310"/>
      <c r="F16" s="310"/>
      <c r="G16" s="310"/>
      <c r="H16" s="310"/>
      <c r="I16" s="305"/>
      <c r="J16" s="305"/>
      <c r="K16" s="305"/>
      <c r="L16" s="310"/>
      <c r="N16" s="107"/>
    </row>
    <row r="17" spans="1:14" ht="10.5" x14ac:dyDescent="0.15">
      <c r="A17" s="37"/>
      <c r="B17" s="303"/>
      <c r="C17" s="309" t="s">
        <v>182</v>
      </c>
      <c r="D17" s="310">
        <v>181.8</v>
      </c>
      <c r="E17" s="310">
        <v>69.5</v>
      </c>
      <c r="F17" s="310">
        <v>59.8</v>
      </c>
      <c r="G17" s="310">
        <v>5.9</v>
      </c>
      <c r="H17" s="310">
        <v>4.9000000000000004</v>
      </c>
      <c r="I17" s="311">
        <v>9.4</v>
      </c>
      <c r="J17" s="311">
        <v>5.2</v>
      </c>
      <c r="K17" s="311">
        <v>15.9</v>
      </c>
      <c r="L17" s="311">
        <v>11.1</v>
      </c>
      <c r="N17" s="107"/>
    </row>
    <row r="18" spans="1:14" ht="10.5" x14ac:dyDescent="0.15">
      <c r="A18" s="280" t="s">
        <v>188</v>
      </c>
      <c r="B18" s="303"/>
      <c r="C18" s="309" t="s">
        <v>184</v>
      </c>
      <c r="D18" s="310">
        <v>73.3</v>
      </c>
      <c r="E18" s="310">
        <v>33.700000000000003</v>
      </c>
      <c r="F18" s="310">
        <v>28</v>
      </c>
      <c r="G18" s="310">
        <v>3.6</v>
      </c>
      <c r="H18" s="310">
        <v>1.4</v>
      </c>
      <c r="I18" s="311">
        <v>0.60000000000000009</v>
      </c>
      <c r="J18" s="311">
        <v>0.89999999999999991</v>
      </c>
      <c r="K18" s="311">
        <v>2.4000000000000004</v>
      </c>
      <c r="L18" s="311">
        <v>2.9</v>
      </c>
      <c r="N18" s="107"/>
    </row>
    <row r="19" spans="1:14" ht="10.5" x14ac:dyDescent="0.15">
      <c r="A19" s="37"/>
      <c r="B19" s="303"/>
      <c r="C19" s="309" t="s">
        <v>185</v>
      </c>
      <c r="D19" s="310">
        <v>108.4</v>
      </c>
      <c r="E19" s="310">
        <v>35.9</v>
      </c>
      <c r="F19" s="310">
        <v>31.8</v>
      </c>
      <c r="G19" s="310">
        <v>2.2999999999999998</v>
      </c>
      <c r="H19" s="310">
        <v>3.5</v>
      </c>
      <c r="I19" s="311">
        <v>8.9</v>
      </c>
      <c r="J19" s="311">
        <v>4.3</v>
      </c>
      <c r="K19" s="311">
        <v>13.6</v>
      </c>
      <c r="L19" s="311">
        <v>8.1999999999999993</v>
      </c>
      <c r="N19" s="107"/>
    </row>
    <row r="20" spans="1:14" ht="3.2" customHeight="1" x14ac:dyDescent="0.15">
      <c r="A20" s="37"/>
      <c r="B20" s="303"/>
      <c r="C20" s="309"/>
      <c r="D20" s="310"/>
      <c r="E20" s="310"/>
      <c r="F20" s="310"/>
      <c r="G20" s="310"/>
      <c r="H20" s="310"/>
      <c r="I20" s="311"/>
      <c r="J20" s="311"/>
      <c r="K20" s="311"/>
      <c r="L20" s="310"/>
      <c r="N20" s="107"/>
    </row>
    <row r="21" spans="1:14" ht="10.5" x14ac:dyDescent="0.15">
      <c r="A21" s="37"/>
      <c r="B21" s="303"/>
      <c r="C21" s="309" t="s">
        <v>182</v>
      </c>
      <c r="D21" s="310">
        <f t="shared" ref="D21:L23" si="0">D17-D25</f>
        <v>89.700000000000017</v>
      </c>
      <c r="E21" s="310">
        <f t="shared" si="0"/>
        <v>39.700000000000003</v>
      </c>
      <c r="F21" s="310">
        <f t="shared" si="0"/>
        <v>46.099999999999994</v>
      </c>
      <c r="G21" s="310">
        <f t="shared" si="0"/>
        <v>3.7</v>
      </c>
      <c r="H21" s="310">
        <f t="shared" si="0"/>
        <v>0.20000000000000018</v>
      </c>
      <c r="I21" s="310">
        <f t="shared" si="0"/>
        <v>0</v>
      </c>
      <c r="J21" s="310">
        <f t="shared" si="0"/>
        <v>0</v>
      </c>
      <c r="K21" s="310">
        <f t="shared" si="0"/>
        <v>0</v>
      </c>
      <c r="L21" s="310">
        <f t="shared" si="0"/>
        <v>0</v>
      </c>
      <c r="M21" s="76"/>
      <c r="N21" s="107"/>
    </row>
    <row r="22" spans="1:14" ht="10.5" x14ac:dyDescent="0.15">
      <c r="A22" s="280" t="s">
        <v>189</v>
      </c>
      <c r="B22" s="303"/>
      <c r="C22" s="309" t="s">
        <v>184</v>
      </c>
      <c r="D22" s="310">
        <f t="shared" si="0"/>
        <v>43.5</v>
      </c>
      <c r="E22" s="310">
        <f t="shared" si="0"/>
        <v>15.500000000000004</v>
      </c>
      <c r="F22" s="310">
        <f t="shared" si="0"/>
        <v>24.9</v>
      </c>
      <c r="G22" s="310">
        <f t="shared" si="0"/>
        <v>3.2</v>
      </c>
      <c r="H22" s="310">
        <f t="shared" si="0"/>
        <v>9.9999999999999867E-2</v>
      </c>
      <c r="I22" s="310">
        <f t="shared" si="0"/>
        <v>0</v>
      </c>
      <c r="J22" s="310">
        <f t="shared" si="0"/>
        <v>0</v>
      </c>
      <c r="K22" s="310">
        <f t="shared" si="0"/>
        <v>0</v>
      </c>
      <c r="L22" s="310">
        <f t="shared" si="0"/>
        <v>0</v>
      </c>
      <c r="N22" s="107"/>
    </row>
    <row r="23" spans="1:14" ht="10.5" x14ac:dyDescent="0.15">
      <c r="A23" s="37"/>
      <c r="B23" s="303"/>
      <c r="C23" s="309" t="s">
        <v>185</v>
      </c>
      <c r="D23" s="310">
        <f t="shared" si="0"/>
        <v>46.100000000000009</v>
      </c>
      <c r="E23" s="310">
        <f t="shared" si="0"/>
        <v>24.299999999999997</v>
      </c>
      <c r="F23" s="310">
        <f t="shared" si="0"/>
        <v>21.200000000000003</v>
      </c>
      <c r="G23" s="310">
        <f t="shared" si="0"/>
        <v>0.59999999999999987</v>
      </c>
      <c r="H23" s="310">
        <f t="shared" si="0"/>
        <v>0</v>
      </c>
      <c r="I23" s="310">
        <f t="shared" si="0"/>
        <v>0</v>
      </c>
      <c r="J23" s="310">
        <f t="shared" si="0"/>
        <v>0</v>
      </c>
      <c r="K23" s="310">
        <f t="shared" si="0"/>
        <v>0</v>
      </c>
      <c r="L23" s="310">
        <f t="shared" si="0"/>
        <v>0</v>
      </c>
      <c r="N23" s="107"/>
    </row>
    <row r="24" spans="1:14" ht="3.2" customHeight="1" x14ac:dyDescent="0.15">
      <c r="A24" s="37"/>
      <c r="B24" s="303"/>
      <c r="C24" s="309"/>
      <c r="D24" s="310"/>
      <c r="E24" s="310"/>
      <c r="F24" s="310"/>
      <c r="G24" s="310"/>
      <c r="H24" s="310"/>
      <c r="I24" s="311"/>
      <c r="J24" s="311"/>
      <c r="K24" s="311"/>
      <c r="L24" s="310"/>
      <c r="N24" s="107"/>
    </row>
    <row r="25" spans="1:14" ht="10.5" x14ac:dyDescent="0.15">
      <c r="A25" s="37"/>
      <c r="B25" s="303"/>
      <c r="C25" s="309" t="s">
        <v>182</v>
      </c>
      <c r="D25" s="310">
        <v>92.1</v>
      </c>
      <c r="E25" s="310">
        <v>29.8</v>
      </c>
      <c r="F25" s="310">
        <v>13.7</v>
      </c>
      <c r="G25" s="310">
        <v>2.2000000000000002</v>
      </c>
      <c r="H25" s="310">
        <v>4.7</v>
      </c>
      <c r="I25" s="311">
        <v>9.4</v>
      </c>
      <c r="J25" s="311">
        <v>5.2</v>
      </c>
      <c r="K25" s="311">
        <v>15.9</v>
      </c>
      <c r="L25" s="310">
        <v>11.1</v>
      </c>
      <c r="N25" s="107"/>
    </row>
    <row r="26" spans="1:14" ht="10.5" x14ac:dyDescent="0.15">
      <c r="A26" s="280" t="s">
        <v>190</v>
      </c>
      <c r="B26" s="303"/>
      <c r="C26" s="309" t="s">
        <v>184</v>
      </c>
      <c r="D26" s="310">
        <v>29.8</v>
      </c>
      <c r="E26" s="310">
        <v>18.2</v>
      </c>
      <c r="F26" s="310">
        <v>3.1</v>
      </c>
      <c r="G26" s="310">
        <v>0.4</v>
      </c>
      <c r="H26" s="310">
        <v>1.3</v>
      </c>
      <c r="I26" s="311">
        <v>0.60000000000000009</v>
      </c>
      <c r="J26" s="311">
        <v>0.89999999999999991</v>
      </c>
      <c r="K26" s="311">
        <v>2.4000000000000004</v>
      </c>
      <c r="L26" s="311">
        <v>2.9</v>
      </c>
      <c r="N26" s="107"/>
    </row>
    <row r="27" spans="1:14" ht="10.5" x14ac:dyDescent="0.15">
      <c r="A27" s="37"/>
      <c r="B27" s="303"/>
      <c r="C27" s="309" t="s">
        <v>185</v>
      </c>
      <c r="D27" s="310">
        <v>62.3</v>
      </c>
      <c r="E27" s="310">
        <v>11.6</v>
      </c>
      <c r="F27" s="310">
        <v>10.6</v>
      </c>
      <c r="G27" s="310">
        <v>1.7</v>
      </c>
      <c r="H27" s="310">
        <v>3.5</v>
      </c>
      <c r="I27" s="311">
        <v>8.9</v>
      </c>
      <c r="J27" s="311">
        <v>4.3</v>
      </c>
      <c r="K27" s="311">
        <v>13.6</v>
      </c>
      <c r="L27" s="311">
        <v>8.1999999999999993</v>
      </c>
      <c r="N27" s="107"/>
    </row>
    <row r="28" spans="1:14" ht="3.2" customHeight="1" x14ac:dyDescent="0.15">
      <c r="A28" s="37"/>
      <c r="B28" s="303"/>
      <c r="C28" s="309"/>
      <c r="D28" s="310"/>
      <c r="E28" s="310"/>
      <c r="F28" s="310"/>
      <c r="G28" s="310"/>
      <c r="H28" s="310"/>
      <c r="I28" s="311"/>
      <c r="J28" s="311"/>
      <c r="K28" s="311"/>
      <c r="L28" s="310"/>
      <c r="N28" s="107"/>
    </row>
    <row r="29" spans="1:14" ht="10.5" x14ac:dyDescent="0.15">
      <c r="A29" s="280" t="s">
        <v>191</v>
      </c>
      <c r="B29" s="303"/>
      <c r="C29" s="309" t="s">
        <v>182</v>
      </c>
      <c r="D29" s="310">
        <v>247</v>
      </c>
      <c r="E29" s="310">
        <v>5</v>
      </c>
      <c r="F29" s="310">
        <v>22.9</v>
      </c>
      <c r="G29" s="310">
        <v>45.2</v>
      </c>
      <c r="H29" s="310">
        <v>16.399999999999999</v>
      </c>
      <c r="I29" s="311">
        <v>44.3</v>
      </c>
      <c r="J29" s="311">
        <v>59.900000000000006</v>
      </c>
      <c r="K29" s="311">
        <v>34.599999999999994</v>
      </c>
      <c r="L29" s="311">
        <v>18.8</v>
      </c>
      <c r="N29" s="107"/>
    </row>
    <row r="30" spans="1:14" ht="10.5" x14ac:dyDescent="0.15">
      <c r="A30" s="656" t="s">
        <v>192</v>
      </c>
      <c r="B30" s="303"/>
      <c r="C30" s="309" t="s">
        <v>184</v>
      </c>
      <c r="D30" s="310">
        <v>124.7</v>
      </c>
      <c r="E30" s="310">
        <v>1.4</v>
      </c>
      <c r="F30" s="310">
        <v>7.1</v>
      </c>
      <c r="G30" s="310">
        <v>33</v>
      </c>
      <c r="H30" s="310">
        <v>7</v>
      </c>
      <c r="I30" s="311">
        <v>26.7</v>
      </c>
      <c r="J30" s="311">
        <v>20.5</v>
      </c>
      <c r="K30" s="311">
        <v>21.6</v>
      </c>
      <c r="L30" s="311">
        <v>7.4</v>
      </c>
      <c r="N30" s="107"/>
    </row>
    <row r="31" spans="1:14" ht="10.5" x14ac:dyDescent="0.15">
      <c r="A31" s="657"/>
      <c r="B31" s="303"/>
      <c r="C31" s="309" t="s">
        <v>185</v>
      </c>
      <c r="D31" s="310">
        <v>122.3</v>
      </c>
      <c r="E31" s="310">
        <v>3.6</v>
      </c>
      <c r="F31" s="310">
        <v>15.8</v>
      </c>
      <c r="G31" s="310">
        <v>12.2</v>
      </c>
      <c r="H31" s="310">
        <v>9.4</v>
      </c>
      <c r="I31" s="311">
        <v>17.600000000000001</v>
      </c>
      <c r="J31" s="311">
        <v>39.5</v>
      </c>
      <c r="K31" s="311">
        <v>13</v>
      </c>
      <c r="L31" s="311">
        <v>11.4</v>
      </c>
      <c r="N31" s="107"/>
    </row>
    <row r="32" spans="1:14" ht="9.75" customHeight="1" thickBot="1" x14ac:dyDescent="0.2">
      <c r="A32" s="312"/>
      <c r="B32" s="250"/>
      <c r="C32" s="251"/>
      <c r="D32" s="208"/>
      <c r="E32" s="313"/>
      <c r="F32" s="208"/>
      <c r="G32" s="208"/>
      <c r="H32" s="208"/>
      <c r="I32" s="208"/>
      <c r="J32" s="208"/>
      <c r="K32" s="208"/>
      <c r="L32" s="208"/>
    </row>
    <row r="33" spans="1:14" ht="9.75" customHeight="1" thickTop="1" x14ac:dyDescent="0.15"/>
    <row r="34" spans="1:14" x14ac:dyDescent="0.15">
      <c r="D34" s="314"/>
      <c r="E34" s="314"/>
      <c r="F34" s="314"/>
      <c r="G34" s="314"/>
      <c r="H34" s="314"/>
      <c r="I34" s="314"/>
      <c r="J34" s="314"/>
      <c r="K34" s="314"/>
      <c r="L34" s="314"/>
    </row>
    <row r="35" spans="1:14" ht="11.25" thickBot="1" x14ac:dyDescent="0.2">
      <c r="A35" s="35" t="s">
        <v>193</v>
      </c>
      <c r="B35" s="36"/>
      <c r="C35" s="36"/>
      <c r="D35" s="315"/>
      <c r="E35" s="316"/>
      <c r="F35" s="315"/>
      <c r="G35" s="315"/>
      <c r="H35" s="315"/>
      <c r="I35" s="315"/>
      <c r="J35" s="315"/>
      <c r="K35" s="315"/>
      <c r="L35" s="315"/>
    </row>
    <row r="36" spans="1:14" s="39" customFormat="1" ht="21.75" thickTop="1" x14ac:dyDescent="0.15">
      <c r="A36" s="597" t="s">
        <v>26</v>
      </c>
      <c r="B36" s="597"/>
      <c r="C36" s="655"/>
      <c r="D36" s="296" t="s">
        <v>173</v>
      </c>
      <c r="E36" s="297" t="s">
        <v>174</v>
      </c>
      <c r="F36" s="298" t="s">
        <v>175</v>
      </c>
      <c r="G36" s="298" t="s">
        <v>176</v>
      </c>
      <c r="H36" s="298" t="s">
        <v>177</v>
      </c>
      <c r="I36" s="298" t="s">
        <v>178</v>
      </c>
      <c r="J36" s="298" t="s">
        <v>179</v>
      </c>
      <c r="K36" s="298" t="s">
        <v>180</v>
      </c>
      <c r="L36" s="299" t="s">
        <v>181</v>
      </c>
    </row>
    <row r="37" spans="1:14" ht="10.5" x14ac:dyDescent="0.15">
      <c r="A37" s="317"/>
      <c r="B37" s="317"/>
      <c r="C37" s="122"/>
      <c r="D37" s="318"/>
      <c r="E37" s="319"/>
      <c r="F37" s="320"/>
      <c r="G37" s="320"/>
      <c r="H37" s="320"/>
      <c r="I37" s="320"/>
      <c r="J37" s="320"/>
      <c r="K37" s="320"/>
      <c r="L37" s="319"/>
    </row>
    <row r="38" spans="1:14" ht="10.5" x14ac:dyDescent="0.15">
      <c r="A38" s="37"/>
      <c r="B38" s="321"/>
      <c r="C38" s="304" t="s">
        <v>182</v>
      </c>
      <c r="D38" s="322">
        <v>394.1</v>
      </c>
      <c r="E38" s="322">
        <v>25.2</v>
      </c>
      <c r="F38" s="322">
        <v>75.2</v>
      </c>
      <c r="G38" s="322">
        <v>48.4</v>
      </c>
      <c r="H38" s="322">
        <v>31.2</v>
      </c>
      <c r="I38" s="322">
        <v>55</v>
      </c>
      <c r="J38" s="322">
        <v>68.2</v>
      </c>
      <c r="K38" s="322">
        <v>48.5</v>
      </c>
      <c r="L38" s="305">
        <v>42.5</v>
      </c>
    </row>
    <row r="39" spans="1:14" ht="10.5" x14ac:dyDescent="0.15">
      <c r="A39" s="306" t="s">
        <v>183</v>
      </c>
      <c r="B39" s="321"/>
      <c r="C39" s="304" t="s">
        <v>184</v>
      </c>
      <c r="D39" s="322">
        <v>178.5</v>
      </c>
      <c r="E39" s="322">
        <v>7.7</v>
      </c>
      <c r="F39" s="322">
        <v>39.799999999999997</v>
      </c>
      <c r="G39" s="322">
        <v>23.6</v>
      </c>
      <c r="H39" s="322">
        <v>14.2</v>
      </c>
      <c r="I39" s="322">
        <v>18.899999999999999</v>
      </c>
      <c r="J39" s="322">
        <v>26.6</v>
      </c>
      <c r="K39" s="322">
        <v>23.4</v>
      </c>
      <c r="L39" s="305">
        <v>24.4</v>
      </c>
    </row>
    <row r="40" spans="1:14" ht="10.5" x14ac:dyDescent="0.15">
      <c r="A40" s="37"/>
      <c r="B40" s="321"/>
      <c r="C40" s="304" t="s">
        <v>185</v>
      </c>
      <c r="D40" s="322">
        <v>215.5</v>
      </c>
      <c r="E40" s="322">
        <v>17.5</v>
      </c>
      <c r="F40" s="322">
        <v>35.4</v>
      </c>
      <c r="G40" s="322">
        <v>24.8</v>
      </c>
      <c r="H40" s="322">
        <v>17</v>
      </c>
      <c r="I40" s="322">
        <v>36.1</v>
      </c>
      <c r="J40" s="322">
        <v>41.5</v>
      </c>
      <c r="K40" s="322">
        <v>25.1</v>
      </c>
      <c r="L40" s="305">
        <v>18.100000000000001</v>
      </c>
    </row>
    <row r="41" spans="1:14" ht="10.5" x14ac:dyDescent="0.15">
      <c r="A41" s="37"/>
      <c r="B41" s="321"/>
      <c r="C41" s="304"/>
      <c r="D41" s="315"/>
      <c r="E41" s="316"/>
      <c r="F41" s="315"/>
      <c r="G41" s="315"/>
      <c r="H41" s="315"/>
      <c r="I41" s="315"/>
      <c r="J41" s="315"/>
      <c r="K41" s="315"/>
      <c r="L41" s="315"/>
    </row>
    <row r="42" spans="1:14" ht="10.5" x14ac:dyDescent="0.15">
      <c r="A42" s="37"/>
      <c r="B42" s="321"/>
      <c r="C42" s="304" t="s">
        <v>182</v>
      </c>
      <c r="D42" s="322">
        <v>312.60000000000002</v>
      </c>
      <c r="E42" s="322">
        <v>16.5</v>
      </c>
      <c r="F42" s="322">
        <v>43.1</v>
      </c>
      <c r="G42" s="322">
        <v>36.799999999999997</v>
      </c>
      <c r="H42" s="322">
        <v>24.1</v>
      </c>
      <c r="I42" s="322">
        <v>49.2</v>
      </c>
      <c r="J42" s="322">
        <v>51.5</v>
      </c>
      <c r="K42" s="322">
        <v>50</v>
      </c>
      <c r="L42" s="305">
        <v>41.4</v>
      </c>
    </row>
    <row r="43" spans="1:14" ht="10.5" x14ac:dyDescent="0.15">
      <c r="A43" s="308" t="s">
        <v>194</v>
      </c>
      <c r="B43" s="321"/>
      <c r="C43" s="304" t="s">
        <v>184</v>
      </c>
      <c r="D43" s="322">
        <v>169.4</v>
      </c>
      <c r="E43" s="322">
        <v>10.1</v>
      </c>
      <c r="F43" s="322">
        <v>24.1</v>
      </c>
      <c r="G43" s="322">
        <v>22.2</v>
      </c>
      <c r="H43" s="322">
        <v>9.5</v>
      </c>
      <c r="I43" s="322">
        <v>17.8</v>
      </c>
      <c r="J43" s="322">
        <v>25.1</v>
      </c>
      <c r="K43" s="322">
        <v>30.799999999999997</v>
      </c>
      <c r="L43" s="305">
        <v>29.8</v>
      </c>
    </row>
    <row r="44" spans="1:14" ht="10.5" x14ac:dyDescent="0.15">
      <c r="A44" s="37"/>
      <c r="B44" s="321"/>
      <c r="C44" s="304" t="s">
        <v>185</v>
      </c>
      <c r="D44" s="322">
        <v>143.30000000000001</v>
      </c>
      <c r="E44" s="322">
        <v>6.4</v>
      </c>
      <c r="F44" s="322">
        <v>19</v>
      </c>
      <c r="G44" s="322">
        <v>14.7</v>
      </c>
      <c r="H44" s="322">
        <v>14.5</v>
      </c>
      <c r="I44" s="322">
        <v>31.4</v>
      </c>
      <c r="J44" s="322">
        <v>26.4</v>
      </c>
      <c r="K44" s="322">
        <v>19.299999999999997</v>
      </c>
      <c r="L44" s="305">
        <v>11.7</v>
      </c>
    </row>
    <row r="45" spans="1:14" ht="10.5" x14ac:dyDescent="0.15">
      <c r="A45" s="37"/>
      <c r="B45" s="321"/>
      <c r="C45" s="304"/>
      <c r="D45" s="315"/>
      <c r="E45" s="316"/>
      <c r="F45" s="315"/>
      <c r="G45" s="315"/>
      <c r="H45" s="315"/>
      <c r="I45" s="315"/>
      <c r="J45" s="315"/>
      <c r="K45" s="315"/>
      <c r="L45" s="315"/>
    </row>
    <row r="46" spans="1:14" ht="10.5" x14ac:dyDescent="0.15">
      <c r="A46" s="37"/>
      <c r="B46" s="321"/>
      <c r="C46" s="304" t="s">
        <v>182</v>
      </c>
      <c r="D46" s="322">
        <v>386.7</v>
      </c>
      <c r="E46" s="322">
        <v>22.9</v>
      </c>
      <c r="F46" s="322">
        <v>59.6</v>
      </c>
      <c r="G46" s="322">
        <v>40.4</v>
      </c>
      <c r="H46" s="322">
        <v>34.6</v>
      </c>
      <c r="I46" s="322">
        <v>56.599999999999994</v>
      </c>
      <c r="J46" s="322">
        <v>65.5</v>
      </c>
      <c r="K46" s="322">
        <v>53.7</v>
      </c>
      <c r="L46" s="305">
        <v>53.4</v>
      </c>
      <c r="N46" s="107"/>
    </row>
    <row r="47" spans="1:14" ht="10.5" x14ac:dyDescent="0.15">
      <c r="A47" s="308" t="s">
        <v>187</v>
      </c>
      <c r="B47" s="321"/>
      <c r="C47" s="304" t="s">
        <v>184</v>
      </c>
      <c r="D47" s="322">
        <v>190.7</v>
      </c>
      <c r="E47" s="322">
        <v>4.3</v>
      </c>
      <c r="F47" s="322">
        <v>30.7</v>
      </c>
      <c r="G47" s="322">
        <v>17.3</v>
      </c>
      <c r="H47" s="322">
        <v>16.7</v>
      </c>
      <c r="I47" s="322">
        <v>36.299999999999997</v>
      </c>
      <c r="J47" s="322">
        <v>24.799999999999997</v>
      </c>
      <c r="K47" s="322">
        <v>35.5</v>
      </c>
      <c r="L47" s="305">
        <v>25.1</v>
      </c>
      <c r="N47" s="107"/>
    </row>
    <row r="48" spans="1:14" ht="10.5" x14ac:dyDescent="0.15">
      <c r="A48" s="37"/>
      <c r="B48" s="321"/>
      <c r="C48" s="304" t="s">
        <v>185</v>
      </c>
      <c r="D48" s="322">
        <v>196</v>
      </c>
      <c r="E48" s="322">
        <v>18.600000000000001</v>
      </c>
      <c r="F48" s="322">
        <v>29</v>
      </c>
      <c r="G48" s="322">
        <v>23.1</v>
      </c>
      <c r="H48" s="322">
        <v>17.899999999999999</v>
      </c>
      <c r="I48" s="322">
        <v>20.299999999999997</v>
      </c>
      <c r="J48" s="322">
        <v>40.6</v>
      </c>
      <c r="K48" s="322">
        <v>18.200000000000003</v>
      </c>
      <c r="L48" s="305">
        <v>28.3</v>
      </c>
      <c r="N48" s="107"/>
    </row>
    <row r="49" spans="1:19" ht="10.5" x14ac:dyDescent="0.15">
      <c r="A49" s="37"/>
      <c r="B49" s="321"/>
      <c r="C49" s="309"/>
      <c r="D49" s="323"/>
      <c r="E49" s="323"/>
      <c r="F49" s="323"/>
      <c r="G49" s="323"/>
      <c r="H49" s="323"/>
      <c r="I49" s="323"/>
      <c r="J49" s="323"/>
      <c r="K49" s="323"/>
      <c r="L49" s="311"/>
      <c r="N49" s="107"/>
    </row>
    <row r="50" spans="1:19" ht="10.5" x14ac:dyDescent="0.15">
      <c r="A50" s="37"/>
      <c r="B50" s="321"/>
      <c r="C50" s="309" t="s">
        <v>182</v>
      </c>
      <c r="D50" s="323">
        <v>222.1</v>
      </c>
      <c r="E50" s="323">
        <v>0.9</v>
      </c>
      <c r="F50" s="323">
        <v>22.3</v>
      </c>
      <c r="G50" s="323">
        <v>34.9</v>
      </c>
      <c r="H50" s="323">
        <v>20.2</v>
      </c>
      <c r="I50" s="323">
        <v>43.3</v>
      </c>
      <c r="J50" s="323">
        <v>34.099999999999994</v>
      </c>
      <c r="K50" s="323">
        <v>39.700000000000003</v>
      </c>
      <c r="L50" s="311">
        <v>26.6</v>
      </c>
      <c r="N50" s="107"/>
    </row>
    <row r="51" spans="1:19" ht="10.5" x14ac:dyDescent="0.15">
      <c r="A51" s="280" t="s">
        <v>190</v>
      </c>
      <c r="B51" s="321"/>
      <c r="C51" s="309" t="s">
        <v>184</v>
      </c>
      <c r="D51" s="323">
        <v>142.9</v>
      </c>
      <c r="E51" s="323">
        <v>0.8</v>
      </c>
      <c r="F51" s="323">
        <v>13.3</v>
      </c>
      <c r="G51" s="323">
        <v>13.4</v>
      </c>
      <c r="H51" s="323">
        <v>15</v>
      </c>
      <c r="I51" s="323">
        <v>29.5</v>
      </c>
      <c r="J51" s="323">
        <v>22</v>
      </c>
      <c r="K51" s="323">
        <v>31.6</v>
      </c>
      <c r="L51" s="311">
        <v>17.7</v>
      </c>
      <c r="N51" s="107"/>
    </row>
    <row r="52" spans="1:19" ht="10.5" x14ac:dyDescent="0.15">
      <c r="A52" s="37"/>
      <c r="B52" s="321"/>
      <c r="C52" s="309" t="s">
        <v>185</v>
      </c>
      <c r="D52" s="323">
        <v>79.2</v>
      </c>
      <c r="E52" s="323">
        <v>0.2</v>
      </c>
      <c r="F52" s="323">
        <v>9</v>
      </c>
      <c r="G52" s="323">
        <v>21.5</v>
      </c>
      <c r="H52" s="323">
        <v>5.3</v>
      </c>
      <c r="I52" s="323">
        <v>13.9</v>
      </c>
      <c r="J52" s="323">
        <v>12.3</v>
      </c>
      <c r="K52" s="323">
        <v>8.1999999999999993</v>
      </c>
      <c r="L52" s="311">
        <v>8.9</v>
      </c>
      <c r="N52" s="107"/>
    </row>
    <row r="53" spans="1:19" ht="10.5" x14ac:dyDescent="0.15">
      <c r="A53" s="37"/>
      <c r="B53" s="321"/>
      <c r="C53" s="309"/>
      <c r="D53" s="323"/>
      <c r="E53" s="323"/>
      <c r="F53" s="323"/>
      <c r="G53" s="323"/>
      <c r="H53" s="323"/>
      <c r="I53" s="323"/>
      <c r="J53" s="323"/>
      <c r="K53" s="323"/>
      <c r="L53" s="311"/>
      <c r="N53" s="107"/>
    </row>
    <row r="54" spans="1:19" ht="10.5" x14ac:dyDescent="0.15">
      <c r="A54" s="37"/>
      <c r="B54" s="321"/>
      <c r="C54" s="309" t="s">
        <v>182</v>
      </c>
      <c r="D54" s="323">
        <v>164.6</v>
      </c>
      <c r="E54" s="323">
        <v>22</v>
      </c>
      <c r="F54" s="323">
        <v>37.4</v>
      </c>
      <c r="G54" s="323">
        <v>5.5</v>
      </c>
      <c r="H54" s="323">
        <v>14.4</v>
      </c>
      <c r="I54" s="323">
        <v>13.3</v>
      </c>
      <c r="J54" s="323">
        <v>31.3</v>
      </c>
      <c r="K54" s="323">
        <v>14</v>
      </c>
      <c r="L54" s="311">
        <v>26.8</v>
      </c>
      <c r="N54" s="107"/>
    </row>
    <row r="55" spans="1:19" ht="10.5" x14ac:dyDescent="0.15">
      <c r="A55" s="280" t="s">
        <v>195</v>
      </c>
      <c r="B55" s="321"/>
      <c r="C55" s="309" t="s">
        <v>184</v>
      </c>
      <c r="D55" s="323">
        <v>47.8</v>
      </c>
      <c r="E55" s="323">
        <v>3.6</v>
      </c>
      <c r="F55" s="323">
        <v>17.399999999999999</v>
      </c>
      <c r="G55" s="323">
        <v>3.9</v>
      </c>
      <c r="H55" s="323">
        <v>1.7</v>
      </c>
      <c r="I55" s="323">
        <v>7</v>
      </c>
      <c r="J55" s="323">
        <v>2.9000000000000004</v>
      </c>
      <c r="K55" s="323">
        <v>3.9</v>
      </c>
      <c r="L55" s="311">
        <v>7.4</v>
      </c>
      <c r="N55" s="107"/>
    </row>
    <row r="56" spans="1:19" ht="10.5" x14ac:dyDescent="0.15">
      <c r="A56" s="37"/>
      <c r="B56" s="321"/>
      <c r="C56" s="309" t="s">
        <v>185</v>
      </c>
      <c r="D56" s="311">
        <v>116.8</v>
      </c>
      <c r="E56" s="311">
        <v>18.399999999999999</v>
      </c>
      <c r="F56" s="311">
        <v>20</v>
      </c>
      <c r="G56" s="311">
        <v>1.6</v>
      </c>
      <c r="H56" s="311">
        <v>12.7</v>
      </c>
      <c r="I56" s="323">
        <v>6.4</v>
      </c>
      <c r="J56" s="323">
        <v>28.4</v>
      </c>
      <c r="K56" s="323">
        <v>10.1</v>
      </c>
      <c r="L56" s="311">
        <v>19.3</v>
      </c>
      <c r="N56" s="107"/>
    </row>
    <row r="57" spans="1:19" ht="11.25" thickBot="1" x14ac:dyDescent="0.2">
      <c r="A57" s="211"/>
      <c r="B57" s="70"/>
      <c r="C57" s="228"/>
      <c r="D57" s="324"/>
      <c r="E57" s="325"/>
      <c r="F57" s="324"/>
      <c r="G57" s="324"/>
      <c r="H57" s="324"/>
      <c r="I57" s="324"/>
      <c r="J57" s="324"/>
      <c r="K57" s="324"/>
      <c r="L57" s="324"/>
    </row>
    <row r="58" spans="1:19" s="39" customFormat="1" ht="11.25" thickTop="1" x14ac:dyDescent="0.15">
      <c r="A58" s="102" t="s">
        <v>196</v>
      </c>
      <c r="B58" s="36"/>
      <c r="C58" s="36"/>
      <c r="D58" s="316"/>
      <c r="E58" s="316"/>
      <c r="F58" s="316"/>
      <c r="G58" s="316"/>
      <c r="H58" s="316"/>
      <c r="I58" s="316"/>
      <c r="J58" s="316"/>
      <c r="K58" s="316"/>
      <c r="L58" s="316"/>
    </row>
    <row r="59" spans="1:19" s="39" customFormat="1" ht="10.5" x14ac:dyDescent="0.15">
      <c r="A59" s="102" t="s">
        <v>197</v>
      </c>
      <c r="B59" s="36"/>
      <c r="C59" s="36"/>
      <c r="D59" s="36"/>
      <c r="E59" s="36"/>
      <c r="F59" s="36"/>
      <c r="G59" s="36"/>
      <c r="H59" s="36"/>
      <c r="I59" s="36"/>
      <c r="J59" s="36"/>
      <c r="K59" s="316"/>
      <c r="L59" s="326"/>
    </row>
    <row r="62" spans="1:19" ht="12" x14ac:dyDescent="0.15">
      <c r="A62" s="327"/>
      <c r="B62" s="75"/>
      <c r="C62" s="75"/>
      <c r="D62" s="185"/>
      <c r="E62" s="328"/>
      <c r="F62" s="185"/>
      <c r="G62" s="185"/>
      <c r="H62" s="185"/>
      <c r="I62" s="185"/>
      <c r="J62" s="185"/>
      <c r="K62" s="185"/>
      <c r="L62" s="185"/>
      <c r="M62" s="76"/>
      <c r="N62" s="76"/>
      <c r="O62" s="76"/>
      <c r="P62" s="76"/>
      <c r="Q62" s="76"/>
      <c r="R62" s="76"/>
      <c r="S62" s="76"/>
    </row>
    <row r="63" spans="1:19" ht="22.7" customHeight="1" x14ac:dyDescent="0.15">
      <c r="A63" s="327"/>
      <c r="B63" s="75"/>
      <c r="C63" s="75"/>
      <c r="D63" s="658"/>
      <c r="E63" s="658"/>
      <c r="F63" s="658"/>
      <c r="G63" s="658"/>
      <c r="H63" s="658"/>
      <c r="I63" s="658"/>
      <c r="J63" s="658"/>
      <c r="K63" s="658"/>
      <c r="L63" s="658"/>
      <c r="M63" s="76"/>
      <c r="N63" s="76"/>
      <c r="O63" s="76"/>
      <c r="P63" s="76"/>
      <c r="Q63" s="76"/>
      <c r="R63" s="76"/>
      <c r="S63" s="76"/>
    </row>
    <row r="64" spans="1:19" ht="25.5" customHeight="1" x14ac:dyDescent="0.15">
      <c r="A64" s="327"/>
      <c r="B64" s="75"/>
      <c r="C64" s="75"/>
      <c r="D64" s="658"/>
      <c r="E64" s="658"/>
      <c r="F64" s="658"/>
      <c r="G64" s="658"/>
      <c r="H64" s="658"/>
      <c r="I64" s="658"/>
      <c r="J64" s="658"/>
      <c r="K64" s="658"/>
      <c r="L64" s="658"/>
      <c r="M64" s="76"/>
      <c r="N64" s="76"/>
      <c r="O64" s="76"/>
      <c r="P64" s="76"/>
      <c r="Q64" s="76"/>
      <c r="R64" s="76"/>
      <c r="S64" s="76"/>
    </row>
    <row r="65" spans="1:12" ht="12" x14ac:dyDescent="0.15">
      <c r="A65" s="329"/>
      <c r="B65" s="240"/>
      <c r="C65" s="240"/>
      <c r="D65" s="112"/>
      <c r="E65" s="330"/>
      <c r="F65" s="112"/>
      <c r="G65" s="112"/>
      <c r="H65" s="112"/>
      <c r="I65" s="112"/>
      <c r="J65" s="112"/>
      <c r="K65" s="112"/>
      <c r="L65" s="112"/>
    </row>
    <row r="66" spans="1:12" ht="12" x14ac:dyDescent="0.15">
      <c r="A66" s="329"/>
      <c r="B66" s="240"/>
      <c r="C66" s="240"/>
      <c r="D66" s="112"/>
      <c r="E66" s="330"/>
      <c r="F66" s="112"/>
      <c r="G66" s="112"/>
      <c r="H66" s="112"/>
      <c r="I66" s="112"/>
      <c r="J66" s="112"/>
      <c r="K66" s="112"/>
      <c r="L66" s="112"/>
    </row>
    <row r="67" spans="1:12" ht="12" x14ac:dyDescent="0.15">
      <c r="A67" s="329"/>
      <c r="B67" s="240"/>
      <c r="C67" s="240"/>
      <c r="D67" s="112"/>
      <c r="E67" s="330"/>
      <c r="F67" s="112"/>
      <c r="G67" s="112"/>
      <c r="H67" s="112"/>
      <c r="I67" s="112"/>
      <c r="J67" s="112"/>
      <c r="K67" s="112"/>
      <c r="L67" s="112"/>
    </row>
    <row r="68" spans="1:12" ht="12" x14ac:dyDescent="0.15">
      <c r="A68" s="329"/>
      <c r="B68" s="240"/>
      <c r="C68" s="240"/>
      <c r="D68" s="112"/>
      <c r="E68" s="330"/>
      <c r="F68" s="112"/>
      <c r="G68" s="112"/>
      <c r="H68" s="112"/>
      <c r="I68" s="112"/>
      <c r="J68" s="112"/>
      <c r="K68" s="112"/>
      <c r="L68" s="112"/>
    </row>
    <row r="69" spans="1:12" ht="12" x14ac:dyDescent="0.15">
      <c r="A69" s="329"/>
      <c r="B69" s="240"/>
      <c r="C69" s="240"/>
      <c r="D69" s="112"/>
      <c r="E69" s="330"/>
      <c r="F69" s="112"/>
      <c r="G69" s="112"/>
      <c r="H69" s="112"/>
      <c r="I69" s="112"/>
      <c r="J69" s="112"/>
      <c r="K69" s="112"/>
      <c r="L69" s="112"/>
    </row>
    <row r="70" spans="1:12" ht="12" x14ac:dyDescent="0.15">
      <c r="A70" s="329"/>
      <c r="B70" s="240"/>
      <c r="C70" s="240"/>
      <c r="D70" s="112"/>
      <c r="E70" s="330"/>
      <c r="F70" s="112"/>
      <c r="G70" s="112"/>
      <c r="H70" s="112"/>
      <c r="I70" s="112"/>
      <c r="J70" s="112"/>
      <c r="K70" s="112"/>
      <c r="L70" s="112"/>
    </row>
  </sheetData>
  <mergeCells count="5">
    <mergeCell ref="A3:C3"/>
    <mergeCell ref="A30:A31"/>
    <mergeCell ref="A36:C36"/>
    <mergeCell ref="D63:L63"/>
    <mergeCell ref="D64:L6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  <headerFooter>
    <oddHeader>&amp;L&amp;9入職者数と離職者数&amp;R&amp;F（&amp;A）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17"/>
  <sheetViews>
    <sheetView zoomScaleNormal="100" zoomScaleSheetLayoutView="100" workbookViewId="0"/>
  </sheetViews>
  <sheetFormatPr defaultColWidth="9.1640625" defaultRowHeight="9.75" x14ac:dyDescent="0.15"/>
  <cols>
    <col min="1" max="1" width="12" style="39" customWidth="1"/>
    <col min="2" max="2" width="1.6640625" style="54" customWidth="1"/>
    <col min="3" max="3" width="8.1640625" style="169" customWidth="1"/>
    <col min="4" max="4" width="10.33203125" style="54" bestFit="1" customWidth="1"/>
    <col min="5" max="5" width="8.1640625" style="171" customWidth="1"/>
    <col min="6" max="7" width="10.33203125" style="171" bestFit="1" customWidth="1"/>
    <col min="8" max="8" width="8.1640625" style="171" customWidth="1"/>
    <col min="9" max="9" width="10.33203125" style="171" customWidth="1"/>
    <col min="10" max="10" width="8.1640625" style="171" customWidth="1"/>
    <col min="11" max="11" width="10.33203125" style="171" customWidth="1"/>
    <col min="12" max="12" width="8.1640625" style="171" customWidth="1"/>
    <col min="13" max="13" width="10.33203125" style="171" customWidth="1"/>
    <col min="14" max="14" width="8.1640625" style="171" customWidth="1"/>
    <col min="15" max="15" width="10.33203125" style="171" customWidth="1"/>
    <col min="16" max="16" width="8.1640625" style="54" customWidth="1"/>
    <col min="17" max="17" width="10.33203125" style="54" customWidth="1"/>
    <col min="18" max="18" width="8.1640625" style="54" customWidth="1"/>
    <col min="19" max="19" width="10.1640625" style="54" customWidth="1"/>
    <col min="20" max="21" width="9.1640625" style="54"/>
    <col min="22" max="22" width="13.1640625" style="54" customWidth="1"/>
    <col min="23" max="16384" width="9.1640625" style="54"/>
  </cols>
  <sheetData>
    <row r="1" spans="1:19" s="39" customFormat="1" ht="11.25" customHeight="1" thickBot="1" x14ac:dyDescent="0.2">
      <c r="A1" s="36"/>
      <c r="B1" s="36"/>
      <c r="C1" s="336"/>
      <c r="D1" s="36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36"/>
      <c r="Q1" s="36"/>
      <c r="R1" s="36"/>
      <c r="S1" s="252" t="s">
        <v>429</v>
      </c>
    </row>
    <row r="2" spans="1:19" s="41" customFormat="1" ht="12.75" customHeight="1" thickTop="1" x14ac:dyDescent="0.15">
      <c r="A2" s="621" t="s">
        <v>428</v>
      </c>
      <c r="B2" s="659"/>
      <c r="C2" s="623" t="s">
        <v>427</v>
      </c>
      <c r="D2" s="623"/>
      <c r="E2" s="391"/>
      <c r="F2" s="390"/>
      <c r="G2" s="331" t="s">
        <v>421</v>
      </c>
      <c r="H2" s="331" t="s">
        <v>420</v>
      </c>
      <c r="I2" s="331" t="s">
        <v>426</v>
      </c>
      <c r="J2" s="331" t="s">
        <v>425</v>
      </c>
      <c r="K2" s="331" t="s">
        <v>424</v>
      </c>
      <c r="L2" s="331" t="s">
        <v>423</v>
      </c>
      <c r="M2" s="331" t="s">
        <v>422</v>
      </c>
      <c r="N2" s="331" t="s">
        <v>421</v>
      </c>
      <c r="O2" s="331" t="s">
        <v>420</v>
      </c>
      <c r="P2" s="390"/>
      <c r="Q2" s="389"/>
      <c r="R2" s="661" t="s">
        <v>419</v>
      </c>
      <c r="S2" s="621"/>
    </row>
    <row r="3" spans="1:19" s="41" customFormat="1" ht="13.7" customHeight="1" x14ac:dyDescent="0.15">
      <c r="A3" s="627"/>
      <c r="B3" s="641"/>
      <c r="C3" s="660"/>
      <c r="D3" s="660"/>
      <c r="E3" s="564" t="s">
        <v>182</v>
      </c>
      <c r="F3" s="564"/>
      <c r="G3" s="564"/>
      <c r="H3" s="660" t="s">
        <v>418</v>
      </c>
      <c r="I3" s="663"/>
      <c r="J3" s="663" t="s">
        <v>417</v>
      </c>
      <c r="K3" s="664"/>
      <c r="L3" s="663" t="s">
        <v>416</v>
      </c>
      <c r="M3" s="664"/>
      <c r="N3" s="663" t="s">
        <v>415</v>
      </c>
      <c r="O3" s="664"/>
      <c r="P3" s="564" t="s">
        <v>414</v>
      </c>
      <c r="Q3" s="564"/>
      <c r="R3" s="662"/>
      <c r="S3" s="622"/>
    </row>
    <row r="4" spans="1:19" s="41" customFormat="1" ht="21" x14ac:dyDescent="0.15">
      <c r="A4" s="622"/>
      <c r="B4" s="612"/>
      <c r="C4" s="45" t="s">
        <v>410</v>
      </c>
      <c r="D4" s="45" t="s">
        <v>413</v>
      </c>
      <c r="E4" s="45" t="s">
        <v>410</v>
      </c>
      <c r="F4" s="45" t="s">
        <v>413</v>
      </c>
      <c r="G4" s="45" t="s">
        <v>412</v>
      </c>
      <c r="H4" s="45" t="s">
        <v>410</v>
      </c>
      <c r="I4" s="45" t="s">
        <v>412</v>
      </c>
      <c r="J4" s="45" t="s">
        <v>410</v>
      </c>
      <c r="K4" s="45" t="s">
        <v>411</v>
      </c>
      <c r="L4" s="45" t="s">
        <v>410</v>
      </c>
      <c r="M4" s="45" t="s">
        <v>411</v>
      </c>
      <c r="N4" s="45" t="s">
        <v>410</v>
      </c>
      <c r="O4" s="45" t="s">
        <v>411</v>
      </c>
      <c r="P4" s="45" t="s">
        <v>410</v>
      </c>
      <c r="Q4" s="45" t="s">
        <v>411</v>
      </c>
      <c r="R4" s="45" t="s">
        <v>410</v>
      </c>
      <c r="S4" s="45" t="s">
        <v>409</v>
      </c>
    </row>
    <row r="5" spans="1:19" s="38" customFormat="1" ht="10.5" x14ac:dyDescent="0.15">
      <c r="A5" s="37"/>
      <c r="B5" s="46"/>
      <c r="C5" s="37"/>
      <c r="D5" s="37" t="s">
        <v>40</v>
      </c>
      <c r="E5" s="37"/>
      <c r="F5" s="37" t="s">
        <v>40</v>
      </c>
      <c r="G5" s="37" t="s">
        <v>40</v>
      </c>
      <c r="H5" s="37"/>
      <c r="I5" s="37" t="s">
        <v>40</v>
      </c>
      <c r="J5" s="37"/>
      <c r="K5" s="37" t="s">
        <v>40</v>
      </c>
      <c r="L5" s="37"/>
      <c r="M5" s="37" t="s">
        <v>40</v>
      </c>
      <c r="N5" s="37"/>
      <c r="O5" s="37" t="s">
        <v>40</v>
      </c>
      <c r="P5" s="37"/>
      <c r="Q5" s="37" t="s">
        <v>40</v>
      </c>
      <c r="R5" s="37"/>
      <c r="S5" s="37" t="s">
        <v>40</v>
      </c>
    </row>
    <row r="6" spans="1:19" ht="12.6" customHeight="1" x14ac:dyDescent="0.15">
      <c r="A6" s="386" t="s">
        <v>408</v>
      </c>
      <c r="B6" s="49"/>
      <c r="C6" s="385">
        <v>3</v>
      </c>
      <c r="D6" s="385">
        <v>23</v>
      </c>
      <c r="E6" s="385">
        <v>3</v>
      </c>
      <c r="F6" s="385">
        <v>23</v>
      </c>
      <c r="G6" s="385">
        <v>1</v>
      </c>
      <c r="H6" s="385">
        <v>1</v>
      </c>
      <c r="I6" s="385">
        <v>1</v>
      </c>
      <c r="J6" s="385" t="s">
        <v>241</v>
      </c>
      <c r="K6" s="385" t="s">
        <v>241</v>
      </c>
      <c r="L6" s="385">
        <v>2</v>
      </c>
      <c r="M6" s="385">
        <v>20</v>
      </c>
      <c r="N6" s="385" t="s">
        <v>241</v>
      </c>
      <c r="O6" s="385" t="s">
        <v>241</v>
      </c>
      <c r="P6" s="385" t="s">
        <v>241</v>
      </c>
      <c r="Q6" s="385" t="s">
        <v>241</v>
      </c>
      <c r="R6" s="385" t="s">
        <v>241</v>
      </c>
      <c r="S6" s="385" t="s">
        <v>241</v>
      </c>
    </row>
    <row r="7" spans="1:19" ht="12.6" customHeight="1" x14ac:dyDescent="0.15">
      <c r="A7" s="386" t="s">
        <v>407</v>
      </c>
      <c r="B7" s="49"/>
      <c r="C7" s="385">
        <v>1</v>
      </c>
      <c r="D7" s="385">
        <v>5</v>
      </c>
      <c r="E7" s="385">
        <v>1</v>
      </c>
      <c r="F7" s="385">
        <v>5</v>
      </c>
      <c r="G7" s="385">
        <v>5</v>
      </c>
      <c r="H7" s="385">
        <v>1</v>
      </c>
      <c r="I7" s="385">
        <v>5</v>
      </c>
      <c r="J7" s="385" t="s">
        <v>241</v>
      </c>
      <c r="K7" s="385" t="s">
        <v>241</v>
      </c>
      <c r="L7" s="385" t="s">
        <v>241</v>
      </c>
      <c r="M7" s="385" t="s">
        <v>241</v>
      </c>
      <c r="N7" s="385" t="s">
        <v>241</v>
      </c>
      <c r="O7" s="385" t="s">
        <v>241</v>
      </c>
      <c r="P7" s="385" t="s">
        <v>241</v>
      </c>
      <c r="Q7" s="385" t="s">
        <v>241</v>
      </c>
      <c r="R7" s="385" t="s">
        <v>241</v>
      </c>
      <c r="S7" s="385" t="s">
        <v>241</v>
      </c>
    </row>
    <row r="8" spans="1:19" ht="12.6" customHeight="1" x14ac:dyDescent="0.15">
      <c r="A8" s="386" t="s">
        <v>406</v>
      </c>
      <c r="B8" s="49"/>
      <c r="C8" s="385">
        <v>1</v>
      </c>
      <c r="D8" s="385">
        <v>5</v>
      </c>
      <c r="E8" s="385">
        <v>1</v>
      </c>
      <c r="F8" s="385">
        <v>5</v>
      </c>
      <c r="G8" s="385">
        <v>5</v>
      </c>
      <c r="H8" s="385">
        <v>1</v>
      </c>
      <c r="I8" s="385">
        <v>5</v>
      </c>
      <c r="J8" s="385" t="s">
        <v>61</v>
      </c>
      <c r="K8" s="385" t="s">
        <v>61</v>
      </c>
      <c r="L8" s="385" t="s">
        <v>61</v>
      </c>
      <c r="M8" s="385" t="s">
        <v>61</v>
      </c>
      <c r="N8" s="385" t="s">
        <v>61</v>
      </c>
      <c r="O8" s="385" t="s">
        <v>61</v>
      </c>
      <c r="P8" s="385" t="s">
        <v>61</v>
      </c>
      <c r="Q8" s="385" t="s">
        <v>61</v>
      </c>
      <c r="R8" s="385" t="s">
        <v>61</v>
      </c>
      <c r="S8" s="385" t="s">
        <v>61</v>
      </c>
    </row>
    <row r="9" spans="1:19" ht="3.75" customHeight="1" thickBot="1" x14ac:dyDescent="0.2">
      <c r="A9" s="381"/>
      <c r="B9" s="71"/>
      <c r="C9" s="384"/>
      <c r="D9" s="383"/>
      <c r="E9" s="383"/>
      <c r="F9" s="383"/>
      <c r="G9" s="383"/>
      <c r="H9" s="383"/>
      <c r="I9" s="383"/>
      <c r="J9" s="381"/>
      <c r="K9" s="381"/>
      <c r="L9" s="72"/>
      <c r="M9" s="382"/>
      <c r="N9" s="381"/>
      <c r="O9" s="381"/>
      <c r="P9" s="381"/>
      <c r="Q9" s="381"/>
      <c r="R9" s="72"/>
      <c r="S9" s="72"/>
    </row>
    <row r="10" spans="1:19" ht="3.2" customHeight="1" thickTop="1" x14ac:dyDescent="0.15">
      <c r="A10" s="36"/>
      <c r="B10" s="100"/>
      <c r="C10" s="336"/>
      <c r="D10" s="10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100"/>
      <c r="Q10" s="100"/>
      <c r="R10" s="100"/>
      <c r="S10" s="100"/>
    </row>
    <row r="11" spans="1:19" s="39" customFormat="1" ht="10.5" x14ac:dyDescent="0.15">
      <c r="A11" s="2" t="s">
        <v>405</v>
      </c>
      <c r="B11" s="36"/>
      <c r="C11" s="336"/>
      <c r="D11" s="36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36"/>
      <c r="Q11" s="36"/>
      <c r="R11" s="36"/>
      <c r="S11" s="36"/>
    </row>
    <row r="12" spans="1:19" s="42" customFormat="1" ht="10.5" x14ac:dyDescent="0.15">
      <c r="A12" s="2" t="s">
        <v>404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s="229" customFormat="1" ht="10.5" x14ac:dyDescent="0.15">
      <c r="A13" s="293" t="s">
        <v>403</v>
      </c>
    </row>
    <row r="14" spans="1:19" s="39" customFormat="1" ht="10.5" x14ac:dyDescent="0.15">
      <c r="A14" s="293" t="s">
        <v>402</v>
      </c>
      <c r="B14" s="38"/>
      <c r="C14" s="38"/>
      <c r="D14" s="38"/>
      <c r="E14" s="38"/>
      <c r="F14" s="38"/>
      <c r="H14" s="38"/>
      <c r="I14" s="38"/>
      <c r="J14" s="38"/>
      <c r="K14" s="38"/>
      <c r="L14" s="38"/>
      <c r="M14" s="38"/>
      <c r="N14" s="38"/>
      <c r="O14" s="38"/>
      <c r="P14" s="379"/>
    </row>
    <row r="15" spans="1:19" s="39" customFormat="1" x14ac:dyDescent="0.15">
      <c r="B15" s="38"/>
      <c r="C15" s="38"/>
      <c r="D15" s="38"/>
      <c r="E15" s="38"/>
      <c r="F15" s="38"/>
      <c r="H15" s="38"/>
      <c r="I15" s="38"/>
      <c r="J15" s="38"/>
      <c r="K15" s="38"/>
      <c r="L15" s="38"/>
      <c r="M15" s="38"/>
      <c r="N15" s="38"/>
      <c r="O15" s="38"/>
    </row>
    <row r="16" spans="1:19" s="39" customFormat="1" x14ac:dyDescent="0.15">
      <c r="C16" s="169"/>
      <c r="E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9" ht="10.5" x14ac:dyDescent="0.15">
      <c r="A17" s="103"/>
      <c r="B17" s="229"/>
      <c r="C17" s="229"/>
      <c r="D17" s="229"/>
      <c r="E17" s="229"/>
      <c r="F17" s="229"/>
      <c r="G17" s="229"/>
      <c r="H17" s="229"/>
      <c r="I17" s="229"/>
    </row>
  </sheetData>
  <mergeCells count="10">
    <mergeCell ref="A2:A4"/>
    <mergeCell ref="B2:B4"/>
    <mergeCell ref="C2:D3"/>
    <mergeCell ref="R2:S3"/>
    <mergeCell ref="E3:G3"/>
    <mergeCell ref="H3:I3"/>
    <mergeCell ref="J3:K3"/>
    <mergeCell ref="L3:M3"/>
    <mergeCell ref="N3:O3"/>
    <mergeCell ref="P3:Q3"/>
  </mergeCells>
  <phoneticPr fontId="2"/>
  <printOptions horizontalCentered="1"/>
  <pageMargins left="0.70866141732283472" right="0" top="0.74803149606299213" bottom="0.74803149606299213" header="0.31496062992125984" footer="0.31496062992125984"/>
  <pageSetup paperSize="9" fitToWidth="0" fitToHeight="0" orientation="landscape" r:id="rId1"/>
  <headerFooter>
    <oddHeader>&amp;L&amp;9労働争議発生状況&amp;R&amp;9&amp;F (&amp;A)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11"/>
  <sheetViews>
    <sheetView zoomScaleNormal="100" zoomScaleSheetLayoutView="130" workbookViewId="0"/>
  </sheetViews>
  <sheetFormatPr defaultColWidth="9.1640625" defaultRowHeight="9.75" x14ac:dyDescent="0.15"/>
  <cols>
    <col min="1" max="1" width="15.6640625" style="393" customWidth="1"/>
    <col min="2" max="2" width="1" style="54" customWidth="1"/>
    <col min="3" max="3" width="14.33203125" style="38" customWidth="1"/>
    <col min="4" max="4" width="13.83203125" style="171" customWidth="1"/>
    <col min="5" max="5" width="12.83203125" style="171" customWidth="1"/>
    <col min="6" max="6" width="13.1640625" style="171" customWidth="1"/>
    <col min="7" max="7" width="10.6640625" style="171" customWidth="1"/>
    <col min="8" max="8" width="10.1640625" style="171" customWidth="1"/>
    <col min="9" max="9" width="9.33203125" style="171" customWidth="1"/>
    <col min="10" max="10" width="10.1640625" style="171" customWidth="1"/>
    <col min="11" max="11" width="9.6640625" style="171" customWidth="1"/>
    <col min="12" max="12" width="10.33203125" style="171" customWidth="1"/>
    <col min="13" max="13" width="9.6640625" style="171" customWidth="1"/>
    <col min="14" max="14" width="14.6640625" style="171" customWidth="1"/>
    <col min="15" max="16384" width="9.1640625" style="54"/>
  </cols>
  <sheetData>
    <row r="1" spans="1:14" s="39" customFormat="1" ht="9" customHeight="1" thickBot="1" x14ac:dyDescent="0.2">
      <c r="A1" s="336"/>
      <c r="B1" s="36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252" t="s">
        <v>429</v>
      </c>
    </row>
    <row r="2" spans="1:14" s="41" customFormat="1" ht="13.7" customHeight="1" thickTop="1" x14ac:dyDescent="0.15">
      <c r="A2" s="621" t="s">
        <v>26</v>
      </c>
      <c r="B2" s="40"/>
      <c r="C2" s="623" t="s">
        <v>427</v>
      </c>
      <c r="D2" s="623"/>
      <c r="E2" s="623" t="s">
        <v>436</v>
      </c>
      <c r="F2" s="594"/>
      <c r="G2" s="623" t="s">
        <v>435</v>
      </c>
      <c r="H2" s="594"/>
      <c r="I2" s="623" t="s">
        <v>434</v>
      </c>
      <c r="J2" s="594"/>
      <c r="K2" s="623" t="s">
        <v>433</v>
      </c>
      <c r="L2" s="594"/>
      <c r="M2" s="623" t="s">
        <v>432</v>
      </c>
      <c r="N2" s="594"/>
    </row>
    <row r="3" spans="1:14" s="41" customFormat="1" ht="13.7" customHeight="1" x14ac:dyDescent="0.15">
      <c r="A3" s="622"/>
      <c r="B3" s="334"/>
      <c r="C3" s="332" t="s">
        <v>431</v>
      </c>
      <c r="D3" s="332" t="s">
        <v>430</v>
      </c>
      <c r="E3" s="332" t="s">
        <v>431</v>
      </c>
      <c r="F3" s="233" t="s">
        <v>430</v>
      </c>
      <c r="G3" s="332" t="s">
        <v>431</v>
      </c>
      <c r="H3" s="402" t="s">
        <v>430</v>
      </c>
      <c r="I3" s="332" t="s">
        <v>431</v>
      </c>
      <c r="J3" s="332" t="s">
        <v>430</v>
      </c>
      <c r="K3" s="332" t="s">
        <v>431</v>
      </c>
      <c r="L3" s="332" t="s">
        <v>430</v>
      </c>
      <c r="M3" s="233" t="s">
        <v>431</v>
      </c>
      <c r="N3" s="233" t="s">
        <v>430</v>
      </c>
    </row>
    <row r="4" spans="1:14" s="39" customFormat="1" ht="10.5" x14ac:dyDescent="0.15">
      <c r="A4" s="335"/>
      <c r="B4" s="309"/>
      <c r="C4" s="37"/>
      <c r="D4" s="37" t="s">
        <v>40</v>
      </c>
      <c r="E4" s="37"/>
      <c r="F4" s="37" t="s">
        <v>40</v>
      </c>
      <c r="G4" s="37"/>
      <c r="H4" s="37" t="s">
        <v>40</v>
      </c>
      <c r="I4" s="37"/>
      <c r="J4" s="37" t="s">
        <v>40</v>
      </c>
      <c r="K4" s="37"/>
      <c r="L4" s="37" t="s">
        <v>40</v>
      </c>
      <c r="M4" s="37"/>
      <c r="N4" s="37" t="s">
        <v>40</v>
      </c>
    </row>
    <row r="5" spans="1:14" ht="12.2" customHeight="1" x14ac:dyDescent="0.15">
      <c r="A5" s="401" t="s">
        <v>408</v>
      </c>
      <c r="B5" s="400"/>
      <c r="C5" s="399">
        <v>2324</v>
      </c>
      <c r="D5" s="399">
        <v>590524</v>
      </c>
      <c r="E5" s="399">
        <v>2104</v>
      </c>
      <c r="F5" s="399">
        <v>523159</v>
      </c>
      <c r="G5" s="399">
        <v>1</v>
      </c>
      <c r="H5" s="399">
        <v>963</v>
      </c>
      <c r="I5" s="399">
        <v>32</v>
      </c>
      <c r="J5" s="399">
        <v>5770</v>
      </c>
      <c r="K5" s="399">
        <v>54</v>
      </c>
      <c r="L5" s="399">
        <v>2116</v>
      </c>
      <c r="M5" s="399">
        <v>133</v>
      </c>
      <c r="N5" s="399">
        <v>58516</v>
      </c>
    </row>
    <row r="6" spans="1:14" ht="12.2" customHeight="1" x14ac:dyDescent="0.15">
      <c r="A6" s="401" t="s">
        <v>407</v>
      </c>
      <c r="B6" s="400"/>
      <c r="C6" s="399">
        <v>2278</v>
      </c>
      <c r="D6" s="399">
        <v>587998</v>
      </c>
      <c r="E6" s="399">
        <v>2058</v>
      </c>
      <c r="F6" s="399">
        <v>522324</v>
      </c>
      <c r="G6" s="399">
        <v>1</v>
      </c>
      <c r="H6" s="399">
        <v>944</v>
      </c>
      <c r="I6" s="399">
        <v>32</v>
      </c>
      <c r="J6" s="399">
        <v>5687</v>
      </c>
      <c r="K6" s="399">
        <v>54</v>
      </c>
      <c r="L6" s="399">
        <v>1914</v>
      </c>
      <c r="M6" s="399">
        <v>133</v>
      </c>
      <c r="N6" s="399">
        <v>57129</v>
      </c>
    </row>
    <row r="7" spans="1:14" ht="12.2" customHeight="1" x14ac:dyDescent="0.15">
      <c r="A7" s="401" t="s">
        <v>406</v>
      </c>
      <c r="B7" s="400"/>
      <c r="C7" s="399">
        <v>2240</v>
      </c>
      <c r="D7" s="399">
        <v>573630</v>
      </c>
      <c r="E7" s="399">
        <v>2020</v>
      </c>
      <c r="F7" s="399">
        <v>509579</v>
      </c>
      <c r="G7" s="399">
        <v>1</v>
      </c>
      <c r="H7" s="399">
        <v>947</v>
      </c>
      <c r="I7" s="399">
        <v>32</v>
      </c>
      <c r="J7" s="399">
        <v>5539</v>
      </c>
      <c r="K7" s="399">
        <v>54</v>
      </c>
      <c r="L7" s="399">
        <v>1775</v>
      </c>
      <c r="M7" s="399">
        <v>133</v>
      </c>
      <c r="N7" s="399">
        <v>55790</v>
      </c>
    </row>
    <row r="8" spans="1:14" ht="3.75" customHeight="1" thickBot="1" x14ac:dyDescent="0.2">
      <c r="A8" s="398"/>
      <c r="B8" s="397"/>
      <c r="C8" s="396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1:14" ht="4.7" customHeight="1" thickTop="1" x14ac:dyDescent="0.15"/>
    <row r="10" spans="1:14" x14ac:dyDescent="0.15">
      <c r="N10" s="178"/>
    </row>
    <row r="11" spans="1:14" x14ac:dyDescent="0.15">
      <c r="D11" s="394"/>
    </row>
  </sheetData>
  <mergeCells count="7">
    <mergeCell ref="M2:N2"/>
    <mergeCell ref="A2:A3"/>
    <mergeCell ref="C2:D2"/>
    <mergeCell ref="E2:F2"/>
    <mergeCell ref="G2:H2"/>
    <mergeCell ref="I2:J2"/>
    <mergeCell ref="K2:L2"/>
  </mergeCells>
  <phoneticPr fontId="2"/>
  <pageMargins left="0.78740157480314965" right="0" top="0.74803149606299213" bottom="0.74803149606299213" header="0.31496062992125984" footer="0.31496062992125984"/>
  <pageSetup paperSize="9" scale="120" fitToWidth="0" fitToHeight="0" orientation="landscape" r:id="rId1"/>
  <headerFooter>
    <oddHeader>&amp;L&amp;9労働組合組織状況－法規別－&amp;R&amp;9&amp;F (&amp;A)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L67"/>
  <sheetViews>
    <sheetView zoomScaleNormal="100" zoomScaleSheetLayoutView="100" workbookViewId="0"/>
  </sheetViews>
  <sheetFormatPr defaultColWidth="9.1640625" defaultRowHeight="9.75" x14ac:dyDescent="0.15"/>
  <cols>
    <col min="1" max="1" width="13.33203125" style="169" customWidth="1"/>
    <col min="2" max="2" width="1.1640625" style="54" customWidth="1"/>
    <col min="3" max="3" width="11.1640625" style="54" bestFit="1" customWidth="1"/>
    <col min="4" max="4" width="14.1640625" style="54" bestFit="1" customWidth="1"/>
    <col min="5" max="5" width="5" style="54" customWidth="1"/>
    <col min="6" max="6" width="8.6640625" style="54" bestFit="1" customWidth="1"/>
    <col min="7" max="7" width="6" style="54" bestFit="1" customWidth="1"/>
    <col min="8" max="8" width="7.33203125" style="54" bestFit="1" customWidth="1"/>
    <col min="9" max="9" width="8.6640625" style="54" bestFit="1" customWidth="1"/>
    <col min="10" max="10" width="12.6640625" style="54" bestFit="1" customWidth="1"/>
    <col min="11" max="11" width="8.6640625" style="54" bestFit="1" customWidth="1"/>
    <col min="12" max="12" width="14.1640625" style="54" bestFit="1" customWidth="1"/>
    <col min="13" max="13" width="7.33203125" style="54" bestFit="1" customWidth="1"/>
    <col min="14" max="14" width="11.1640625" style="54" bestFit="1" customWidth="1"/>
    <col min="15" max="15" width="7.33203125" style="54" bestFit="1" customWidth="1"/>
    <col min="16" max="16" width="12.6640625" style="54" bestFit="1" customWidth="1"/>
    <col min="17" max="17" width="8.6640625" style="54" bestFit="1" customWidth="1"/>
    <col min="18" max="18" width="12.6640625" style="54" bestFit="1" customWidth="1"/>
    <col min="19" max="19" width="8.6640625" style="54" bestFit="1" customWidth="1"/>
    <col min="20" max="20" width="12.6640625" style="54" bestFit="1" customWidth="1"/>
    <col min="21" max="21" width="8.1640625" style="54" bestFit="1" customWidth="1"/>
    <col min="22" max="22" width="12.83203125" style="54" bestFit="1" customWidth="1"/>
    <col min="23" max="23" width="7.5" style="54" bestFit="1" customWidth="1"/>
    <col min="24" max="24" width="12.83203125" style="54" bestFit="1" customWidth="1"/>
    <col min="25" max="25" width="7.5" style="54" bestFit="1" customWidth="1"/>
    <col min="26" max="26" width="12.83203125" style="54" bestFit="1" customWidth="1"/>
    <col min="27" max="27" width="8.83203125" style="54" bestFit="1" customWidth="1"/>
    <col min="28" max="28" width="12.83203125" style="54" bestFit="1" customWidth="1"/>
    <col min="29" max="29" width="8.83203125" style="54" bestFit="1" customWidth="1"/>
    <col min="30" max="30" width="12.83203125" style="54" bestFit="1" customWidth="1"/>
    <col min="31" max="31" width="7.33203125" style="54" bestFit="1" customWidth="1"/>
    <col min="32" max="32" width="12.6640625" style="54" customWidth="1"/>
    <col min="33" max="33" width="7.5" style="54" bestFit="1" customWidth="1"/>
    <col min="34" max="34" width="13" style="54" customWidth="1"/>
    <col min="35" max="35" width="8.6640625" style="54" bestFit="1" customWidth="1"/>
    <col min="36" max="36" width="12.83203125" style="54" bestFit="1" customWidth="1"/>
    <col min="37" max="37" width="7.33203125" style="54" bestFit="1" customWidth="1"/>
    <col min="38" max="38" width="12.33203125" style="54" bestFit="1" customWidth="1"/>
    <col min="39" max="16384" width="9.1640625" style="54"/>
  </cols>
  <sheetData>
    <row r="1" spans="1:38" s="39" customFormat="1" ht="11.25" thickBot="1" x14ac:dyDescent="0.2">
      <c r="A1" s="169"/>
      <c r="AL1" s="252" t="s">
        <v>429</v>
      </c>
    </row>
    <row r="2" spans="1:38" s="41" customFormat="1" ht="30.2" customHeight="1" thickTop="1" x14ac:dyDescent="0.15">
      <c r="A2" s="548" t="s">
        <v>26</v>
      </c>
      <c r="B2" s="40"/>
      <c r="C2" s="594" t="s">
        <v>427</v>
      </c>
      <c r="D2" s="655"/>
      <c r="E2" s="557" t="s">
        <v>452</v>
      </c>
      <c r="F2" s="668"/>
      <c r="G2" s="669" t="s">
        <v>451</v>
      </c>
      <c r="H2" s="574"/>
      <c r="I2" s="594" t="s">
        <v>107</v>
      </c>
      <c r="J2" s="655"/>
      <c r="K2" s="594" t="s">
        <v>109</v>
      </c>
      <c r="L2" s="655"/>
      <c r="M2" s="665" t="s">
        <v>450</v>
      </c>
      <c r="N2" s="666"/>
      <c r="O2" s="594" t="s">
        <v>449</v>
      </c>
      <c r="P2" s="655"/>
      <c r="Q2" s="665" t="s">
        <v>448</v>
      </c>
      <c r="R2" s="667"/>
      <c r="S2" s="570" t="s">
        <v>447</v>
      </c>
      <c r="T2" s="670"/>
      <c r="U2" s="671" t="s">
        <v>446</v>
      </c>
      <c r="V2" s="672"/>
      <c r="W2" s="557" t="s">
        <v>147</v>
      </c>
      <c r="X2" s="668"/>
      <c r="Y2" s="557" t="s">
        <v>445</v>
      </c>
      <c r="Z2" s="668"/>
      <c r="AA2" s="594" t="s">
        <v>444</v>
      </c>
      <c r="AB2" s="655"/>
      <c r="AC2" s="594" t="s">
        <v>443</v>
      </c>
      <c r="AD2" s="655"/>
      <c r="AE2" s="594" t="s">
        <v>157</v>
      </c>
      <c r="AF2" s="655"/>
      <c r="AG2" s="557" t="s">
        <v>442</v>
      </c>
      <c r="AH2" s="668"/>
      <c r="AI2" s="594" t="s">
        <v>441</v>
      </c>
      <c r="AJ2" s="597"/>
      <c r="AK2" s="594" t="s">
        <v>440</v>
      </c>
      <c r="AL2" s="597"/>
    </row>
    <row r="3" spans="1:38" s="41" customFormat="1" ht="33.75" customHeight="1" x14ac:dyDescent="0.15">
      <c r="A3" s="550"/>
      <c r="B3" s="334"/>
      <c r="C3" s="408" t="s">
        <v>431</v>
      </c>
      <c r="D3" s="44" t="s">
        <v>439</v>
      </c>
      <c r="E3" s="408" t="s">
        <v>431</v>
      </c>
      <c r="F3" s="44" t="s">
        <v>439</v>
      </c>
      <c r="G3" s="408" t="s">
        <v>431</v>
      </c>
      <c r="H3" s="44" t="s">
        <v>439</v>
      </c>
      <c r="I3" s="408" t="s">
        <v>431</v>
      </c>
      <c r="J3" s="44" t="s">
        <v>439</v>
      </c>
      <c r="K3" s="408" t="s">
        <v>431</v>
      </c>
      <c r="L3" s="44" t="s">
        <v>439</v>
      </c>
      <c r="M3" s="408" t="s">
        <v>431</v>
      </c>
      <c r="N3" s="44" t="s">
        <v>439</v>
      </c>
      <c r="O3" s="408" t="s">
        <v>431</v>
      </c>
      <c r="P3" s="44" t="s">
        <v>439</v>
      </c>
      <c r="Q3" s="408" t="s">
        <v>431</v>
      </c>
      <c r="R3" s="44" t="s">
        <v>439</v>
      </c>
      <c r="S3" s="408" t="s">
        <v>431</v>
      </c>
      <c r="T3" s="44" t="s">
        <v>439</v>
      </c>
      <c r="U3" s="408" t="s">
        <v>431</v>
      </c>
      <c r="V3" s="44" t="s">
        <v>439</v>
      </c>
      <c r="W3" s="408" t="s">
        <v>431</v>
      </c>
      <c r="X3" s="44" t="s">
        <v>439</v>
      </c>
      <c r="Y3" s="408" t="s">
        <v>431</v>
      </c>
      <c r="Z3" s="44" t="s">
        <v>439</v>
      </c>
      <c r="AA3" s="408" t="s">
        <v>431</v>
      </c>
      <c r="AB3" s="44" t="s">
        <v>439</v>
      </c>
      <c r="AC3" s="408" t="s">
        <v>431</v>
      </c>
      <c r="AD3" s="44" t="s">
        <v>439</v>
      </c>
      <c r="AE3" s="408" t="s">
        <v>431</v>
      </c>
      <c r="AF3" s="44" t="s">
        <v>439</v>
      </c>
      <c r="AG3" s="408" t="s">
        <v>431</v>
      </c>
      <c r="AH3" s="44" t="s">
        <v>439</v>
      </c>
      <c r="AI3" s="408" t="s">
        <v>431</v>
      </c>
      <c r="AJ3" s="44" t="s">
        <v>439</v>
      </c>
      <c r="AK3" s="408" t="s">
        <v>431</v>
      </c>
      <c r="AL3" s="407" t="s">
        <v>439</v>
      </c>
    </row>
    <row r="4" spans="1:38" s="38" customFormat="1" ht="10.5" x14ac:dyDescent="0.15">
      <c r="A4" s="37"/>
      <c r="B4" s="46"/>
      <c r="C4" s="37"/>
      <c r="D4" s="37" t="s">
        <v>40</v>
      </c>
      <c r="E4" s="37"/>
      <c r="F4" s="37" t="s">
        <v>40</v>
      </c>
      <c r="G4" s="37"/>
      <c r="H4" s="37" t="s">
        <v>40</v>
      </c>
      <c r="I4" s="37"/>
      <c r="J4" s="37" t="s">
        <v>40</v>
      </c>
      <c r="K4" s="37"/>
      <c r="L4" s="37" t="s">
        <v>40</v>
      </c>
      <c r="M4" s="37"/>
      <c r="N4" s="37" t="s">
        <v>40</v>
      </c>
      <c r="O4" s="37"/>
      <c r="P4" s="37" t="s">
        <v>40</v>
      </c>
      <c r="Q4" s="37"/>
      <c r="R4" s="37" t="s">
        <v>40</v>
      </c>
      <c r="S4" s="37"/>
      <c r="T4" s="37" t="s">
        <v>40</v>
      </c>
      <c r="U4" s="37"/>
      <c r="V4" s="37" t="s">
        <v>40</v>
      </c>
      <c r="W4" s="37"/>
      <c r="X4" s="37" t="s">
        <v>438</v>
      </c>
      <c r="Y4" s="37"/>
      <c r="Z4" s="37" t="s">
        <v>40</v>
      </c>
      <c r="AA4" s="37"/>
      <c r="AB4" s="37" t="s">
        <v>40</v>
      </c>
      <c r="AC4" s="37"/>
      <c r="AD4" s="37" t="s">
        <v>40</v>
      </c>
      <c r="AE4" s="37"/>
      <c r="AF4" s="37" t="s">
        <v>40</v>
      </c>
      <c r="AG4" s="37"/>
      <c r="AH4" s="37" t="s">
        <v>40</v>
      </c>
      <c r="AI4" s="37"/>
      <c r="AJ4" s="37" t="s">
        <v>40</v>
      </c>
      <c r="AK4" s="37"/>
      <c r="AL4" s="37" t="s">
        <v>40</v>
      </c>
    </row>
    <row r="5" spans="1:38" ht="12.2" customHeight="1" x14ac:dyDescent="0.15">
      <c r="A5" s="401" t="s">
        <v>408</v>
      </c>
      <c r="B5" s="400"/>
      <c r="C5" s="399">
        <v>2324</v>
      </c>
      <c r="D5" s="399">
        <v>590524</v>
      </c>
      <c r="E5" s="399">
        <v>3</v>
      </c>
      <c r="F5" s="399">
        <v>531</v>
      </c>
      <c r="G5" s="399">
        <v>2</v>
      </c>
      <c r="H5" s="399">
        <v>39</v>
      </c>
      <c r="I5" s="399">
        <v>109</v>
      </c>
      <c r="J5" s="399">
        <v>65636</v>
      </c>
      <c r="K5" s="399">
        <v>625</v>
      </c>
      <c r="L5" s="399">
        <v>198027</v>
      </c>
      <c r="M5" s="399">
        <v>29</v>
      </c>
      <c r="N5" s="399">
        <v>6647</v>
      </c>
      <c r="O5" s="399">
        <v>35</v>
      </c>
      <c r="P5" s="399">
        <v>14693</v>
      </c>
      <c r="Q5" s="399">
        <v>518</v>
      </c>
      <c r="R5" s="399">
        <v>46011</v>
      </c>
      <c r="S5" s="399">
        <v>229</v>
      </c>
      <c r="T5" s="406">
        <v>75091</v>
      </c>
      <c r="U5" s="399">
        <v>100</v>
      </c>
      <c r="V5" s="399">
        <v>24310</v>
      </c>
      <c r="W5" s="399">
        <v>73</v>
      </c>
      <c r="X5" s="399">
        <v>23168</v>
      </c>
      <c r="Y5" s="399">
        <v>52</v>
      </c>
      <c r="Z5" s="399">
        <v>23176</v>
      </c>
      <c r="AA5" s="399">
        <v>166</v>
      </c>
      <c r="AB5" s="399">
        <v>32916</v>
      </c>
      <c r="AC5" s="399">
        <v>133</v>
      </c>
      <c r="AD5" s="399">
        <v>15399</v>
      </c>
      <c r="AE5" s="399">
        <v>39</v>
      </c>
      <c r="AF5" s="399">
        <v>14158</v>
      </c>
      <c r="AG5" s="399">
        <v>51</v>
      </c>
      <c r="AH5" s="399">
        <v>15172</v>
      </c>
      <c r="AI5" s="399">
        <v>111</v>
      </c>
      <c r="AJ5" s="399">
        <v>33283</v>
      </c>
      <c r="AK5" s="399">
        <v>49</v>
      </c>
      <c r="AL5" s="399">
        <v>2267</v>
      </c>
    </row>
    <row r="6" spans="1:38" ht="12.2" customHeight="1" x14ac:dyDescent="0.15">
      <c r="A6" s="401" t="s">
        <v>407</v>
      </c>
      <c r="B6" s="400"/>
      <c r="C6" s="399">
        <v>2278</v>
      </c>
      <c r="D6" s="399">
        <v>587998</v>
      </c>
      <c r="E6" s="399">
        <v>3</v>
      </c>
      <c r="F6" s="399">
        <v>527</v>
      </c>
      <c r="G6" s="399">
        <v>2</v>
      </c>
      <c r="H6" s="399">
        <v>36</v>
      </c>
      <c r="I6" s="399">
        <v>108</v>
      </c>
      <c r="J6" s="399">
        <v>64697</v>
      </c>
      <c r="K6" s="399">
        <v>623</v>
      </c>
      <c r="L6" s="399">
        <v>198761</v>
      </c>
      <c r="M6" s="399">
        <v>25</v>
      </c>
      <c r="N6" s="399">
        <v>6465</v>
      </c>
      <c r="O6" s="399">
        <v>36</v>
      </c>
      <c r="P6" s="399">
        <v>15366</v>
      </c>
      <c r="Q6" s="399">
        <v>502</v>
      </c>
      <c r="R6" s="399">
        <v>45909</v>
      </c>
      <c r="S6" s="399">
        <v>220</v>
      </c>
      <c r="T6" s="406">
        <v>76772</v>
      </c>
      <c r="U6" s="399">
        <v>97</v>
      </c>
      <c r="V6" s="399">
        <v>23614</v>
      </c>
      <c r="W6" s="399">
        <v>69</v>
      </c>
      <c r="X6" s="399">
        <v>22598</v>
      </c>
      <c r="Y6" s="399">
        <v>51</v>
      </c>
      <c r="Z6" s="399">
        <v>22969</v>
      </c>
      <c r="AA6" s="399">
        <v>165</v>
      </c>
      <c r="AB6" s="399">
        <v>32879</v>
      </c>
      <c r="AC6" s="399">
        <v>130</v>
      </c>
      <c r="AD6" s="399">
        <v>14994</v>
      </c>
      <c r="AE6" s="399">
        <v>39</v>
      </c>
      <c r="AF6" s="399">
        <v>13804</v>
      </c>
      <c r="AG6" s="399">
        <v>49</v>
      </c>
      <c r="AH6" s="399">
        <v>14594</v>
      </c>
      <c r="AI6" s="399">
        <v>111</v>
      </c>
      <c r="AJ6" s="399">
        <v>31999</v>
      </c>
      <c r="AK6" s="399">
        <v>48</v>
      </c>
      <c r="AL6" s="399">
        <v>2014</v>
      </c>
    </row>
    <row r="7" spans="1:38" ht="12.2" customHeight="1" x14ac:dyDescent="0.15">
      <c r="A7" s="401" t="s">
        <v>406</v>
      </c>
      <c r="B7" s="400"/>
      <c r="C7" s="399">
        <v>2240</v>
      </c>
      <c r="D7" s="399">
        <v>573630</v>
      </c>
      <c r="E7" s="399">
        <v>3</v>
      </c>
      <c r="F7" s="399">
        <v>508</v>
      </c>
      <c r="G7" s="399">
        <v>2</v>
      </c>
      <c r="H7" s="399">
        <v>33</v>
      </c>
      <c r="I7" s="399">
        <v>107</v>
      </c>
      <c r="J7" s="399">
        <v>64232</v>
      </c>
      <c r="K7" s="399">
        <v>616</v>
      </c>
      <c r="L7" s="399">
        <v>191736</v>
      </c>
      <c r="M7" s="399">
        <v>23</v>
      </c>
      <c r="N7" s="399">
        <v>6310</v>
      </c>
      <c r="O7" s="399">
        <v>35</v>
      </c>
      <c r="P7" s="399">
        <v>12648</v>
      </c>
      <c r="Q7" s="399">
        <v>489</v>
      </c>
      <c r="R7" s="399">
        <v>44196</v>
      </c>
      <c r="S7" s="399">
        <v>221</v>
      </c>
      <c r="T7" s="406">
        <v>77701</v>
      </c>
      <c r="U7" s="399">
        <v>92</v>
      </c>
      <c r="V7" s="399">
        <v>23969</v>
      </c>
      <c r="W7" s="399">
        <v>66</v>
      </c>
      <c r="X7" s="399">
        <v>21940</v>
      </c>
      <c r="Y7" s="399">
        <v>47</v>
      </c>
      <c r="Z7" s="399">
        <v>22877</v>
      </c>
      <c r="AA7" s="399">
        <v>167</v>
      </c>
      <c r="AB7" s="399">
        <v>32226</v>
      </c>
      <c r="AC7" s="399">
        <v>129</v>
      </c>
      <c r="AD7" s="399">
        <v>14430</v>
      </c>
      <c r="AE7" s="399">
        <v>39</v>
      </c>
      <c r="AF7" s="399">
        <v>13575</v>
      </c>
      <c r="AG7" s="399">
        <v>45</v>
      </c>
      <c r="AH7" s="399">
        <v>14173</v>
      </c>
      <c r="AI7" s="399">
        <v>111</v>
      </c>
      <c r="AJ7" s="399">
        <v>31054</v>
      </c>
      <c r="AK7" s="399">
        <v>48</v>
      </c>
      <c r="AL7" s="399">
        <v>2022</v>
      </c>
    </row>
    <row r="8" spans="1:38" ht="4.7" customHeight="1" thickBot="1" x14ac:dyDescent="0.2">
      <c r="A8" s="405"/>
      <c r="B8" s="397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  <c r="AL8" s="395"/>
    </row>
    <row r="9" spans="1:38" ht="3.2" customHeight="1" thickTop="1" x14ac:dyDescent="0.15"/>
    <row r="11" spans="1:38" ht="12" x14ac:dyDescent="0.15">
      <c r="C11" s="80"/>
      <c r="AE11" s="404"/>
      <c r="AF11" s="403"/>
      <c r="AG11" s="404"/>
      <c r="AH11" s="403"/>
      <c r="AI11" s="404"/>
      <c r="AJ11" s="403"/>
      <c r="AK11" s="404"/>
      <c r="AL11" s="403"/>
    </row>
    <row r="67" spans="9:9" x14ac:dyDescent="0.15">
      <c r="I67" s="54" t="s">
        <v>437</v>
      </c>
    </row>
  </sheetData>
  <mergeCells count="19">
    <mergeCell ref="S2:T2"/>
    <mergeCell ref="U2:V2"/>
    <mergeCell ref="AK2:AL2"/>
    <mergeCell ref="Y2:Z2"/>
    <mergeCell ref="AA2:AB2"/>
    <mergeCell ref="AC2:AD2"/>
    <mergeCell ref="AE2:AF2"/>
    <mergeCell ref="AG2:AH2"/>
    <mergeCell ref="AI2:AJ2"/>
    <mergeCell ref="W2:X2"/>
    <mergeCell ref="K2:L2"/>
    <mergeCell ref="M2:N2"/>
    <mergeCell ref="O2:P2"/>
    <mergeCell ref="Q2:R2"/>
    <mergeCell ref="A2:A3"/>
    <mergeCell ref="C2:D2"/>
    <mergeCell ref="E2:F2"/>
    <mergeCell ref="G2:H2"/>
    <mergeCell ref="I2:J2"/>
  </mergeCells>
  <phoneticPr fontId="2"/>
  <pageMargins left="0.59055118110236227" right="0" top="0.74803149606299213" bottom="0.74803149606299213" header="0.31496062992125984" footer="0.31496062992125984"/>
  <pageSetup paperSize="9" fitToWidth="0" orientation="landscape" r:id="rId1"/>
  <headerFooter>
    <oddHeader>&amp;L&amp;9労働組合組織状況－産業別－&amp;R&amp;9&amp;F (&amp;A)</oddHeader>
  </headerFooter>
  <colBreaks count="1" manualBreakCount="1">
    <brk id="20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3"/>
  <sheetViews>
    <sheetView zoomScaleNormal="100" workbookViewId="0"/>
  </sheetViews>
  <sheetFormatPr defaultColWidth="9.33203125" defaultRowHeight="9.75" x14ac:dyDescent="0.15"/>
  <cols>
    <col min="1" max="1" width="34.83203125" style="169" customWidth="1"/>
    <col min="2" max="2" width="1" style="39" customWidth="1"/>
    <col min="3" max="3" width="13.83203125" style="54" customWidth="1"/>
    <col min="4" max="4" width="9.33203125" style="107" customWidth="1"/>
    <col min="5" max="5" width="13.83203125" style="39" customWidth="1"/>
    <col min="6" max="6" width="9.33203125" style="107" customWidth="1"/>
    <col min="7" max="7" width="13.83203125" style="54" customWidth="1"/>
    <col min="8" max="8" width="9.33203125" style="107" customWidth="1"/>
    <col min="9" max="9" width="6.1640625" style="54" customWidth="1"/>
    <col min="10" max="16384" width="9.33203125" style="54"/>
  </cols>
  <sheetData>
    <row r="1" spans="1:9" s="39" customFormat="1" ht="12.75" customHeight="1" thickBot="1" x14ac:dyDescent="0.2">
      <c r="A1" s="473"/>
      <c r="B1" s="36"/>
      <c r="C1" s="36"/>
      <c r="D1" s="86"/>
      <c r="E1" s="36"/>
      <c r="F1" s="86"/>
      <c r="G1" s="36"/>
      <c r="H1" s="295" t="s">
        <v>639</v>
      </c>
    </row>
    <row r="2" spans="1:9" s="41" customFormat="1" ht="11.25" customHeight="1" thickTop="1" x14ac:dyDescent="0.15">
      <c r="A2" s="548" t="s">
        <v>640</v>
      </c>
      <c r="B2" s="474"/>
      <c r="C2" s="555" t="s">
        <v>182</v>
      </c>
      <c r="D2" s="555"/>
      <c r="E2" s="555" t="s">
        <v>641</v>
      </c>
      <c r="F2" s="555"/>
      <c r="G2" s="555" t="s">
        <v>642</v>
      </c>
      <c r="H2" s="556"/>
      <c r="I2" s="240"/>
    </row>
    <row r="3" spans="1:9" s="41" customFormat="1" ht="10.5" x14ac:dyDescent="0.15">
      <c r="A3" s="550"/>
      <c r="B3" s="468"/>
      <c r="C3" s="471" t="s">
        <v>621</v>
      </c>
      <c r="D3" s="469" t="s">
        <v>622</v>
      </c>
      <c r="E3" s="471" t="s">
        <v>621</v>
      </c>
      <c r="F3" s="469" t="s">
        <v>622</v>
      </c>
      <c r="G3" s="471" t="s">
        <v>621</v>
      </c>
      <c r="H3" s="470" t="s">
        <v>622</v>
      </c>
    </row>
    <row r="4" spans="1:9" s="38" customFormat="1" ht="10.5" x14ac:dyDescent="0.15">
      <c r="A4" s="37"/>
      <c r="B4" s="46"/>
      <c r="C4" s="37" t="s">
        <v>40</v>
      </c>
      <c r="D4" s="47" t="s">
        <v>623</v>
      </c>
      <c r="E4" s="37" t="s">
        <v>40</v>
      </c>
      <c r="F4" s="47" t="s">
        <v>623</v>
      </c>
      <c r="G4" s="37" t="s">
        <v>40</v>
      </c>
      <c r="H4" s="47" t="s">
        <v>623</v>
      </c>
    </row>
    <row r="5" spans="1:9" ht="10.5" x14ac:dyDescent="0.15">
      <c r="A5" s="484" t="s">
        <v>643</v>
      </c>
      <c r="B5" s="420"/>
      <c r="C5" s="516">
        <v>4153054</v>
      </c>
      <c r="D5" s="517">
        <v>100</v>
      </c>
      <c r="E5" s="516">
        <v>2330021</v>
      </c>
      <c r="F5" s="517">
        <v>100</v>
      </c>
      <c r="G5" s="516">
        <v>1823033</v>
      </c>
      <c r="H5" s="517">
        <v>100</v>
      </c>
    </row>
    <row r="6" spans="1:9" ht="10.5" x14ac:dyDescent="0.15">
      <c r="A6" s="465"/>
      <c r="B6" s="400"/>
      <c r="C6" s="518"/>
      <c r="D6" s="310"/>
      <c r="E6" s="518"/>
      <c r="F6" s="310"/>
      <c r="G6" s="518"/>
      <c r="H6" s="517"/>
    </row>
    <row r="7" spans="1:9" ht="10.5" x14ac:dyDescent="0.15">
      <c r="A7" s="465" t="s">
        <v>644</v>
      </c>
      <c r="B7" s="400"/>
      <c r="C7" s="518">
        <v>79671</v>
      </c>
      <c r="D7" s="310">
        <v>1.9183699999999999</v>
      </c>
      <c r="E7" s="518">
        <v>68059</v>
      </c>
      <c r="F7" s="310">
        <v>2.92096</v>
      </c>
      <c r="G7" s="518">
        <v>11612</v>
      </c>
      <c r="H7" s="310">
        <v>0.63695999999999997</v>
      </c>
    </row>
    <row r="8" spans="1:9" ht="10.5" customHeight="1" x14ac:dyDescent="0.15">
      <c r="A8" s="465" t="s">
        <v>645</v>
      </c>
      <c r="B8" s="400"/>
      <c r="C8" s="518">
        <v>908549</v>
      </c>
      <c r="D8" s="310">
        <v>21.876650000000001</v>
      </c>
      <c r="E8" s="518">
        <v>529887</v>
      </c>
      <c r="F8" s="310">
        <v>22.74173</v>
      </c>
      <c r="G8" s="518">
        <v>378662</v>
      </c>
      <c r="H8" s="310">
        <v>20.770990000000001</v>
      </c>
    </row>
    <row r="9" spans="1:9" ht="10.5" customHeight="1" x14ac:dyDescent="0.15">
      <c r="A9" s="465" t="s">
        <v>607</v>
      </c>
      <c r="B9" s="400"/>
      <c r="C9" s="518">
        <v>938795</v>
      </c>
      <c r="D9" s="310">
        <v>22.60493</v>
      </c>
      <c r="E9" s="518">
        <v>394781</v>
      </c>
      <c r="F9" s="310">
        <v>16.943239999999999</v>
      </c>
      <c r="G9" s="518">
        <v>544014</v>
      </c>
      <c r="H9" s="310">
        <v>29.841149999999999</v>
      </c>
    </row>
    <row r="10" spans="1:9" ht="10.5" customHeight="1" x14ac:dyDescent="0.15">
      <c r="A10" s="465" t="s">
        <v>608</v>
      </c>
      <c r="B10" s="400"/>
      <c r="C10" s="518">
        <v>555901</v>
      </c>
      <c r="D10" s="310">
        <v>13.385350000000001</v>
      </c>
      <c r="E10" s="518">
        <v>306151</v>
      </c>
      <c r="F10" s="310">
        <v>13.13941</v>
      </c>
      <c r="G10" s="518">
        <v>249750</v>
      </c>
      <c r="H10" s="310">
        <v>13.6997</v>
      </c>
    </row>
    <row r="11" spans="1:9" ht="10.5" customHeight="1" x14ac:dyDescent="0.15">
      <c r="A11" s="465" t="s">
        <v>609</v>
      </c>
      <c r="B11" s="400"/>
      <c r="C11" s="518">
        <v>481329</v>
      </c>
      <c r="D11" s="310">
        <v>11.58976</v>
      </c>
      <c r="E11" s="518">
        <v>158350</v>
      </c>
      <c r="F11" s="310">
        <v>6.7960799999999999</v>
      </c>
      <c r="G11" s="518">
        <v>322979</v>
      </c>
      <c r="H11" s="310">
        <v>17.716570000000001</v>
      </c>
    </row>
    <row r="12" spans="1:9" ht="10.5" customHeight="1" x14ac:dyDescent="0.15">
      <c r="A12" s="465" t="s">
        <v>610</v>
      </c>
      <c r="B12" s="400"/>
      <c r="C12" s="518">
        <v>81100</v>
      </c>
      <c r="D12" s="310">
        <v>1.95278</v>
      </c>
      <c r="E12" s="518">
        <v>74414</v>
      </c>
      <c r="F12" s="310">
        <v>3.1937099999999998</v>
      </c>
      <c r="G12" s="518">
        <v>6686</v>
      </c>
      <c r="H12" s="310">
        <v>0.36675000000000002</v>
      </c>
    </row>
    <row r="13" spans="1:9" ht="10.5" customHeight="1" x14ac:dyDescent="0.15">
      <c r="A13" s="465" t="s">
        <v>646</v>
      </c>
      <c r="B13" s="400"/>
      <c r="C13" s="518">
        <v>32780</v>
      </c>
      <c r="D13" s="310">
        <v>0.7893</v>
      </c>
      <c r="E13" s="518">
        <v>22437</v>
      </c>
      <c r="F13" s="310">
        <v>0.96294999999999997</v>
      </c>
      <c r="G13" s="518">
        <v>10343</v>
      </c>
      <c r="H13" s="310">
        <v>0.56735000000000002</v>
      </c>
    </row>
    <row r="14" spans="1:9" ht="10.5" customHeight="1" x14ac:dyDescent="0.15">
      <c r="A14" s="465" t="s">
        <v>647</v>
      </c>
      <c r="B14" s="400"/>
      <c r="C14" s="518">
        <v>387799</v>
      </c>
      <c r="D14" s="310">
        <v>9.3376800000000006</v>
      </c>
      <c r="E14" s="518">
        <v>282135</v>
      </c>
      <c r="F14" s="310">
        <v>12.108689999999999</v>
      </c>
      <c r="G14" s="518">
        <v>105664</v>
      </c>
      <c r="H14" s="310">
        <v>5.7960599999999998</v>
      </c>
    </row>
    <row r="15" spans="1:9" ht="10.5" customHeight="1" x14ac:dyDescent="0.15">
      <c r="A15" s="465" t="s">
        <v>648</v>
      </c>
      <c r="B15" s="400"/>
      <c r="C15" s="518">
        <v>128236</v>
      </c>
      <c r="D15" s="310">
        <v>3.0877500000000002</v>
      </c>
      <c r="E15" s="518">
        <v>122236</v>
      </c>
      <c r="F15" s="310">
        <v>5.24613</v>
      </c>
      <c r="G15" s="518">
        <v>6000</v>
      </c>
      <c r="H15" s="310">
        <v>0.32912000000000002</v>
      </c>
    </row>
    <row r="16" spans="1:9" ht="10.5" x14ac:dyDescent="0.15">
      <c r="A16" s="279" t="s">
        <v>649</v>
      </c>
      <c r="B16" s="400"/>
      <c r="C16" s="225">
        <v>152811</v>
      </c>
      <c r="D16" s="310">
        <v>3.6794899999999999</v>
      </c>
      <c r="E16" s="225">
        <v>148431</v>
      </c>
      <c r="F16" s="310">
        <v>6.3703700000000003</v>
      </c>
      <c r="G16" s="225">
        <v>4380</v>
      </c>
      <c r="H16" s="310">
        <v>0.24026</v>
      </c>
    </row>
    <row r="17" spans="1:8" ht="10.5" x14ac:dyDescent="0.15">
      <c r="A17" s="279" t="s">
        <v>650</v>
      </c>
      <c r="B17" s="400"/>
      <c r="C17" s="225">
        <v>283703</v>
      </c>
      <c r="D17" s="310">
        <v>6.8311900000000003</v>
      </c>
      <c r="E17" s="225">
        <v>157199</v>
      </c>
      <c r="F17" s="310">
        <v>6.7466799999999996</v>
      </c>
      <c r="G17" s="225">
        <v>126504</v>
      </c>
      <c r="H17" s="310">
        <v>6.9392100000000001</v>
      </c>
    </row>
    <row r="18" spans="1:8" ht="10.5" customHeight="1" x14ac:dyDescent="0.15">
      <c r="A18" s="465" t="s">
        <v>615</v>
      </c>
      <c r="B18" s="400"/>
      <c r="C18" s="518">
        <v>122380</v>
      </c>
      <c r="D18" s="310">
        <v>2.9467500000000002</v>
      </c>
      <c r="E18" s="518">
        <v>65941</v>
      </c>
      <c r="F18" s="310">
        <v>2.83006</v>
      </c>
      <c r="G18" s="518">
        <v>56439</v>
      </c>
      <c r="H18" s="310">
        <v>3.0958800000000002</v>
      </c>
    </row>
    <row r="19" spans="1:8" ht="4.7" customHeight="1" thickBot="1" x14ac:dyDescent="0.2">
      <c r="A19" s="430"/>
      <c r="B19" s="71"/>
      <c r="C19" s="72"/>
      <c r="D19" s="99"/>
      <c r="E19" s="72"/>
      <c r="F19" s="99"/>
      <c r="G19" s="72"/>
      <c r="H19" s="99"/>
    </row>
    <row r="20" spans="1:8" ht="3.2" customHeight="1" thickTop="1" x14ac:dyDescent="0.15">
      <c r="A20" s="473"/>
      <c r="B20" s="36"/>
      <c r="C20" s="100"/>
      <c r="D20" s="101"/>
      <c r="E20" s="36"/>
      <c r="F20" s="101"/>
      <c r="G20" s="100"/>
      <c r="H20" s="101"/>
    </row>
    <row r="21" spans="1:8" s="39" customFormat="1" ht="10.5" customHeight="1" x14ac:dyDescent="0.15">
      <c r="A21" s="2" t="s">
        <v>651</v>
      </c>
      <c r="B21" s="498"/>
      <c r="C21" s="498"/>
      <c r="D21" s="498"/>
      <c r="E21" s="498"/>
      <c r="F21" s="498"/>
      <c r="G21" s="498"/>
      <c r="H21" s="498"/>
    </row>
    <row r="22" spans="1:8" ht="10.5" customHeight="1" x14ac:dyDescent="0.15">
      <c r="A22" s="2" t="s">
        <v>652</v>
      </c>
      <c r="B22" s="2"/>
      <c r="C22" s="2"/>
      <c r="D22" s="2"/>
      <c r="E22" s="2"/>
      <c r="F22" s="2"/>
      <c r="G22" s="2"/>
      <c r="H22" s="2"/>
    </row>
    <row r="23" spans="1:8" ht="10.5" x14ac:dyDescent="0.15">
      <c r="A23" s="2" t="s">
        <v>653</v>
      </c>
      <c r="B23" s="2"/>
      <c r="C23" s="2"/>
      <c r="D23" s="2"/>
      <c r="E23" s="2"/>
      <c r="F23" s="2"/>
      <c r="G23" s="2"/>
      <c r="H23" s="2"/>
    </row>
  </sheetData>
  <mergeCells count="4">
    <mergeCell ref="A2:A3"/>
    <mergeCell ref="C2:D2"/>
    <mergeCell ref="E2:F2"/>
    <mergeCell ref="G2:H2"/>
  </mergeCells>
  <phoneticPr fontId="2"/>
  <pageMargins left="0.9055118110236221" right="0.51181102362204722" top="0.74803149606299213" bottom="0.74803149606299213" header="0.31496062992125984" footer="0.31496062992125984"/>
  <pageSetup paperSize="9" scale="110" fitToHeight="0" orientation="portrait" r:id="rId1"/>
  <headerFooter>
    <oddHeader>&amp;L就業者数－職業別－&amp;R&amp;F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53"/>
  <sheetViews>
    <sheetView zoomScaleNormal="100" workbookViewId="0"/>
  </sheetViews>
  <sheetFormatPr defaultColWidth="9.33203125" defaultRowHeight="10.5" x14ac:dyDescent="0.15"/>
  <cols>
    <col min="1" max="1" width="8.83203125" style="473" customWidth="1"/>
    <col min="2" max="2" width="1" style="100" customWidth="1"/>
    <col min="3" max="4" width="12.83203125" style="100" bestFit="1" customWidth="1"/>
    <col min="5" max="5" width="10.6640625" style="100" customWidth="1"/>
    <col min="6" max="6" width="9" style="100" customWidth="1"/>
    <col min="7" max="7" width="10.6640625" style="100" customWidth="1"/>
    <col min="8" max="8" width="9" style="100" bestFit="1" customWidth="1"/>
    <col min="9" max="9" width="8.83203125" style="100" customWidth="1"/>
    <col min="10" max="10" width="9" style="100" bestFit="1" customWidth="1"/>
    <col min="11" max="11" width="8" style="100" bestFit="1" customWidth="1"/>
    <col min="12" max="12" width="7.1640625" style="100" bestFit="1" customWidth="1"/>
    <col min="13" max="14" width="10.6640625" style="100" customWidth="1"/>
    <col min="15" max="15" width="9" style="100" customWidth="1"/>
    <col min="16" max="24" width="10.6640625" style="100" customWidth="1"/>
    <col min="25" max="25" width="10.83203125" style="100" customWidth="1"/>
    <col min="26" max="26" width="9" style="100" customWidth="1"/>
    <col min="27" max="28" width="10.6640625" style="100" customWidth="1"/>
    <col min="29" max="29" width="4.1640625" style="100" customWidth="1"/>
    <col min="30" max="16384" width="9.33203125" style="100"/>
  </cols>
  <sheetData>
    <row r="1" spans="1:29" s="36" customFormat="1" x14ac:dyDescent="0.15">
      <c r="A1" s="473"/>
    </row>
    <row r="2" spans="1:29" s="36" customFormat="1" ht="12.75" customHeight="1" thickBot="1" x14ac:dyDescent="0.2">
      <c r="A2" s="2" t="s">
        <v>654</v>
      </c>
      <c r="F2" s="2"/>
      <c r="AA2" s="2"/>
      <c r="AB2" s="252" t="s">
        <v>618</v>
      </c>
    </row>
    <row r="3" spans="1:29" s="342" customFormat="1" ht="12.75" customHeight="1" thickTop="1" x14ac:dyDescent="0.15">
      <c r="A3" s="568" t="s">
        <v>655</v>
      </c>
      <c r="B3" s="474"/>
      <c r="C3" s="551" t="s">
        <v>656</v>
      </c>
      <c r="D3" s="570" t="s">
        <v>657</v>
      </c>
      <c r="E3" s="571"/>
      <c r="F3" s="571"/>
      <c r="G3" s="571"/>
      <c r="H3" s="571"/>
      <c r="I3" s="572"/>
      <c r="J3" s="563" t="s">
        <v>658</v>
      </c>
      <c r="K3" s="573" t="s">
        <v>577</v>
      </c>
      <c r="L3" s="574" t="s">
        <v>659</v>
      </c>
      <c r="M3" s="573" t="s">
        <v>465</v>
      </c>
      <c r="N3" s="573" t="s">
        <v>660</v>
      </c>
      <c r="O3" s="576" t="s">
        <v>661</v>
      </c>
      <c r="P3" s="565" t="s">
        <v>662</v>
      </c>
      <c r="Q3" s="563" t="s">
        <v>663</v>
      </c>
      <c r="R3" s="565" t="s">
        <v>664</v>
      </c>
      <c r="S3" s="563" t="s">
        <v>665</v>
      </c>
      <c r="T3" s="563" t="s">
        <v>666</v>
      </c>
      <c r="U3" s="559" t="s">
        <v>667</v>
      </c>
      <c r="V3" s="557" t="s">
        <v>668</v>
      </c>
      <c r="W3" s="565" t="s">
        <v>669</v>
      </c>
      <c r="X3" s="557" t="s">
        <v>670</v>
      </c>
      <c r="Y3" s="557" t="s">
        <v>671</v>
      </c>
      <c r="Z3" s="557" t="s">
        <v>672</v>
      </c>
      <c r="AA3" s="559" t="s">
        <v>673</v>
      </c>
      <c r="AB3" s="561" t="s">
        <v>674</v>
      </c>
    </row>
    <row r="4" spans="1:29" s="342" customFormat="1" ht="33.75" customHeight="1" x14ac:dyDescent="0.15">
      <c r="A4" s="569"/>
      <c r="B4" s="468"/>
      <c r="C4" s="553"/>
      <c r="D4" s="402" t="s">
        <v>569</v>
      </c>
      <c r="E4" s="471" t="s">
        <v>675</v>
      </c>
      <c r="F4" s="44" t="s">
        <v>676</v>
      </c>
      <c r="G4" s="44" t="s">
        <v>677</v>
      </c>
      <c r="H4" s="44" t="s">
        <v>678</v>
      </c>
      <c r="I4" s="44" t="s">
        <v>679</v>
      </c>
      <c r="J4" s="564"/>
      <c r="K4" s="564"/>
      <c r="L4" s="575"/>
      <c r="M4" s="564"/>
      <c r="N4" s="564"/>
      <c r="O4" s="577"/>
      <c r="P4" s="566"/>
      <c r="Q4" s="564"/>
      <c r="R4" s="567"/>
      <c r="S4" s="564"/>
      <c r="T4" s="564"/>
      <c r="U4" s="560"/>
      <c r="V4" s="558"/>
      <c r="W4" s="566"/>
      <c r="X4" s="558"/>
      <c r="Y4" s="558"/>
      <c r="Z4" s="558"/>
      <c r="AA4" s="560"/>
      <c r="AB4" s="562"/>
      <c r="AC4" s="36"/>
    </row>
    <row r="5" spans="1:29" s="342" customFormat="1" ht="12.75" customHeight="1" x14ac:dyDescent="0.15">
      <c r="A5" s="467"/>
      <c r="B5" s="472"/>
      <c r="C5" s="466"/>
      <c r="D5" s="466"/>
      <c r="E5" s="466"/>
      <c r="F5" s="520"/>
      <c r="G5" s="520"/>
      <c r="H5" s="520"/>
      <c r="I5" s="520"/>
      <c r="J5" s="466"/>
      <c r="K5" s="466"/>
      <c r="L5" s="466"/>
      <c r="M5" s="466"/>
      <c r="N5" s="466"/>
      <c r="O5" s="466"/>
      <c r="P5" s="521"/>
      <c r="Q5" s="466"/>
      <c r="R5" s="346"/>
      <c r="S5" s="466"/>
      <c r="T5" s="466"/>
      <c r="U5" s="466"/>
      <c r="V5" s="466"/>
      <c r="W5" s="466"/>
      <c r="X5" s="466"/>
      <c r="Y5" s="466"/>
      <c r="Z5" s="466"/>
      <c r="AA5" s="466"/>
      <c r="AB5" s="466"/>
    </row>
    <row r="6" spans="1:29" s="82" customFormat="1" ht="12.75" customHeight="1" x14ac:dyDescent="0.15">
      <c r="A6" s="306" t="s">
        <v>680</v>
      </c>
      <c r="B6" s="420"/>
      <c r="C6" s="516">
        <v>4153054</v>
      </c>
      <c r="D6" s="516">
        <v>3524805</v>
      </c>
      <c r="E6" s="516">
        <v>224987</v>
      </c>
      <c r="F6" s="516">
        <v>53668</v>
      </c>
      <c r="G6" s="516">
        <v>209880</v>
      </c>
      <c r="H6" s="516">
        <v>56059</v>
      </c>
      <c r="I6" s="516">
        <v>3254</v>
      </c>
      <c r="J6" s="516">
        <v>30684</v>
      </c>
      <c r="K6" s="516">
        <v>1213</v>
      </c>
      <c r="L6" s="516">
        <v>557</v>
      </c>
      <c r="M6" s="516">
        <v>271270</v>
      </c>
      <c r="N6" s="516">
        <v>539277</v>
      </c>
      <c r="O6" s="516">
        <v>15856</v>
      </c>
      <c r="P6" s="516">
        <v>291766</v>
      </c>
      <c r="Q6" s="516">
        <v>251025</v>
      </c>
      <c r="R6" s="516">
        <v>628102</v>
      </c>
      <c r="S6" s="516">
        <v>110131</v>
      </c>
      <c r="T6" s="516">
        <v>126469</v>
      </c>
      <c r="U6" s="516">
        <v>219654</v>
      </c>
      <c r="V6" s="516">
        <v>225254</v>
      </c>
      <c r="W6" s="516">
        <v>142448</v>
      </c>
      <c r="X6" s="516">
        <v>207594</v>
      </c>
      <c r="Y6" s="516">
        <v>502790</v>
      </c>
      <c r="Z6" s="516">
        <v>17077</v>
      </c>
      <c r="AA6" s="516">
        <v>315108</v>
      </c>
      <c r="AB6" s="516">
        <v>122229</v>
      </c>
    </row>
    <row r="7" spans="1:29" ht="12.75" customHeight="1" x14ac:dyDescent="0.15">
      <c r="A7" s="465"/>
      <c r="B7" s="400"/>
      <c r="C7" s="518"/>
      <c r="D7" s="518"/>
      <c r="E7" s="518"/>
      <c r="F7" s="518"/>
      <c r="G7" s="518"/>
      <c r="H7" s="518"/>
      <c r="I7" s="518"/>
      <c r="J7" s="518"/>
      <c r="K7" s="346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518"/>
      <c r="Z7" s="518"/>
      <c r="AA7" s="518"/>
      <c r="AB7" s="518"/>
    </row>
    <row r="8" spans="1:29" ht="12.75" customHeight="1" x14ac:dyDescent="0.15">
      <c r="A8" s="465" t="s">
        <v>681</v>
      </c>
      <c r="B8" s="400"/>
      <c r="C8" s="518">
        <v>1688272</v>
      </c>
      <c r="D8" s="518">
        <v>1438885</v>
      </c>
      <c r="E8" s="518">
        <v>97542</v>
      </c>
      <c r="F8" s="518">
        <v>20779</v>
      </c>
      <c r="G8" s="518">
        <v>79196</v>
      </c>
      <c r="H8" s="518">
        <v>19125</v>
      </c>
      <c r="I8" s="518">
        <v>1137</v>
      </c>
      <c r="J8" s="518">
        <v>7257</v>
      </c>
      <c r="K8" s="346">
        <v>225</v>
      </c>
      <c r="L8" s="346">
        <v>212</v>
      </c>
      <c r="M8" s="518">
        <v>111387</v>
      </c>
      <c r="N8" s="518">
        <v>190001</v>
      </c>
      <c r="O8" s="518">
        <v>6965</v>
      </c>
      <c r="P8" s="518">
        <v>134965</v>
      </c>
      <c r="Q8" s="518">
        <v>100748</v>
      </c>
      <c r="R8" s="518">
        <v>261082</v>
      </c>
      <c r="S8" s="518">
        <v>51965</v>
      </c>
      <c r="T8" s="518">
        <v>56801</v>
      </c>
      <c r="U8" s="518">
        <v>97307</v>
      </c>
      <c r="V8" s="518">
        <v>89894</v>
      </c>
      <c r="W8" s="518">
        <v>55064</v>
      </c>
      <c r="X8" s="518">
        <v>84840</v>
      </c>
      <c r="Y8" s="518">
        <v>206488</v>
      </c>
      <c r="Z8" s="518">
        <v>5401</v>
      </c>
      <c r="AA8" s="518">
        <v>130913</v>
      </c>
      <c r="AB8" s="518">
        <v>43170</v>
      </c>
    </row>
    <row r="9" spans="1:29" ht="12.75" customHeight="1" x14ac:dyDescent="0.15">
      <c r="A9" s="465" t="s">
        <v>682</v>
      </c>
      <c r="B9" s="400"/>
      <c r="C9" s="518">
        <v>717354</v>
      </c>
      <c r="D9" s="518">
        <v>614143</v>
      </c>
      <c r="E9" s="518">
        <v>37593</v>
      </c>
      <c r="F9" s="518">
        <v>7860</v>
      </c>
      <c r="G9" s="518">
        <v>34105</v>
      </c>
      <c r="H9" s="518">
        <v>7612</v>
      </c>
      <c r="I9" s="518">
        <v>495</v>
      </c>
      <c r="J9" s="518">
        <v>2608</v>
      </c>
      <c r="K9" s="346">
        <v>17</v>
      </c>
      <c r="L9" s="346">
        <v>105</v>
      </c>
      <c r="M9" s="518">
        <v>44831</v>
      </c>
      <c r="N9" s="518">
        <v>81586</v>
      </c>
      <c r="O9" s="518">
        <v>2713</v>
      </c>
      <c r="P9" s="518">
        <v>82410</v>
      </c>
      <c r="Q9" s="518">
        <v>38344</v>
      </c>
      <c r="R9" s="518">
        <v>104209</v>
      </c>
      <c r="S9" s="518">
        <v>24680</v>
      </c>
      <c r="T9" s="518">
        <v>24659</v>
      </c>
      <c r="U9" s="518">
        <v>43269</v>
      </c>
      <c r="V9" s="518">
        <v>36905</v>
      </c>
      <c r="W9" s="518">
        <v>24586</v>
      </c>
      <c r="X9" s="518">
        <v>34195</v>
      </c>
      <c r="Y9" s="518">
        <v>75667</v>
      </c>
      <c r="Z9" s="518">
        <v>2529</v>
      </c>
      <c r="AA9" s="518">
        <v>54841</v>
      </c>
      <c r="AB9" s="518">
        <v>14469</v>
      </c>
    </row>
    <row r="10" spans="1:29" ht="12.75" customHeight="1" x14ac:dyDescent="0.15">
      <c r="A10" s="465" t="s">
        <v>683</v>
      </c>
      <c r="B10" s="400"/>
      <c r="C10" s="518">
        <v>322184</v>
      </c>
      <c r="D10" s="518">
        <v>274063</v>
      </c>
      <c r="E10" s="518">
        <v>15806</v>
      </c>
      <c r="F10" s="518">
        <v>4022</v>
      </c>
      <c r="G10" s="518">
        <v>16950</v>
      </c>
      <c r="H10" s="518">
        <v>4152</v>
      </c>
      <c r="I10" s="518">
        <v>397</v>
      </c>
      <c r="J10" s="518">
        <v>1880</v>
      </c>
      <c r="K10" s="346">
        <v>16</v>
      </c>
      <c r="L10" s="346">
        <v>35</v>
      </c>
      <c r="M10" s="518">
        <v>22519</v>
      </c>
      <c r="N10" s="518">
        <v>47538</v>
      </c>
      <c r="O10" s="518">
        <v>975</v>
      </c>
      <c r="P10" s="518">
        <v>15599</v>
      </c>
      <c r="Q10" s="518">
        <v>21667</v>
      </c>
      <c r="R10" s="518">
        <v>48595</v>
      </c>
      <c r="S10" s="518">
        <v>5943</v>
      </c>
      <c r="T10" s="518">
        <v>8857</v>
      </c>
      <c r="U10" s="518">
        <v>14060</v>
      </c>
      <c r="V10" s="518">
        <v>16006</v>
      </c>
      <c r="W10" s="518">
        <v>11797</v>
      </c>
      <c r="X10" s="518">
        <v>17509</v>
      </c>
      <c r="Y10" s="518">
        <v>42525</v>
      </c>
      <c r="Z10" s="518">
        <v>1662</v>
      </c>
      <c r="AA10" s="518">
        <v>24022</v>
      </c>
      <c r="AB10" s="518">
        <v>9377</v>
      </c>
    </row>
    <row r="11" spans="1:29" ht="12.75" customHeight="1" x14ac:dyDescent="0.15">
      <c r="A11" s="465" t="s">
        <v>684</v>
      </c>
      <c r="B11" s="400"/>
      <c r="C11" s="518">
        <v>172129</v>
      </c>
      <c r="D11" s="518">
        <v>147893</v>
      </c>
      <c r="E11" s="518">
        <v>7692</v>
      </c>
      <c r="F11" s="518">
        <v>2432</v>
      </c>
      <c r="G11" s="518">
        <v>8448</v>
      </c>
      <c r="H11" s="518">
        <v>2540</v>
      </c>
      <c r="I11" s="518">
        <v>125</v>
      </c>
      <c r="J11" s="518">
        <v>1220</v>
      </c>
      <c r="K11" s="346">
        <v>332</v>
      </c>
      <c r="L11" s="346">
        <v>9</v>
      </c>
      <c r="M11" s="518">
        <v>12535</v>
      </c>
      <c r="N11" s="518">
        <v>16087</v>
      </c>
      <c r="O11" s="518">
        <v>851</v>
      </c>
      <c r="P11" s="518">
        <v>5714</v>
      </c>
      <c r="Q11" s="518">
        <v>9912</v>
      </c>
      <c r="R11" s="518">
        <v>24382</v>
      </c>
      <c r="S11" s="518">
        <v>3064</v>
      </c>
      <c r="T11" s="518">
        <v>3720</v>
      </c>
      <c r="U11" s="518">
        <v>6000</v>
      </c>
      <c r="V11" s="518">
        <v>9586</v>
      </c>
      <c r="W11" s="518">
        <v>6333</v>
      </c>
      <c r="X11" s="518">
        <v>8551</v>
      </c>
      <c r="Y11" s="518">
        <v>23837</v>
      </c>
      <c r="Z11" s="518">
        <v>1007</v>
      </c>
      <c r="AA11" s="518">
        <v>16003</v>
      </c>
      <c r="AB11" s="518">
        <v>17861</v>
      </c>
    </row>
    <row r="12" spans="1:29" ht="12.75" customHeight="1" x14ac:dyDescent="0.15">
      <c r="A12" s="465" t="s">
        <v>685</v>
      </c>
      <c r="B12" s="400"/>
      <c r="C12" s="518">
        <v>110809</v>
      </c>
      <c r="D12" s="518">
        <v>93493</v>
      </c>
      <c r="E12" s="518">
        <v>5587</v>
      </c>
      <c r="F12" s="518">
        <v>1560</v>
      </c>
      <c r="G12" s="518">
        <v>5850</v>
      </c>
      <c r="H12" s="518">
        <v>1909</v>
      </c>
      <c r="I12" s="518">
        <v>112</v>
      </c>
      <c r="J12" s="518">
        <v>1568</v>
      </c>
      <c r="K12" s="346">
        <v>34</v>
      </c>
      <c r="L12" s="346">
        <v>11</v>
      </c>
      <c r="M12" s="518">
        <v>7279</v>
      </c>
      <c r="N12" s="518">
        <v>21737</v>
      </c>
      <c r="O12" s="518">
        <v>361</v>
      </c>
      <c r="P12" s="518">
        <v>3546</v>
      </c>
      <c r="Q12" s="518">
        <v>7251</v>
      </c>
      <c r="R12" s="518">
        <v>16974</v>
      </c>
      <c r="S12" s="518">
        <v>2169</v>
      </c>
      <c r="T12" s="518">
        <v>2581</v>
      </c>
      <c r="U12" s="518">
        <v>4155</v>
      </c>
      <c r="V12" s="518">
        <v>5811</v>
      </c>
      <c r="W12" s="518">
        <v>4022</v>
      </c>
      <c r="X12" s="518">
        <v>5147</v>
      </c>
      <c r="Y12" s="518">
        <v>13208</v>
      </c>
      <c r="Z12" s="518">
        <v>576</v>
      </c>
      <c r="AA12" s="518">
        <v>7673</v>
      </c>
      <c r="AB12" s="518">
        <v>2932</v>
      </c>
    </row>
    <row r="13" spans="1:29" ht="12.75" customHeight="1" x14ac:dyDescent="0.15">
      <c r="A13" s="465"/>
      <c r="B13" s="400"/>
      <c r="C13" s="518"/>
      <c r="D13" s="518"/>
      <c r="E13" s="518"/>
      <c r="F13" s="518"/>
      <c r="G13" s="346"/>
      <c r="H13" s="518"/>
      <c r="I13" s="518"/>
      <c r="J13" s="346"/>
      <c r="K13" s="346"/>
      <c r="L13" s="346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</row>
    <row r="14" spans="1:29" ht="12.75" customHeight="1" x14ac:dyDescent="0.15">
      <c r="A14" s="465" t="s">
        <v>686</v>
      </c>
      <c r="B14" s="400"/>
      <c r="C14" s="518">
        <v>75824</v>
      </c>
      <c r="D14" s="518">
        <v>60208</v>
      </c>
      <c r="E14" s="518">
        <v>5978</v>
      </c>
      <c r="F14" s="518">
        <v>1504</v>
      </c>
      <c r="G14" s="518">
        <v>5453</v>
      </c>
      <c r="H14" s="518">
        <v>1312</v>
      </c>
      <c r="I14" s="518">
        <v>67</v>
      </c>
      <c r="J14" s="346">
        <v>466</v>
      </c>
      <c r="K14" s="489">
        <v>62</v>
      </c>
      <c r="L14" s="346">
        <v>10</v>
      </c>
      <c r="M14" s="518">
        <v>3543</v>
      </c>
      <c r="N14" s="518">
        <v>8457</v>
      </c>
      <c r="O14" s="518">
        <v>278</v>
      </c>
      <c r="P14" s="518">
        <v>5822</v>
      </c>
      <c r="Q14" s="518">
        <v>2914</v>
      </c>
      <c r="R14" s="518">
        <v>11537</v>
      </c>
      <c r="S14" s="518">
        <v>2179</v>
      </c>
      <c r="T14" s="518">
        <v>2723</v>
      </c>
      <c r="U14" s="518">
        <v>5893</v>
      </c>
      <c r="V14" s="518">
        <v>4579</v>
      </c>
      <c r="W14" s="518">
        <v>2389</v>
      </c>
      <c r="X14" s="518">
        <v>5065</v>
      </c>
      <c r="Y14" s="518">
        <v>9732</v>
      </c>
      <c r="Z14" s="518">
        <v>274</v>
      </c>
      <c r="AA14" s="518">
        <v>5107</v>
      </c>
      <c r="AB14" s="518">
        <v>2457</v>
      </c>
    </row>
    <row r="15" spans="1:29" ht="12.75" customHeight="1" x14ac:dyDescent="0.15">
      <c r="A15" s="465" t="s">
        <v>687</v>
      </c>
      <c r="B15" s="400"/>
      <c r="C15" s="518">
        <v>198078</v>
      </c>
      <c r="D15" s="518">
        <v>166980</v>
      </c>
      <c r="E15" s="518">
        <v>10573</v>
      </c>
      <c r="F15" s="518">
        <v>2904</v>
      </c>
      <c r="G15" s="518">
        <v>10817</v>
      </c>
      <c r="H15" s="518">
        <v>3040</v>
      </c>
      <c r="I15" s="518">
        <v>137</v>
      </c>
      <c r="J15" s="518">
        <v>1957</v>
      </c>
      <c r="K15" s="346">
        <v>42</v>
      </c>
      <c r="L15" s="346">
        <v>15</v>
      </c>
      <c r="M15" s="518">
        <v>12214</v>
      </c>
      <c r="N15" s="518">
        <v>29513</v>
      </c>
      <c r="O15" s="518">
        <v>741</v>
      </c>
      <c r="P15" s="518">
        <v>11032</v>
      </c>
      <c r="Q15" s="518">
        <v>9204</v>
      </c>
      <c r="R15" s="518">
        <v>30393</v>
      </c>
      <c r="S15" s="518">
        <v>4798</v>
      </c>
      <c r="T15" s="518">
        <v>6124</v>
      </c>
      <c r="U15" s="518">
        <v>10553</v>
      </c>
      <c r="V15" s="518">
        <v>10984</v>
      </c>
      <c r="W15" s="518">
        <v>6917</v>
      </c>
      <c r="X15" s="518">
        <v>11391</v>
      </c>
      <c r="Y15" s="518">
        <v>25587</v>
      </c>
      <c r="Z15" s="518">
        <v>801</v>
      </c>
      <c r="AA15" s="518">
        <v>13421</v>
      </c>
      <c r="AB15" s="518">
        <v>5927</v>
      </c>
    </row>
    <row r="16" spans="1:29" ht="12.75" customHeight="1" x14ac:dyDescent="0.15">
      <c r="A16" s="465" t="s">
        <v>688</v>
      </c>
      <c r="B16" s="400"/>
      <c r="C16" s="518">
        <v>88058</v>
      </c>
      <c r="D16" s="518">
        <v>72126</v>
      </c>
      <c r="E16" s="518">
        <v>4867</v>
      </c>
      <c r="F16" s="518">
        <v>1480</v>
      </c>
      <c r="G16" s="518">
        <v>5306</v>
      </c>
      <c r="H16" s="518">
        <v>2121</v>
      </c>
      <c r="I16" s="518">
        <v>94</v>
      </c>
      <c r="J16" s="518">
        <v>2037</v>
      </c>
      <c r="K16" s="346">
        <v>55</v>
      </c>
      <c r="L16" s="346">
        <v>23</v>
      </c>
      <c r="M16" s="518">
        <v>5317</v>
      </c>
      <c r="N16" s="518">
        <v>14507</v>
      </c>
      <c r="O16" s="518">
        <v>416</v>
      </c>
      <c r="P16" s="518">
        <v>2417</v>
      </c>
      <c r="Q16" s="518">
        <v>5484</v>
      </c>
      <c r="R16" s="518">
        <v>13961</v>
      </c>
      <c r="S16" s="518">
        <v>1783</v>
      </c>
      <c r="T16" s="518">
        <v>1742</v>
      </c>
      <c r="U16" s="518">
        <v>3517</v>
      </c>
      <c r="V16" s="518">
        <v>6696</v>
      </c>
      <c r="W16" s="518">
        <v>3270</v>
      </c>
      <c r="X16" s="518">
        <v>3874</v>
      </c>
      <c r="Y16" s="518">
        <v>10685</v>
      </c>
      <c r="Z16" s="518">
        <v>598</v>
      </c>
      <c r="AA16" s="518">
        <v>6213</v>
      </c>
      <c r="AB16" s="518">
        <v>2394</v>
      </c>
    </row>
    <row r="17" spans="1:28" ht="12.75" customHeight="1" x14ac:dyDescent="0.15">
      <c r="A17" s="465" t="s">
        <v>689</v>
      </c>
      <c r="B17" s="400"/>
      <c r="C17" s="518">
        <v>105229</v>
      </c>
      <c r="D17" s="518">
        <v>88551</v>
      </c>
      <c r="E17" s="518">
        <v>5612</v>
      </c>
      <c r="F17" s="518">
        <v>1452</v>
      </c>
      <c r="G17" s="518">
        <v>5896</v>
      </c>
      <c r="H17" s="518">
        <v>1591</v>
      </c>
      <c r="I17" s="518">
        <v>82</v>
      </c>
      <c r="J17" s="518">
        <v>845</v>
      </c>
      <c r="K17" s="346">
        <v>9</v>
      </c>
      <c r="L17" s="346">
        <v>8</v>
      </c>
      <c r="M17" s="518">
        <v>6462</v>
      </c>
      <c r="N17" s="518">
        <v>15008</v>
      </c>
      <c r="O17" s="518">
        <v>395</v>
      </c>
      <c r="P17" s="518">
        <v>5125</v>
      </c>
      <c r="Q17" s="518">
        <v>5449</v>
      </c>
      <c r="R17" s="518">
        <v>17174</v>
      </c>
      <c r="S17" s="518">
        <v>2372</v>
      </c>
      <c r="T17" s="518">
        <v>2892</v>
      </c>
      <c r="U17" s="518">
        <v>5173</v>
      </c>
      <c r="V17" s="518">
        <v>5905</v>
      </c>
      <c r="W17" s="518">
        <v>4238</v>
      </c>
      <c r="X17" s="518">
        <v>5719</v>
      </c>
      <c r="Y17" s="518">
        <v>13678</v>
      </c>
      <c r="Z17" s="518">
        <v>399</v>
      </c>
      <c r="AA17" s="518">
        <v>7706</v>
      </c>
      <c r="AB17" s="518">
        <v>3297</v>
      </c>
    </row>
    <row r="18" spans="1:28" ht="12.75" customHeight="1" x14ac:dyDescent="0.15">
      <c r="A18" s="465" t="s">
        <v>690</v>
      </c>
      <c r="B18" s="400"/>
      <c r="C18" s="518">
        <v>24940</v>
      </c>
      <c r="D18" s="518">
        <v>20093</v>
      </c>
      <c r="E18" s="518">
        <v>1891</v>
      </c>
      <c r="F18" s="518">
        <v>537</v>
      </c>
      <c r="G18" s="518">
        <v>1700</v>
      </c>
      <c r="H18" s="346">
        <v>394</v>
      </c>
      <c r="I18" s="346">
        <v>18</v>
      </c>
      <c r="J18" s="346">
        <v>87</v>
      </c>
      <c r="K18" s="489">
        <v>20</v>
      </c>
      <c r="L18" s="346">
        <v>1</v>
      </c>
      <c r="M18" s="518">
        <v>1296</v>
      </c>
      <c r="N18" s="518">
        <v>2152</v>
      </c>
      <c r="O18" s="518">
        <v>97</v>
      </c>
      <c r="P18" s="518">
        <v>1725</v>
      </c>
      <c r="Q18" s="518">
        <v>1117</v>
      </c>
      <c r="R18" s="518">
        <v>4025</v>
      </c>
      <c r="S18" s="518">
        <v>671</v>
      </c>
      <c r="T18" s="518">
        <v>888</v>
      </c>
      <c r="U18" s="518">
        <v>1845</v>
      </c>
      <c r="V18" s="518">
        <v>1459</v>
      </c>
      <c r="W18" s="518">
        <v>925</v>
      </c>
      <c r="X18" s="518">
        <v>1740</v>
      </c>
      <c r="Y18" s="518">
        <v>3267</v>
      </c>
      <c r="Z18" s="518">
        <v>106</v>
      </c>
      <c r="AA18" s="518">
        <v>1898</v>
      </c>
      <c r="AB18" s="518">
        <v>933</v>
      </c>
    </row>
    <row r="19" spans="1:28" ht="12.75" customHeight="1" x14ac:dyDescent="0.15">
      <c r="A19" s="465"/>
      <c r="B19" s="400"/>
      <c r="C19" s="518"/>
      <c r="D19" s="518"/>
      <c r="E19" s="518"/>
      <c r="F19" s="518"/>
      <c r="G19" s="518"/>
      <c r="H19" s="518"/>
      <c r="I19" s="518"/>
      <c r="J19" s="518"/>
      <c r="K19" s="346"/>
      <c r="L19" s="346"/>
      <c r="M19" s="518"/>
      <c r="N19" s="518"/>
      <c r="O19" s="518"/>
      <c r="P19" s="518"/>
      <c r="Q19" s="518"/>
      <c r="R19" s="518"/>
      <c r="S19" s="518"/>
      <c r="T19" s="518"/>
      <c r="U19" s="518"/>
      <c r="V19" s="518"/>
      <c r="W19" s="518"/>
      <c r="X19" s="518"/>
      <c r="Y19" s="518"/>
      <c r="Z19" s="518"/>
      <c r="AA19" s="518"/>
      <c r="AB19" s="518"/>
    </row>
    <row r="20" spans="1:28" ht="12.75" customHeight="1" x14ac:dyDescent="0.15">
      <c r="A20" s="465" t="s">
        <v>691</v>
      </c>
      <c r="B20" s="400"/>
      <c r="C20" s="518">
        <v>19391</v>
      </c>
      <c r="D20" s="518">
        <v>13973</v>
      </c>
      <c r="E20" s="518">
        <v>1106</v>
      </c>
      <c r="F20" s="518">
        <v>633</v>
      </c>
      <c r="G20" s="518">
        <v>1672</v>
      </c>
      <c r="H20" s="518">
        <v>1533</v>
      </c>
      <c r="I20" s="518">
        <v>10</v>
      </c>
      <c r="J20" s="518">
        <v>1833</v>
      </c>
      <c r="K20" s="489">
        <v>261</v>
      </c>
      <c r="L20" s="489" t="s">
        <v>241</v>
      </c>
      <c r="M20" s="518">
        <v>1465</v>
      </c>
      <c r="N20" s="518">
        <v>1549</v>
      </c>
      <c r="O20" s="518">
        <v>74</v>
      </c>
      <c r="P20" s="518">
        <v>392</v>
      </c>
      <c r="Q20" s="518">
        <v>1129</v>
      </c>
      <c r="R20" s="518">
        <v>3021</v>
      </c>
      <c r="S20" s="518">
        <v>278</v>
      </c>
      <c r="T20" s="518">
        <v>327</v>
      </c>
      <c r="U20" s="518">
        <v>557</v>
      </c>
      <c r="V20" s="518">
        <v>1357</v>
      </c>
      <c r="W20" s="518">
        <v>753</v>
      </c>
      <c r="X20" s="518">
        <v>696</v>
      </c>
      <c r="Y20" s="518">
        <v>2660</v>
      </c>
      <c r="Z20" s="518">
        <v>226</v>
      </c>
      <c r="AA20" s="518">
        <v>1427</v>
      </c>
      <c r="AB20" s="518">
        <v>650</v>
      </c>
    </row>
    <row r="21" spans="1:28" ht="12.75" customHeight="1" x14ac:dyDescent="0.15">
      <c r="A21" s="465" t="s">
        <v>692</v>
      </c>
      <c r="B21" s="400"/>
      <c r="C21" s="518">
        <v>71612</v>
      </c>
      <c r="D21" s="518">
        <v>61355</v>
      </c>
      <c r="E21" s="518">
        <v>3061</v>
      </c>
      <c r="F21" s="518">
        <v>903</v>
      </c>
      <c r="G21" s="518">
        <v>3730</v>
      </c>
      <c r="H21" s="518">
        <v>1316</v>
      </c>
      <c r="I21" s="518">
        <v>73</v>
      </c>
      <c r="J21" s="518">
        <v>1266</v>
      </c>
      <c r="K21" s="346">
        <v>3</v>
      </c>
      <c r="L21" s="346">
        <v>7</v>
      </c>
      <c r="M21" s="518">
        <v>4059</v>
      </c>
      <c r="N21" s="518">
        <v>14853</v>
      </c>
      <c r="O21" s="518">
        <v>255</v>
      </c>
      <c r="P21" s="518">
        <v>2211</v>
      </c>
      <c r="Q21" s="518">
        <v>4685</v>
      </c>
      <c r="R21" s="518">
        <v>10594</v>
      </c>
      <c r="S21" s="518">
        <v>1090</v>
      </c>
      <c r="T21" s="518">
        <v>1361</v>
      </c>
      <c r="U21" s="518">
        <v>2592</v>
      </c>
      <c r="V21" s="518">
        <v>3642</v>
      </c>
      <c r="W21" s="518">
        <v>2735</v>
      </c>
      <c r="X21" s="518">
        <v>3509</v>
      </c>
      <c r="Y21" s="518">
        <v>9214</v>
      </c>
      <c r="Z21" s="518">
        <v>436</v>
      </c>
      <c r="AA21" s="518">
        <v>4937</v>
      </c>
      <c r="AB21" s="518">
        <v>2028</v>
      </c>
    </row>
    <row r="22" spans="1:28" ht="12.75" customHeight="1" x14ac:dyDescent="0.15">
      <c r="A22" s="465" t="s">
        <v>693</v>
      </c>
      <c r="B22" s="400"/>
      <c r="C22" s="518">
        <v>102229</v>
      </c>
      <c r="D22" s="518">
        <v>87006</v>
      </c>
      <c r="E22" s="518">
        <v>5208</v>
      </c>
      <c r="F22" s="518">
        <v>1328</v>
      </c>
      <c r="G22" s="518">
        <v>5244</v>
      </c>
      <c r="H22" s="518">
        <v>1519</v>
      </c>
      <c r="I22" s="518">
        <v>113</v>
      </c>
      <c r="J22" s="518">
        <v>1222</v>
      </c>
      <c r="K22" s="346">
        <v>8</v>
      </c>
      <c r="L22" s="346">
        <v>12</v>
      </c>
      <c r="M22" s="518">
        <v>6606</v>
      </c>
      <c r="N22" s="518">
        <v>19036</v>
      </c>
      <c r="O22" s="518">
        <v>275</v>
      </c>
      <c r="P22" s="518">
        <v>2861</v>
      </c>
      <c r="Q22" s="518">
        <v>9972</v>
      </c>
      <c r="R22" s="518">
        <v>14468</v>
      </c>
      <c r="S22" s="518">
        <v>1314</v>
      </c>
      <c r="T22" s="518">
        <v>2536</v>
      </c>
      <c r="U22" s="518">
        <v>5906</v>
      </c>
      <c r="V22" s="518">
        <v>5180</v>
      </c>
      <c r="W22" s="518">
        <v>3584</v>
      </c>
      <c r="X22" s="518">
        <v>4565</v>
      </c>
      <c r="Y22" s="518">
        <v>11405</v>
      </c>
      <c r="Z22" s="518">
        <v>592</v>
      </c>
      <c r="AA22" s="518">
        <v>7343</v>
      </c>
      <c r="AB22" s="518">
        <v>2210</v>
      </c>
    </row>
    <row r="23" spans="1:28" ht="12.75" customHeight="1" x14ac:dyDescent="0.15">
      <c r="A23" s="465" t="s">
        <v>694</v>
      </c>
      <c r="B23" s="400"/>
      <c r="C23" s="518">
        <v>100085</v>
      </c>
      <c r="D23" s="518">
        <v>85826</v>
      </c>
      <c r="E23" s="518">
        <v>4768</v>
      </c>
      <c r="F23" s="518">
        <v>1157</v>
      </c>
      <c r="G23" s="518">
        <v>4900</v>
      </c>
      <c r="H23" s="518">
        <v>1190</v>
      </c>
      <c r="I23" s="518">
        <v>65</v>
      </c>
      <c r="J23" s="346">
        <v>457</v>
      </c>
      <c r="K23" s="346">
        <v>5</v>
      </c>
      <c r="L23" s="346">
        <v>4</v>
      </c>
      <c r="M23" s="518">
        <v>7071</v>
      </c>
      <c r="N23" s="518">
        <v>13610</v>
      </c>
      <c r="O23" s="518">
        <v>315</v>
      </c>
      <c r="P23" s="518">
        <v>5864</v>
      </c>
      <c r="Q23" s="518">
        <v>6028</v>
      </c>
      <c r="R23" s="518">
        <v>16532</v>
      </c>
      <c r="S23" s="518">
        <v>2166</v>
      </c>
      <c r="T23" s="518">
        <v>3283</v>
      </c>
      <c r="U23" s="518">
        <v>4311</v>
      </c>
      <c r="V23" s="518">
        <v>5246</v>
      </c>
      <c r="W23" s="518">
        <v>3457</v>
      </c>
      <c r="X23" s="518">
        <v>4690</v>
      </c>
      <c r="Y23" s="518">
        <v>12486</v>
      </c>
      <c r="Z23" s="518">
        <v>382</v>
      </c>
      <c r="AA23" s="518">
        <v>7724</v>
      </c>
      <c r="AB23" s="518">
        <v>3122</v>
      </c>
    </row>
    <row r="24" spans="1:28" ht="12.75" customHeight="1" x14ac:dyDescent="0.15">
      <c r="A24" s="465" t="s">
        <v>695</v>
      </c>
      <c r="B24" s="400"/>
      <c r="C24" s="518">
        <v>46751</v>
      </c>
      <c r="D24" s="518">
        <v>39781</v>
      </c>
      <c r="E24" s="518">
        <v>2028</v>
      </c>
      <c r="F24" s="518">
        <v>591</v>
      </c>
      <c r="G24" s="518">
        <v>2460</v>
      </c>
      <c r="H24" s="518">
        <v>933</v>
      </c>
      <c r="I24" s="518">
        <v>60</v>
      </c>
      <c r="J24" s="518">
        <v>1022</v>
      </c>
      <c r="K24" s="346">
        <v>3</v>
      </c>
      <c r="L24" s="346">
        <v>6</v>
      </c>
      <c r="M24" s="518">
        <v>2551</v>
      </c>
      <c r="N24" s="518">
        <v>8715</v>
      </c>
      <c r="O24" s="518">
        <v>138</v>
      </c>
      <c r="P24" s="518">
        <v>1351</v>
      </c>
      <c r="Q24" s="518">
        <v>3621</v>
      </c>
      <c r="R24" s="518">
        <v>6578</v>
      </c>
      <c r="S24" s="518">
        <v>625</v>
      </c>
      <c r="T24" s="518">
        <v>916</v>
      </c>
      <c r="U24" s="518">
        <v>2963</v>
      </c>
      <c r="V24" s="518">
        <v>2144</v>
      </c>
      <c r="W24" s="518">
        <v>1360</v>
      </c>
      <c r="X24" s="518">
        <v>2384</v>
      </c>
      <c r="Y24" s="518">
        <v>6347</v>
      </c>
      <c r="Z24" s="518">
        <v>299</v>
      </c>
      <c r="AA24" s="518">
        <v>3096</v>
      </c>
      <c r="AB24" s="518">
        <v>1103</v>
      </c>
    </row>
    <row r="25" spans="1:28" ht="12.75" customHeight="1" x14ac:dyDescent="0.15">
      <c r="A25" s="465"/>
      <c r="B25" s="400"/>
      <c r="C25" s="518"/>
      <c r="D25" s="518"/>
      <c r="E25" s="518"/>
      <c r="F25" s="518"/>
      <c r="G25" s="518"/>
      <c r="H25" s="518"/>
      <c r="I25" s="518"/>
      <c r="J25" s="518"/>
      <c r="K25" s="346"/>
      <c r="L25" s="346"/>
      <c r="M25" s="518"/>
      <c r="N25" s="518"/>
      <c r="O25" s="518"/>
      <c r="P25" s="518"/>
      <c r="Q25" s="518"/>
      <c r="R25" s="518"/>
      <c r="S25" s="518"/>
      <c r="T25" s="518"/>
      <c r="U25" s="518"/>
      <c r="V25" s="518"/>
      <c r="W25" s="518"/>
      <c r="X25" s="518"/>
      <c r="Y25" s="518"/>
      <c r="Z25" s="518"/>
      <c r="AA25" s="518"/>
      <c r="AB25" s="518"/>
    </row>
    <row r="26" spans="1:28" ht="12.75" customHeight="1" x14ac:dyDescent="0.15">
      <c r="A26" s="465" t="s">
        <v>696</v>
      </c>
      <c r="B26" s="400"/>
      <c r="C26" s="518">
        <v>61753</v>
      </c>
      <c r="D26" s="518">
        <v>53845</v>
      </c>
      <c r="E26" s="518">
        <v>2597</v>
      </c>
      <c r="F26" s="518">
        <v>660</v>
      </c>
      <c r="G26" s="518">
        <v>2739</v>
      </c>
      <c r="H26" s="518">
        <v>858</v>
      </c>
      <c r="I26" s="518">
        <v>48</v>
      </c>
      <c r="J26" s="518">
        <v>684</v>
      </c>
      <c r="K26" s="489">
        <v>1</v>
      </c>
      <c r="L26" s="346">
        <v>6</v>
      </c>
      <c r="M26" s="518">
        <v>3546</v>
      </c>
      <c r="N26" s="518">
        <v>12006</v>
      </c>
      <c r="O26" s="518">
        <v>208</v>
      </c>
      <c r="P26" s="518">
        <v>3007</v>
      </c>
      <c r="Q26" s="518">
        <v>4415</v>
      </c>
      <c r="R26" s="518">
        <v>8558</v>
      </c>
      <c r="S26" s="518">
        <v>1228</v>
      </c>
      <c r="T26" s="518">
        <v>1568</v>
      </c>
      <c r="U26" s="518">
        <v>2514</v>
      </c>
      <c r="V26" s="518">
        <v>3185</v>
      </c>
      <c r="W26" s="518">
        <v>1796</v>
      </c>
      <c r="X26" s="518">
        <v>3042</v>
      </c>
      <c r="Y26" s="518">
        <v>7258</v>
      </c>
      <c r="Z26" s="518">
        <v>364</v>
      </c>
      <c r="AA26" s="518">
        <v>4365</v>
      </c>
      <c r="AB26" s="518">
        <v>2166</v>
      </c>
    </row>
    <row r="27" spans="1:28" ht="12.75" customHeight="1" x14ac:dyDescent="0.15">
      <c r="A27" s="465" t="s">
        <v>697</v>
      </c>
      <c r="B27" s="400"/>
      <c r="C27" s="518">
        <v>56009</v>
      </c>
      <c r="D27" s="518">
        <v>48291</v>
      </c>
      <c r="E27" s="518">
        <v>2328</v>
      </c>
      <c r="F27" s="518">
        <v>625</v>
      </c>
      <c r="G27" s="518">
        <v>2939</v>
      </c>
      <c r="H27" s="518">
        <v>653</v>
      </c>
      <c r="I27" s="518">
        <v>48</v>
      </c>
      <c r="J27" s="346">
        <v>299</v>
      </c>
      <c r="K27" s="346">
        <v>5</v>
      </c>
      <c r="L27" s="346">
        <v>1</v>
      </c>
      <c r="M27" s="518">
        <v>3908</v>
      </c>
      <c r="N27" s="518">
        <v>8268</v>
      </c>
      <c r="O27" s="518">
        <v>139</v>
      </c>
      <c r="P27" s="518">
        <v>2585</v>
      </c>
      <c r="Q27" s="518">
        <v>4532</v>
      </c>
      <c r="R27" s="518">
        <v>8911</v>
      </c>
      <c r="S27" s="518">
        <v>1021</v>
      </c>
      <c r="T27" s="518">
        <v>1456</v>
      </c>
      <c r="U27" s="518">
        <v>2509</v>
      </c>
      <c r="V27" s="518">
        <v>2771</v>
      </c>
      <c r="W27" s="518">
        <v>1981</v>
      </c>
      <c r="X27" s="518">
        <v>2458</v>
      </c>
      <c r="Y27" s="518">
        <v>6766</v>
      </c>
      <c r="Z27" s="518">
        <v>206</v>
      </c>
      <c r="AA27" s="518">
        <v>4617</v>
      </c>
      <c r="AB27" s="518">
        <v>1783</v>
      </c>
    </row>
    <row r="28" spans="1:28" ht="12.75" customHeight="1" x14ac:dyDescent="0.15">
      <c r="A28" s="465" t="s">
        <v>698</v>
      </c>
      <c r="B28" s="400"/>
      <c r="C28" s="518">
        <v>19326</v>
      </c>
      <c r="D28" s="518">
        <v>16429</v>
      </c>
      <c r="E28" s="518">
        <v>890</v>
      </c>
      <c r="F28" s="346">
        <v>271</v>
      </c>
      <c r="G28" s="518">
        <v>1199</v>
      </c>
      <c r="H28" s="346">
        <v>426</v>
      </c>
      <c r="I28" s="346">
        <v>17</v>
      </c>
      <c r="J28" s="346">
        <v>526</v>
      </c>
      <c r="K28" s="346">
        <v>4</v>
      </c>
      <c r="L28" s="346">
        <v>10</v>
      </c>
      <c r="M28" s="518">
        <v>1515</v>
      </c>
      <c r="N28" s="518">
        <v>4271</v>
      </c>
      <c r="O28" s="518">
        <v>84</v>
      </c>
      <c r="P28" s="518">
        <v>398</v>
      </c>
      <c r="Q28" s="518">
        <v>1367</v>
      </c>
      <c r="R28" s="518">
        <v>2578</v>
      </c>
      <c r="S28" s="518">
        <v>329</v>
      </c>
      <c r="T28" s="518">
        <v>315</v>
      </c>
      <c r="U28" s="518">
        <v>601</v>
      </c>
      <c r="V28" s="518">
        <v>1073</v>
      </c>
      <c r="W28" s="518">
        <v>648</v>
      </c>
      <c r="X28" s="518">
        <v>792</v>
      </c>
      <c r="Y28" s="518">
        <v>2407</v>
      </c>
      <c r="Z28" s="518">
        <v>130</v>
      </c>
      <c r="AA28" s="518">
        <v>1291</v>
      </c>
      <c r="AB28" s="518">
        <v>627</v>
      </c>
    </row>
    <row r="29" spans="1:28" ht="12.75" customHeight="1" x14ac:dyDescent="0.15">
      <c r="A29" s="465" t="s">
        <v>699</v>
      </c>
      <c r="B29" s="400"/>
      <c r="C29" s="518">
        <v>36070</v>
      </c>
      <c r="D29" s="518">
        <v>30451</v>
      </c>
      <c r="E29" s="518">
        <v>1694</v>
      </c>
      <c r="F29" s="518">
        <v>464</v>
      </c>
      <c r="G29" s="518">
        <v>1994</v>
      </c>
      <c r="H29" s="518">
        <v>592</v>
      </c>
      <c r="I29" s="518">
        <v>33</v>
      </c>
      <c r="J29" s="346">
        <v>413</v>
      </c>
      <c r="K29" s="489" t="s">
        <v>241</v>
      </c>
      <c r="L29" s="489" t="s">
        <v>241</v>
      </c>
      <c r="M29" s="518">
        <v>3173</v>
      </c>
      <c r="N29" s="518">
        <v>7087</v>
      </c>
      <c r="O29" s="518">
        <v>63</v>
      </c>
      <c r="P29" s="518">
        <v>956</v>
      </c>
      <c r="Q29" s="518">
        <v>3225</v>
      </c>
      <c r="R29" s="518">
        <v>5180</v>
      </c>
      <c r="S29" s="518">
        <v>410</v>
      </c>
      <c r="T29" s="518">
        <v>775</v>
      </c>
      <c r="U29" s="518">
        <v>982</v>
      </c>
      <c r="V29" s="518">
        <v>1884</v>
      </c>
      <c r="W29" s="518">
        <v>1228</v>
      </c>
      <c r="X29" s="518">
        <v>1226</v>
      </c>
      <c r="Y29" s="518">
        <v>3659</v>
      </c>
      <c r="Z29" s="518">
        <v>221</v>
      </c>
      <c r="AA29" s="518">
        <v>2838</v>
      </c>
      <c r="AB29" s="518">
        <v>1441</v>
      </c>
    </row>
    <row r="30" spans="1:28" ht="12.75" customHeight="1" x14ac:dyDescent="0.15">
      <c r="A30" s="465"/>
      <c r="B30" s="400"/>
      <c r="C30" s="518"/>
      <c r="D30" s="518"/>
      <c r="E30" s="518"/>
      <c r="F30" s="518"/>
      <c r="G30" s="518"/>
      <c r="H30" s="518"/>
      <c r="I30" s="518"/>
      <c r="J30" s="346"/>
      <c r="K30" s="489"/>
      <c r="L30" s="346"/>
      <c r="M30" s="518"/>
      <c r="N30" s="518"/>
      <c r="O30" s="518"/>
      <c r="P30" s="518"/>
      <c r="Q30" s="518"/>
      <c r="R30" s="518"/>
      <c r="S30" s="518"/>
      <c r="T30" s="518"/>
      <c r="U30" s="518"/>
      <c r="V30" s="518"/>
      <c r="W30" s="518"/>
      <c r="X30" s="518"/>
      <c r="Y30" s="518"/>
      <c r="Z30" s="518"/>
      <c r="AA30" s="518"/>
      <c r="AB30" s="518"/>
    </row>
    <row r="31" spans="1:28" ht="12.75" customHeight="1" x14ac:dyDescent="0.15">
      <c r="A31" s="465" t="s">
        <v>700</v>
      </c>
      <c r="B31" s="400"/>
      <c r="C31" s="518">
        <v>13996</v>
      </c>
      <c r="D31" s="518">
        <v>10421</v>
      </c>
      <c r="E31" s="518">
        <v>1377</v>
      </c>
      <c r="F31" s="346">
        <v>357</v>
      </c>
      <c r="G31" s="518">
        <v>1289</v>
      </c>
      <c r="H31" s="346">
        <v>317</v>
      </c>
      <c r="I31" s="346">
        <v>7</v>
      </c>
      <c r="J31" s="346">
        <v>113</v>
      </c>
      <c r="K31" s="346">
        <v>33</v>
      </c>
      <c r="L31" s="346">
        <v>5</v>
      </c>
      <c r="M31" s="518">
        <v>845</v>
      </c>
      <c r="N31" s="518">
        <v>1085</v>
      </c>
      <c r="O31" s="518">
        <v>37</v>
      </c>
      <c r="P31" s="518">
        <v>834</v>
      </c>
      <c r="Q31" s="518">
        <v>589</v>
      </c>
      <c r="R31" s="518">
        <v>2256</v>
      </c>
      <c r="S31" s="518">
        <v>333</v>
      </c>
      <c r="T31" s="518">
        <v>428</v>
      </c>
      <c r="U31" s="518">
        <v>1070</v>
      </c>
      <c r="V31" s="518">
        <v>923</v>
      </c>
      <c r="W31" s="518">
        <v>507</v>
      </c>
      <c r="X31" s="518">
        <v>947</v>
      </c>
      <c r="Y31" s="518">
        <v>1877</v>
      </c>
      <c r="Z31" s="518">
        <v>82</v>
      </c>
      <c r="AA31" s="518">
        <v>1068</v>
      </c>
      <c r="AB31" s="518">
        <v>550</v>
      </c>
    </row>
    <row r="32" spans="1:28" ht="12.75" customHeight="1" x14ac:dyDescent="0.15">
      <c r="A32" s="465" t="s">
        <v>701</v>
      </c>
      <c r="B32" s="400"/>
      <c r="C32" s="518">
        <v>23151</v>
      </c>
      <c r="D32" s="518">
        <v>19556</v>
      </c>
      <c r="E32" s="518">
        <v>1053</v>
      </c>
      <c r="F32" s="346">
        <v>298</v>
      </c>
      <c r="G32" s="518">
        <v>1293</v>
      </c>
      <c r="H32" s="346">
        <v>444</v>
      </c>
      <c r="I32" s="346">
        <v>21</v>
      </c>
      <c r="J32" s="346">
        <v>426</v>
      </c>
      <c r="K32" s="489" t="s">
        <v>241</v>
      </c>
      <c r="L32" s="489">
        <v>1</v>
      </c>
      <c r="M32" s="518">
        <v>1946</v>
      </c>
      <c r="N32" s="518">
        <v>5346</v>
      </c>
      <c r="O32" s="518">
        <v>67</v>
      </c>
      <c r="P32" s="518">
        <v>473</v>
      </c>
      <c r="Q32" s="518">
        <v>2117</v>
      </c>
      <c r="R32" s="518">
        <v>3264</v>
      </c>
      <c r="S32" s="518">
        <v>246</v>
      </c>
      <c r="T32" s="518">
        <v>440</v>
      </c>
      <c r="U32" s="518">
        <v>584</v>
      </c>
      <c r="V32" s="518">
        <v>1066</v>
      </c>
      <c r="W32" s="518">
        <v>868</v>
      </c>
      <c r="X32" s="518">
        <v>759</v>
      </c>
      <c r="Y32" s="518">
        <v>2473</v>
      </c>
      <c r="Z32" s="518">
        <v>124</v>
      </c>
      <c r="AA32" s="518">
        <v>1614</v>
      </c>
      <c r="AB32" s="518">
        <v>531</v>
      </c>
    </row>
    <row r="33" spans="1:28" ht="12.75" customHeight="1" x14ac:dyDescent="0.15">
      <c r="A33" s="465" t="s">
        <v>702</v>
      </c>
      <c r="B33" s="400"/>
      <c r="C33" s="518">
        <v>14330</v>
      </c>
      <c r="D33" s="518">
        <v>11404</v>
      </c>
      <c r="E33" s="518">
        <v>1053</v>
      </c>
      <c r="F33" s="346">
        <v>242</v>
      </c>
      <c r="G33" s="518">
        <v>1026</v>
      </c>
      <c r="H33" s="346">
        <v>315</v>
      </c>
      <c r="I33" s="346">
        <v>16</v>
      </c>
      <c r="J33" s="346">
        <v>280</v>
      </c>
      <c r="K33" s="489">
        <v>17</v>
      </c>
      <c r="L33" s="346">
        <v>2</v>
      </c>
      <c r="M33" s="518">
        <v>779</v>
      </c>
      <c r="N33" s="518">
        <v>1908</v>
      </c>
      <c r="O33" s="518">
        <v>74</v>
      </c>
      <c r="P33" s="518">
        <v>624</v>
      </c>
      <c r="Q33" s="518">
        <v>680</v>
      </c>
      <c r="R33" s="518">
        <v>2267</v>
      </c>
      <c r="S33" s="518">
        <v>287</v>
      </c>
      <c r="T33" s="518">
        <v>403</v>
      </c>
      <c r="U33" s="518">
        <v>757</v>
      </c>
      <c r="V33" s="518">
        <v>789</v>
      </c>
      <c r="W33" s="518">
        <v>506</v>
      </c>
      <c r="X33" s="518">
        <v>902</v>
      </c>
      <c r="Y33" s="518">
        <v>1826</v>
      </c>
      <c r="Z33" s="518">
        <v>70</v>
      </c>
      <c r="AA33" s="518">
        <v>1079</v>
      </c>
      <c r="AB33" s="518">
        <v>574</v>
      </c>
    </row>
    <row r="34" spans="1:28" ht="12.75" customHeight="1" x14ac:dyDescent="0.15">
      <c r="A34" s="465" t="s">
        <v>703</v>
      </c>
      <c r="B34" s="400"/>
      <c r="C34" s="518">
        <v>12349</v>
      </c>
      <c r="D34" s="518">
        <v>10374</v>
      </c>
      <c r="E34" s="518">
        <v>630</v>
      </c>
      <c r="F34" s="346">
        <v>190</v>
      </c>
      <c r="G34" s="346">
        <v>793</v>
      </c>
      <c r="H34" s="346">
        <v>218</v>
      </c>
      <c r="I34" s="346">
        <v>9</v>
      </c>
      <c r="J34" s="346">
        <v>194</v>
      </c>
      <c r="K34" s="489">
        <v>9</v>
      </c>
      <c r="L34" s="346">
        <v>1</v>
      </c>
      <c r="M34" s="518">
        <v>603</v>
      </c>
      <c r="N34" s="518">
        <v>1877</v>
      </c>
      <c r="O34" s="518">
        <v>66</v>
      </c>
      <c r="P34" s="518">
        <v>566</v>
      </c>
      <c r="Q34" s="518">
        <v>687</v>
      </c>
      <c r="R34" s="518">
        <v>1994</v>
      </c>
      <c r="S34" s="518">
        <v>256</v>
      </c>
      <c r="T34" s="518">
        <v>298</v>
      </c>
      <c r="U34" s="518">
        <v>577</v>
      </c>
      <c r="V34" s="518">
        <v>624</v>
      </c>
      <c r="W34" s="518">
        <v>488</v>
      </c>
      <c r="X34" s="518">
        <v>778</v>
      </c>
      <c r="Y34" s="518">
        <v>1691</v>
      </c>
      <c r="Z34" s="518">
        <v>74</v>
      </c>
      <c r="AA34" s="518">
        <v>862</v>
      </c>
      <c r="AB34" s="518">
        <v>443</v>
      </c>
    </row>
    <row r="35" spans="1:28" ht="12.75" customHeight="1" x14ac:dyDescent="0.15">
      <c r="A35" s="465" t="s">
        <v>704</v>
      </c>
      <c r="B35" s="400"/>
      <c r="C35" s="518">
        <v>4497</v>
      </c>
      <c r="D35" s="518">
        <v>3536</v>
      </c>
      <c r="E35" s="346">
        <v>265</v>
      </c>
      <c r="F35" s="346">
        <v>70</v>
      </c>
      <c r="G35" s="346">
        <v>382</v>
      </c>
      <c r="H35" s="346">
        <v>185</v>
      </c>
      <c r="I35" s="346">
        <v>3</v>
      </c>
      <c r="J35" s="346">
        <v>336</v>
      </c>
      <c r="K35" s="489" t="s">
        <v>241</v>
      </c>
      <c r="L35" s="346">
        <v>5</v>
      </c>
      <c r="M35" s="346">
        <v>362</v>
      </c>
      <c r="N35" s="518">
        <v>904</v>
      </c>
      <c r="O35" s="518">
        <v>16</v>
      </c>
      <c r="P35" s="518">
        <v>122</v>
      </c>
      <c r="Q35" s="518">
        <v>310</v>
      </c>
      <c r="R35" s="518">
        <v>579</v>
      </c>
      <c r="S35" s="518">
        <v>57</v>
      </c>
      <c r="T35" s="518">
        <v>63</v>
      </c>
      <c r="U35" s="518">
        <v>89</v>
      </c>
      <c r="V35" s="518">
        <v>203</v>
      </c>
      <c r="W35" s="518">
        <v>169</v>
      </c>
      <c r="X35" s="518">
        <v>181</v>
      </c>
      <c r="Y35" s="518">
        <v>490</v>
      </c>
      <c r="Z35" s="518">
        <v>26</v>
      </c>
      <c r="AA35" s="518">
        <v>331</v>
      </c>
      <c r="AB35" s="518">
        <v>144</v>
      </c>
    </row>
    <row r="36" spans="1:28" ht="12.75" customHeight="1" x14ac:dyDescent="0.15">
      <c r="A36" s="465"/>
      <c r="B36" s="400"/>
      <c r="C36" s="518"/>
      <c r="D36" s="518"/>
      <c r="E36" s="346"/>
      <c r="F36" s="346"/>
      <c r="G36" s="346"/>
      <c r="H36" s="346"/>
      <c r="I36" s="346"/>
      <c r="J36" s="346"/>
      <c r="K36" s="346"/>
      <c r="L36" s="346"/>
      <c r="M36" s="346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</row>
    <row r="37" spans="1:28" ht="12.75" customHeight="1" x14ac:dyDescent="0.15">
      <c r="A37" s="465" t="s">
        <v>705</v>
      </c>
      <c r="B37" s="400"/>
      <c r="C37" s="518">
        <v>8298</v>
      </c>
      <c r="D37" s="518">
        <v>6939</v>
      </c>
      <c r="E37" s="346">
        <v>408</v>
      </c>
      <c r="F37" s="346">
        <v>170</v>
      </c>
      <c r="G37" s="346">
        <v>491</v>
      </c>
      <c r="H37" s="346">
        <v>211</v>
      </c>
      <c r="I37" s="346">
        <v>6</v>
      </c>
      <c r="J37" s="346">
        <v>286</v>
      </c>
      <c r="K37" s="489">
        <v>1</v>
      </c>
      <c r="L37" s="346">
        <v>4</v>
      </c>
      <c r="M37" s="346">
        <v>667</v>
      </c>
      <c r="N37" s="518">
        <v>1543</v>
      </c>
      <c r="O37" s="518">
        <v>26</v>
      </c>
      <c r="P37" s="518">
        <v>208</v>
      </c>
      <c r="Q37" s="518">
        <v>655</v>
      </c>
      <c r="R37" s="518">
        <v>1278</v>
      </c>
      <c r="S37" s="518">
        <v>133</v>
      </c>
      <c r="T37" s="518">
        <v>147</v>
      </c>
      <c r="U37" s="518">
        <v>228</v>
      </c>
      <c r="V37" s="518">
        <v>514</v>
      </c>
      <c r="W37" s="518">
        <v>270</v>
      </c>
      <c r="X37" s="518">
        <v>320</v>
      </c>
      <c r="Y37" s="518">
        <v>987</v>
      </c>
      <c r="Z37" s="518">
        <v>66</v>
      </c>
      <c r="AA37" s="518">
        <v>557</v>
      </c>
      <c r="AB37" s="518">
        <v>262</v>
      </c>
    </row>
    <row r="38" spans="1:28" ht="12.75" customHeight="1" x14ac:dyDescent="0.15">
      <c r="A38" s="465" t="s">
        <v>706</v>
      </c>
      <c r="B38" s="400"/>
      <c r="C38" s="518">
        <v>5322</v>
      </c>
      <c r="D38" s="518">
        <v>4332</v>
      </c>
      <c r="E38" s="346">
        <v>250</v>
      </c>
      <c r="F38" s="346">
        <v>90</v>
      </c>
      <c r="G38" s="346">
        <v>369</v>
      </c>
      <c r="H38" s="346">
        <v>134</v>
      </c>
      <c r="I38" s="489" t="s">
        <v>241</v>
      </c>
      <c r="J38" s="346">
        <v>131</v>
      </c>
      <c r="K38" s="489" t="s">
        <v>241</v>
      </c>
      <c r="L38" s="346">
        <v>2</v>
      </c>
      <c r="M38" s="346">
        <v>342</v>
      </c>
      <c r="N38" s="518">
        <v>913</v>
      </c>
      <c r="O38" s="518">
        <v>49</v>
      </c>
      <c r="P38" s="518">
        <v>135</v>
      </c>
      <c r="Q38" s="518">
        <v>363</v>
      </c>
      <c r="R38" s="518">
        <v>662</v>
      </c>
      <c r="S38" s="518">
        <v>93</v>
      </c>
      <c r="T38" s="518">
        <v>96</v>
      </c>
      <c r="U38" s="518">
        <v>188</v>
      </c>
      <c r="V38" s="518">
        <v>294</v>
      </c>
      <c r="W38" s="518">
        <v>232</v>
      </c>
      <c r="X38" s="518">
        <v>283</v>
      </c>
      <c r="Y38" s="518">
        <v>634</v>
      </c>
      <c r="Z38" s="518">
        <v>42</v>
      </c>
      <c r="AA38" s="518">
        <v>384</v>
      </c>
      <c r="AB38" s="518">
        <v>223</v>
      </c>
    </row>
    <row r="39" spans="1:28" ht="12.75" customHeight="1" x14ac:dyDescent="0.15">
      <c r="A39" s="465" t="s">
        <v>707</v>
      </c>
      <c r="B39" s="400"/>
      <c r="C39" s="518">
        <v>4903</v>
      </c>
      <c r="D39" s="518">
        <v>3941</v>
      </c>
      <c r="E39" s="346">
        <v>262</v>
      </c>
      <c r="F39" s="346">
        <v>95</v>
      </c>
      <c r="G39" s="346">
        <v>376</v>
      </c>
      <c r="H39" s="346">
        <v>167</v>
      </c>
      <c r="I39" s="346">
        <v>4</v>
      </c>
      <c r="J39" s="346">
        <v>290</v>
      </c>
      <c r="K39" s="522">
        <v>3</v>
      </c>
      <c r="L39" s="346">
        <v>13</v>
      </c>
      <c r="M39" s="346">
        <v>477</v>
      </c>
      <c r="N39" s="518">
        <v>897</v>
      </c>
      <c r="O39" s="518">
        <v>23</v>
      </c>
      <c r="P39" s="518">
        <v>77</v>
      </c>
      <c r="Q39" s="518">
        <v>312</v>
      </c>
      <c r="R39" s="518">
        <v>719</v>
      </c>
      <c r="S39" s="518">
        <v>55</v>
      </c>
      <c r="T39" s="518">
        <v>53</v>
      </c>
      <c r="U39" s="518">
        <v>105</v>
      </c>
      <c r="V39" s="518">
        <v>274</v>
      </c>
      <c r="W39" s="518">
        <v>173</v>
      </c>
      <c r="X39" s="518">
        <v>187</v>
      </c>
      <c r="Y39" s="518">
        <v>558</v>
      </c>
      <c r="Z39" s="518">
        <v>54</v>
      </c>
      <c r="AA39" s="518">
        <v>363</v>
      </c>
      <c r="AB39" s="518">
        <v>182</v>
      </c>
    </row>
    <row r="40" spans="1:28" ht="12.75" customHeight="1" x14ac:dyDescent="0.15">
      <c r="A40" s="465" t="s">
        <v>708</v>
      </c>
      <c r="B40" s="400"/>
      <c r="C40" s="518">
        <v>9071</v>
      </c>
      <c r="D40" s="518">
        <v>7823</v>
      </c>
      <c r="E40" s="346">
        <v>379</v>
      </c>
      <c r="F40" s="346">
        <v>132</v>
      </c>
      <c r="G40" s="346">
        <v>465</v>
      </c>
      <c r="H40" s="346">
        <v>182</v>
      </c>
      <c r="I40" s="346">
        <v>6</v>
      </c>
      <c r="J40" s="346">
        <v>188</v>
      </c>
      <c r="K40" s="489" t="s">
        <v>241</v>
      </c>
      <c r="L40" s="489" t="s">
        <v>241</v>
      </c>
      <c r="M40" s="346">
        <v>539</v>
      </c>
      <c r="N40" s="518">
        <v>1911</v>
      </c>
      <c r="O40" s="518">
        <v>44</v>
      </c>
      <c r="P40" s="518">
        <v>258</v>
      </c>
      <c r="Q40" s="518">
        <v>544</v>
      </c>
      <c r="R40" s="518">
        <v>1203</v>
      </c>
      <c r="S40" s="518">
        <v>200</v>
      </c>
      <c r="T40" s="518">
        <v>146</v>
      </c>
      <c r="U40" s="518">
        <v>456</v>
      </c>
      <c r="V40" s="518">
        <v>446</v>
      </c>
      <c r="W40" s="518">
        <v>296</v>
      </c>
      <c r="X40" s="518">
        <v>518</v>
      </c>
      <c r="Y40" s="518">
        <v>1102</v>
      </c>
      <c r="Z40" s="518">
        <v>63</v>
      </c>
      <c r="AA40" s="518">
        <v>590</v>
      </c>
      <c r="AB40" s="518">
        <v>406</v>
      </c>
    </row>
    <row r="41" spans="1:28" ht="12.75" customHeight="1" x14ac:dyDescent="0.15">
      <c r="A41" s="465" t="s">
        <v>709</v>
      </c>
      <c r="B41" s="400"/>
      <c r="C41" s="518">
        <v>6274</v>
      </c>
      <c r="D41" s="518">
        <v>4860</v>
      </c>
      <c r="E41" s="346">
        <v>452</v>
      </c>
      <c r="F41" s="346">
        <v>176</v>
      </c>
      <c r="G41" s="346">
        <v>326</v>
      </c>
      <c r="H41" s="346">
        <v>174</v>
      </c>
      <c r="I41" s="346">
        <v>2</v>
      </c>
      <c r="J41" s="346">
        <v>69</v>
      </c>
      <c r="K41" s="489" t="s">
        <v>241</v>
      </c>
      <c r="L41" s="489" t="s">
        <v>241</v>
      </c>
      <c r="M41" s="346">
        <v>332</v>
      </c>
      <c r="N41" s="518">
        <v>200</v>
      </c>
      <c r="O41" s="518">
        <v>14</v>
      </c>
      <c r="P41" s="518">
        <v>32</v>
      </c>
      <c r="Q41" s="518">
        <v>164</v>
      </c>
      <c r="R41" s="518">
        <v>569</v>
      </c>
      <c r="S41" s="518">
        <v>34</v>
      </c>
      <c r="T41" s="518">
        <v>156</v>
      </c>
      <c r="U41" s="518">
        <v>99</v>
      </c>
      <c r="V41" s="518">
        <v>2887</v>
      </c>
      <c r="W41" s="518">
        <v>316</v>
      </c>
      <c r="X41" s="518">
        <v>204</v>
      </c>
      <c r="Y41" s="518">
        <v>375</v>
      </c>
      <c r="Z41" s="518">
        <v>28</v>
      </c>
      <c r="AA41" s="518">
        <v>364</v>
      </c>
      <c r="AB41" s="518">
        <v>131</v>
      </c>
    </row>
    <row r="42" spans="1:28" ht="12.75" customHeight="1" x14ac:dyDescent="0.15">
      <c r="A42" s="465"/>
      <c r="B42" s="400"/>
      <c r="C42" s="518"/>
      <c r="D42" s="518"/>
      <c r="E42" s="346"/>
      <c r="F42" s="346"/>
      <c r="G42" s="346"/>
      <c r="H42" s="346"/>
      <c r="I42" s="346"/>
      <c r="J42" s="346"/>
      <c r="K42" s="489"/>
      <c r="L42" s="346"/>
      <c r="M42" s="346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518"/>
      <c r="Z42" s="518"/>
      <c r="AA42" s="518"/>
      <c r="AB42" s="518"/>
    </row>
    <row r="43" spans="1:28" ht="12.75" customHeight="1" x14ac:dyDescent="0.15">
      <c r="A43" s="465" t="s">
        <v>710</v>
      </c>
      <c r="B43" s="400"/>
      <c r="C43" s="518">
        <v>3076</v>
      </c>
      <c r="D43" s="518">
        <v>2396</v>
      </c>
      <c r="E43" s="346">
        <v>220</v>
      </c>
      <c r="F43" s="346">
        <v>77</v>
      </c>
      <c r="G43" s="346">
        <v>274</v>
      </c>
      <c r="H43" s="346">
        <v>93</v>
      </c>
      <c r="I43" s="346">
        <v>1</v>
      </c>
      <c r="J43" s="346">
        <v>53</v>
      </c>
      <c r="K43" s="522">
        <v>34</v>
      </c>
      <c r="L43" s="346">
        <v>31</v>
      </c>
      <c r="M43" s="346">
        <v>224</v>
      </c>
      <c r="N43" s="518">
        <v>293</v>
      </c>
      <c r="O43" s="518">
        <v>11</v>
      </c>
      <c r="P43" s="518">
        <v>71</v>
      </c>
      <c r="Q43" s="518">
        <v>131</v>
      </c>
      <c r="R43" s="518">
        <v>480</v>
      </c>
      <c r="S43" s="518">
        <v>52</v>
      </c>
      <c r="T43" s="518">
        <v>106</v>
      </c>
      <c r="U43" s="518">
        <v>98</v>
      </c>
      <c r="V43" s="518">
        <v>375</v>
      </c>
      <c r="W43" s="518">
        <v>176</v>
      </c>
      <c r="X43" s="518">
        <v>142</v>
      </c>
      <c r="Y43" s="518">
        <v>397</v>
      </c>
      <c r="Z43" s="518">
        <v>34</v>
      </c>
      <c r="AA43" s="518">
        <v>234</v>
      </c>
      <c r="AB43" s="518">
        <v>115</v>
      </c>
    </row>
    <row r="44" spans="1:28" ht="12.75" customHeight="1" x14ac:dyDescent="0.15">
      <c r="A44" s="465" t="s">
        <v>711</v>
      </c>
      <c r="B44" s="400"/>
      <c r="C44" s="518">
        <v>10554</v>
      </c>
      <c r="D44" s="518">
        <v>8045</v>
      </c>
      <c r="E44" s="518">
        <v>746</v>
      </c>
      <c r="F44" s="346">
        <v>276</v>
      </c>
      <c r="G44" s="518">
        <v>963</v>
      </c>
      <c r="H44" s="518">
        <v>399</v>
      </c>
      <c r="I44" s="518">
        <v>4</v>
      </c>
      <c r="J44" s="346">
        <v>298</v>
      </c>
      <c r="K44" s="522">
        <v>12</v>
      </c>
      <c r="L44" s="346">
        <v>7</v>
      </c>
      <c r="M44" s="518">
        <v>876</v>
      </c>
      <c r="N44" s="518">
        <v>734</v>
      </c>
      <c r="O44" s="518">
        <v>50</v>
      </c>
      <c r="P44" s="518">
        <v>180</v>
      </c>
      <c r="Q44" s="518">
        <v>434</v>
      </c>
      <c r="R44" s="518">
        <v>1580</v>
      </c>
      <c r="S44" s="518">
        <v>153</v>
      </c>
      <c r="T44" s="518">
        <v>299</v>
      </c>
      <c r="U44" s="518">
        <v>311</v>
      </c>
      <c r="V44" s="518">
        <v>1753</v>
      </c>
      <c r="W44" s="518">
        <v>451</v>
      </c>
      <c r="X44" s="518">
        <v>365</v>
      </c>
      <c r="Y44" s="518">
        <v>1664</v>
      </c>
      <c r="Z44" s="518">
        <v>66</v>
      </c>
      <c r="AA44" s="518">
        <v>846</v>
      </c>
      <c r="AB44" s="518">
        <v>318</v>
      </c>
    </row>
    <row r="45" spans="1:28" ht="12.75" customHeight="1" x14ac:dyDescent="0.15">
      <c r="A45" s="465" t="s">
        <v>712</v>
      </c>
      <c r="B45" s="400"/>
      <c r="C45" s="518">
        <v>19813</v>
      </c>
      <c r="D45" s="518">
        <v>16706</v>
      </c>
      <c r="E45" s="518">
        <v>988</v>
      </c>
      <c r="F45" s="346">
        <v>310</v>
      </c>
      <c r="G45" s="518">
        <v>1146</v>
      </c>
      <c r="H45" s="346">
        <v>375</v>
      </c>
      <c r="I45" s="346">
        <v>43</v>
      </c>
      <c r="J45" s="346">
        <v>320</v>
      </c>
      <c r="K45" s="489">
        <v>2</v>
      </c>
      <c r="L45" s="346">
        <v>9</v>
      </c>
      <c r="M45" s="518">
        <v>1880</v>
      </c>
      <c r="N45" s="518">
        <v>5471</v>
      </c>
      <c r="O45" s="518">
        <v>35</v>
      </c>
      <c r="P45" s="518">
        <v>190</v>
      </c>
      <c r="Q45" s="518">
        <v>2864</v>
      </c>
      <c r="R45" s="518">
        <v>2345</v>
      </c>
      <c r="S45" s="518">
        <v>138</v>
      </c>
      <c r="T45" s="518">
        <v>292</v>
      </c>
      <c r="U45" s="518">
        <v>354</v>
      </c>
      <c r="V45" s="518">
        <v>717</v>
      </c>
      <c r="W45" s="518">
        <v>845</v>
      </c>
      <c r="X45" s="518">
        <v>555</v>
      </c>
      <c r="Y45" s="518">
        <v>1662</v>
      </c>
      <c r="Z45" s="518">
        <v>127</v>
      </c>
      <c r="AA45" s="518">
        <v>1273</v>
      </c>
      <c r="AB45" s="518">
        <v>334</v>
      </c>
    </row>
    <row r="46" spans="1:28" ht="12.75" customHeight="1" x14ac:dyDescent="0.15">
      <c r="A46" s="465" t="s">
        <v>713</v>
      </c>
      <c r="B46" s="400"/>
      <c r="C46" s="518">
        <v>1317</v>
      </c>
      <c r="D46" s="518">
        <v>1080</v>
      </c>
      <c r="E46" s="346">
        <v>83</v>
      </c>
      <c r="F46" s="346">
        <v>23</v>
      </c>
      <c r="G46" s="346">
        <v>89</v>
      </c>
      <c r="H46" s="346">
        <v>29</v>
      </c>
      <c r="I46" s="346">
        <v>1</v>
      </c>
      <c r="J46" s="346">
        <v>53</v>
      </c>
      <c r="K46" s="489" t="s">
        <v>241</v>
      </c>
      <c r="L46" s="489">
        <v>2</v>
      </c>
      <c r="M46" s="346">
        <v>121</v>
      </c>
      <c r="N46" s="518">
        <v>214</v>
      </c>
      <c r="O46" s="518">
        <v>1</v>
      </c>
      <c r="P46" s="518">
        <v>16</v>
      </c>
      <c r="Q46" s="518">
        <v>111</v>
      </c>
      <c r="R46" s="518">
        <v>154</v>
      </c>
      <c r="S46" s="518">
        <v>9</v>
      </c>
      <c r="T46" s="518">
        <v>18</v>
      </c>
      <c r="U46" s="518">
        <v>31</v>
      </c>
      <c r="V46" s="518">
        <v>82</v>
      </c>
      <c r="W46" s="518">
        <v>68</v>
      </c>
      <c r="X46" s="518">
        <v>60</v>
      </c>
      <c r="Y46" s="518">
        <v>178</v>
      </c>
      <c r="Z46" s="518">
        <v>12</v>
      </c>
      <c r="AA46" s="518">
        <v>108</v>
      </c>
      <c r="AB46" s="518">
        <v>69</v>
      </c>
    </row>
    <row r="47" spans="1:28" ht="3.75" customHeight="1" thickBot="1" x14ac:dyDescent="0.2">
      <c r="A47" s="430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</row>
    <row r="48" spans="1:28" ht="2.25" customHeight="1" thickTop="1" x14ac:dyDescent="0.15"/>
    <row r="49" spans="1:22" ht="6" customHeight="1" x14ac:dyDescent="0.15">
      <c r="A49" s="2"/>
    </row>
    <row r="50" spans="1:22" s="36" customFormat="1" x14ac:dyDescent="0.15">
      <c r="A50" s="2" t="s">
        <v>714</v>
      </c>
      <c r="B50" s="498"/>
      <c r="C50" s="498"/>
      <c r="D50" s="498"/>
      <c r="E50" s="498"/>
      <c r="F50" s="498"/>
      <c r="G50" s="498"/>
      <c r="H50" s="498"/>
      <c r="I50" s="498"/>
      <c r="J50" s="498"/>
      <c r="K50" s="498"/>
      <c r="L50" s="523"/>
      <c r="M50" s="523"/>
      <c r="N50" s="523"/>
      <c r="O50" s="523"/>
      <c r="P50" s="523"/>
      <c r="Q50" s="523"/>
      <c r="R50" s="523"/>
      <c r="S50" s="523"/>
      <c r="T50" s="523"/>
      <c r="U50" s="523"/>
      <c r="V50" s="523"/>
    </row>
    <row r="51" spans="1:22" s="36" customFormat="1" x14ac:dyDescent="0.15">
      <c r="A51" s="2" t="s">
        <v>715</v>
      </c>
    </row>
    <row r="52" spans="1:22" x14ac:dyDescent="0.15">
      <c r="A52" s="2" t="s">
        <v>716</v>
      </c>
      <c r="B52" s="2"/>
      <c r="C52" s="2"/>
      <c r="D52" s="2"/>
      <c r="E52" s="2"/>
      <c r="F52" s="2"/>
      <c r="G52" s="2"/>
      <c r="H52" s="2"/>
    </row>
    <row r="53" spans="1:22" x14ac:dyDescent="0.15">
      <c r="A53" s="2" t="s">
        <v>717</v>
      </c>
    </row>
  </sheetData>
  <mergeCells count="22">
    <mergeCell ref="R3:R4"/>
    <mergeCell ref="A3:A4"/>
    <mergeCell ref="C3:C4"/>
    <mergeCell ref="D3:I3"/>
    <mergeCell ref="J3:J4"/>
    <mergeCell ref="K3:K4"/>
    <mergeCell ref="L3:L4"/>
    <mergeCell ref="M3:M4"/>
    <mergeCell ref="N3:N4"/>
    <mergeCell ref="O3:O4"/>
    <mergeCell ref="P3:P4"/>
    <mergeCell ref="Q3:Q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X3:X4"/>
  </mergeCells>
  <phoneticPr fontId="2"/>
  <pageMargins left="0.51181102362204722" right="0.51181102362204722" top="0.74803149606299213" bottom="0.74803149606299213" header="0.31496062992125984" footer="0.31496062992125984"/>
  <pageSetup paperSize="8" scale="99" fitToHeight="0" orientation="landscape" r:id="rId1"/>
  <headerFooter>
    <oddHeader>&amp;L就業者数－市町村別－&amp;R&amp;F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6"/>
  <sheetViews>
    <sheetView zoomScaleNormal="100" workbookViewId="0"/>
  </sheetViews>
  <sheetFormatPr defaultColWidth="9.33203125" defaultRowHeight="9.75" x14ac:dyDescent="0.15"/>
  <cols>
    <col min="1" max="1" width="34.83203125" style="39" customWidth="1"/>
    <col min="2" max="2" width="0.33203125" style="39" customWidth="1"/>
    <col min="3" max="4" width="8.83203125" style="54" customWidth="1"/>
    <col min="5" max="5" width="8.83203125" style="39" customWidth="1"/>
    <col min="6" max="9" width="8.83203125" style="54" customWidth="1"/>
    <col min="10" max="10" width="8.83203125" style="69" customWidth="1"/>
    <col min="11" max="11" width="4.6640625" style="54" customWidth="1"/>
    <col min="12" max="12" width="7" style="54" customWidth="1"/>
    <col min="13" max="16384" width="9.33203125" style="54"/>
  </cols>
  <sheetData>
    <row r="1" spans="1:11" s="39" customFormat="1" ht="15" customHeight="1" thickBot="1" x14ac:dyDescent="0.2">
      <c r="A1" s="2" t="s">
        <v>171</v>
      </c>
      <c r="B1" s="36"/>
      <c r="C1" s="36"/>
      <c r="D1" s="36"/>
      <c r="E1" s="36"/>
      <c r="F1" s="36"/>
      <c r="G1" s="36"/>
      <c r="H1" s="36"/>
      <c r="I1" s="36"/>
      <c r="J1" s="252" t="s">
        <v>566</v>
      </c>
    </row>
    <row r="2" spans="1:11" s="259" customFormat="1" ht="11.25" customHeight="1" thickTop="1" x14ac:dyDescent="0.15">
      <c r="A2" s="548" t="s">
        <v>454</v>
      </c>
      <c r="B2" s="415"/>
      <c r="C2" s="570" t="s">
        <v>427</v>
      </c>
      <c r="D2" s="571"/>
      <c r="E2" s="571"/>
      <c r="F2" s="571"/>
      <c r="G2" s="571"/>
      <c r="H2" s="571"/>
      <c r="I2" s="571"/>
      <c r="J2" s="571"/>
    </row>
    <row r="3" spans="1:11" s="259" customFormat="1" ht="12.95" customHeight="1" x14ac:dyDescent="0.15">
      <c r="A3" s="549"/>
      <c r="B3" s="412"/>
      <c r="C3" s="578" t="s">
        <v>427</v>
      </c>
      <c r="D3" s="578" t="s">
        <v>567</v>
      </c>
      <c r="E3" s="580" t="s">
        <v>568</v>
      </c>
      <c r="F3" s="558" t="s">
        <v>569</v>
      </c>
      <c r="G3" s="582"/>
      <c r="H3" s="582"/>
      <c r="I3" s="582"/>
      <c r="J3" s="582"/>
    </row>
    <row r="4" spans="1:11" s="259" customFormat="1" ht="82.9" customHeight="1" x14ac:dyDescent="0.15">
      <c r="A4" s="550"/>
      <c r="B4" s="411"/>
      <c r="C4" s="579"/>
      <c r="D4" s="579"/>
      <c r="E4" s="581"/>
      <c r="F4" s="408" t="s">
        <v>427</v>
      </c>
      <c r="G4" s="475" t="s">
        <v>570</v>
      </c>
      <c r="H4" s="475" t="s">
        <v>195</v>
      </c>
      <c r="I4" s="476" t="s">
        <v>571</v>
      </c>
      <c r="J4" s="477" t="s">
        <v>572</v>
      </c>
      <c r="K4" s="478"/>
    </row>
    <row r="5" spans="1:11" s="259" customFormat="1" ht="4.7" customHeight="1" x14ac:dyDescent="0.15">
      <c r="A5" s="414"/>
      <c r="B5" s="412"/>
      <c r="C5" s="479"/>
      <c r="D5" s="479"/>
      <c r="E5" s="480"/>
      <c r="F5" s="481"/>
      <c r="G5" s="482"/>
      <c r="H5" s="483"/>
      <c r="I5" s="483"/>
      <c r="J5" s="483"/>
    </row>
    <row r="6" spans="1:11" s="94" customFormat="1" ht="12.75" customHeight="1" x14ac:dyDescent="0.15">
      <c r="A6" s="484" t="s">
        <v>573</v>
      </c>
      <c r="B6" s="304"/>
      <c r="C6" s="485">
        <v>4683</v>
      </c>
      <c r="D6" s="486">
        <v>311</v>
      </c>
      <c r="E6" s="487">
        <v>42</v>
      </c>
      <c r="F6" s="485">
        <v>4318</v>
      </c>
      <c r="G6" s="485">
        <v>2514</v>
      </c>
      <c r="H6" s="486">
        <v>671</v>
      </c>
      <c r="I6" s="486">
        <v>394</v>
      </c>
      <c r="J6" s="486">
        <v>107</v>
      </c>
    </row>
    <row r="7" spans="1:11" s="94" customFormat="1" ht="12.75" customHeight="1" x14ac:dyDescent="0.15">
      <c r="A7" s="484" t="s">
        <v>574</v>
      </c>
      <c r="B7" s="304"/>
      <c r="C7" s="485">
        <v>4901</v>
      </c>
      <c r="D7" s="486">
        <v>301</v>
      </c>
      <c r="E7" s="487">
        <v>51</v>
      </c>
      <c r="F7" s="485">
        <v>4536</v>
      </c>
      <c r="G7" s="485">
        <v>2595</v>
      </c>
      <c r="H7" s="486">
        <v>777</v>
      </c>
      <c r="I7" s="486">
        <v>415</v>
      </c>
      <c r="J7" s="486">
        <v>130</v>
      </c>
    </row>
    <row r="8" spans="1:11" s="94" customFormat="1" ht="12.75" customHeight="1" x14ac:dyDescent="0.15">
      <c r="A8" s="484" t="s">
        <v>575</v>
      </c>
      <c r="B8" s="304"/>
      <c r="C8" s="485">
        <v>5115</v>
      </c>
      <c r="D8" s="486">
        <v>297</v>
      </c>
      <c r="E8" s="487">
        <v>48</v>
      </c>
      <c r="F8" s="485">
        <v>4762</v>
      </c>
      <c r="G8" s="485">
        <v>2856</v>
      </c>
      <c r="H8" s="486">
        <v>756</v>
      </c>
      <c r="I8" s="486">
        <v>380</v>
      </c>
      <c r="J8" s="486">
        <v>137</v>
      </c>
    </row>
    <row r="9" spans="1:11" ht="6.75" customHeight="1" x14ac:dyDescent="0.15">
      <c r="A9" s="413"/>
      <c r="B9" s="309"/>
      <c r="C9" s="488"/>
      <c r="D9" s="489"/>
      <c r="E9" s="490"/>
      <c r="F9" s="488"/>
      <c r="G9" s="488"/>
      <c r="H9" s="489"/>
      <c r="I9" s="489"/>
      <c r="J9" s="489"/>
    </row>
    <row r="10" spans="1:11" s="226" customFormat="1" ht="14.25" customHeight="1" x14ac:dyDescent="0.15">
      <c r="A10" s="410" t="s">
        <v>576</v>
      </c>
      <c r="B10" s="491"/>
      <c r="C10" s="492">
        <v>32</v>
      </c>
      <c r="D10" s="492">
        <v>10</v>
      </c>
      <c r="E10" s="493">
        <v>6</v>
      </c>
      <c r="F10" s="492">
        <v>15</v>
      </c>
      <c r="G10" s="492">
        <v>8</v>
      </c>
      <c r="H10" s="492">
        <v>3</v>
      </c>
      <c r="I10" s="494">
        <v>1</v>
      </c>
      <c r="J10" s="494" t="s">
        <v>241</v>
      </c>
    </row>
    <row r="11" spans="1:11" s="226" customFormat="1" ht="14.25" customHeight="1" x14ac:dyDescent="0.15">
      <c r="A11" s="410" t="s">
        <v>577</v>
      </c>
      <c r="B11" s="491"/>
      <c r="C11" s="492">
        <v>3</v>
      </c>
      <c r="D11" s="492">
        <v>1</v>
      </c>
      <c r="E11" s="493">
        <v>1</v>
      </c>
      <c r="F11" s="492">
        <v>2</v>
      </c>
      <c r="G11" s="492">
        <v>1</v>
      </c>
      <c r="H11" s="492">
        <v>0</v>
      </c>
      <c r="I11" s="494" t="s">
        <v>241</v>
      </c>
      <c r="J11" s="494" t="s">
        <v>241</v>
      </c>
    </row>
    <row r="12" spans="1:11" s="226" customFormat="1" ht="14.25" customHeight="1" x14ac:dyDescent="0.15">
      <c r="A12" s="410" t="s">
        <v>578</v>
      </c>
      <c r="B12" s="491"/>
      <c r="C12" s="492">
        <v>0</v>
      </c>
      <c r="D12" s="492" t="s">
        <v>241</v>
      </c>
      <c r="E12" s="492" t="s">
        <v>241</v>
      </c>
      <c r="F12" s="492">
        <v>0</v>
      </c>
      <c r="G12" s="492">
        <v>0</v>
      </c>
      <c r="H12" s="492" t="s">
        <v>241</v>
      </c>
      <c r="I12" s="494" t="s">
        <v>241</v>
      </c>
      <c r="J12" s="494" t="s">
        <v>241</v>
      </c>
    </row>
    <row r="13" spans="1:11" s="226" customFormat="1" ht="14.25" customHeight="1" x14ac:dyDescent="0.15">
      <c r="A13" s="410" t="s">
        <v>107</v>
      </c>
      <c r="B13" s="491"/>
      <c r="C13" s="492">
        <v>316</v>
      </c>
      <c r="D13" s="492">
        <v>43</v>
      </c>
      <c r="E13" s="493">
        <v>8</v>
      </c>
      <c r="F13" s="492">
        <v>265</v>
      </c>
      <c r="G13" s="492">
        <v>194</v>
      </c>
      <c r="H13" s="492">
        <v>12</v>
      </c>
      <c r="I13" s="494">
        <v>6</v>
      </c>
      <c r="J13" s="494">
        <v>3</v>
      </c>
    </row>
    <row r="14" spans="1:11" s="226" customFormat="1" ht="14.25" customHeight="1" x14ac:dyDescent="0.15">
      <c r="A14" s="410" t="s">
        <v>109</v>
      </c>
      <c r="B14" s="491"/>
      <c r="C14" s="492">
        <v>710</v>
      </c>
      <c r="D14" s="492">
        <v>13</v>
      </c>
      <c r="E14" s="493">
        <v>2</v>
      </c>
      <c r="F14" s="492">
        <v>694</v>
      </c>
      <c r="G14" s="492">
        <v>528</v>
      </c>
      <c r="H14" s="492">
        <v>54</v>
      </c>
      <c r="I14" s="494">
        <v>12</v>
      </c>
      <c r="J14" s="494">
        <v>28</v>
      </c>
    </row>
    <row r="15" spans="1:11" s="226" customFormat="1" ht="14.25" customHeight="1" x14ac:dyDescent="0.15">
      <c r="A15" s="410" t="s">
        <v>137</v>
      </c>
      <c r="B15" s="491"/>
      <c r="C15" s="492">
        <v>20</v>
      </c>
      <c r="D15" s="492" t="s">
        <v>241</v>
      </c>
      <c r="E15" s="493" t="s">
        <v>61</v>
      </c>
      <c r="F15" s="492">
        <v>20</v>
      </c>
      <c r="G15" s="492">
        <v>16</v>
      </c>
      <c r="H15" s="492">
        <v>1</v>
      </c>
      <c r="I15" s="494" t="s">
        <v>241</v>
      </c>
      <c r="J15" s="494">
        <v>0</v>
      </c>
    </row>
    <row r="16" spans="1:11" s="226" customFormat="1" ht="14.25" customHeight="1" x14ac:dyDescent="0.15">
      <c r="A16" s="410" t="s">
        <v>449</v>
      </c>
      <c r="B16" s="491"/>
      <c r="C16" s="492">
        <v>437</v>
      </c>
      <c r="D16" s="492">
        <v>19</v>
      </c>
      <c r="E16" s="493" t="s">
        <v>61</v>
      </c>
      <c r="F16" s="492">
        <v>418</v>
      </c>
      <c r="G16" s="492">
        <v>353</v>
      </c>
      <c r="H16" s="492">
        <v>3</v>
      </c>
      <c r="I16" s="494">
        <v>6</v>
      </c>
      <c r="J16" s="494">
        <v>11</v>
      </c>
    </row>
    <row r="17" spans="1:10" s="226" customFormat="1" ht="14.25" customHeight="1" x14ac:dyDescent="0.15">
      <c r="A17" s="410" t="s">
        <v>579</v>
      </c>
      <c r="B17" s="491"/>
      <c r="C17" s="492">
        <v>301</v>
      </c>
      <c r="D17" s="492">
        <v>14</v>
      </c>
      <c r="E17" s="493" t="s">
        <v>580</v>
      </c>
      <c r="F17" s="492">
        <v>286</v>
      </c>
      <c r="G17" s="492">
        <v>192</v>
      </c>
      <c r="H17" s="492">
        <v>28</v>
      </c>
      <c r="I17" s="494">
        <v>18</v>
      </c>
      <c r="J17" s="494">
        <v>12</v>
      </c>
    </row>
    <row r="18" spans="1:10" s="226" customFormat="1" ht="14.25" customHeight="1" x14ac:dyDescent="0.15">
      <c r="A18" s="410" t="s">
        <v>581</v>
      </c>
      <c r="B18" s="491"/>
      <c r="C18" s="492">
        <v>701</v>
      </c>
      <c r="D18" s="492">
        <v>26</v>
      </c>
      <c r="E18" s="493" t="s">
        <v>582</v>
      </c>
      <c r="F18" s="492">
        <v>664</v>
      </c>
      <c r="G18" s="492">
        <v>308</v>
      </c>
      <c r="H18" s="492">
        <v>165</v>
      </c>
      <c r="I18" s="494">
        <v>105</v>
      </c>
      <c r="J18" s="494">
        <v>11</v>
      </c>
    </row>
    <row r="19" spans="1:10" s="226" customFormat="1" ht="14.25" customHeight="1" x14ac:dyDescent="0.15">
      <c r="A19" s="410" t="s">
        <v>583</v>
      </c>
      <c r="B19" s="491"/>
      <c r="C19" s="492">
        <v>136</v>
      </c>
      <c r="D19" s="492">
        <v>1</v>
      </c>
      <c r="E19" s="493" t="s">
        <v>241</v>
      </c>
      <c r="F19" s="492">
        <v>135</v>
      </c>
      <c r="G19" s="492">
        <v>103</v>
      </c>
      <c r="H19" s="492">
        <v>7</v>
      </c>
      <c r="I19" s="494">
        <v>1</v>
      </c>
      <c r="J19" s="494">
        <v>8</v>
      </c>
    </row>
    <row r="20" spans="1:10" s="226" customFormat="1" ht="14.25" customHeight="1" x14ac:dyDescent="0.15">
      <c r="A20" s="410" t="s">
        <v>584</v>
      </c>
      <c r="B20" s="491"/>
      <c r="C20" s="492">
        <v>157</v>
      </c>
      <c r="D20" s="492">
        <v>19</v>
      </c>
      <c r="E20" s="493" t="s">
        <v>585</v>
      </c>
      <c r="F20" s="492">
        <v>136</v>
      </c>
      <c r="G20" s="492">
        <v>63</v>
      </c>
      <c r="H20" s="492">
        <v>19</v>
      </c>
      <c r="I20" s="494">
        <v>7</v>
      </c>
      <c r="J20" s="494">
        <v>2</v>
      </c>
    </row>
    <row r="21" spans="1:10" s="226" customFormat="1" ht="14.25" customHeight="1" x14ac:dyDescent="0.15">
      <c r="A21" s="410" t="s">
        <v>586</v>
      </c>
      <c r="B21" s="491"/>
      <c r="C21" s="492">
        <v>263</v>
      </c>
      <c r="D21" s="492">
        <v>50</v>
      </c>
      <c r="E21" s="493" t="s">
        <v>587</v>
      </c>
      <c r="F21" s="492">
        <v>209</v>
      </c>
      <c r="G21" s="492">
        <v>150</v>
      </c>
      <c r="H21" s="492">
        <v>10</v>
      </c>
      <c r="I21" s="494">
        <v>4</v>
      </c>
      <c r="J21" s="494">
        <v>9</v>
      </c>
    </row>
    <row r="22" spans="1:10" s="226" customFormat="1" ht="14.25" customHeight="1" x14ac:dyDescent="0.15">
      <c r="A22" s="410" t="s">
        <v>588</v>
      </c>
      <c r="B22" s="491"/>
      <c r="C22" s="492">
        <v>265</v>
      </c>
      <c r="D22" s="492">
        <v>15</v>
      </c>
      <c r="E22" s="493" t="s">
        <v>589</v>
      </c>
      <c r="F22" s="492">
        <v>247</v>
      </c>
      <c r="G22" s="492">
        <v>52</v>
      </c>
      <c r="H22" s="492">
        <v>78</v>
      </c>
      <c r="I22" s="494">
        <v>100</v>
      </c>
      <c r="J22" s="494">
        <v>1</v>
      </c>
    </row>
    <row r="23" spans="1:10" s="226" customFormat="1" ht="14.25" customHeight="1" x14ac:dyDescent="0.15">
      <c r="A23" s="410" t="s">
        <v>590</v>
      </c>
      <c r="B23" s="491"/>
      <c r="C23" s="492">
        <v>173</v>
      </c>
      <c r="D23" s="492">
        <v>27</v>
      </c>
      <c r="E23" s="493" t="s">
        <v>591</v>
      </c>
      <c r="F23" s="492">
        <v>142</v>
      </c>
      <c r="G23" s="492">
        <v>59</v>
      </c>
      <c r="H23" s="492">
        <v>34</v>
      </c>
      <c r="I23" s="494">
        <v>23</v>
      </c>
      <c r="J23" s="494">
        <v>2</v>
      </c>
    </row>
    <row r="24" spans="1:10" s="226" customFormat="1" ht="14.25" customHeight="1" x14ac:dyDescent="0.15">
      <c r="A24" s="410" t="s">
        <v>592</v>
      </c>
      <c r="B24" s="491"/>
      <c r="C24" s="492">
        <v>277</v>
      </c>
      <c r="D24" s="492">
        <v>18</v>
      </c>
      <c r="E24" s="493" t="s">
        <v>580</v>
      </c>
      <c r="F24" s="492">
        <v>258</v>
      </c>
      <c r="G24" s="492">
        <v>138</v>
      </c>
      <c r="H24" s="492">
        <v>39</v>
      </c>
      <c r="I24" s="494">
        <v>31</v>
      </c>
      <c r="J24" s="494">
        <v>3</v>
      </c>
    </row>
    <row r="25" spans="1:10" s="226" customFormat="1" ht="14.25" customHeight="1" x14ac:dyDescent="0.15">
      <c r="A25" s="410" t="s">
        <v>593</v>
      </c>
      <c r="B25" s="491"/>
      <c r="C25" s="492">
        <v>641</v>
      </c>
      <c r="D25" s="492">
        <v>16</v>
      </c>
      <c r="E25" s="493" t="s">
        <v>587</v>
      </c>
      <c r="F25" s="492">
        <v>622</v>
      </c>
      <c r="G25" s="492">
        <v>338</v>
      </c>
      <c r="H25" s="492">
        <v>199</v>
      </c>
      <c r="I25" s="494">
        <v>21</v>
      </c>
      <c r="J25" s="494">
        <v>10</v>
      </c>
    </row>
    <row r="26" spans="1:10" s="226" customFormat="1" ht="14.25" customHeight="1" x14ac:dyDescent="0.15">
      <c r="A26" s="410" t="s">
        <v>594</v>
      </c>
      <c r="B26" s="491"/>
      <c r="C26" s="492">
        <v>19</v>
      </c>
      <c r="D26" s="492" t="s">
        <v>241</v>
      </c>
      <c r="E26" s="493" t="s">
        <v>61</v>
      </c>
      <c r="F26" s="492">
        <v>19</v>
      </c>
      <c r="G26" s="492">
        <v>15</v>
      </c>
      <c r="H26" s="492">
        <v>2</v>
      </c>
      <c r="I26" s="494">
        <v>1</v>
      </c>
      <c r="J26" s="494" t="s">
        <v>241</v>
      </c>
    </row>
    <row r="27" spans="1:10" s="226" customFormat="1" ht="14.25" customHeight="1" x14ac:dyDescent="0.15">
      <c r="A27" s="410" t="s">
        <v>158</v>
      </c>
      <c r="B27" s="491"/>
      <c r="C27" s="492">
        <v>368</v>
      </c>
      <c r="D27" s="492">
        <v>17</v>
      </c>
      <c r="E27" s="493" t="s">
        <v>585</v>
      </c>
      <c r="F27" s="492">
        <v>350</v>
      </c>
      <c r="G27" s="492">
        <v>157</v>
      </c>
      <c r="H27" s="492">
        <v>74</v>
      </c>
      <c r="I27" s="494">
        <v>29</v>
      </c>
      <c r="J27" s="494">
        <v>16</v>
      </c>
    </row>
    <row r="28" spans="1:10" s="226" customFormat="1" ht="14.25" customHeight="1" x14ac:dyDescent="0.15">
      <c r="A28" s="410" t="s">
        <v>595</v>
      </c>
      <c r="B28" s="491"/>
      <c r="C28" s="492">
        <v>151</v>
      </c>
      <c r="D28" s="492" t="s">
        <v>241</v>
      </c>
      <c r="E28" s="493" t="s">
        <v>61</v>
      </c>
      <c r="F28" s="492">
        <v>151</v>
      </c>
      <c r="G28" s="492">
        <v>125</v>
      </c>
      <c r="H28" s="492">
        <v>6</v>
      </c>
      <c r="I28" s="494">
        <v>1</v>
      </c>
      <c r="J28" s="494">
        <v>2</v>
      </c>
    </row>
    <row r="29" spans="1:10" s="226" customFormat="1" ht="14.25" customHeight="1" thickBot="1" x14ac:dyDescent="0.2">
      <c r="A29" s="445" t="s">
        <v>596</v>
      </c>
      <c r="B29" s="495"/>
      <c r="C29" s="496">
        <v>146</v>
      </c>
      <c r="D29" s="496">
        <v>8</v>
      </c>
      <c r="E29" s="497">
        <v>0</v>
      </c>
      <c r="F29" s="496">
        <v>131</v>
      </c>
      <c r="G29" s="496">
        <v>57</v>
      </c>
      <c r="H29" s="496">
        <v>22</v>
      </c>
      <c r="I29" s="496">
        <v>14</v>
      </c>
      <c r="J29" s="496">
        <v>21</v>
      </c>
    </row>
    <row r="30" spans="1:10" ht="4.7" customHeight="1" thickTop="1" x14ac:dyDescent="0.15">
      <c r="A30" s="36"/>
      <c r="B30" s="36"/>
      <c r="C30" s="100"/>
      <c r="D30" s="100"/>
      <c r="E30" s="36"/>
      <c r="F30" s="100"/>
      <c r="G30" s="100"/>
      <c r="H30" s="100"/>
      <c r="I30" s="100"/>
      <c r="J30" s="229"/>
    </row>
    <row r="31" spans="1:10" s="39" customFormat="1" ht="10.5" x14ac:dyDescent="0.15">
      <c r="A31" s="2" t="s">
        <v>597</v>
      </c>
      <c r="B31" s="498"/>
      <c r="C31" s="498"/>
      <c r="D31" s="498"/>
      <c r="E31" s="498"/>
      <c r="F31" s="498"/>
      <c r="G31" s="498"/>
      <c r="H31" s="498"/>
      <c r="I31" s="498"/>
      <c r="J31" s="498"/>
    </row>
    <row r="32" spans="1:10" s="39" customFormat="1" ht="10.5" x14ac:dyDescent="0.15">
      <c r="A32" s="2" t="s">
        <v>598</v>
      </c>
      <c r="B32" s="36"/>
      <c r="C32" s="36"/>
      <c r="D32" s="36"/>
      <c r="E32" s="36"/>
      <c r="F32" s="36"/>
      <c r="G32" s="36"/>
      <c r="H32" s="36"/>
      <c r="I32" s="36"/>
      <c r="J32" s="102"/>
    </row>
    <row r="33" spans="1:10" ht="10.5" x14ac:dyDescent="0.15">
      <c r="A33" s="2" t="s">
        <v>599</v>
      </c>
      <c r="B33" s="36"/>
      <c r="C33" s="100"/>
      <c r="D33" s="100"/>
      <c r="E33" s="36"/>
      <c r="F33" s="100"/>
      <c r="G33" s="100"/>
      <c r="H33" s="100"/>
      <c r="I33" s="100"/>
      <c r="J33" s="229"/>
    </row>
    <row r="36" spans="1:10" ht="12" x14ac:dyDescent="0.3">
      <c r="A36" s="499"/>
    </row>
  </sheetData>
  <mergeCells count="6">
    <mergeCell ref="A2:A4"/>
    <mergeCell ref="C2:J2"/>
    <mergeCell ref="C3:C4"/>
    <mergeCell ref="D3:D4"/>
    <mergeCell ref="E3:E4"/>
    <mergeCell ref="F3:J3"/>
  </mergeCells>
  <phoneticPr fontId="2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&amp;L&amp;9有業者数－産業別－&amp;R&amp;9&amp;F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4"/>
  <sheetViews>
    <sheetView zoomScaleNormal="100" zoomScaleSheetLayoutView="148" workbookViewId="0"/>
  </sheetViews>
  <sheetFormatPr defaultColWidth="9.33203125" defaultRowHeight="9.75" x14ac:dyDescent="0.15"/>
  <cols>
    <col min="1" max="1" width="28.5" style="39" customWidth="1"/>
    <col min="2" max="2" width="0.6640625" style="39" customWidth="1"/>
    <col min="3" max="3" width="8.83203125" style="514" customWidth="1"/>
    <col min="4" max="4" width="6.83203125" style="514" customWidth="1"/>
    <col min="5" max="5" width="6.83203125" style="515" customWidth="1"/>
    <col min="6" max="7" width="8.83203125" style="514" customWidth="1"/>
    <col min="8" max="9" width="6.83203125" style="514" customWidth="1"/>
    <col min="10" max="11" width="8.83203125" style="514" customWidth="1"/>
    <col min="12" max="13" width="6.83203125" style="514" customWidth="1"/>
    <col min="14" max="14" width="8.83203125" style="514" customWidth="1"/>
    <col min="15" max="16384" width="9.33203125" style="54"/>
  </cols>
  <sheetData>
    <row r="1" spans="1:15" s="39" customFormat="1" ht="15" customHeight="1" thickBot="1" x14ac:dyDescent="0.2">
      <c r="A1" s="2" t="s">
        <v>171</v>
      </c>
      <c r="B1" s="36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1" t="s">
        <v>600</v>
      </c>
      <c r="O1" s="240"/>
    </row>
    <row r="2" spans="1:15" s="502" customFormat="1" ht="11.25" thickTop="1" x14ac:dyDescent="0.15">
      <c r="A2" s="548" t="s">
        <v>601</v>
      </c>
      <c r="B2" s="415"/>
      <c r="C2" s="583" t="s">
        <v>427</v>
      </c>
      <c r="D2" s="583"/>
      <c r="E2" s="583"/>
      <c r="F2" s="583"/>
      <c r="G2" s="583" t="s">
        <v>184</v>
      </c>
      <c r="H2" s="583"/>
      <c r="I2" s="583"/>
      <c r="J2" s="583"/>
      <c r="K2" s="583" t="s">
        <v>185</v>
      </c>
      <c r="L2" s="583"/>
      <c r="M2" s="583"/>
      <c r="N2" s="584"/>
    </row>
    <row r="3" spans="1:15" s="502" customFormat="1" ht="33" x14ac:dyDescent="0.15">
      <c r="A3" s="550"/>
      <c r="B3" s="411"/>
      <c r="C3" s="503" t="s">
        <v>427</v>
      </c>
      <c r="D3" s="503" t="s">
        <v>567</v>
      </c>
      <c r="E3" s="503" t="s">
        <v>602</v>
      </c>
      <c r="F3" s="503" t="s">
        <v>569</v>
      </c>
      <c r="G3" s="503" t="s">
        <v>427</v>
      </c>
      <c r="H3" s="503" t="s">
        <v>567</v>
      </c>
      <c r="I3" s="503" t="s">
        <v>602</v>
      </c>
      <c r="J3" s="503" t="s">
        <v>569</v>
      </c>
      <c r="K3" s="503" t="s">
        <v>427</v>
      </c>
      <c r="L3" s="503" t="s">
        <v>567</v>
      </c>
      <c r="M3" s="503" t="s">
        <v>602</v>
      </c>
      <c r="N3" s="504" t="s">
        <v>569</v>
      </c>
    </row>
    <row r="4" spans="1:15" s="502" customFormat="1" ht="6.75" customHeight="1" x14ac:dyDescent="0.15">
      <c r="A4" s="414"/>
      <c r="B4" s="412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</row>
    <row r="5" spans="1:15" ht="10.5" x14ac:dyDescent="0.15">
      <c r="A5" s="506" t="s">
        <v>603</v>
      </c>
      <c r="B5" s="491"/>
      <c r="C5" s="507">
        <v>4683</v>
      </c>
      <c r="D5" s="507">
        <v>311</v>
      </c>
      <c r="E5" s="507">
        <v>42</v>
      </c>
      <c r="F5" s="507">
        <v>4318</v>
      </c>
      <c r="G5" s="507">
        <v>2771</v>
      </c>
      <c r="H5" s="507">
        <v>225</v>
      </c>
      <c r="I5" s="507">
        <v>6</v>
      </c>
      <c r="J5" s="507">
        <v>2535</v>
      </c>
      <c r="K5" s="507">
        <v>1912</v>
      </c>
      <c r="L5" s="507">
        <v>87</v>
      </c>
      <c r="M5" s="507">
        <v>37</v>
      </c>
      <c r="N5" s="507">
        <v>1783</v>
      </c>
    </row>
    <row r="6" spans="1:15" ht="10.5" x14ac:dyDescent="0.15">
      <c r="A6" s="506" t="s">
        <v>604</v>
      </c>
      <c r="B6" s="491"/>
      <c r="C6" s="507">
        <v>4901</v>
      </c>
      <c r="D6" s="507">
        <v>301</v>
      </c>
      <c r="E6" s="507">
        <v>51</v>
      </c>
      <c r="F6" s="507">
        <v>4536</v>
      </c>
      <c r="G6" s="507">
        <v>2834</v>
      </c>
      <c r="H6" s="507">
        <v>212</v>
      </c>
      <c r="I6" s="507">
        <v>10</v>
      </c>
      <c r="J6" s="507">
        <v>2605</v>
      </c>
      <c r="K6" s="507">
        <v>2067</v>
      </c>
      <c r="L6" s="507">
        <v>89</v>
      </c>
      <c r="M6" s="507">
        <v>41</v>
      </c>
      <c r="N6" s="507">
        <v>1932</v>
      </c>
    </row>
    <row r="7" spans="1:15" ht="10.5" x14ac:dyDescent="0.15">
      <c r="A7" s="506" t="s">
        <v>575</v>
      </c>
      <c r="B7" s="491"/>
      <c r="C7" s="507">
        <v>5115</v>
      </c>
      <c r="D7" s="507">
        <v>297</v>
      </c>
      <c r="E7" s="507">
        <v>48</v>
      </c>
      <c r="F7" s="507">
        <v>4762</v>
      </c>
      <c r="G7" s="507">
        <v>2870</v>
      </c>
      <c r="H7" s="507">
        <v>210</v>
      </c>
      <c r="I7" s="507">
        <v>11</v>
      </c>
      <c r="J7" s="507">
        <v>2646</v>
      </c>
      <c r="K7" s="507">
        <v>2245</v>
      </c>
      <c r="L7" s="507">
        <v>87</v>
      </c>
      <c r="M7" s="507">
        <v>37</v>
      </c>
      <c r="N7" s="507">
        <v>2116</v>
      </c>
    </row>
    <row r="8" spans="1:15" ht="8.4499999999999993" customHeight="1" x14ac:dyDescent="0.15">
      <c r="A8" s="410"/>
      <c r="B8" s="491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</row>
    <row r="9" spans="1:15" ht="15" customHeight="1" x14ac:dyDescent="0.15">
      <c r="A9" s="410" t="s">
        <v>605</v>
      </c>
      <c r="B9" s="491"/>
      <c r="C9" s="509">
        <v>100</v>
      </c>
      <c r="D9" s="509">
        <v>4</v>
      </c>
      <c r="E9" s="509" t="s">
        <v>241</v>
      </c>
      <c r="F9" s="509">
        <v>97</v>
      </c>
      <c r="G9" s="509">
        <v>87</v>
      </c>
      <c r="H9" s="509">
        <v>3</v>
      </c>
      <c r="I9" s="509" t="s">
        <v>241</v>
      </c>
      <c r="J9" s="509">
        <v>84</v>
      </c>
      <c r="K9" s="509">
        <v>13</v>
      </c>
      <c r="L9" s="509">
        <v>1</v>
      </c>
      <c r="M9" s="509" t="s">
        <v>241</v>
      </c>
      <c r="N9" s="509">
        <v>13</v>
      </c>
    </row>
    <row r="10" spans="1:15" ht="15" customHeight="1" x14ac:dyDescent="0.15">
      <c r="A10" s="410" t="s">
        <v>606</v>
      </c>
      <c r="B10" s="491"/>
      <c r="C10" s="509">
        <v>1231</v>
      </c>
      <c r="D10" s="509">
        <v>100</v>
      </c>
      <c r="E10" s="509">
        <v>1</v>
      </c>
      <c r="F10" s="509">
        <v>1130</v>
      </c>
      <c r="G10" s="509">
        <v>727</v>
      </c>
      <c r="H10" s="509">
        <v>68</v>
      </c>
      <c r="I10" s="509" t="s">
        <v>241</v>
      </c>
      <c r="J10" s="509">
        <v>660</v>
      </c>
      <c r="K10" s="509">
        <v>504</v>
      </c>
      <c r="L10" s="509">
        <v>33</v>
      </c>
      <c r="M10" s="509">
        <v>1</v>
      </c>
      <c r="N10" s="509">
        <v>470</v>
      </c>
    </row>
    <row r="11" spans="1:15" ht="15" customHeight="1" x14ac:dyDescent="0.15">
      <c r="A11" s="410" t="s">
        <v>607</v>
      </c>
      <c r="B11" s="491"/>
      <c r="C11" s="509">
        <v>1187</v>
      </c>
      <c r="D11" s="509">
        <v>8</v>
      </c>
      <c r="E11" s="509">
        <v>16</v>
      </c>
      <c r="F11" s="509">
        <v>1161</v>
      </c>
      <c r="G11" s="509">
        <v>522</v>
      </c>
      <c r="H11" s="509">
        <v>3</v>
      </c>
      <c r="I11" s="509">
        <v>1</v>
      </c>
      <c r="J11" s="509">
        <v>518</v>
      </c>
      <c r="K11" s="509">
        <v>664</v>
      </c>
      <c r="L11" s="509">
        <v>6</v>
      </c>
      <c r="M11" s="509">
        <v>15</v>
      </c>
      <c r="N11" s="509">
        <v>642</v>
      </c>
    </row>
    <row r="12" spans="1:15" ht="15" customHeight="1" x14ac:dyDescent="0.15">
      <c r="A12" s="410" t="s">
        <v>608</v>
      </c>
      <c r="B12" s="491"/>
      <c r="C12" s="509">
        <v>643</v>
      </c>
      <c r="D12" s="509">
        <v>33</v>
      </c>
      <c r="E12" s="509">
        <v>5</v>
      </c>
      <c r="F12" s="509">
        <v>605</v>
      </c>
      <c r="G12" s="509">
        <v>358</v>
      </c>
      <c r="H12" s="509">
        <v>23</v>
      </c>
      <c r="I12" s="509">
        <v>1</v>
      </c>
      <c r="J12" s="509">
        <v>333</v>
      </c>
      <c r="K12" s="509">
        <v>285</v>
      </c>
      <c r="L12" s="509">
        <v>9</v>
      </c>
      <c r="M12" s="509">
        <v>4</v>
      </c>
      <c r="N12" s="509">
        <v>272</v>
      </c>
    </row>
    <row r="13" spans="1:15" ht="15" customHeight="1" x14ac:dyDescent="0.15">
      <c r="A13" s="410" t="s">
        <v>609</v>
      </c>
      <c r="B13" s="491"/>
      <c r="C13" s="509">
        <v>608</v>
      </c>
      <c r="D13" s="509">
        <v>38</v>
      </c>
      <c r="E13" s="509">
        <v>8</v>
      </c>
      <c r="F13" s="509">
        <v>561</v>
      </c>
      <c r="G13" s="509">
        <v>189</v>
      </c>
      <c r="H13" s="509">
        <v>17</v>
      </c>
      <c r="I13" s="509">
        <v>2</v>
      </c>
      <c r="J13" s="509">
        <v>171</v>
      </c>
      <c r="K13" s="509">
        <v>419</v>
      </c>
      <c r="L13" s="509">
        <v>22</v>
      </c>
      <c r="M13" s="509">
        <v>7</v>
      </c>
      <c r="N13" s="509">
        <v>390</v>
      </c>
    </row>
    <row r="14" spans="1:15" ht="15" customHeight="1" x14ac:dyDescent="0.15">
      <c r="A14" s="410" t="s">
        <v>610</v>
      </c>
      <c r="B14" s="491"/>
      <c r="C14" s="509">
        <v>84</v>
      </c>
      <c r="D14" s="509">
        <v>0</v>
      </c>
      <c r="E14" s="509" t="s">
        <v>241</v>
      </c>
      <c r="F14" s="509">
        <v>84</v>
      </c>
      <c r="G14" s="509">
        <v>78</v>
      </c>
      <c r="H14" s="509">
        <v>0</v>
      </c>
      <c r="I14" s="509" t="s">
        <v>241</v>
      </c>
      <c r="J14" s="509">
        <v>78</v>
      </c>
      <c r="K14" s="509">
        <v>6</v>
      </c>
      <c r="L14" s="509" t="s">
        <v>241</v>
      </c>
      <c r="M14" s="509" t="s">
        <v>61</v>
      </c>
      <c r="N14" s="509">
        <v>6</v>
      </c>
    </row>
    <row r="15" spans="1:15" ht="15" customHeight="1" x14ac:dyDescent="0.15">
      <c r="A15" s="410" t="s">
        <v>268</v>
      </c>
      <c r="B15" s="491"/>
      <c r="C15" s="509">
        <v>38</v>
      </c>
      <c r="D15" s="509">
        <v>12</v>
      </c>
      <c r="E15" s="509">
        <v>8</v>
      </c>
      <c r="F15" s="509">
        <v>18</v>
      </c>
      <c r="G15" s="509">
        <v>27</v>
      </c>
      <c r="H15" s="509">
        <v>11</v>
      </c>
      <c r="I15" s="509">
        <v>4</v>
      </c>
      <c r="J15" s="509">
        <v>12</v>
      </c>
      <c r="K15" s="509">
        <v>11</v>
      </c>
      <c r="L15" s="509">
        <v>1</v>
      </c>
      <c r="M15" s="509">
        <v>4</v>
      </c>
      <c r="N15" s="509">
        <v>6</v>
      </c>
    </row>
    <row r="16" spans="1:15" ht="15" customHeight="1" x14ac:dyDescent="0.15">
      <c r="A16" s="410" t="s">
        <v>611</v>
      </c>
      <c r="B16" s="491"/>
      <c r="C16" s="509">
        <v>455</v>
      </c>
      <c r="D16" s="509">
        <v>31</v>
      </c>
      <c r="E16" s="509">
        <v>3</v>
      </c>
      <c r="F16" s="509">
        <v>421</v>
      </c>
      <c r="G16" s="509">
        <v>327</v>
      </c>
      <c r="H16" s="509">
        <v>25</v>
      </c>
      <c r="I16" s="509">
        <v>1</v>
      </c>
      <c r="J16" s="509">
        <v>301</v>
      </c>
      <c r="K16" s="509">
        <v>128</v>
      </c>
      <c r="L16" s="509">
        <v>6</v>
      </c>
      <c r="M16" s="509">
        <v>2</v>
      </c>
      <c r="N16" s="509">
        <v>120</v>
      </c>
    </row>
    <row r="17" spans="1:14" ht="15" customHeight="1" x14ac:dyDescent="0.15">
      <c r="A17" s="510" t="s">
        <v>612</v>
      </c>
      <c r="B17" s="491"/>
      <c r="C17" s="509">
        <v>159</v>
      </c>
      <c r="D17" s="509">
        <v>6</v>
      </c>
      <c r="E17" s="509" t="s">
        <v>61</v>
      </c>
      <c r="F17" s="509">
        <v>153</v>
      </c>
      <c r="G17" s="509">
        <v>150</v>
      </c>
      <c r="H17" s="509">
        <v>6</v>
      </c>
      <c r="I17" s="509" t="s">
        <v>241</v>
      </c>
      <c r="J17" s="509">
        <v>144</v>
      </c>
      <c r="K17" s="509">
        <v>9</v>
      </c>
      <c r="L17" s="509">
        <v>0</v>
      </c>
      <c r="M17" s="509" t="s">
        <v>61</v>
      </c>
      <c r="N17" s="509">
        <v>9</v>
      </c>
    </row>
    <row r="18" spans="1:14" ht="15" customHeight="1" x14ac:dyDescent="0.15">
      <c r="A18" s="410" t="s">
        <v>613</v>
      </c>
      <c r="B18" s="491"/>
      <c r="C18" s="509">
        <v>161</v>
      </c>
      <c r="D18" s="509">
        <v>36</v>
      </c>
      <c r="E18" s="509">
        <v>2</v>
      </c>
      <c r="F18" s="509">
        <v>123</v>
      </c>
      <c r="G18" s="509">
        <v>156</v>
      </c>
      <c r="H18" s="509">
        <v>35</v>
      </c>
      <c r="I18" s="509">
        <v>1</v>
      </c>
      <c r="J18" s="509">
        <v>119</v>
      </c>
      <c r="K18" s="509">
        <v>5</v>
      </c>
      <c r="L18" s="509">
        <v>0</v>
      </c>
      <c r="M18" s="509">
        <v>1</v>
      </c>
      <c r="N18" s="509">
        <v>4</v>
      </c>
    </row>
    <row r="19" spans="1:14" ht="15" customHeight="1" x14ac:dyDescent="0.15">
      <c r="A19" s="410" t="s">
        <v>614</v>
      </c>
      <c r="B19" s="491"/>
      <c r="C19" s="509">
        <v>316</v>
      </c>
      <c r="D19" s="509">
        <v>20</v>
      </c>
      <c r="E19" s="509">
        <v>5</v>
      </c>
      <c r="F19" s="509">
        <v>291</v>
      </c>
      <c r="G19" s="509">
        <v>172</v>
      </c>
      <c r="H19" s="509">
        <v>14</v>
      </c>
      <c r="I19" s="509">
        <v>1</v>
      </c>
      <c r="J19" s="509">
        <v>157</v>
      </c>
      <c r="K19" s="509">
        <v>144</v>
      </c>
      <c r="L19" s="509">
        <v>6</v>
      </c>
      <c r="M19" s="509">
        <v>4</v>
      </c>
      <c r="N19" s="509">
        <v>134</v>
      </c>
    </row>
    <row r="20" spans="1:14" ht="15" customHeight="1" thickBot="1" x14ac:dyDescent="0.2">
      <c r="A20" s="445" t="s">
        <v>615</v>
      </c>
      <c r="B20" s="495"/>
      <c r="C20" s="511">
        <v>135</v>
      </c>
      <c r="D20" s="511">
        <v>9</v>
      </c>
      <c r="E20" s="511">
        <v>0</v>
      </c>
      <c r="F20" s="511">
        <v>119</v>
      </c>
      <c r="G20" s="511">
        <v>77</v>
      </c>
      <c r="H20" s="511">
        <v>5</v>
      </c>
      <c r="I20" s="511">
        <v>0</v>
      </c>
      <c r="J20" s="511">
        <v>69</v>
      </c>
      <c r="K20" s="511">
        <v>58</v>
      </c>
      <c r="L20" s="511">
        <v>3</v>
      </c>
      <c r="M20" s="511" t="s">
        <v>61</v>
      </c>
      <c r="N20" s="511">
        <v>50</v>
      </c>
    </row>
    <row r="21" spans="1:14" ht="5.25" customHeight="1" thickTop="1" x14ac:dyDescent="0.15">
      <c r="A21" s="36"/>
      <c r="B21" s="36"/>
      <c r="C21" s="512"/>
      <c r="D21" s="512"/>
      <c r="E21" s="500"/>
      <c r="F21" s="512"/>
      <c r="G21" s="512">
        <v>1</v>
      </c>
      <c r="H21" s="512"/>
      <c r="I21" s="512"/>
      <c r="J21" s="512"/>
      <c r="K21" s="512"/>
      <c r="L21" s="512"/>
      <c r="M21" s="512"/>
      <c r="N21" s="512"/>
    </row>
    <row r="22" spans="1:14" s="39" customFormat="1" ht="10.5" customHeight="1" x14ac:dyDescent="0.15">
      <c r="A22" s="2" t="s">
        <v>616</v>
      </c>
      <c r="B22" s="498"/>
      <c r="C22" s="513"/>
      <c r="D22" s="513"/>
      <c r="E22" s="513"/>
      <c r="F22" s="513"/>
      <c r="G22" s="513"/>
      <c r="H22" s="513"/>
      <c r="I22" s="513"/>
      <c r="J22" s="513"/>
      <c r="K22" s="513"/>
      <c r="L22" s="513"/>
      <c r="M22" s="513"/>
      <c r="N22" s="513"/>
    </row>
    <row r="23" spans="1:14" s="39" customFormat="1" ht="10.5" x14ac:dyDescent="0.15">
      <c r="A23" s="2" t="s">
        <v>617</v>
      </c>
      <c r="B23" s="36"/>
      <c r="C23" s="500"/>
      <c r="D23" s="500"/>
      <c r="E23" s="500"/>
      <c r="F23" s="500"/>
      <c r="G23" s="500"/>
      <c r="H23" s="500"/>
      <c r="I23" s="500"/>
      <c r="J23" s="500"/>
      <c r="K23" s="500"/>
      <c r="L23" s="500"/>
      <c r="M23" s="500"/>
      <c r="N23" s="500"/>
    </row>
    <row r="24" spans="1:14" ht="10.5" x14ac:dyDescent="0.15">
      <c r="A24" s="2" t="s">
        <v>599</v>
      </c>
    </row>
  </sheetData>
  <mergeCells count="4">
    <mergeCell ref="A2:A3"/>
    <mergeCell ref="C2:F2"/>
    <mergeCell ref="G2:J2"/>
    <mergeCell ref="K2:N2"/>
  </mergeCells>
  <phoneticPr fontId="2"/>
  <pageMargins left="0.9055118110236221" right="0.70866141732283472" top="0.74803149606299213" bottom="0.74803149606299213" header="0.31496062992125984" footer="0.31496062992125984"/>
  <pageSetup paperSize="9" scale="110" orientation="landscape" r:id="rId1"/>
  <headerFooter>
    <oddHeader>&amp;L&amp;9有業者数－職業別－&amp;R&amp;9&amp;F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3"/>
  <sheetViews>
    <sheetView zoomScaleNormal="100" workbookViewId="0"/>
  </sheetViews>
  <sheetFormatPr defaultColWidth="9.33203125" defaultRowHeight="10.5" x14ac:dyDescent="0.15"/>
  <cols>
    <col min="1" max="1" width="3.33203125" style="2" customWidth="1"/>
    <col min="2" max="2" width="27.1640625" style="2" customWidth="1"/>
    <col min="3" max="3" width="14.33203125" style="1" customWidth="1"/>
    <col min="4" max="4" width="9.1640625" style="1" customWidth="1"/>
    <col min="5" max="5" width="14.33203125" style="1" customWidth="1"/>
    <col min="6" max="6" width="9.1640625" style="1" customWidth="1"/>
    <col min="7" max="7" width="14.33203125" style="1" customWidth="1"/>
    <col min="8" max="8" width="9.1640625" style="1" customWidth="1"/>
    <col min="9" max="9" width="3.1640625" style="1" customWidth="1"/>
    <col min="10" max="16384" width="9.33203125" style="1"/>
  </cols>
  <sheetData>
    <row r="1" spans="1:10" x14ac:dyDescent="0.15">
      <c r="A1" s="1"/>
      <c r="B1" s="1"/>
    </row>
    <row r="2" spans="1:10" s="2" customFormat="1" ht="18.75" customHeight="1" thickBot="1" x14ac:dyDescent="0.2">
      <c r="A2" s="2" t="s">
        <v>0</v>
      </c>
      <c r="C2" s="3"/>
      <c r="D2" s="3"/>
      <c r="E2" s="3"/>
      <c r="F2" s="4"/>
      <c r="G2" s="3"/>
      <c r="H2" s="4" t="s">
        <v>1</v>
      </c>
    </row>
    <row r="3" spans="1:10" s="2" customFormat="1" ht="21.2" customHeight="1" thickTop="1" x14ac:dyDescent="0.15">
      <c r="A3" s="571" t="s">
        <v>2</v>
      </c>
      <c r="B3" s="572"/>
      <c r="C3" s="554" t="s">
        <v>3</v>
      </c>
      <c r="D3" s="550"/>
      <c r="E3" s="570" t="s">
        <v>4</v>
      </c>
      <c r="F3" s="572"/>
      <c r="G3" s="554" t="s">
        <v>5</v>
      </c>
      <c r="H3" s="550"/>
      <c r="I3" s="5"/>
      <c r="J3" s="5"/>
    </row>
    <row r="4" spans="1:10" ht="15" customHeight="1" x14ac:dyDescent="0.15">
      <c r="A4" s="592" t="s">
        <v>6</v>
      </c>
      <c r="B4" s="593"/>
      <c r="C4" s="6">
        <v>8668</v>
      </c>
      <c r="D4" s="7">
        <v>49</v>
      </c>
      <c r="E4" s="8">
        <v>16571</v>
      </c>
      <c r="F4" s="7">
        <v>30</v>
      </c>
      <c r="G4" s="8">
        <v>9838</v>
      </c>
      <c r="H4" s="7">
        <v>42</v>
      </c>
      <c r="I4" s="9"/>
    </row>
    <row r="5" spans="1:10" ht="15" customHeight="1" x14ac:dyDescent="0.15">
      <c r="A5" s="586" t="s">
        <v>7</v>
      </c>
      <c r="B5" s="591"/>
      <c r="C5" s="10">
        <v>1109</v>
      </c>
      <c r="D5" s="11">
        <v>8</v>
      </c>
      <c r="E5" s="12">
        <v>1161</v>
      </c>
      <c r="F5" s="11">
        <v>2</v>
      </c>
      <c r="G5" s="31">
        <v>1038</v>
      </c>
      <c r="H5" s="11">
        <v>4</v>
      </c>
      <c r="I5" s="13"/>
      <c r="J5" s="9"/>
    </row>
    <row r="6" spans="1:10" ht="15" customHeight="1" x14ac:dyDescent="0.15">
      <c r="A6" s="585" t="s">
        <v>8</v>
      </c>
      <c r="B6" s="589"/>
      <c r="C6" s="10">
        <v>814</v>
      </c>
      <c r="D6" s="11">
        <v>21</v>
      </c>
      <c r="E6" s="9">
        <v>833</v>
      </c>
      <c r="F6" s="11">
        <v>9</v>
      </c>
      <c r="G6" s="9">
        <v>779</v>
      </c>
      <c r="H6" s="11">
        <v>16</v>
      </c>
      <c r="I6" s="9"/>
      <c r="J6" s="9"/>
    </row>
    <row r="7" spans="1:10" ht="15" customHeight="1" x14ac:dyDescent="0.15">
      <c r="A7" s="585" t="s">
        <v>9</v>
      </c>
      <c r="B7" s="586"/>
      <c r="C7" s="10"/>
      <c r="D7" s="11"/>
      <c r="E7" s="9"/>
      <c r="F7" s="11"/>
      <c r="G7" s="9"/>
      <c r="H7" s="11"/>
      <c r="I7" s="9"/>
      <c r="J7" s="9"/>
    </row>
    <row r="8" spans="1:10" ht="15" customHeight="1" x14ac:dyDescent="0.15">
      <c r="A8" s="14"/>
      <c r="B8" s="15" t="s">
        <v>10</v>
      </c>
      <c r="C8" s="16">
        <v>812</v>
      </c>
      <c r="D8" s="11">
        <v>2</v>
      </c>
      <c r="E8" s="9">
        <v>935</v>
      </c>
      <c r="F8" s="11">
        <v>3</v>
      </c>
      <c r="G8" s="9">
        <v>842</v>
      </c>
      <c r="H8" s="11">
        <v>8</v>
      </c>
      <c r="I8" s="9"/>
      <c r="J8" s="9"/>
    </row>
    <row r="9" spans="1:10" ht="15" customHeight="1" x14ac:dyDescent="0.15">
      <c r="A9" s="17"/>
      <c r="B9" s="15" t="s">
        <v>11</v>
      </c>
      <c r="C9" s="16">
        <v>279</v>
      </c>
      <c r="D9" s="18" t="s">
        <v>12</v>
      </c>
      <c r="E9" s="9">
        <v>329</v>
      </c>
      <c r="F9" s="18" t="s">
        <v>12</v>
      </c>
      <c r="G9" s="9">
        <v>277</v>
      </c>
      <c r="H9" s="18" t="s">
        <v>13</v>
      </c>
      <c r="I9" s="9"/>
      <c r="J9" s="9"/>
    </row>
    <row r="10" spans="1:10" ht="15" customHeight="1" x14ac:dyDescent="0.15">
      <c r="A10" s="585" t="s">
        <v>14</v>
      </c>
      <c r="B10" s="586"/>
      <c r="C10" s="16"/>
      <c r="D10" s="11"/>
      <c r="E10" s="9"/>
      <c r="F10" s="11"/>
      <c r="G10" s="9"/>
      <c r="H10" s="11"/>
      <c r="I10" s="9"/>
      <c r="J10" s="9"/>
    </row>
    <row r="11" spans="1:10" ht="15" customHeight="1" x14ac:dyDescent="0.15">
      <c r="A11" s="14"/>
      <c r="B11" s="15" t="s">
        <v>15</v>
      </c>
      <c r="C11" s="16">
        <v>340</v>
      </c>
      <c r="D11" s="18" t="s">
        <v>12</v>
      </c>
      <c r="E11" s="9">
        <v>286</v>
      </c>
      <c r="F11" s="18">
        <v>3</v>
      </c>
      <c r="G11" s="9">
        <v>270</v>
      </c>
      <c r="H11" s="18">
        <v>1</v>
      </c>
      <c r="I11" s="9"/>
      <c r="J11" s="9"/>
    </row>
    <row r="12" spans="1:10" ht="15" customHeight="1" x14ac:dyDescent="0.15">
      <c r="A12" s="14"/>
      <c r="B12" s="15" t="s">
        <v>16</v>
      </c>
      <c r="C12" s="16">
        <v>29</v>
      </c>
      <c r="D12" s="18" t="s">
        <v>12</v>
      </c>
      <c r="E12" s="9">
        <v>24</v>
      </c>
      <c r="F12" s="18" t="s">
        <v>12</v>
      </c>
      <c r="G12" s="9">
        <v>31</v>
      </c>
      <c r="H12" s="18">
        <v>1</v>
      </c>
      <c r="I12" s="9"/>
      <c r="J12" s="9"/>
    </row>
    <row r="13" spans="1:10" ht="15" customHeight="1" x14ac:dyDescent="0.15">
      <c r="A13" s="585" t="s">
        <v>17</v>
      </c>
      <c r="B13" s="586"/>
      <c r="C13" s="19">
        <v>1368</v>
      </c>
      <c r="D13" s="11">
        <v>3</v>
      </c>
      <c r="E13" s="20">
        <v>1410</v>
      </c>
      <c r="F13" s="11">
        <v>6</v>
      </c>
      <c r="G13" s="20">
        <v>1384</v>
      </c>
      <c r="H13" s="32" t="s">
        <v>13</v>
      </c>
      <c r="I13" s="9"/>
      <c r="J13" s="9"/>
    </row>
    <row r="14" spans="1:10" ht="15" customHeight="1" x14ac:dyDescent="0.15">
      <c r="A14" s="585" t="s">
        <v>18</v>
      </c>
      <c r="B14" s="586"/>
      <c r="C14" s="19">
        <v>1929</v>
      </c>
      <c r="D14" s="18">
        <v>4</v>
      </c>
      <c r="E14" s="20">
        <v>9381</v>
      </c>
      <c r="F14" s="18">
        <v>1</v>
      </c>
      <c r="G14" s="20">
        <v>3174</v>
      </c>
      <c r="H14" s="32">
        <v>1</v>
      </c>
      <c r="I14" s="9"/>
      <c r="J14" s="9"/>
    </row>
    <row r="15" spans="1:10" ht="15" customHeight="1" x14ac:dyDescent="0.15">
      <c r="A15" s="590" t="s">
        <v>19</v>
      </c>
      <c r="B15" s="586"/>
      <c r="C15" s="19">
        <v>587</v>
      </c>
      <c r="D15" s="18">
        <v>2</v>
      </c>
      <c r="E15" s="20">
        <v>653</v>
      </c>
      <c r="F15" s="18" t="s">
        <v>12</v>
      </c>
      <c r="G15" s="20">
        <v>638</v>
      </c>
      <c r="H15" s="32">
        <v>1</v>
      </c>
      <c r="I15" s="9"/>
      <c r="J15" s="9"/>
    </row>
    <row r="16" spans="1:10" ht="15" customHeight="1" x14ac:dyDescent="0.15">
      <c r="A16" s="585" t="s">
        <v>20</v>
      </c>
      <c r="B16" s="586"/>
      <c r="C16" s="19">
        <v>468</v>
      </c>
      <c r="D16" s="11">
        <v>1</v>
      </c>
      <c r="E16" s="20">
        <v>486</v>
      </c>
      <c r="F16" s="11">
        <v>4</v>
      </c>
      <c r="G16" s="20">
        <v>474</v>
      </c>
      <c r="H16" s="33">
        <v>3</v>
      </c>
      <c r="I16" s="9"/>
      <c r="J16" s="9"/>
    </row>
    <row r="17" spans="1:10" ht="15" customHeight="1" x14ac:dyDescent="0.15">
      <c r="A17" s="585" t="s">
        <v>21</v>
      </c>
      <c r="B17" s="586"/>
      <c r="C17" s="19">
        <v>127</v>
      </c>
      <c r="D17" s="18" t="s">
        <v>12</v>
      </c>
      <c r="E17" s="20">
        <v>155</v>
      </c>
      <c r="F17" s="18" t="s">
        <v>12</v>
      </c>
      <c r="G17" s="20">
        <v>143</v>
      </c>
      <c r="H17" s="32" t="s">
        <v>12</v>
      </c>
      <c r="I17" s="9"/>
      <c r="J17" s="9"/>
    </row>
    <row r="18" spans="1:10" ht="15" customHeight="1" x14ac:dyDescent="0.15">
      <c r="A18" s="587" t="s">
        <v>22</v>
      </c>
      <c r="B18" s="588"/>
      <c r="C18" s="21">
        <v>806</v>
      </c>
      <c r="D18" s="22">
        <v>8</v>
      </c>
      <c r="E18" s="23">
        <v>918</v>
      </c>
      <c r="F18" s="22">
        <v>2</v>
      </c>
      <c r="G18" s="23">
        <v>788</v>
      </c>
      <c r="H18" s="34">
        <v>7</v>
      </c>
      <c r="I18" s="9"/>
      <c r="J18" s="9"/>
    </row>
    <row r="19" spans="1:10" ht="6.75" customHeight="1" x14ac:dyDescent="0.15"/>
    <row r="20" spans="1:10" s="2" customFormat="1" ht="11.25" x14ac:dyDescent="0.15">
      <c r="A20" s="24" t="s">
        <v>23</v>
      </c>
      <c r="B20" s="24"/>
      <c r="C20" s="24"/>
      <c r="D20" s="24"/>
      <c r="E20" s="24"/>
      <c r="F20" s="24"/>
    </row>
    <row r="21" spans="1:10" s="2" customFormat="1" ht="13.5" x14ac:dyDescent="0.15">
      <c r="A21" s="524" t="s">
        <v>718</v>
      </c>
      <c r="B21" s="24"/>
    </row>
    <row r="22" spans="1:10" x14ac:dyDescent="0.15">
      <c r="B22" s="9"/>
      <c r="G22" s="25"/>
      <c r="H22" s="25"/>
    </row>
    <row r="23" spans="1:10" x14ac:dyDescent="0.15">
      <c r="B23" s="5"/>
    </row>
  </sheetData>
  <mergeCells count="15">
    <mergeCell ref="A5:B5"/>
    <mergeCell ref="A3:B3"/>
    <mergeCell ref="C3:D3"/>
    <mergeCell ref="E3:F3"/>
    <mergeCell ref="G3:H3"/>
    <mergeCell ref="A4:B4"/>
    <mergeCell ref="A16:B16"/>
    <mergeCell ref="A17:B17"/>
    <mergeCell ref="A18:B18"/>
    <mergeCell ref="A6:B6"/>
    <mergeCell ref="A7:B7"/>
    <mergeCell ref="A10:B10"/>
    <mergeCell ref="A13:B13"/>
    <mergeCell ref="A14:B14"/>
    <mergeCell ref="A15:B15"/>
  </mergeCells>
  <phoneticPr fontId="2"/>
  <pageMargins left="0.7" right="0.7" top="0.75" bottom="0.75" header="0.3" footer="0.3"/>
  <pageSetup paperSize="9" orientation="portrait" r:id="rId1"/>
  <headerFooter>
    <oddHeader>&amp;L&amp;9労働災害発生状況&amp;R&amp;F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52"/>
  <sheetViews>
    <sheetView zoomScaleNormal="100" zoomScaleSheetLayoutView="110" workbookViewId="0"/>
  </sheetViews>
  <sheetFormatPr defaultColWidth="9.33203125" defaultRowHeight="9.75" x14ac:dyDescent="0.15"/>
  <cols>
    <col min="1" max="1" width="1.1640625" style="42" customWidth="1"/>
    <col min="2" max="2" width="29.83203125" style="217" customWidth="1"/>
    <col min="3" max="3" width="1.1640625" style="226" customWidth="1"/>
    <col min="4" max="4" width="11.5" style="449" customWidth="1"/>
    <col min="5" max="5" width="12.1640625" style="449" bestFit="1" customWidth="1"/>
    <col min="6" max="9" width="11.6640625" style="449" bestFit="1" customWidth="1"/>
    <col min="10" max="12" width="11.5" style="449" customWidth="1"/>
    <col min="13" max="16384" width="9.33203125" style="226"/>
  </cols>
  <sheetData>
    <row r="1" spans="1:13" s="42" customFormat="1" ht="13.7" customHeight="1" thickBot="1" x14ac:dyDescent="0.2">
      <c r="A1" s="2" t="s">
        <v>504</v>
      </c>
      <c r="B1" s="365"/>
      <c r="C1" s="2"/>
      <c r="D1" s="2"/>
      <c r="E1" s="2"/>
      <c r="F1" s="2"/>
      <c r="G1" s="2"/>
      <c r="H1" s="2"/>
      <c r="I1" s="2"/>
      <c r="J1" s="2"/>
      <c r="K1" s="2"/>
      <c r="L1" s="252" t="s">
        <v>505</v>
      </c>
    </row>
    <row r="2" spans="1:13" s="41" customFormat="1" ht="14.25" customHeight="1" thickTop="1" x14ac:dyDescent="0.15">
      <c r="A2" s="409"/>
      <c r="B2" s="548" t="s">
        <v>454</v>
      </c>
      <c r="C2" s="392"/>
      <c r="D2" s="573" t="s">
        <v>506</v>
      </c>
      <c r="E2" s="573"/>
      <c r="F2" s="573"/>
      <c r="G2" s="594" t="s">
        <v>507</v>
      </c>
      <c r="H2" s="595"/>
      <c r="I2" s="596"/>
      <c r="J2" s="594" t="s">
        <v>508</v>
      </c>
      <c r="K2" s="597"/>
      <c r="L2" s="597"/>
      <c r="M2" s="240"/>
    </row>
    <row r="3" spans="1:13" s="41" customFormat="1" ht="10.5" customHeight="1" x14ac:dyDescent="0.15">
      <c r="A3" s="357"/>
      <c r="B3" s="550"/>
      <c r="C3" s="362"/>
      <c r="D3" s="359" t="s">
        <v>182</v>
      </c>
      <c r="E3" s="388" t="s">
        <v>509</v>
      </c>
      <c r="F3" s="388" t="s">
        <v>510</v>
      </c>
      <c r="G3" s="359" t="s">
        <v>182</v>
      </c>
      <c r="H3" s="388" t="s">
        <v>509</v>
      </c>
      <c r="I3" s="388" t="s">
        <v>510</v>
      </c>
      <c r="J3" s="359" t="s">
        <v>182</v>
      </c>
      <c r="K3" s="388" t="s">
        <v>509</v>
      </c>
      <c r="L3" s="387" t="s">
        <v>510</v>
      </c>
    </row>
    <row r="4" spans="1:13" s="41" customFormat="1" ht="4.7" customHeight="1" x14ac:dyDescent="0.15">
      <c r="A4" s="363"/>
      <c r="B4" s="363"/>
      <c r="C4" s="361"/>
      <c r="D4" s="363"/>
      <c r="E4" s="363"/>
      <c r="F4" s="363"/>
      <c r="G4" s="363"/>
      <c r="H4" s="363"/>
      <c r="I4" s="363"/>
      <c r="J4" s="363"/>
      <c r="K4" s="363"/>
      <c r="L4" s="363"/>
    </row>
    <row r="5" spans="1:13" ht="12.2" customHeight="1" x14ac:dyDescent="0.15">
      <c r="A5" s="2"/>
      <c r="B5" s="434" t="s">
        <v>511</v>
      </c>
      <c r="C5" s="57"/>
      <c r="D5" s="435">
        <v>327151</v>
      </c>
      <c r="E5" s="436">
        <v>422193</v>
      </c>
      <c r="F5" s="436">
        <v>217622</v>
      </c>
      <c r="G5" s="436">
        <v>270441</v>
      </c>
      <c r="H5" s="436">
        <v>343156</v>
      </c>
      <c r="I5" s="436">
        <v>186642</v>
      </c>
      <c r="J5" s="436">
        <v>56710</v>
      </c>
      <c r="K5" s="436">
        <v>79037</v>
      </c>
      <c r="L5" s="436">
        <v>30980</v>
      </c>
    </row>
    <row r="6" spans="1:13" ht="12.2" customHeight="1" x14ac:dyDescent="0.15">
      <c r="A6" s="437"/>
      <c r="B6" s="434" t="s">
        <v>512</v>
      </c>
      <c r="C6" s="57"/>
      <c r="D6" s="435">
        <v>326596</v>
      </c>
      <c r="E6" s="436">
        <v>423576</v>
      </c>
      <c r="F6" s="436">
        <v>220946</v>
      </c>
      <c r="G6" s="436">
        <v>268379</v>
      </c>
      <c r="H6" s="436">
        <v>340922</v>
      </c>
      <c r="I6" s="436">
        <v>189351</v>
      </c>
      <c r="J6" s="436">
        <v>58217</v>
      </c>
      <c r="K6" s="436">
        <v>82654</v>
      </c>
      <c r="L6" s="436">
        <v>31595</v>
      </c>
    </row>
    <row r="7" spans="1:13" ht="12.2" customHeight="1" x14ac:dyDescent="0.15">
      <c r="A7" s="2"/>
      <c r="B7" s="434" t="s">
        <v>513</v>
      </c>
      <c r="C7" s="57"/>
      <c r="D7" s="435">
        <v>337407</v>
      </c>
      <c r="E7" s="436">
        <v>440161</v>
      </c>
      <c r="F7" s="436">
        <v>226687</v>
      </c>
      <c r="G7" s="436">
        <v>277323</v>
      </c>
      <c r="H7" s="436">
        <v>354788</v>
      </c>
      <c r="I7" s="436">
        <v>193853</v>
      </c>
      <c r="J7" s="436">
        <v>60084</v>
      </c>
      <c r="K7" s="436">
        <v>85373</v>
      </c>
      <c r="L7" s="436">
        <v>32834</v>
      </c>
    </row>
    <row r="8" spans="1:13" ht="3.2" customHeight="1" x14ac:dyDescent="0.15">
      <c r="A8" s="355"/>
      <c r="B8" s="355"/>
      <c r="C8" s="57"/>
      <c r="D8" s="438"/>
      <c r="E8" s="439"/>
      <c r="F8" s="439"/>
      <c r="G8" s="439"/>
      <c r="H8" s="439"/>
      <c r="I8" s="439"/>
      <c r="J8" s="439"/>
      <c r="K8" s="439"/>
      <c r="L8" s="440"/>
    </row>
    <row r="9" spans="1:13" ht="10.5" x14ac:dyDescent="0.15">
      <c r="A9" s="100"/>
      <c r="B9" s="355" t="s">
        <v>462</v>
      </c>
      <c r="C9" s="57"/>
      <c r="D9" s="441" t="s">
        <v>514</v>
      </c>
      <c r="E9" s="441" t="s">
        <v>514</v>
      </c>
      <c r="F9" s="441" t="s">
        <v>514</v>
      </c>
      <c r="G9" s="441" t="s">
        <v>515</v>
      </c>
      <c r="H9" s="441" t="s">
        <v>514</v>
      </c>
      <c r="I9" s="441" t="s">
        <v>514</v>
      </c>
      <c r="J9" s="441" t="s">
        <v>516</v>
      </c>
      <c r="K9" s="441" t="s">
        <v>514</v>
      </c>
      <c r="L9" s="441" t="s">
        <v>514</v>
      </c>
    </row>
    <row r="10" spans="1:13" ht="10.5" x14ac:dyDescent="0.15">
      <c r="A10" s="100"/>
      <c r="B10" s="428" t="s">
        <v>8</v>
      </c>
      <c r="C10" s="57"/>
      <c r="D10" s="442">
        <v>474379</v>
      </c>
      <c r="E10" s="443">
        <v>515079</v>
      </c>
      <c r="F10" s="443">
        <v>281623</v>
      </c>
      <c r="G10" s="443">
        <v>406862</v>
      </c>
      <c r="H10" s="443">
        <v>441430</v>
      </c>
      <c r="I10" s="443">
        <v>243146</v>
      </c>
      <c r="J10" s="443">
        <v>67517</v>
      </c>
      <c r="K10" s="443">
        <v>73649</v>
      </c>
      <c r="L10" s="443">
        <v>38477</v>
      </c>
    </row>
    <row r="11" spans="1:13" ht="10.5" x14ac:dyDescent="0.15">
      <c r="A11" s="100"/>
      <c r="B11" s="428" t="s">
        <v>7</v>
      </c>
      <c r="C11" s="57"/>
      <c r="D11" s="442">
        <v>495131</v>
      </c>
      <c r="E11" s="443">
        <v>560932</v>
      </c>
      <c r="F11" s="443">
        <v>307236</v>
      </c>
      <c r="G11" s="443">
        <v>386097</v>
      </c>
      <c r="H11" s="443">
        <v>433356</v>
      </c>
      <c r="I11" s="443">
        <v>251150</v>
      </c>
      <c r="J11" s="443">
        <v>109034</v>
      </c>
      <c r="K11" s="443">
        <v>127576</v>
      </c>
      <c r="L11" s="443">
        <v>56086</v>
      </c>
    </row>
    <row r="12" spans="1:13" ht="10.5" x14ac:dyDescent="0.15">
      <c r="A12" s="100"/>
      <c r="B12" s="428" t="s">
        <v>517</v>
      </c>
      <c r="C12" s="57"/>
      <c r="D12" s="442">
        <v>532327</v>
      </c>
      <c r="E12" s="443">
        <v>551056</v>
      </c>
      <c r="F12" s="443">
        <v>391970</v>
      </c>
      <c r="G12" s="443">
        <v>436437</v>
      </c>
      <c r="H12" s="443">
        <v>452826</v>
      </c>
      <c r="I12" s="443">
        <v>313615</v>
      </c>
      <c r="J12" s="443">
        <v>95890</v>
      </c>
      <c r="K12" s="443">
        <v>98230</v>
      </c>
      <c r="L12" s="443">
        <v>78355</v>
      </c>
    </row>
    <row r="13" spans="1:13" ht="10.5" x14ac:dyDescent="0.15">
      <c r="A13" s="100"/>
      <c r="B13" s="428" t="s">
        <v>466</v>
      </c>
      <c r="C13" s="57"/>
      <c r="D13" s="442">
        <v>557345</v>
      </c>
      <c r="E13" s="443">
        <v>606882</v>
      </c>
      <c r="F13" s="443">
        <v>412129</v>
      </c>
      <c r="G13" s="443">
        <v>404288</v>
      </c>
      <c r="H13" s="443">
        <v>437643</v>
      </c>
      <c r="I13" s="443">
        <v>306510</v>
      </c>
      <c r="J13" s="443">
        <v>153057</v>
      </c>
      <c r="K13" s="443">
        <v>169239</v>
      </c>
      <c r="L13" s="443">
        <v>105619</v>
      </c>
    </row>
    <row r="14" spans="1:13" ht="10.5" x14ac:dyDescent="0.15">
      <c r="A14" s="100"/>
      <c r="B14" s="428" t="s">
        <v>518</v>
      </c>
      <c r="C14" s="57"/>
      <c r="D14" s="442">
        <v>379156</v>
      </c>
      <c r="E14" s="443">
        <v>409484</v>
      </c>
      <c r="F14" s="443">
        <v>276660</v>
      </c>
      <c r="G14" s="443">
        <v>316810</v>
      </c>
      <c r="H14" s="443">
        <v>344753</v>
      </c>
      <c r="I14" s="443">
        <v>222375</v>
      </c>
      <c r="J14" s="443">
        <v>62346</v>
      </c>
      <c r="K14" s="443">
        <v>64731</v>
      </c>
      <c r="L14" s="443">
        <v>54285</v>
      </c>
    </row>
    <row r="15" spans="1:13" ht="10.5" x14ac:dyDescent="0.15">
      <c r="A15" s="100"/>
      <c r="B15" s="428" t="s">
        <v>519</v>
      </c>
      <c r="C15" s="57"/>
      <c r="D15" s="442">
        <v>271278</v>
      </c>
      <c r="E15" s="443">
        <v>394187</v>
      </c>
      <c r="F15" s="443">
        <v>174054</v>
      </c>
      <c r="G15" s="443">
        <v>229793</v>
      </c>
      <c r="H15" s="443">
        <v>322931</v>
      </c>
      <c r="I15" s="443">
        <v>156118</v>
      </c>
      <c r="J15" s="443">
        <v>41485</v>
      </c>
      <c r="K15" s="443">
        <v>71256</v>
      </c>
      <c r="L15" s="443">
        <v>17936</v>
      </c>
    </row>
    <row r="16" spans="1:13" ht="10.5" x14ac:dyDescent="0.15">
      <c r="A16" s="100"/>
      <c r="B16" s="428" t="s">
        <v>520</v>
      </c>
      <c r="C16" s="57"/>
      <c r="D16" s="442">
        <v>418855</v>
      </c>
      <c r="E16" s="443">
        <v>661004</v>
      </c>
      <c r="F16" s="443">
        <v>333928</v>
      </c>
      <c r="G16" s="443">
        <v>326606</v>
      </c>
      <c r="H16" s="443">
        <v>492708</v>
      </c>
      <c r="I16" s="443">
        <v>268350</v>
      </c>
      <c r="J16" s="443">
        <v>92249</v>
      </c>
      <c r="K16" s="443">
        <v>168296</v>
      </c>
      <c r="L16" s="443">
        <v>65578</v>
      </c>
    </row>
    <row r="17" spans="1:12" ht="10.5" x14ac:dyDescent="0.15">
      <c r="A17" s="100"/>
      <c r="B17" s="428" t="s">
        <v>521</v>
      </c>
      <c r="C17" s="57"/>
      <c r="D17" s="442">
        <v>441641</v>
      </c>
      <c r="E17" s="443">
        <v>544203</v>
      </c>
      <c r="F17" s="443">
        <v>279195</v>
      </c>
      <c r="G17" s="443">
        <v>322012</v>
      </c>
      <c r="H17" s="443">
        <v>386945</v>
      </c>
      <c r="I17" s="443">
        <v>219166</v>
      </c>
      <c r="J17" s="443">
        <v>119629</v>
      </c>
      <c r="K17" s="443">
        <v>157258</v>
      </c>
      <c r="L17" s="443">
        <v>60029</v>
      </c>
    </row>
    <row r="18" spans="1:12" ht="10.5" x14ac:dyDescent="0.15">
      <c r="A18" s="100"/>
      <c r="B18" s="444" t="s">
        <v>522</v>
      </c>
      <c r="C18" s="57"/>
      <c r="D18" s="442">
        <v>590244</v>
      </c>
      <c r="E18" s="443">
        <v>668282</v>
      </c>
      <c r="F18" s="443">
        <v>371382</v>
      </c>
      <c r="G18" s="443">
        <v>447121</v>
      </c>
      <c r="H18" s="443">
        <v>499170</v>
      </c>
      <c r="I18" s="443">
        <v>301145</v>
      </c>
      <c r="J18" s="443">
        <v>143123</v>
      </c>
      <c r="K18" s="443">
        <v>169112</v>
      </c>
      <c r="L18" s="443">
        <v>70237</v>
      </c>
    </row>
    <row r="19" spans="1:12" ht="10.5" x14ac:dyDescent="0.15">
      <c r="A19" s="100"/>
      <c r="B19" s="428" t="s">
        <v>523</v>
      </c>
      <c r="C19" s="57"/>
      <c r="D19" s="442">
        <v>145250</v>
      </c>
      <c r="E19" s="443">
        <v>201169</v>
      </c>
      <c r="F19" s="443">
        <v>111054</v>
      </c>
      <c r="G19" s="443">
        <v>135752</v>
      </c>
      <c r="H19" s="443">
        <v>184733</v>
      </c>
      <c r="I19" s="443">
        <v>105799</v>
      </c>
      <c r="J19" s="443">
        <v>9498</v>
      </c>
      <c r="K19" s="443">
        <v>16436</v>
      </c>
      <c r="L19" s="443">
        <v>5255</v>
      </c>
    </row>
    <row r="20" spans="1:12" ht="10.5" x14ac:dyDescent="0.15">
      <c r="A20" s="100"/>
      <c r="B20" s="428" t="s">
        <v>524</v>
      </c>
      <c r="C20" s="57"/>
      <c r="D20" s="442">
        <v>201082</v>
      </c>
      <c r="E20" s="443">
        <v>235143</v>
      </c>
      <c r="F20" s="443">
        <v>176500</v>
      </c>
      <c r="G20" s="443">
        <v>182367</v>
      </c>
      <c r="H20" s="443">
        <v>210459</v>
      </c>
      <c r="I20" s="443">
        <v>162093</v>
      </c>
      <c r="J20" s="443">
        <v>18715</v>
      </c>
      <c r="K20" s="443">
        <v>24684</v>
      </c>
      <c r="L20" s="443">
        <v>14407</v>
      </c>
    </row>
    <row r="21" spans="1:12" ht="10.5" x14ac:dyDescent="0.15">
      <c r="A21" s="100"/>
      <c r="B21" s="365" t="s">
        <v>525</v>
      </c>
      <c r="C21" s="57"/>
      <c r="D21" s="442">
        <v>329655</v>
      </c>
      <c r="E21" s="443">
        <v>357599</v>
      </c>
      <c r="F21" s="443">
        <v>305433</v>
      </c>
      <c r="G21" s="443">
        <v>254746</v>
      </c>
      <c r="H21" s="443">
        <v>274769</v>
      </c>
      <c r="I21" s="443">
        <v>237390</v>
      </c>
      <c r="J21" s="443">
        <v>74909</v>
      </c>
      <c r="K21" s="443">
        <v>82830</v>
      </c>
      <c r="L21" s="443">
        <v>68043</v>
      </c>
    </row>
    <row r="22" spans="1:12" ht="10.5" x14ac:dyDescent="0.15">
      <c r="A22" s="100"/>
      <c r="B22" s="428" t="s">
        <v>526</v>
      </c>
      <c r="C22" s="57"/>
      <c r="D22" s="442">
        <v>291824</v>
      </c>
      <c r="E22" s="443">
        <v>388897</v>
      </c>
      <c r="F22" s="443">
        <v>258209</v>
      </c>
      <c r="G22" s="443">
        <v>253959</v>
      </c>
      <c r="H22" s="443">
        <v>342161</v>
      </c>
      <c r="I22" s="443">
        <v>223415</v>
      </c>
      <c r="J22" s="443">
        <v>37865</v>
      </c>
      <c r="K22" s="443">
        <v>46736</v>
      </c>
      <c r="L22" s="443">
        <v>34794</v>
      </c>
    </row>
    <row r="23" spans="1:12" ht="10.5" x14ac:dyDescent="0.15">
      <c r="A23" s="100"/>
      <c r="B23" s="428" t="s">
        <v>527</v>
      </c>
      <c r="C23" s="57"/>
      <c r="D23" s="442">
        <v>390742</v>
      </c>
      <c r="E23" s="443">
        <v>470566</v>
      </c>
      <c r="F23" s="443">
        <v>310870</v>
      </c>
      <c r="G23" s="443">
        <v>301939</v>
      </c>
      <c r="H23" s="443">
        <v>359775</v>
      </c>
      <c r="I23" s="443">
        <v>244068</v>
      </c>
      <c r="J23" s="443">
        <v>88803</v>
      </c>
      <c r="K23" s="443">
        <v>110791</v>
      </c>
      <c r="L23" s="443">
        <v>66802</v>
      </c>
    </row>
    <row r="24" spans="1:12" ht="10.5" x14ac:dyDescent="0.15">
      <c r="A24" s="100"/>
      <c r="B24" s="428" t="s">
        <v>528</v>
      </c>
      <c r="C24" s="57"/>
      <c r="D24" s="442">
        <v>269321</v>
      </c>
      <c r="E24" s="443">
        <v>333137</v>
      </c>
      <c r="F24" s="443">
        <v>178877</v>
      </c>
      <c r="G24" s="443">
        <v>233436</v>
      </c>
      <c r="H24" s="443">
        <v>283977</v>
      </c>
      <c r="I24" s="443">
        <v>161807</v>
      </c>
      <c r="J24" s="443">
        <v>35885</v>
      </c>
      <c r="K24" s="443">
        <v>49160</v>
      </c>
      <c r="L24" s="443">
        <v>17070</v>
      </c>
    </row>
    <row r="25" spans="1:12" ht="10.15" customHeight="1" x14ac:dyDescent="0.15">
      <c r="A25" s="100"/>
      <c r="B25" s="428"/>
      <c r="C25" s="57"/>
      <c r="D25" s="442"/>
      <c r="E25" s="443"/>
      <c r="F25" s="443"/>
      <c r="G25" s="443"/>
      <c r="H25" s="443"/>
      <c r="I25" s="443"/>
      <c r="J25" s="443"/>
      <c r="K25" s="443"/>
      <c r="L25" s="443"/>
    </row>
    <row r="26" spans="1:12" ht="10.5" x14ac:dyDescent="0.15">
      <c r="A26" s="590" t="s">
        <v>478</v>
      </c>
      <c r="B26" s="590"/>
      <c r="C26" s="57"/>
      <c r="D26" s="442"/>
      <c r="E26" s="443"/>
      <c r="F26" s="443"/>
      <c r="G26" s="443"/>
      <c r="H26" s="443"/>
      <c r="I26" s="443"/>
      <c r="J26" s="443"/>
      <c r="K26" s="443"/>
      <c r="L26" s="443"/>
    </row>
    <row r="27" spans="1:12" ht="10.5" x14ac:dyDescent="0.15">
      <c r="A27" s="100"/>
      <c r="B27" s="428" t="s">
        <v>529</v>
      </c>
      <c r="C27" s="57"/>
      <c r="D27" s="442">
        <v>284288</v>
      </c>
      <c r="E27" s="443">
        <v>380260</v>
      </c>
      <c r="F27" s="443">
        <v>206699</v>
      </c>
      <c r="G27" s="443">
        <v>243927</v>
      </c>
      <c r="H27" s="443">
        <v>311287</v>
      </c>
      <c r="I27" s="443">
        <v>189469</v>
      </c>
      <c r="J27" s="443">
        <v>40361</v>
      </c>
      <c r="K27" s="443">
        <v>68973</v>
      </c>
      <c r="L27" s="443">
        <v>17230</v>
      </c>
    </row>
    <row r="28" spans="1:12" ht="10.5" x14ac:dyDescent="0.15">
      <c r="A28" s="100"/>
      <c r="B28" s="428" t="s">
        <v>530</v>
      </c>
      <c r="C28" s="57"/>
      <c r="D28" s="442">
        <v>367662</v>
      </c>
      <c r="E28" s="443">
        <v>444578</v>
      </c>
      <c r="F28" s="443">
        <v>270840</v>
      </c>
      <c r="G28" s="443">
        <v>344786</v>
      </c>
      <c r="H28" s="443">
        <v>418488</v>
      </c>
      <c r="I28" s="443">
        <v>252009</v>
      </c>
      <c r="J28" s="443">
        <v>22876</v>
      </c>
      <c r="K28" s="443">
        <v>26090</v>
      </c>
      <c r="L28" s="443">
        <v>18831</v>
      </c>
    </row>
    <row r="29" spans="1:12" ht="10.5" x14ac:dyDescent="0.15">
      <c r="A29" s="100"/>
      <c r="B29" s="428" t="s">
        <v>531</v>
      </c>
      <c r="C29" s="57"/>
      <c r="D29" s="442">
        <v>382013</v>
      </c>
      <c r="E29" s="443">
        <v>427519</v>
      </c>
      <c r="F29" s="443">
        <v>226708</v>
      </c>
      <c r="G29" s="443">
        <v>312729</v>
      </c>
      <c r="H29" s="443">
        <v>346724</v>
      </c>
      <c r="I29" s="443">
        <v>196708</v>
      </c>
      <c r="J29" s="443">
        <v>69284</v>
      </c>
      <c r="K29" s="443">
        <v>80795</v>
      </c>
      <c r="L29" s="443">
        <v>30000</v>
      </c>
    </row>
    <row r="30" spans="1:12" ht="10.5" x14ac:dyDescent="0.15">
      <c r="A30" s="100"/>
      <c r="B30" s="428" t="s">
        <v>532</v>
      </c>
      <c r="C30" s="57"/>
      <c r="D30" s="442">
        <v>356033</v>
      </c>
      <c r="E30" s="443">
        <v>424947</v>
      </c>
      <c r="F30" s="443">
        <v>206386</v>
      </c>
      <c r="G30" s="443">
        <v>295477</v>
      </c>
      <c r="H30" s="443">
        <v>346707</v>
      </c>
      <c r="I30" s="443">
        <v>184232</v>
      </c>
      <c r="J30" s="443">
        <v>60556</v>
      </c>
      <c r="K30" s="443">
        <v>78240</v>
      </c>
      <c r="L30" s="443">
        <v>22154</v>
      </c>
    </row>
    <row r="31" spans="1:12" ht="10.5" x14ac:dyDescent="0.15">
      <c r="A31" s="100"/>
      <c r="B31" s="428" t="s">
        <v>533</v>
      </c>
      <c r="C31" s="57"/>
      <c r="D31" s="442">
        <v>385587</v>
      </c>
      <c r="E31" s="443">
        <v>424037</v>
      </c>
      <c r="F31" s="443">
        <v>275484</v>
      </c>
      <c r="G31" s="443">
        <v>329669</v>
      </c>
      <c r="H31" s="443">
        <v>362091</v>
      </c>
      <c r="I31" s="443">
        <v>236826</v>
      </c>
      <c r="J31" s="443">
        <v>55918</v>
      </c>
      <c r="K31" s="443">
        <v>61946</v>
      </c>
      <c r="L31" s="443">
        <v>38658</v>
      </c>
    </row>
    <row r="32" spans="1:12" ht="10.5" x14ac:dyDescent="0.15">
      <c r="A32" s="100"/>
      <c r="B32" s="428" t="s">
        <v>534</v>
      </c>
      <c r="C32" s="57"/>
      <c r="D32" s="442">
        <v>599145</v>
      </c>
      <c r="E32" s="443">
        <v>645673</v>
      </c>
      <c r="F32" s="443">
        <v>421910</v>
      </c>
      <c r="G32" s="443">
        <v>439241</v>
      </c>
      <c r="H32" s="443">
        <v>474989</v>
      </c>
      <c r="I32" s="443">
        <v>303071</v>
      </c>
      <c r="J32" s="443">
        <v>159904</v>
      </c>
      <c r="K32" s="443">
        <v>170684</v>
      </c>
      <c r="L32" s="443">
        <v>118839</v>
      </c>
    </row>
    <row r="33" spans="1:12" ht="10.5" x14ac:dyDescent="0.15">
      <c r="A33" s="100"/>
      <c r="B33" s="428" t="s">
        <v>535</v>
      </c>
      <c r="C33" s="57"/>
      <c r="D33" s="442">
        <v>340160</v>
      </c>
      <c r="E33" s="443">
        <v>408194</v>
      </c>
      <c r="F33" s="443">
        <v>220197</v>
      </c>
      <c r="G33" s="443">
        <v>285559</v>
      </c>
      <c r="H33" s="443">
        <v>335835</v>
      </c>
      <c r="I33" s="443">
        <v>196909</v>
      </c>
      <c r="J33" s="443">
        <v>54601</v>
      </c>
      <c r="K33" s="443">
        <v>72359</v>
      </c>
      <c r="L33" s="443">
        <v>23288</v>
      </c>
    </row>
    <row r="34" spans="1:12" ht="10.5" x14ac:dyDescent="0.15">
      <c r="A34" s="100"/>
      <c r="B34" s="428" t="s">
        <v>536</v>
      </c>
      <c r="C34" s="57"/>
      <c r="D34" s="442">
        <v>552987</v>
      </c>
      <c r="E34" s="443">
        <v>582429</v>
      </c>
      <c r="F34" s="443">
        <v>352598</v>
      </c>
      <c r="G34" s="443">
        <v>424539</v>
      </c>
      <c r="H34" s="443">
        <v>444390</v>
      </c>
      <c r="I34" s="443">
        <v>289427</v>
      </c>
      <c r="J34" s="443">
        <v>128448</v>
      </c>
      <c r="K34" s="443">
        <v>138039</v>
      </c>
      <c r="L34" s="443">
        <v>63171</v>
      </c>
    </row>
    <row r="35" spans="1:12" ht="10.5" x14ac:dyDescent="0.15">
      <c r="A35" s="100"/>
      <c r="B35" s="428" t="s">
        <v>537</v>
      </c>
      <c r="C35" s="57"/>
      <c r="D35" s="442">
        <v>521336</v>
      </c>
      <c r="E35" s="443">
        <v>562993</v>
      </c>
      <c r="F35" s="443">
        <v>383148</v>
      </c>
      <c r="G35" s="443">
        <v>399825</v>
      </c>
      <c r="H35" s="443">
        <v>428897</v>
      </c>
      <c r="I35" s="443">
        <v>303384</v>
      </c>
      <c r="J35" s="443">
        <v>121511</v>
      </c>
      <c r="K35" s="443">
        <v>134096</v>
      </c>
      <c r="L35" s="443">
        <v>79764</v>
      </c>
    </row>
    <row r="36" spans="1:12" ht="10.5" x14ac:dyDescent="0.15">
      <c r="A36" s="100"/>
      <c r="B36" s="428" t="s">
        <v>538</v>
      </c>
      <c r="C36" s="57"/>
      <c r="D36" s="442">
        <v>528615</v>
      </c>
      <c r="E36" s="443">
        <v>541135</v>
      </c>
      <c r="F36" s="443">
        <v>384098</v>
      </c>
      <c r="G36" s="443">
        <v>384003</v>
      </c>
      <c r="H36" s="443">
        <v>392788</v>
      </c>
      <c r="I36" s="443">
        <v>282600</v>
      </c>
      <c r="J36" s="443">
        <v>144612</v>
      </c>
      <c r="K36" s="443">
        <v>148347</v>
      </c>
      <c r="L36" s="443">
        <v>101498</v>
      </c>
    </row>
    <row r="37" spans="1:12" ht="10.5" x14ac:dyDescent="0.15">
      <c r="A37" s="100"/>
      <c r="B37" s="428" t="s">
        <v>539</v>
      </c>
      <c r="C37" s="57"/>
      <c r="D37" s="442">
        <v>453718</v>
      </c>
      <c r="E37" s="443">
        <v>492396</v>
      </c>
      <c r="F37" s="443">
        <v>296376</v>
      </c>
      <c r="G37" s="443">
        <v>353705</v>
      </c>
      <c r="H37" s="443">
        <v>377149</v>
      </c>
      <c r="I37" s="443">
        <v>258335</v>
      </c>
      <c r="J37" s="443">
        <v>100013</v>
      </c>
      <c r="K37" s="443">
        <v>115247</v>
      </c>
      <c r="L37" s="443">
        <v>38041</v>
      </c>
    </row>
    <row r="38" spans="1:12" ht="10.5" x14ac:dyDescent="0.15">
      <c r="A38" s="100"/>
      <c r="B38" s="428" t="s">
        <v>540</v>
      </c>
      <c r="C38" s="57"/>
      <c r="D38" s="442">
        <v>366307</v>
      </c>
      <c r="E38" s="443">
        <v>407719</v>
      </c>
      <c r="F38" s="443">
        <v>249603</v>
      </c>
      <c r="G38" s="443">
        <v>299592</v>
      </c>
      <c r="H38" s="443">
        <v>331390</v>
      </c>
      <c r="I38" s="443">
        <v>209980</v>
      </c>
      <c r="J38" s="443">
        <v>66715</v>
      </c>
      <c r="K38" s="443">
        <v>76329</v>
      </c>
      <c r="L38" s="443">
        <v>39623</v>
      </c>
    </row>
    <row r="39" spans="1:12" ht="10.5" x14ac:dyDescent="0.15">
      <c r="A39" s="100"/>
      <c r="B39" s="428" t="s">
        <v>541</v>
      </c>
      <c r="C39" s="57"/>
      <c r="D39" s="442">
        <v>565620</v>
      </c>
      <c r="E39" s="443">
        <v>602121</v>
      </c>
      <c r="F39" s="443">
        <v>383348</v>
      </c>
      <c r="G39" s="443">
        <v>407003</v>
      </c>
      <c r="H39" s="443">
        <v>433182</v>
      </c>
      <c r="I39" s="443">
        <v>276275</v>
      </c>
      <c r="J39" s="443">
        <v>158617</v>
      </c>
      <c r="K39" s="443">
        <v>168939</v>
      </c>
      <c r="L39" s="443">
        <v>107073</v>
      </c>
    </row>
    <row r="40" spans="1:12" ht="10.5" x14ac:dyDescent="0.15">
      <c r="A40" s="100"/>
      <c r="B40" s="428" t="s">
        <v>542</v>
      </c>
      <c r="C40" s="57"/>
      <c r="D40" s="442">
        <v>504173</v>
      </c>
      <c r="E40" s="443">
        <v>535422</v>
      </c>
      <c r="F40" s="443">
        <v>355424</v>
      </c>
      <c r="G40" s="443">
        <v>403546</v>
      </c>
      <c r="H40" s="443">
        <v>427383</v>
      </c>
      <c r="I40" s="443">
        <v>290079</v>
      </c>
      <c r="J40" s="443">
        <v>100627</v>
      </c>
      <c r="K40" s="443">
        <v>108039</v>
      </c>
      <c r="L40" s="443">
        <v>65345</v>
      </c>
    </row>
    <row r="41" spans="1:12" ht="10.5" x14ac:dyDescent="0.15">
      <c r="A41" s="100"/>
      <c r="B41" s="428" t="s">
        <v>543</v>
      </c>
      <c r="C41" s="57"/>
      <c r="D41" s="442">
        <v>533558</v>
      </c>
      <c r="E41" s="443">
        <v>583447</v>
      </c>
      <c r="F41" s="443">
        <v>360347</v>
      </c>
      <c r="G41" s="443">
        <v>407879</v>
      </c>
      <c r="H41" s="443">
        <v>443467</v>
      </c>
      <c r="I41" s="443">
        <v>284319</v>
      </c>
      <c r="J41" s="443">
        <v>125679</v>
      </c>
      <c r="K41" s="443">
        <v>139980</v>
      </c>
      <c r="L41" s="443">
        <v>76028</v>
      </c>
    </row>
    <row r="42" spans="1:12" ht="10.5" x14ac:dyDescent="0.15">
      <c r="A42" s="100"/>
      <c r="B42" s="428" t="s">
        <v>544</v>
      </c>
      <c r="C42" s="57"/>
      <c r="D42" s="442">
        <v>899201</v>
      </c>
      <c r="E42" s="443">
        <v>1003877</v>
      </c>
      <c r="F42" s="443">
        <v>541349</v>
      </c>
      <c r="G42" s="443">
        <v>699405</v>
      </c>
      <c r="H42" s="443">
        <v>779916</v>
      </c>
      <c r="I42" s="443">
        <v>424164</v>
      </c>
      <c r="J42" s="443">
        <v>199796</v>
      </c>
      <c r="K42" s="443">
        <v>223961</v>
      </c>
      <c r="L42" s="443">
        <v>117185</v>
      </c>
    </row>
    <row r="43" spans="1:12" ht="10.5" x14ac:dyDescent="0.15">
      <c r="A43" s="100"/>
      <c r="B43" s="428" t="s">
        <v>545</v>
      </c>
      <c r="C43" s="57"/>
      <c r="D43" s="442">
        <v>495813</v>
      </c>
      <c r="E43" s="443">
        <v>543271</v>
      </c>
      <c r="F43" s="443">
        <v>319418</v>
      </c>
      <c r="G43" s="443">
        <v>386128</v>
      </c>
      <c r="H43" s="443">
        <v>422052</v>
      </c>
      <c r="I43" s="443">
        <v>252606</v>
      </c>
      <c r="J43" s="443">
        <v>109685</v>
      </c>
      <c r="K43" s="443">
        <v>121219</v>
      </c>
      <c r="L43" s="443">
        <v>66812</v>
      </c>
    </row>
    <row r="44" spans="1:12" ht="10.5" x14ac:dyDescent="0.15">
      <c r="A44" s="100"/>
      <c r="B44" s="428" t="s">
        <v>546</v>
      </c>
      <c r="C44" s="57"/>
      <c r="D44" s="442">
        <v>631873</v>
      </c>
      <c r="E44" s="443">
        <v>661985</v>
      </c>
      <c r="F44" s="443">
        <v>480437</v>
      </c>
      <c r="G44" s="443">
        <v>478373</v>
      </c>
      <c r="H44" s="443">
        <v>501795</v>
      </c>
      <c r="I44" s="443">
        <v>360579</v>
      </c>
      <c r="J44" s="443">
        <v>153500</v>
      </c>
      <c r="K44" s="443">
        <v>160190</v>
      </c>
      <c r="L44" s="443">
        <v>119858</v>
      </c>
    </row>
    <row r="45" spans="1:12" ht="10.5" x14ac:dyDescent="0.15">
      <c r="A45" s="100"/>
      <c r="B45" s="428" t="s">
        <v>547</v>
      </c>
      <c r="C45" s="57"/>
      <c r="D45" s="442">
        <v>544844</v>
      </c>
      <c r="E45" s="443">
        <v>574628</v>
      </c>
      <c r="F45" s="443">
        <v>390191</v>
      </c>
      <c r="G45" s="443">
        <v>413885</v>
      </c>
      <c r="H45" s="443">
        <v>436021</v>
      </c>
      <c r="I45" s="443">
        <v>298942</v>
      </c>
      <c r="J45" s="443">
        <v>130959</v>
      </c>
      <c r="K45" s="443">
        <v>138607</v>
      </c>
      <c r="L45" s="443">
        <v>91249</v>
      </c>
    </row>
    <row r="46" spans="1:12" ht="10.5" x14ac:dyDescent="0.15">
      <c r="A46" s="100"/>
      <c r="B46" s="428" t="s">
        <v>548</v>
      </c>
      <c r="C46" s="57"/>
      <c r="D46" s="442">
        <v>351116</v>
      </c>
      <c r="E46" s="443">
        <v>423983</v>
      </c>
      <c r="F46" s="443">
        <v>267788</v>
      </c>
      <c r="G46" s="443">
        <v>323554</v>
      </c>
      <c r="H46" s="443">
        <v>388152</v>
      </c>
      <c r="I46" s="443">
        <v>249682</v>
      </c>
      <c r="J46" s="443">
        <v>27562</v>
      </c>
      <c r="K46" s="443">
        <v>35831</v>
      </c>
      <c r="L46" s="443">
        <v>18106</v>
      </c>
    </row>
    <row r="47" spans="1:12" ht="10.5" customHeight="1" x14ac:dyDescent="0.15">
      <c r="A47" s="100"/>
      <c r="B47" s="428"/>
      <c r="C47" s="57"/>
      <c r="D47" s="442"/>
      <c r="E47" s="443"/>
      <c r="F47" s="443"/>
      <c r="G47" s="443"/>
      <c r="H47" s="443"/>
      <c r="I47" s="443"/>
      <c r="J47" s="443"/>
      <c r="K47" s="443"/>
      <c r="L47" s="443"/>
    </row>
    <row r="48" spans="1:12" ht="10.5" customHeight="1" x14ac:dyDescent="0.15">
      <c r="A48" s="590" t="s">
        <v>549</v>
      </c>
      <c r="B48" s="590"/>
      <c r="C48" s="57"/>
      <c r="D48" s="442"/>
      <c r="E48" s="443"/>
      <c r="F48" s="443"/>
      <c r="G48" s="443"/>
      <c r="H48" s="443"/>
      <c r="I48" s="443"/>
      <c r="J48" s="443"/>
      <c r="K48" s="443"/>
      <c r="L48" s="443"/>
    </row>
    <row r="49" spans="1:12" ht="10.5" customHeight="1" x14ac:dyDescent="0.15">
      <c r="A49" s="100"/>
      <c r="B49" s="428" t="s">
        <v>550</v>
      </c>
      <c r="C49" s="57"/>
      <c r="D49" s="442">
        <v>351651</v>
      </c>
      <c r="E49" s="443">
        <v>494302</v>
      </c>
      <c r="F49" s="443">
        <v>306909</v>
      </c>
      <c r="G49" s="443">
        <v>303737</v>
      </c>
      <c r="H49" s="443">
        <v>433454</v>
      </c>
      <c r="I49" s="443">
        <v>263052</v>
      </c>
      <c r="J49" s="443">
        <v>47914</v>
      </c>
      <c r="K49" s="443">
        <v>60848</v>
      </c>
      <c r="L49" s="443">
        <v>43857</v>
      </c>
    </row>
    <row r="50" spans="1:12" ht="1.9" customHeight="1" thickBot="1" x14ac:dyDescent="0.2">
      <c r="A50" s="3"/>
      <c r="B50" s="445"/>
      <c r="C50" s="446"/>
      <c r="D50" s="447"/>
      <c r="E50" s="448"/>
      <c r="F50" s="448"/>
      <c r="G50" s="448"/>
      <c r="H50" s="448"/>
      <c r="I50" s="448"/>
      <c r="J50" s="448"/>
      <c r="K50" s="448"/>
      <c r="L50" s="448"/>
    </row>
    <row r="51" spans="1:12" ht="12.75" customHeight="1" thickTop="1" x14ac:dyDescent="0.15">
      <c r="A51" s="431" t="s">
        <v>551</v>
      </c>
      <c r="B51" s="431"/>
      <c r="C51" s="431"/>
      <c r="D51" s="431"/>
      <c r="E51" s="431"/>
      <c r="F51" s="431"/>
      <c r="G51" s="431"/>
      <c r="H51" s="431"/>
      <c r="I51" s="431"/>
      <c r="J51" s="431"/>
      <c r="K51" s="431"/>
      <c r="L51" s="431"/>
    </row>
    <row r="52" spans="1:12" ht="10.5" x14ac:dyDescent="0.15">
      <c r="A52" s="432" t="s">
        <v>552</v>
      </c>
      <c r="B52" s="365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mergeCells count="6">
    <mergeCell ref="A48:B48"/>
    <mergeCell ref="B2:B3"/>
    <mergeCell ref="D2:F2"/>
    <mergeCell ref="G2:I2"/>
    <mergeCell ref="J2:L2"/>
    <mergeCell ref="A26:B26"/>
  </mergeCells>
  <phoneticPr fontId="2"/>
  <printOptions horizontalCentered="1"/>
  <pageMargins left="0.62992125984251968" right="0.6692913385826772" top="0.59055118110236227" bottom="0.59055118110236227" header="0.31496062992125984" footer="0.31496062992125984"/>
  <pageSetup paperSize="9" scale="89" fitToWidth="0" fitToHeight="0" orientation="portrait" cellComments="asDisplayed" r:id="rId1"/>
  <headerFooter alignWithMargins="0">
    <oddHeader>&amp;L&amp;9産業別１人平均月間現金給与額&amp;R&amp;9&amp;F (&amp;A)</oddHead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52"/>
  <sheetViews>
    <sheetView zoomScaleNormal="100" zoomScaleSheetLayoutView="110" workbookViewId="0"/>
  </sheetViews>
  <sheetFormatPr defaultColWidth="9.33203125" defaultRowHeight="9.75" x14ac:dyDescent="0.15"/>
  <cols>
    <col min="1" max="1" width="1.1640625" style="42" customWidth="1"/>
    <col min="2" max="2" width="29.83203125" style="217" customWidth="1"/>
    <col min="3" max="3" width="1.6640625" style="226" customWidth="1"/>
    <col min="4" max="12" width="9.33203125" style="109" customWidth="1"/>
    <col min="13" max="13" width="4.33203125" style="226" customWidth="1"/>
    <col min="14" max="16384" width="9.33203125" style="226"/>
  </cols>
  <sheetData>
    <row r="1" spans="1:13" s="42" customFormat="1" ht="15.75" customHeight="1" thickBot="1" x14ac:dyDescent="0.2">
      <c r="A1" s="2" t="s">
        <v>553</v>
      </c>
      <c r="B1" s="365"/>
      <c r="C1" s="2"/>
      <c r="D1" s="294"/>
      <c r="E1" s="294"/>
      <c r="F1" s="294"/>
      <c r="G1" s="294"/>
      <c r="H1" s="294"/>
      <c r="I1" s="294"/>
      <c r="J1" s="294"/>
      <c r="K1" s="294"/>
      <c r="L1" s="295" t="s">
        <v>453</v>
      </c>
    </row>
    <row r="2" spans="1:13" s="41" customFormat="1" ht="16.5" customHeight="1" thickTop="1" x14ac:dyDescent="0.15">
      <c r="A2" s="409"/>
      <c r="B2" s="548" t="s">
        <v>454</v>
      </c>
      <c r="C2" s="392"/>
      <c r="D2" s="599" t="s">
        <v>554</v>
      </c>
      <c r="E2" s="600"/>
      <c r="F2" s="601"/>
      <c r="G2" s="599" t="s">
        <v>555</v>
      </c>
      <c r="H2" s="600"/>
      <c r="I2" s="601"/>
      <c r="J2" s="599" t="s">
        <v>556</v>
      </c>
      <c r="K2" s="600"/>
      <c r="L2" s="600"/>
      <c r="M2" s="240"/>
    </row>
    <row r="3" spans="1:13" s="41" customFormat="1" ht="14.25" customHeight="1" x14ac:dyDescent="0.15">
      <c r="A3" s="357"/>
      <c r="B3" s="550"/>
      <c r="C3" s="362"/>
      <c r="D3" s="358" t="s">
        <v>182</v>
      </c>
      <c r="E3" s="450" t="s">
        <v>509</v>
      </c>
      <c r="F3" s="450" t="s">
        <v>510</v>
      </c>
      <c r="G3" s="450" t="s">
        <v>182</v>
      </c>
      <c r="H3" s="450" t="s">
        <v>509</v>
      </c>
      <c r="I3" s="450" t="s">
        <v>510</v>
      </c>
      <c r="J3" s="450" t="s">
        <v>182</v>
      </c>
      <c r="K3" s="450" t="s">
        <v>509</v>
      </c>
      <c r="L3" s="451" t="s">
        <v>510</v>
      </c>
    </row>
    <row r="4" spans="1:13" s="41" customFormat="1" ht="4.7" customHeight="1" x14ac:dyDescent="0.15">
      <c r="A4" s="363"/>
      <c r="B4" s="363"/>
      <c r="C4" s="361"/>
      <c r="D4" s="318"/>
      <c r="E4" s="318"/>
      <c r="F4" s="318"/>
      <c r="G4" s="318"/>
      <c r="H4" s="318"/>
      <c r="I4" s="318"/>
      <c r="J4" s="318"/>
      <c r="K4" s="318"/>
      <c r="L4" s="318"/>
    </row>
    <row r="5" spans="1:13" ht="12.2" customHeight="1" x14ac:dyDescent="0.15">
      <c r="A5" s="437"/>
      <c r="B5" s="434" t="s">
        <v>511</v>
      </c>
      <c r="C5" s="57"/>
      <c r="D5" s="452">
        <v>129.4</v>
      </c>
      <c r="E5" s="453">
        <v>147</v>
      </c>
      <c r="F5" s="453">
        <v>109.1</v>
      </c>
      <c r="G5" s="453">
        <v>119.6</v>
      </c>
      <c r="H5" s="453">
        <v>133.1</v>
      </c>
      <c r="I5" s="453">
        <v>104.1</v>
      </c>
      <c r="J5" s="453">
        <v>9.8000000000000007</v>
      </c>
      <c r="K5" s="453">
        <v>13.9</v>
      </c>
      <c r="L5" s="453">
        <v>5</v>
      </c>
    </row>
    <row r="6" spans="1:13" ht="12.2" customHeight="1" x14ac:dyDescent="0.15">
      <c r="A6" s="437"/>
      <c r="B6" s="434" t="s">
        <v>512</v>
      </c>
      <c r="C6" s="57"/>
      <c r="D6" s="92">
        <v>129.30000000000001</v>
      </c>
      <c r="E6" s="92">
        <v>147.5</v>
      </c>
      <c r="F6" s="92">
        <v>109.5</v>
      </c>
      <c r="G6" s="92">
        <v>119.6</v>
      </c>
      <c r="H6" s="92">
        <v>133.80000000000001</v>
      </c>
      <c r="I6" s="92">
        <v>104.1</v>
      </c>
      <c r="J6" s="92">
        <v>9.6999999999999993</v>
      </c>
      <c r="K6" s="92">
        <v>13.7</v>
      </c>
      <c r="L6" s="92">
        <v>5.4</v>
      </c>
    </row>
    <row r="7" spans="1:13" ht="12.2" customHeight="1" x14ac:dyDescent="0.15">
      <c r="A7" s="454"/>
      <c r="B7" s="434" t="s">
        <v>513</v>
      </c>
      <c r="C7" s="57"/>
      <c r="D7" s="92">
        <v>130.19999999999999</v>
      </c>
      <c r="E7" s="92">
        <v>148.69999999999999</v>
      </c>
      <c r="F7" s="92">
        <v>110.1</v>
      </c>
      <c r="G7" s="92">
        <v>119.7</v>
      </c>
      <c r="H7" s="92">
        <v>133.6</v>
      </c>
      <c r="I7" s="92">
        <v>104.6</v>
      </c>
      <c r="J7" s="92">
        <v>10.5</v>
      </c>
      <c r="K7" s="92">
        <v>15.1</v>
      </c>
      <c r="L7" s="92">
        <v>5.5</v>
      </c>
    </row>
    <row r="8" spans="1:13" ht="6" customHeight="1" x14ac:dyDescent="0.15">
      <c r="A8" s="355"/>
      <c r="B8" s="355"/>
      <c r="C8" s="57"/>
      <c r="D8" s="455"/>
      <c r="E8" s="63"/>
      <c r="F8" s="63"/>
      <c r="G8" s="63"/>
      <c r="H8" s="63"/>
      <c r="I8" s="63"/>
      <c r="J8" s="63"/>
      <c r="K8" s="63"/>
      <c r="L8" s="63"/>
    </row>
    <row r="9" spans="1:13" ht="10.5" x14ac:dyDescent="0.15">
      <c r="A9" s="100"/>
      <c r="B9" s="355" t="s">
        <v>462</v>
      </c>
      <c r="C9" s="57"/>
      <c r="D9" s="456" t="s">
        <v>557</v>
      </c>
      <c r="E9" s="457" t="s">
        <v>557</v>
      </c>
      <c r="F9" s="457" t="s">
        <v>557</v>
      </c>
      <c r="G9" s="457" t="s">
        <v>557</v>
      </c>
      <c r="H9" s="457" t="s">
        <v>557</v>
      </c>
      <c r="I9" s="457" t="s">
        <v>557</v>
      </c>
      <c r="J9" s="457" t="s">
        <v>558</v>
      </c>
      <c r="K9" s="457" t="s">
        <v>558</v>
      </c>
      <c r="L9" s="457" t="s">
        <v>559</v>
      </c>
    </row>
    <row r="10" spans="1:13" ht="10.5" x14ac:dyDescent="0.15">
      <c r="A10" s="100"/>
      <c r="B10" s="428" t="s">
        <v>560</v>
      </c>
      <c r="C10" s="57"/>
      <c r="D10" s="458">
        <v>166.4</v>
      </c>
      <c r="E10" s="459">
        <v>173.6</v>
      </c>
      <c r="F10" s="459">
        <v>132.9</v>
      </c>
      <c r="G10" s="459">
        <v>149.30000000000001</v>
      </c>
      <c r="H10" s="459">
        <v>154.1</v>
      </c>
      <c r="I10" s="459">
        <v>126.9</v>
      </c>
      <c r="J10" s="459">
        <v>17.100000000000001</v>
      </c>
      <c r="K10" s="459">
        <v>19.5</v>
      </c>
      <c r="L10" s="459">
        <v>6</v>
      </c>
    </row>
    <row r="11" spans="1:13" ht="10.5" x14ac:dyDescent="0.15">
      <c r="A11" s="100"/>
      <c r="B11" s="428" t="s">
        <v>561</v>
      </c>
      <c r="C11" s="57"/>
      <c r="D11" s="458">
        <v>157.9</v>
      </c>
      <c r="E11" s="459">
        <v>164.5</v>
      </c>
      <c r="F11" s="459">
        <v>139.1</v>
      </c>
      <c r="G11" s="459">
        <v>142.69999999999999</v>
      </c>
      <c r="H11" s="459">
        <v>147.5</v>
      </c>
      <c r="I11" s="459">
        <v>129.1</v>
      </c>
      <c r="J11" s="459">
        <v>15.2</v>
      </c>
      <c r="K11" s="459">
        <v>17</v>
      </c>
      <c r="L11" s="459">
        <v>10</v>
      </c>
    </row>
    <row r="12" spans="1:13" ht="10.5" x14ac:dyDescent="0.15">
      <c r="A12" s="100"/>
      <c r="B12" s="460" t="s">
        <v>562</v>
      </c>
      <c r="C12" s="57"/>
      <c r="D12" s="458">
        <v>150.1</v>
      </c>
      <c r="E12" s="459">
        <v>153</v>
      </c>
      <c r="F12" s="459">
        <v>128.5</v>
      </c>
      <c r="G12" s="459">
        <v>137.80000000000001</v>
      </c>
      <c r="H12" s="459">
        <v>139.9</v>
      </c>
      <c r="I12" s="459">
        <v>122.4</v>
      </c>
      <c r="J12" s="459">
        <v>12.3</v>
      </c>
      <c r="K12" s="459">
        <v>13.1</v>
      </c>
      <c r="L12" s="459">
        <v>6.1</v>
      </c>
    </row>
    <row r="13" spans="1:13" ht="10.5" x14ac:dyDescent="0.15">
      <c r="A13" s="100"/>
      <c r="B13" s="428" t="s">
        <v>563</v>
      </c>
      <c r="C13" s="57"/>
      <c r="D13" s="458">
        <v>159.6</v>
      </c>
      <c r="E13" s="459">
        <v>164.4</v>
      </c>
      <c r="F13" s="459">
        <v>145.69999999999999</v>
      </c>
      <c r="G13" s="459">
        <v>141.30000000000001</v>
      </c>
      <c r="H13" s="459">
        <v>144.80000000000001</v>
      </c>
      <c r="I13" s="459">
        <v>131.19999999999999</v>
      </c>
      <c r="J13" s="459">
        <v>18.3</v>
      </c>
      <c r="K13" s="459">
        <v>19.600000000000001</v>
      </c>
      <c r="L13" s="459">
        <v>14.5</v>
      </c>
    </row>
    <row r="14" spans="1:13" ht="10.5" x14ac:dyDescent="0.15">
      <c r="A14" s="100"/>
      <c r="B14" s="428" t="s">
        <v>518</v>
      </c>
      <c r="C14" s="57"/>
      <c r="D14" s="458">
        <v>166.9</v>
      </c>
      <c r="E14" s="459">
        <v>176.8</v>
      </c>
      <c r="F14" s="459">
        <v>133.30000000000001</v>
      </c>
      <c r="G14" s="459">
        <v>142.80000000000001</v>
      </c>
      <c r="H14" s="459">
        <v>148.9</v>
      </c>
      <c r="I14" s="459">
        <v>121.9</v>
      </c>
      <c r="J14" s="459">
        <v>24.1</v>
      </c>
      <c r="K14" s="459">
        <v>27.9</v>
      </c>
      <c r="L14" s="459">
        <v>11.4</v>
      </c>
    </row>
    <row r="15" spans="1:13" ht="10.5" x14ac:dyDescent="0.15">
      <c r="A15" s="100"/>
      <c r="B15" s="428" t="s">
        <v>519</v>
      </c>
      <c r="C15" s="57"/>
      <c r="D15" s="458">
        <v>119.2</v>
      </c>
      <c r="E15" s="459">
        <v>142.30000000000001</v>
      </c>
      <c r="F15" s="459">
        <v>100.9</v>
      </c>
      <c r="G15" s="459">
        <v>111.6</v>
      </c>
      <c r="H15" s="459">
        <v>129.6</v>
      </c>
      <c r="I15" s="459">
        <v>97.3</v>
      </c>
      <c r="J15" s="459">
        <v>7.6</v>
      </c>
      <c r="K15" s="459">
        <v>12.7</v>
      </c>
      <c r="L15" s="459">
        <v>3.6</v>
      </c>
    </row>
    <row r="16" spans="1:13" ht="10.5" x14ac:dyDescent="0.15">
      <c r="A16" s="100"/>
      <c r="B16" s="428" t="s">
        <v>520</v>
      </c>
      <c r="C16" s="57"/>
      <c r="D16" s="458">
        <v>137.1</v>
      </c>
      <c r="E16" s="459">
        <v>158.4</v>
      </c>
      <c r="F16" s="459">
        <v>129.6</v>
      </c>
      <c r="G16" s="459">
        <v>126.8</v>
      </c>
      <c r="H16" s="459">
        <v>143</v>
      </c>
      <c r="I16" s="459">
        <v>121.1</v>
      </c>
      <c r="J16" s="459">
        <v>10.3</v>
      </c>
      <c r="K16" s="459">
        <v>15.4</v>
      </c>
      <c r="L16" s="459">
        <v>8.5</v>
      </c>
    </row>
    <row r="17" spans="1:12" ht="10.5" x14ac:dyDescent="0.15">
      <c r="A17" s="100"/>
      <c r="B17" s="428" t="s">
        <v>521</v>
      </c>
      <c r="C17" s="57"/>
      <c r="D17" s="458">
        <v>147.80000000000001</v>
      </c>
      <c r="E17" s="459">
        <v>161.19999999999999</v>
      </c>
      <c r="F17" s="459">
        <v>126.8</v>
      </c>
      <c r="G17" s="459">
        <v>133.4</v>
      </c>
      <c r="H17" s="459">
        <v>144.1</v>
      </c>
      <c r="I17" s="459">
        <v>116.6</v>
      </c>
      <c r="J17" s="459">
        <v>14.4</v>
      </c>
      <c r="K17" s="459">
        <v>17.100000000000001</v>
      </c>
      <c r="L17" s="459">
        <v>10.199999999999999</v>
      </c>
    </row>
    <row r="18" spans="1:12" ht="10.5" x14ac:dyDescent="0.15">
      <c r="A18" s="100"/>
      <c r="B18" s="428" t="s">
        <v>522</v>
      </c>
      <c r="C18" s="57"/>
      <c r="D18" s="458">
        <v>153.80000000000001</v>
      </c>
      <c r="E18" s="459">
        <v>159.1</v>
      </c>
      <c r="F18" s="459">
        <v>139</v>
      </c>
      <c r="G18" s="459">
        <v>139.9</v>
      </c>
      <c r="H18" s="459">
        <v>143.80000000000001</v>
      </c>
      <c r="I18" s="459">
        <v>129</v>
      </c>
      <c r="J18" s="459">
        <v>13.9</v>
      </c>
      <c r="K18" s="459">
        <v>15.3</v>
      </c>
      <c r="L18" s="459">
        <v>10</v>
      </c>
    </row>
    <row r="19" spans="1:12" ht="10.5" x14ac:dyDescent="0.15">
      <c r="A19" s="100"/>
      <c r="B19" s="428" t="s">
        <v>523</v>
      </c>
      <c r="C19" s="57"/>
      <c r="D19" s="458">
        <v>85.6</v>
      </c>
      <c r="E19" s="459">
        <v>99.4</v>
      </c>
      <c r="F19" s="459">
        <v>77.099999999999994</v>
      </c>
      <c r="G19" s="459">
        <v>80.8</v>
      </c>
      <c r="H19" s="459">
        <v>92</v>
      </c>
      <c r="I19" s="459">
        <v>73.900000000000006</v>
      </c>
      <c r="J19" s="459">
        <v>4.8</v>
      </c>
      <c r="K19" s="459">
        <v>7.4</v>
      </c>
      <c r="L19" s="459">
        <v>3.2</v>
      </c>
    </row>
    <row r="20" spans="1:12" ht="10.5" x14ac:dyDescent="0.15">
      <c r="A20" s="100"/>
      <c r="B20" s="428" t="s">
        <v>524</v>
      </c>
      <c r="C20" s="57"/>
      <c r="D20" s="458">
        <v>112.2</v>
      </c>
      <c r="E20" s="459">
        <v>120.6</v>
      </c>
      <c r="F20" s="459">
        <v>106.1</v>
      </c>
      <c r="G20" s="459">
        <v>106.2</v>
      </c>
      <c r="H20" s="459">
        <v>111.7</v>
      </c>
      <c r="I20" s="459">
        <v>102.2</v>
      </c>
      <c r="J20" s="459">
        <v>6</v>
      </c>
      <c r="K20" s="459">
        <v>8.9</v>
      </c>
      <c r="L20" s="459">
        <v>3.9</v>
      </c>
    </row>
    <row r="21" spans="1:12" ht="10.5" x14ac:dyDescent="0.15">
      <c r="A21" s="100"/>
      <c r="B21" s="428" t="s">
        <v>525</v>
      </c>
      <c r="C21" s="57"/>
      <c r="D21" s="458">
        <v>104.6</v>
      </c>
      <c r="E21" s="459">
        <v>103.4</v>
      </c>
      <c r="F21" s="459">
        <v>105.7</v>
      </c>
      <c r="G21" s="459">
        <v>95.2</v>
      </c>
      <c r="H21" s="459">
        <v>91.6</v>
      </c>
      <c r="I21" s="459">
        <v>98.4</v>
      </c>
      <c r="J21" s="459">
        <v>9.4</v>
      </c>
      <c r="K21" s="459">
        <v>11.8</v>
      </c>
      <c r="L21" s="459">
        <v>7.3</v>
      </c>
    </row>
    <row r="22" spans="1:12" ht="10.5" x14ac:dyDescent="0.15">
      <c r="A22" s="100"/>
      <c r="B22" s="428" t="s">
        <v>526</v>
      </c>
      <c r="C22" s="57"/>
      <c r="D22" s="458">
        <v>123.7</v>
      </c>
      <c r="E22" s="459">
        <v>141.6</v>
      </c>
      <c r="F22" s="459">
        <v>117.5</v>
      </c>
      <c r="G22" s="459">
        <v>117.3</v>
      </c>
      <c r="H22" s="459">
        <v>131</v>
      </c>
      <c r="I22" s="459">
        <v>112.5</v>
      </c>
      <c r="J22" s="459">
        <v>6.4</v>
      </c>
      <c r="K22" s="459">
        <v>10.6</v>
      </c>
      <c r="L22" s="459">
        <v>5</v>
      </c>
    </row>
    <row r="23" spans="1:12" ht="10.5" x14ac:dyDescent="0.15">
      <c r="A23" s="100"/>
      <c r="B23" s="428" t="s">
        <v>527</v>
      </c>
      <c r="C23" s="57"/>
      <c r="D23" s="458">
        <v>144.69999999999999</v>
      </c>
      <c r="E23" s="459">
        <v>154.80000000000001</v>
      </c>
      <c r="F23" s="459">
        <v>134.6</v>
      </c>
      <c r="G23" s="459">
        <v>136.69999999999999</v>
      </c>
      <c r="H23" s="459">
        <v>143.69999999999999</v>
      </c>
      <c r="I23" s="459">
        <v>129.69999999999999</v>
      </c>
      <c r="J23" s="459">
        <v>8</v>
      </c>
      <c r="K23" s="459">
        <v>11.1</v>
      </c>
      <c r="L23" s="459">
        <v>4.9000000000000004</v>
      </c>
    </row>
    <row r="24" spans="1:12" ht="10.5" x14ac:dyDescent="0.15">
      <c r="A24" s="100"/>
      <c r="B24" s="428" t="s">
        <v>528</v>
      </c>
      <c r="C24" s="57"/>
      <c r="D24" s="458">
        <v>129.4</v>
      </c>
      <c r="E24" s="459">
        <v>146.1</v>
      </c>
      <c r="F24" s="459">
        <v>105.6</v>
      </c>
      <c r="G24" s="459">
        <v>120.8</v>
      </c>
      <c r="H24" s="459">
        <v>134.19999999999999</v>
      </c>
      <c r="I24" s="459">
        <v>101.7</v>
      </c>
      <c r="J24" s="459">
        <v>8.6</v>
      </c>
      <c r="K24" s="459">
        <v>11.9</v>
      </c>
      <c r="L24" s="459">
        <v>3.9</v>
      </c>
    </row>
    <row r="25" spans="1:12" ht="9" customHeight="1" x14ac:dyDescent="0.15">
      <c r="A25" s="100"/>
      <c r="B25" s="428"/>
      <c r="C25" s="57"/>
      <c r="E25" s="461"/>
      <c r="F25" s="461"/>
      <c r="G25" s="461"/>
      <c r="H25" s="461"/>
      <c r="I25" s="461"/>
      <c r="K25" s="461"/>
      <c r="L25" s="461"/>
    </row>
    <row r="26" spans="1:12" ht="10.5" x14ac:dyDescent="0.15">
      <c r="A26" s="590" t="s">
        <v>478</v>
      </c>
      <c r="B26" s="590"/>
      <c r="C26" s="57"/>
      <c r="E26" s="461"/>
      <c r="F26" s="461"/>
      <c r="G26" s="461"/>
      <c r="H26" s="461"/>
      <c r="I26" s="461"/>
      <c r="K26" s="461"/>
      <c r="L26" s="461"/>
    </row>
    <row r="27" spans="1:12" ht="10.5" x14ac:dyDescent="0.15">
      <c r="A27" s="100"/>
      <c r="B27" s="428" t="s">
        <v>529</v>
      </c>
      <c r="C27" s="57"/>
      <c r="D27" s="461">
        <v>151.5</v>
      </c>
      <c r="E27" s="459">
        <v>168.9</v>
      </c>
      <c r="F27" s="459">
        <v>137.4</v>
      </c>
      <c r="G27" s="459">
        <v>136.69999999999999</v>
      </c>
      <c r="H27" s="459">
        <v>152</v>
      </c>
      <c r="I27" s="459">
        <v>124.4</v>
      </c>
      <c r="J27" s="461">
        <v>14.8</v>
      </c>
      <c r="K27" s="459">
        <v>16.899999999999999</v>
      </c>
      <c r="L27" s="459">
        <v>13</v>
      </c>
    </row>
    <row r="28" spans="1:12" ht="10.5" x14ac:dyDescent="0.15">
      <c r="A28" s="100"/>
      <c r="B28" s="428" t="s">
        <v>530</v>
      </c>
      <c r="C28" s="57"/>
      <c r="D28" s="461">
        <v>146.1</v>
      </c>
      <c r="E28" s="459">
        <v>155.5</v>
      </c>
      <c r="F28" s="459">
        <v>134.19999999999999</v>
      </c>
      <c r="G28" s="459">
        <v>136.9</v>
      </c>
      <c r="H28" s="459">
        <v>143.9</v>
      </c>
      <c r="I28" s="459">
        <v>128.1</v>
      </c>
      <c r="J28" s="461">
        <v>9.1999999999999993</v>
      </c>
      <c r="K28" s="459">
        <v>11.6</v>
      </c>
      <c r="L28" s="459">
        <v>6.1</v>
      </c>
    </row>
    <row r="29" spans="1:12" ht="10.5" x14ac:dyDescent="0.15">
      <c r="A29" s="100"/>
      <c r="B29" s="428" t="s">
        <v>531</v>
      </c>
      <c r="C29" s="57"/>
      <c r="D29" s="458">
        <v>155.9</v>
      </c>
      <c r="E29" s="459">
        <v>163.19999999999999</v>
      </c>
      <c r="F29" s="459">
        <v>131</v>
      </c>
      <c r="G29" s="459">
        <v>139</v>
      </c>
      <c r="H29" s="459">
        <v>143.6</v>
      </c>
      <c r="I29" s="459">
        <v>123.4</v>
      </c>
      <c r="J29" s="459">
        <v>16.899999999999999</v>
      </c>
      <c r="K29" s="459">
        <v>19.600000000000001</v>
      </c>
      <c r="L29" s="459">
        <v>7.6</v>
      </c>
    </row>
    <row r="30" spans="1:12" ht="10.5" x14ac:dyDescent="0.15">
      <c r="A30" s="100"/>
      <c r="B30" s="428" t="s">
        <v>532</v>
      </c>
      <c r="C30" s="57"/>
      <c r="D30" s="458">
        <v>157</v>
      </c>
      <c r="E30" s="459">
        <v>166.3</v>
      </c>
      <c r="F30" s="459">
        <v>136.80000000000001</v>
      </c>
      <c r="G30" s="459">
        <v>142.19999999999999</v>
      </c>
      <c r="H30" s="459">
        <v>148.80000000000001</v>
      </c>
      <c r="I30" s="459">
        <v>127.9</v>
      </c>
      <c r="J30" s="459">
        <v>14.8</v>
      </c>
      <c r="K30" s="459">
        <v>17.5</v>
      </c>
      <c r="L30" s="459">
        <v>8.9</v>
      </c>
    </row>
    <row r="31" spans="1:12" ht="10.5" x14ac:dyDescent="0.15">
      <c r="A31" s="100"/>
      <c r="B31" s="428" t="s">
        <v>533</v>
      </c>
      <c r="C31" s="57"/>
      <c r="D31" s="458">
        <v>162.80000000000001</v>
      </c>
      <c r="E31" s="459">
        <v>166.3</v>
      </c>
      <c r="F31" s="459">
        <v>152.80000000000001</v>
      </c>
      <c r="G31" s="459">
        <v>146.9</v>
      </c>
      <c r="H31" s="459">
        <v>148.4</v>
      </c>
      <c r="I31" s="459">
        <v>142.5</v>
      </c>
      <c r="J31" s="459">
        <v>15.9</v>
      </c>
      <c r="K31" s="459">
        <v>17.899999999999999</v>
      </c>
      <c r="L31" s="459">
        <v>10.3</v>
      </c>
    </row>
    <row r="32" spans="1:12" ht="10.5" x14ac:dyDescent="0.15">
      <c r="A32" s="100"/>
      <c r="B32" s="428" t="s">
        <v>534</v>
      </c>
      <c r="C32" s="57"/>
      <c r="D32" s="458">
        <v>154.1</v>
      </c>
      <c r="E32" s="459">
        <v>157.80000000000001</v>
      </c>
      <c r="F32" s="459">
        <v>140.1</v>
      </c>
      <c r="G32" s="459">
        <v>139.4</v>
      </c>
      <c r="H32" s="459">
        <v>141.5</v>
      </c>
      <c r="I32" s="459">
        <v>131.19999999999999</v>
      </c>
      <c r="J32" s="459">
        <v>14.7</v>
      </c>
      <c r="K32" s="459">
        <v>16.3</v>
      </c>
      <c r="L32" s="459">
        <v>8.9</v>
      </c>
    </row>
    <row r="33" spans="1:12" ht="10.5" x14ac:dyDescent="0.15">
      <c r="A33" s="100"/>
      <c r="B33" s="428" t="s">
        <v>535</v>
      </c>
      <c r="C33" s="57"/>
      <c r="D33" s="458">
        <v>157</v>
      </c>
      <c r="E33" s="459">
        <v>167.7</v>
      </c>
      <c r="F33" s="459">
        <v>138.1</v>
      </c>
      <c r="G33" s="459">
        <v>142.19999999999999</v>
      </c>
      <c r="H33" s="459">
        <v>149.6</v>
      </c>
      <c r="I33" s="459">
        <v>129.19999999999999</v>
      </c>
      <c r="J33" s="459">
        <v>14.8</v>
      </c>
      <c r="K33" s="459">
        <v>18.100000000000001</v>
      </c>
      <c r="L33" s="459">
        <v>8.9</v>
      </c>
    </row>
    <row r="34" spans="1:12" ht="10.5" x14ac:dyDescent="0.15">
      <c r="A34" s="100"/>
      <c r="B34" s="428" t="s">
        <v>536</v>
      </c>
      <c r="C34" s="57"/>
      <c r="D34" s="458">
        <v>162.6</v>
      </c>
      <c r="E34" s="459">
        <v>163.69999999999999</v>
      </c>
      <c r="F34" s="459">
        <v>154.69999999999999</v>
      </c>
      <c r="G34" s="459">
        <v>151.80000000000001</v>
      </c>
      <c r="H34" s="459">
        <v>152.5</v>
      </c>
      <c r="I34" s="459">
        <v>146.69999999999999</v>
      </c>
      <c r="J34" s="459">
        <v>10.8</v>
      </c>
      <c r="K34" s="459">
        <v>11.2</v>
      </c>
      <c r="L34" s="459">
        <v>8</v>
      </c>
    </row>
    <row r="35" spans="1:12" ht="10.5" x14ac:dyDescent="0.15">
      <c r="A35" s="100"/>
      <c r="B35" s="428" t="s">
        <v>537</v>
      </c>
      <c r="C35" s="57"/>
      <c r="D35" s="458">
        <v>148.30000000000001</v>
      </c>
      <c r="E35" s="459">
        <v>153</v>
      </c>
      <c r="F35" s="459">
        <v>132.9</v>
      </c>
      <c r="G35" s="459">
        <v>140.19999999999999</v>
      </c>
      <c r="H35" s="459">
        <v>143.9</v>
      </c>
      <c r="I35" s="459">
        <v>127.9</v>
      </c>
      <c r="J35" s="459">
        <v>8.1</v>
      </c>
      <c r="K35" s="459">
        <v>9.1</v>
      </c>
      <c r="L35" s="459">
        <v>5</v>
      </c>
    </row>
    <row r="36" spans="1:12" ht="10.5" x14ac:dyDescent="0.15">
      <c r="A36" s="100"/>
      <c r="B36" s="428" t="s">
        <v>538</v>
      </c>
      <c r="C36" s="57"/>
      <c r="D36" s="458">
        <v>168.1</v>
      </c>
      <c r="E36" s="459">
        <v>169.2</v>
      </c>
      <c r="F36" s="459">
        <v>154.69999999999999</v>
      </c>
      <c r="G36" s="459">
        <v>144.30000000000001</v>
      </c>
      <c r="H36" s="459">
        <v>144.30000000000001</v>
      </c>
      <c r="I36" s="459">
        <v>143.4</v>
      </c>
      <c r="J36" s="459">
        <v>23.8</v>
      </c>
      <c r="K36" s="459">
        <v>24.9</v>
      </c>
      <c r="L36" s="459">
        <v>11.3</v>
      </c>
    </row>
    <row r="37" spans="1:12" ht="10.5" x14ac:dyDescent="0.15">
      <c r="A37" s="100"/>
      <c r="B37" s="428" t="s">
        <v>539</v>
      </c>
      <c r="C37" s="57"/>
      <c r="D37" s="458">
        <v>170.1</v>
      </c>
      <c r="E37" s="459">
        <v>172.8</v>
      </c>
      <c r="F37" s="459">
        <v>159.19999999999999</v>
      </c>
      <c r="G37" s="459">
        <v>150.9</v>
      </c>
      <c r="H37" s="459">
        <v>151.4</v>
      </c>
      <c r="I37" s="459">
        <v>148.9</v>
      </c>
      <c r="J37" s="459">
        <v>19.2</v>
      </c>
      <c r="K37" s="459">
        <v>21.4</v>
      </c>
      <c r="L37" s="459">
        <v>10.3</v>
      </c>
    </row>
    <row r="38" spans="1:12" ht="10.5" x14ac:dyDescent="0.15">
      <c r="A38" s="100"/>
      <c r="B38" s="428" t="s">
        <v>540</v>
      </c>
      <c r="C38" s="57"/>
      <c r="D38" s="458">
        <v>145.69999999999999</v>
      </c>
      <c r="E38" s="459">
        <v>153.30000000000001</v>
      </c>
      <c r="F38" s="459">
        <v>124.1</v>
      </c>
      <c r="G38" s="459">
        <v>137</v>
      </c>
      <c r="H38" s="459">
        <v>143.80000000000001</v>
      </c>
      <c r="I38" s="459">
        <v>117.8</v>
      </c>
      <c r="J38" s="459">
        <v>8.6999999999999993</v>
      </c>
      <c r="K38" s="459">
        <v>9.5</v>
      </c>
      <c r="L38" s="459">
        <v>6.3</v>
      </c>
    </row>
    <row r="39" spans="1:12" ht="10.5" x14ac:dyDescent="0.15">
      <c r="A39" s="100"/>
      <c r="B39" s="428" t="s">
        <v>541</v>
      </c>
      <c r="C39" s="57"/>
      <c r="D39" s="458">
        <v>164.7</v>
      </c>
      <c r="E39" s="459">
        <v>169.2</v>
      </c>
      <c r="F39" s="459">
        <v>142.30000000000001</v>
      </c>
      <c r="G39" s="459">
        <v>150</v>
      </c>
      <c r="H39" s="459">
        <v>153.30000000000001</v>
      </c>
      <c r="I39" s="459">
        <v>133.4</v>
      </c>
      <c r="J39" s="459">
        <v>14.7</v>
      </c>
      <c r="K39" s="459">
        <v>15.9</v>
      </c>
      <c r="L39" s="459">
        <v>8.9</v>
      </c>
    </row>
    <row r="40" spans="1:12" ht="10.5" x14ac:dyDescent="0.15">
      <c r="A40" s="100"/>
      <c r="B40" s="428" t="s">
        <v>542</v>
      </c>
      <c r="C40" s="57"/>
      <c r="D40" s="458">
        <v>161.1</v>
      </c>
      <c r="E40" s="459">
        <v>166.4</v>
      </c>
      <c r="F40" s="459">
        <v>135.6</v>
      </c>
      <c r="G40" s="459">
        <v>144.4</v>
      </c>
      <c r="H40" s="459">
        <v>148</v>
      </c>
      <c r="I40" s="459">
        <v>127</v>
      </c>
      <c r="J40" s="459">
        <v>16.7</v>
      </c>
      <c r="K40" s="459">
        <v>18.399999999999999</v>
      </c>
      <c r="L40" s="459">
        <v>8.6</v>
      </c>
    </row>
    <row r="41" spans="1:12" ht="10.5" x14ac:dyDescent="0.15">
      <c r="A41" s="100"/>
      <c r="B41" s="428" t="s">
        <v>543</v>
      </c>
      <c r="C41" s="57"/>
      <c r="D41" s="458">
        <v>157.6</v>
      </c>
      <c r="E41" s="459">
        <v>161.69999999999999</v>
      </c>
      <c r="F41" s="459">
        <v>143.4</v>
      </c>
      <c r="G41" s="459">
        <v>142</v>
      </c>
      <c r="H41" s="459">
        <v>144.1</v>
      </c>
      <c r="I41" s="459">
        <v>134.6</v>
      </c>
      <c r="J41" s="459">
        <v>15.6</v>
      </c>
      <c r="K41" s="459">
        <v>17.600000000000001</v>
      </c>
      <c r="L41" s="459">
        <v>8.8000000000000007</v>
      </c>
    </row>
    <row r="42" spans="1:12" ht="10.5" x14ac:dyDescent="0.15">
      <c r="A42" s="100"/>
      <c r="B42" s="428" t="s">
        <v>544</v>
      </c>
      <c r="C42" s="57"/>
      <c r="D42" s="458">
        <v>174.3</v>
      </c>
      <c r="E42" s="459">
        <v>179.1</v>
      </c>
      <c r="F42" s="459">
        <v>157.4</v>
      </c>
      <c r="G42" s="459">
        <v>149.4</v>
      </c>
      <c r="H42" s="459">
        <v>151.9</v>
      </c>
      <c r="I42" s="459">
        <v>140.6</v>
      </c>
      <c r="J42" s="459">
        <v>24.9</v>
      </c>
      <c r="K42" s="459">
        <v>27.2</v>
      </c>
      <c r="L42" s="459">
        <v>16.8</v>
      </c>
    </row>
    <row r="43" spans="1:12" ht="10.5" x14ac:dyDescent="0.15">
      <c r="A43" s="100"/>
      <c r="B43" s="428" t="s">
        <v>545</v>
      </c>
      <c r="C43" s="57"/>
      <c r="D43" s="458">
        <v>152.9</v>
      </c>
      <c r="E43" s="459">
        <v>158.6</v>
      </c>
      <c r="F43" s="459">
        <v>131.6</v>
      </c>
      <c r="G43" s="459">
        <v>140.5</v>
      </c>
      <c r="H43" s="459">
        <v>144.80000000000001</v>
      </c>
      <c r="I43" s="459">
        <v>124.5</v>
      </c>
      <c r="J43" s="459">
        <v>12.4</v>
      </c>
      <c r="K43" s="459">
        <v>13.8</v>
      </c>
      <c r="L43" s="459">
        <v>7.1</v>
      </c>
    </row>
    <row r="44" spans="1:12" ht="10.5" x14ac:dyDescent="0.15">
      <c r="A44" s="100"/>
      <c r="B44" s="428" t="s">
        <v>546</v>
      </c>
      <c r="C44" s="57"/>
      <c r="D44" s="458">
        <v>157.4</v>
      </c>
      <c r="E44" s="459">
        <v>159.4</v>
      </c>
      <c r="F44" s="459">
        <v>147.19999999999999</v>
      </c>
      <c r="G44" s="459">
        <v>142.30000000000001</v>
      </c>
      <c r="H44" s="459">
        <v>143.30000000000001</v>
      </c>
      <c r="I44" s="459">
        <v>137.1</v>
      </c>
      <c r="J44" s="459">
        <v>15.1</v>
      </c>
      <c r="K44" s="459">
        <v>16.100000000000001</v>
      </c>
      <c r="L44" s="459">
        <v>10.1</v>
      </c>
    </row>
    <row r="45" spans="1:12" ht="10.5" x14ac:dyDescent="0.15">
      <c r="A45" s="100"/>
      <c r="B45" s="428" t="s">
        <v>547</v>
      </c>
      <c r="C45" s="57"/>
      <c r="D45" s="458">
        <v>163.9</v>
      </c>
      <c r="E45" s="459">
        <v>167.9</v>
      </c>
      <c r="F45" s="459">
        <v>143.4</v>
      </c>
      <c r="G45" s="459">
        <v>147.5</v>
      </c>
      <c r="H45" s="459">
        <v>149.69999999999999</v>
      </c>
      <c r="I45" s="459">
        <v>136.1</v>
      </c>
      <c r="J45" s="459">
        <v>16.399999999999999</v>
      </c>
      <c r="K45" s="459">
        <v>18.2</v>
      </c>
      <c r="L45" s="459">
        <v>7.3</v>
      </c>
    </row>
    <row r="46" spans="1:12" ht="10.5" x14ac:dyDescent="0.15">
      <c r="A46" s="100"/>
      <c r="B46" s="428" t="s">
        <v>548</v>
      </c>
      <c r="C46" s="57"/>
      <c r="D46" s="458">
        <v>150.69999999999999</v>
      </c>
      <c r="E46" s="459">
        <v>164.9</v>
      </c>
      <c r="F46" s="459">
        <v>134.4</v>
      </c>
      <c r="G46" s="459">
        <v>137.9</v>
      </c>
      <c r="H46" s="459">
        <v>147.6</v>
      </c>
      <c r="I46" s="459">
        <v>126.9</v>
      </c>
      <c r="J46" s="459">
        <v>12.8</v>
      </c>
      <c r="K46" s="459">
        <v>17.3</v>
      </c>
      <c r="L46" s="459">
        <v>7.5</v>
      </c>
    </row>
    <row r="47" spans="1:12" ht="9" customHeight="1" x14ac:dyDescent="0.15">
      <c r="A47" s="100"/>
      <c r="B47" s="428"/>
      <c r="C47" s="57"/>
      <c r="D47" s="461"/>
      <c r="E47" s="461"/>
      <c r="F47" s="461"/>
      <c r="G47" s="461"/>
      <c r="H47" s="461"/>
      <c r="I47" s="461"/>
      <c r="J47" s="461"/>
      <c r="K47" s="461"/>
      <c r="L47" s="461"/>
    </row>
    <row r="48" spans="1:12" ht="10.5" x14ac:dyDescent="0.15">
      <c r="A48" s="598" t="s">
        <v>549</v>
      </c>
      <c r="B48" s="598"/>
      <c r="C48" s="57"/>
      <c r="D48" s="461"/>
      <c r="E48" s="461"/>
      <c r="F48" s="461"/>
      <c r="G48" s="461"/>
      <c r="H48" s="461"/>
      <c r="I48" s="461"/>
      <c r="J48" s="461"/>
      <c r="K48" s="461"/>
      <c r="L48" s="461"/>
    </row>
    <row r="49" spans="1:12" ht="10.5" x14ac:dyDescent="0.15">
      <c r="A49" s="100"/>
      <c r="B49" s="428" t="s">
        <v>550</v>
      </c>
      <c r="C49" s="57"/>
      <c r="D49" s="458">
        <v>127.6</v>
      </c>
      <c r="E49" s="459">
        <v>139.5</v>
      </c>
      <c r="F49" s="459">
        <v>123.9</v>
      </c>
      <c r="G49" s="459">
        <v>118</v>
      </c>
      <c r="H49" s="459">
        <v>122.1</v>
      </c>
      <c r="I49" s="459">
        <v>116.7</v>
      </c>
      <c r="J49" s="459">
        <v>9.6</v>
      </c>
      <c r="K49" s="459">
        <v>17.399999999999999</v>
      </c>
      <c r="L49" s="459">
        <v>7.2</v>
      </c>
    </row>
    <row r="50" spans="1:12" ht="3.2" customHeight="1" thickBot="1" x14ac:dyDescent="0.2">
      <c r="A50" s="462"/>
      <c r="B50" s="463"/>
      <c r="C50" s="462"/>
      <c r="D50" s="464"/>
      <c r="E50" s="462"/>
      <c r="F50" s="462"/>
      <c r="G50" s="462"/>
      <c r="H50" s="462"/>
      <c r="I50" s="462"/>
      <c r="J50" s="462"/>
      <c r="K50" s="462"/>
      <c r="L50" s="462"/>
    </row>
    <row r="51" spans="1:12" s="69" customFormat="1" ht="12.75" customHeight="1" thickTop="1" x14ac:dyDescent="0.15">
      <c r="A51" s="431" t="s">
        <v>564</v>
      </c>
      <c r="B51" s="431"/>
      <c r="C51" s="431"/>
      <c r="D51" s="431"/>
      <c r="E51" s="431"/>
      <c r="F51" s="431"/>
      <c r="G51" s="431"/>
      <c r="H51" s="431"/>
      <c r="I51" s="431"/>
      <c r="J51" s="431"/>
      <c r="K51" s="431"/>
      <c r="L51" s="431"/>
    </row>
    <row r="52" spans="1:12" ht="10.5" x14ac:dyDescent="0.15">
      <c r="A52" s="432" t="s">
        <v>565</v>
      </c>
    </row>
  </sheetData>
  <mergeCells count="6">
    <mergeCell ref="A48:B48"/>
    <mergeCell ref="B2:B3"/>
    <mergeCell ref="D2:F2"/>
    <mergeCell ref="G2:I2"/>
    <mergeCell ref="J2:L2"/>
    <mergeCell ref="A26:B26"/>
  </mergeCells>
  <phoneticPr fontId="2"/>
  <pageMargins left="0.62992125984251968" right="0.27559055118110237" top="0.74803149606299213" bottom="0.98425196850393704" header="0.31496062992125984" footer="0.51181102362204722"/>
  <pageSetup paperSize="9" orientation="portrait" cellComments="asDisplayed" r:id="rId1"/>
  <headerFooter alignWithMargins="0">
    <oddHeader>&amp;L&amp;9産業別１人平均月間実労働時間数&amp;R&amp;9&amp;F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</vt:i4>
      </vt:variant>
    </vt:vector>
  </HeadingPairs>
  <TitlesOfParts>
    <vt:vector size="27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 </vt:lpstr>
      <vt:lpstr>5-11-1</vt:lpstr>
      <vt:lpstr>5-11-2</vt:lpstr>
      <vt:lpstr>5-11-3</vt:lpstr>
      <vt:lpstr>5-11-4</vt:lpstr>
      <vt:lpstr>5-11-5</vt:lpstr>
      <vt:lpstr>5-11-6</vt:lpstr>
      <vt:lpstr>5-11-7</vt:lpstr>
      <vt:lpstr>5-12</vt:lpstr>
      <vt:lpstr>5-13</vt:lpstr>
      <vt:lpstr>5-14</vt:lpstr>
      <vt:lpstr>5-15 </vt:lpstr>
      <vt:lpstr>5-16</vt:lpstr>
      <vt:lpstr>5-17</vt:lpstr>
      <vt:lpstr>'5-1'!Print_Area</vt:lpstr>
      <vt:lpstr>'5-17'!Print_Area</vt:lpstr>
      <vt:lpstr>'5-8'!Print_Area</vt:lpstr>
      <vt:lpstr>'5-10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2025-03-24T04:51:42Z</cp:lastPrinted>
  <dcterms:created xsi:type="dcterms:W3CDTF">2024-03-06T07:21:32Z</dcterms:created>
  <dcterms:modified xsi:type="dcterms:W3CDTF">2025-03-24T04:51:49Z</dcterms:modified>
</cp:coreProperties>
</file>