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29 箱根町★　水道、下水道\"/>
    </mc:Choice>
  </mc:AlternateContent>
  <workbookProtection workbookAlgorithmName="SHA-512" workbookHashValue="tP7hJi74gN3X5o+xh8eQTuq81ZXpL4523KtsEoX2OsCxGnMam3BUL+5mS+904GpUA0M0NwP4SjXmjbRXJ25Lug==" workbookSaltValue="z26cegP5369x05B9dZPH4Q==" workbookSpinCount="100000" lockStructure="1"/>
  <bookViews>
    <workbookView xWindow="0" yWindow="0" windowWidth="23040" windowHeight="8304"/>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BB10" i="4"/>
  <c r="AT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<sst xmlns="http://schemas.openxmlformats.org/spreadsheetml/2006/main" count="228" uniqueCount="115">
  <si>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</si>
  <si>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</si>
  <si>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</si>
  <si>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</si>
  <si>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</si>
  <si>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</si>
  <si>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</si>
  <si>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</si>
  <si>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</si>
  <si>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</si>
  <si>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</si>
  <si>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</si>
  <si>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</si>
  <si>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</si>
  <si>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</si>
  <si>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</si>
  <si>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</si>
  <si>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</si>
  <si>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</si>
  <si>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</si>
  <si>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</si>
  <si>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</si>
  <si>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</si>
  <si>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</si>
  <si>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</si>
  <si>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</si>
  <si>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</si>
  <si>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</si>
  <si>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</si>
  <si>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</si>
  <si>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</si>
  <si>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</si>
  <si>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</si>
  <si>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</si>
  <si>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</si>
  <si>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</si>
  <si>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</si>
  <si>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</si>
  <si>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</si>
  <si>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</si>
  <si>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</si>
  <si>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</si>
  <si>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</si>
  <si>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</si>
  <si>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</si>
  <si>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</si>
  <si>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</si>
  <si>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</si>
  <si>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</si>
  <si>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</si>
  <si>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</si>
  <si>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</si>
  <si>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</si>
  <si>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</si>
  <si>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</si>
  <si>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</si>
  <si>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</si>
  <si>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</si>
  <si>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</si>
  <si>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</si>
  <si>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</si>
  <si>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</si>
  <si>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</si>
  <si>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</si>
  <si>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</si>
  <si>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</si>
  <si>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</si>
  <si>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</si>
  <si>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</si>
  <si>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</si>
  <si>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</si>
  <si>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</si>
  <si>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</si>
  <si>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</si>
  <si>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</si>
  <si>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</si>
  <si>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</si>
  <si>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</si>
  <si>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</si>
  <si>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</si>
  <si>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</si>
  <si>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</si>
  <si>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</si>
  <si>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</si>
  <si>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</si>
  <si>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</si>
  <si>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</si>
  <si>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</si>
  <si>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</si>
  <si>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</si>
  <si>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</si>
  <si>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</si>
  <si>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</si>
  <si>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箱根町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</si>
  <si>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</si>
  <si>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</si>
  <si>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</si>
  <si>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</si>
  <si>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</si>
  <si>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</si>
  <si>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</si>
  <si>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</si>
  <si>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</si>
  <si>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</si>
  <si>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</si>
  <si>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</si>
  <si>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</si>
  <si>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</si>
  <si>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</si>
  <si>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</si>
  <si>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</si>
  <si>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</si>
  <si>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令和４年度は感染症に対する緩和措置が進み、観光客が増加したことで、給水収益は前年に引き続き増となりましたが、事業費用では、エネルギー価格高騰等の影響により動力費等が増となりました。
　近年の物価高騰の影響や、老朽化の進行に伴う維持管理対策、自然災害への対策を推進していく必要があり、今後とも厳しい経営状況が続くと予想しています。
　水道料金につきましては、消費税の転嫁を除いて、平成13年度以降、改定を行っていませんが、「箱根町新水道ビジョン」や「箱根町水道事業経営戦略」に基づき、健全な経営に努めつつ、今後の需要予測とともに設備の更新計画と合わせて慎重に検討してまいります。</t>
    <rPh sb="1" eb="3">
      <t>レイワ</t>
    </rPh>
    <rPh sb="4" eb="6">
      <t>ネンド</t>
    </rPh>
    <rPh sb="7" eb="10">
      <t>カンセンショウ</t>
    </rPh>
    <rPh sb="11" eb="12">
      <t>タイ</t>
    </rPh>
    <rPh sb="14" eb="18">
      <t>カンワソチ</t>
    </rPh>
    <rPh sb="19" eb="20">
      <t>スス</t>
    </rPh>
    <rPh sb="22" eb="25">
      <t>カンコウキャク</t>
    </rPh>
    <rPh sb="26" eb="28">
      <t>ゾウカ</t>
    </rPh>
    <rPh sb="34" eb="36">
      <t>キュウスイ</t>
    </rPh>
    <rPh sb="36" eb="38">
      <t>シュウエキ</t>
    </rPh>
    <rPh sb="42" eb="43">
      <t>ヒ</t>
    </rPh>
    <rPh sb="44" eb="45">
      <t>ツヅ</t>
    </rPh>
    <rPh sb="46" eb="47">
      <t>ゾウ</t>
    </rPh>
    <rPh sb="55" eb="57">
      <t>ジギョウ</t>
    </rPh>
    <rPh sb="57" eb="59">
      <t>ヒヨウ</t>
    </rPh>
    <rPh sb="67" eb="69">
      <t>カカク</t>
    </rPh>
    <rPh sb="69" eb="71">
      <t>コウトウ</t>
    </rPh>
    <rPh sb="71" eb="72">
      <t>トウ</t>
    </rPh>
    <rPh sb="73" eb="75">
      <t>エイキョウ</t>
    </rPh>
    <rPh sb="78" eb="81">
      <t>ドウリョクヒ</t>
    </rPh>
    <rPh sb="81" eb="82">
      <t>トウ</t>
    </rPh>
    <rPh sb="93" eb="95">
      <t>キンネン</t>
    </rPh>
    <rPh sb="96" eb="100">
      <t>ブッカコウトウ</t>
    </rPh>
    <rPh sb="101" eb="103">
      <t>エイキョウ</t>
    </rPh>
    <rPh sb="105" eb="108">
      <t>ロウキュウカ</t>
    </rPh>
    <rPh sb="109" eb="111">
      <t>シンコウ</t>
    </rPh>
    <rPh sb="112" eb="113">
      <t>トモナ</t>
    </rPh>
    <rPh sb="114" eb="120">
      <t>イジカンリタイサク</t>
    </rPh>
    <rPh sb="121" eb="125">
      <t>シゼンサイガイ</t>
    </rPh>
    <rPh sb="127" eb="129">
      <t>タイサク</t>
    </rPh>
    <rPh sb="130" eb="132">
      <t>スイシン</t>
    </rPh>
    <rPh sb="136" eb="138">
      <t>ヒツヨウ</t>
    </rPh>
    <rPh sb="142" eb="144">
      <t>コンゴ</t>
    </rPh>
    <rPh sb="146" eb="147">
      <t>キビ</t>
    </rPh>
    <rPh sb="149" eb="151">
      <t>ケイエイ</t>
    </rPh>
    <rPh sb="151" eb="153">
      <t>ジョウキョウ</t>
    </rPh>
    <rPh sb="154" eb="155">
      <t>ツヅ</t>
    </rPh>
    <rPh sb="157" eb="159">
      <t>ヨソウ</t>
    </rPh>
    <rPh sb="167" eb="171">
      <t>スイドウリョウキン</t>
    </rPh>
    <rPh sb="179" eb="182">
      <t>ショウヒゼイ</t>
    </rPh>
    <rPh sb="183" eb="185">
      <t>テンカ</t>
    </rPh>
    <rPh sb="186" eb="187">
      <t>ノゾ</t>
    </rPh>
    <rPh sb="190" eb="192">
      <t>ヘイセイ</t>
    </rPh>
    <rPh sb="194" eb="195">
      <t>ネン</t>
    </rPh>
    <rPh sb="195" eb="196">
      <t>ド</t>
    </rPh>
    <rPh sb="196" eb="198">
      <t>イコウ</t>
    </rPh>
    <rPh sb="199" eb="201">
      <t>カイテイ</t>
    </rPh>
    <rPh sb="202" eb="203">
      <t>オコナ</t>
    </rPh>
    <rPh sb="212" eb="215">
      <t>ハコネマチ</t>
    </rPh>
    <rPh sb="215" eb="218">
      <t>シンスイドウ</t>
    </rPh>
    <rPh sb="225" eb="228">
      <t>ハコネマチ</t>
    </rPh>
    <rPh sb="228" eb="232">
      <t>スイドウジギョウ</t>
    </rPh>
    <rPh sb="232" eb="236">
      <t>ケイエイセンリャク</t>
    </rPh>
    <rPh sb="238" eb="239">
      <t>モト</t>
    </rPh>
    <rPh sb="242" eb="244">
      <t>ケンゼン</t>
    </rPh>
    <rPh sb="245" eb="247">
      <t>ケイエイ</t>
    </rPh>
    <rPh sb="248" eb="249">
      <t>ツト</t>
    </rPh>
    <rPh sb="253" eb="255">
      <t>コンゴ</t>
    </rPh>
    <rPh sb="256" eb="260">
      <t>ジュヨウヨソク</t>
    </rPh>
    <rPh sb="264" eb="266">
      <t>セツビ</t>
    </rPh>
    <rPh sb="267" eb="271">
      <t>コウシンケイカク</t>
    </rPh>
    <rPh sb="272" eb="273">
      <t>ア</t>
    </rPh>
    <rPh sb="276" eb="278">
      <t>シンチョウ</t>
    </rPh>
    <rPh sb="279" eb="281">
      <t>ケントウ</t>
    </rPh>
    <phoneticPr fontId="4"/>
  </si>
  <si>
    <t>　①有形固定資産減価償却率は類似団体平均値より高く、老朽化が進み、更新が進んでいない状況です。
　②管路経年化率は、類似団体平均値及び全国平均に比べ低くなっていますが、増加傾向にあります。
　当町は老朽化している施設が多いため、随時施設を更新していく必要がありますので、令和３年度に策定した「アセットマネジメント計画」に基づき、水需要の動向を踏まえた施設規模の最適化（ダウンサイジング等）を図るとともに、施設の計画的な更新や長寿命化を推進してまいります。</t>
    <rPh sb="96" eb="98">
      <t>トウチョウ</t>
    </rPh>
    <rPh sb="99" eb="102">
      <t>ロウキュウカ</t>
    </rPh>
    <rPh sb="106" eb="108">
      <t>シセツ</t>
    </rPh>
    <rPh sb="109" eb="110">
      <t>オオ</t>
    </rPh>
    <rPh sb="114" eb="116">
      <t>ズイジ</t>
    </rPh>
    <rPh sb="116" eb="118">
      <t>シセツ</t>
    </rPh>
    <rPh sb="119" eb="121">
      <t>コウシン</t>
    </rPh>
    <rPh sb="125" eb="127">
      <t>ヒツヨウ</t>
    </rPh>
    <phoneticPr fontId="4"/>
  </si>
  <si>
    <t xml:space="preserve">　①経常収支比率は100％を上回り、単年度の収支は黒字となりました。
　②累積欠損金比率は引き続き０％、③流動比率は100％以上であり、類似団体平均値及び全国平均は下回っていますが、短期的な債務に対する支払い能力はある状態です。
　④企業債残高対給水収益比率は前年より減少しましたが、ここ数年はほぼ横ばいとなっており、類似団体平均値と比べ低い水準となっています。また、⑤料金回収率は給水収益の増加により、２年ぶりに100％以上となり、類似団体平均値及び全国平均に比べ高い水準となっています。
　⑥給水原価は経常費用の増加はあったものの、有収水量の増加もあったため、引き続き類似団体平均値に比べ低い水準となっています。
　⑦施設利用率は類似団体及び全国平均に比べ低くなっていますが、当町は観光地であるため、住民のほかに季節変動が大きい宿泊施設等の最大需要に対応する必要があり、通年での施設利用率は低くなっています。
　⑧有収率は例年横ばいであり、類似団体平均値と比べ高くなっていますが、引き続き効果的な漏水修理等を実施し、改善に努めていきます。
</t>
    <rPh sb="2" eb="8">
      <t>ケイジョウシュウシヒリツ</t>
    </rPh>
    <rPh sb="14" eb="16">
      <t>ウワマワ</t>
    </rPh>
    <rPh sb="18" eb="21">
      <t>タンネンド</t>
    </rPh>
    <rPh sb="22" eb="24">
      <t>シュウシ</t>
    </rPh>
    <rPh sb="25" eb="27">
      <t>クロジ</t>
    </rPh>
    <rPh sb="37" eb="41">
      <t>ルイセキケッソン</t>
    </rPh>
    <rPh sb="41" eb="42">
      <t>キン</t>
    </rPh>
    <rPh sb="42" eb="44">
      <t>ヒリツ</t>
    </rPh>
    <rPh sb="45" eb="46">
      <t>ヒ</t>
    </rPh>
    <rPh sb="47" eb="48">
      <t>ツヅ</t>
    </rPh>
    <rPh sb="53" eb="57">
      <t>リュウドウヒリツ</t>
    </rPh>
    <rPh sb="62" eb="64">
      <t>イジョウ</t>
    </rPh>
    <rPh sb="82" eb="84">
      <t>シタマワ</t>
    </rPh>
    <rPh sb="91" eb="94">
      <t>タンキテキ</t>
    </rPh>
    <rPh sb="95" eb="97">
      <t>サイム</t>
    </rPh>
    <rPh sb="98" eb="99">
      <t>タイ</t>
    </rPh>
    <rPh sb="101" eb="103">
      <t>シハラ</t>
    </rPh>
    <rPh sb="104" eb="106">
      <t>ノウリョク</t>
    </rPh>
    <rPh sb="109" eb="111">
      <t>ジョウタイ</t>
    </rPh>
    <rPh sb="130" eb="132">
      <t>ゼンネン</t>
    </rPh>
    <rPh sb="163" eb="166">
      <t>ヘイキンチ</t>
    </rPh>
    <rPh sb="167" eb="168">
      <t>クラ</t>
    </rPh>
    <rPh sb="185" eb="190">
      <t>リョウキンカイシュウリツ</t>
    </rPh>
    <rPh sb="191" eb="195">
      <t>キュウスイシュウエキ</t>
    </rPh>
    <rPh sb="196" eb="198">
      <t>ゾウカ</t>
    </rPh>
    <rPh sb="203" eb="204">
      <t>ネン</t>
    </rPh>
    <rPh sb="210" eb="213">
      <t>パーセントイジョウ</t>
    </rPh>
    <rPh sb="217" eb="219">
      <t>ルイジ</t>
    </rPh>
    <rPh sb="219" eb="221">
      <t>ダンタイ</t>
    </rPh>
    <rPh sb="221" eb="224">
      <t>ヘイキンチ</t>
    </rPh>
    <rPh sb="224" eb="225">
      <t>オヨ</t>
    </rPh>
    <rPh sb="226" eb="230">
      <t>ゼンコクヘイキン</t>
    </rPh>
    <rPh sb="231" eb="232">
      <t>クラ</t>
    </rPh>
    <rPh sb="233" eb="234">
      <t>タカ</t>
    </rPh>
    <rPh sb="235" eb="237">
      <t>スイジュン</t>
    </rPh>
    <rPh sb="248" eb="252">
      <t>キュウスイゲンカ</t>
    </rPh>
    <rPh sb="253" eb="257">
      <t>ケイジョウヒヨウ</t>
    </rPh>
    <rPh sb="258" eb="260">
      <t>ゾウカ</t>
    </rPh>
    <rPh sb="268" eb="272">
      <t>ユウシュウスイリョウ</t>
    </rPh>
    <rPh sb="273" eb="275">
      <t>ゾウカ</t>
    </rPh>
    <rPh sb="282" eb="283">
      <t>ヒ</t>
    </rPh>
    <rPh sb="284" eb="285">
      <t>ツヅ</t>
    </rPh>
    <rPh sb="286" eb="290">
      <t>ルイジダンタイ</t>
    </rPh>
    <rPh sb="290" eb="293">
      <t>ヘイキンチ</t>
    </rPh>
    <rPh sb="294" eb="295">
      <t>クラ</t>
    </rPh>
    <rPh sb="296" eb="297">
      <t>ヒク</t>
    </rPh>
    <rPh sb="298" eb="300">
      <t>スイジュン</t>
    </rPh>
    <rPh sb="311" eb="316">
      <t>シセツリヨウリツ</t>
    </rPh>
    <rPh sb="317" eb="321">
      <t>ルイジダンタイ</t>
    </rPh>
    <rPh sb="321" eb="322">
      <t>オヨ</t>
    </rPh>
    <rPh sb="323" eb="327">
      <t>ゼンコクヘイキン</t>
    </rPh>
    <rPh sb="328" eb="329">
      <t>クラ</t>
    </rPh>
    <rPh sb="330" eb="331">
      <t>ヒク</t>
    </rPh>
    <rPh sb="340" eb="342">
      <t>トウチョウ</t>
    </rPh>
    <rPh sb="343" eb="346">
      <t>カンコウチ</t>
    </rPh>
    <rPh sb="352" eb="354">
      <t>ジュウミン</t>
    </rPh>
    <rPh sb="358" eb="362">
      <t>キセツヘンドウ</t>
    </rPh>
    <rPh sb="363" eb="364">
      <t>オオ</t>
    </rPh>
    <rPh sb="372" eb="376">
      <t>サイダイジュヨウ</t>
    </rPh>
    <rPh sb="377" eb="379">
      <t>タイオウ</t>
    </rPh>
    <rPh sb="381" eb="383">
      <t>ヒツヨウ</t>
    </rPh>
    <rPh sb="387" eb="389">
      <t>ツウネン</t>
    </rPh>
    <rPh sb="391" eb="396">
      <t>シセツリヨウリツ</t>
    </rPh>
    <rPh sb="397" eb="398">
      <t>ヒク</t>
    </rPh>
    <rPh sb="409" eb="412">
      <t>ユウシュウリツ</t>
    </rPh>
    <rPh sb="413" eb="415">
      <t>レイネン</t>
    </rPh>
    <rPh sb="415" eb="416">
      <t>ヨコ</t>
    </rPh>
    <rPh sb="422" eb="426">
      <t>ルイジダンタイ</t>
    </rPh>
    <rPh sb="426" eb="429">
      <t>ヘイキンチ</t>
    </rPh>
    <rPh sb="430" eb="431">
      <t>クラ</t>
    </rPh>
    <rPh sb="432" eb="433">
      <t>タカ</t>
    </rPh>
    <rPh sb="442" eb="443">
      <t>ヒ</t>
    </rPh>
    <rPh sb="444" eb="445">
      <t>ツヅ</t>
    </rPh>
    <rPh sb="446" eb="449">
      <t>コウカテキ</t>
    </rPh>
    <rPh sb="450" eb="452">
      <t>ロウスイ</t>
    </rPh>
    <rPh sb="452" eb="454">
      <t>シュウリ</t>
    </rPh>
    <rPh sb="454" eb="455">
      <t>トウ</t>
    </rPh>
    <rPh sb="456" eb="458">
      <t>ジッシ</t>
    </rPh>
    <rPh sb="460" eb="462">
      <t>カイゼン</t>
    </rPh>
    <rPh sb="463" eb="46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</si>
</sst>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0.75</c:v>
                </c:pt>
                <c:pt idx="1">
                  <c:v>0.47</c:v>
                </c:pt>
                <c:pt idx="2">
                  <c:v>0.15</c:v>
                </c:pt>
                <c:pt idx="3">
                  <c:v>0.26</c:v>
                </c:pt>
                <c:pt idx="4">
                  <c:v>0.44</c:v>
                </c:pt>
              </c:numCache>
            </c:numRef>
          </c:val>
          <c:extLst>
            <c:ext xmlns:c16="http://schemas.microsoft.com/office/drawing/2014/chart" uri="{C3380CC4-5D6E-409C-BE32-E72D297353CC}">
              <c16:uniqueId val="{00000000-59A0-476C-AADC-FCB63ECA562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0.81</c:v>
                </c:pt>
                <c:pt idx="2">
                  <c:v>0.38</c:v>
                </c:pt>
                <c:pt idx="3">
                  <c:v>0.51</c:v>
                </c:pt>
                <c:pt idx="4">
                  <c:v>0.35</c:v>
                </c:pt>
              </c:numCache>
            </c:numRef>
          </c:val>
          <c:smooth val="0"/>
          <c:extLst>
            <c:ext xmlns:c16="http://schemas.microsoft.com/office/drawing/2014/chart" uri="{C3380CC4-5D6E-409C-BE32-E72D297353CC}">
              <c16:uniqueId val="{00000001-59A0-476C-AADC-FCB63ECA562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25.33</c:v>
                </c:pt>
                <c:pt idx="1">
                  <c:v>24.21</c:v>
                </c:pt>
                <c:pt idx="2">
                  <c:v>21.27</c:v>
                </c:pt>
                <c:pt idx="3">
                  <c:v>21.79</c:v>
                </c:pt>
                <c:pt idx="4">
                  <c:v>23.36</c:v>
                </c:pt>
              </c:numCache>
            </c:numRef>
          </c:val>
          <c:extLst>
            <c:ext xmlns:c16="http://schemas.microsoft.com/office/drawing/2014/chart" uri="{C3380CC4-5D6E-409C-BE32-E72D297353CC}">
              <c16:uniqueId val="{00000000-8458-4BF8-B8A3-7AF26CF2352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39.61</c:v>
                </c:pt>
                <c:pt idx="1">
                  <c:v>41.06</c:v>
                </c:pt>
                <c:pt idx="2">
                  <c:v>39.94</c:v>
                </c:pt>
                <c:pt idx="3">
                  <c:v>40.19</c:v>
                </c:pt>
                <c:pt idx="4">
                  <c:v>41.14</c:v>
                </c:pt>
              </c:numCache>
            </c:numRef>
          </c:val>
          <c:smooth val="0"/>
          <c:extLst>
            <c:ext xmlns:c16="http://schemas.microsoft.com/office/drawing/2014/chart" uri="{C3380CC4-5D6E-409C-BE32-E72D297353CC}">
              <c16:uniqueId val="{00000001-8458-4BF8-B8A3-7AF26CF2352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85.5</c:v>
                </c:pt>
                <c:pt idx="1">
                  <c:v>84.74</c:v>
                </c:pt>
                <c:pt idx="2">
                  <c:v>84.1</c:v>
                </c:pt>
                <c:pt idx="3">
                  <c:v>83.9</c:v>
                </c:pt>
                <c:pt idx="4">
                  <c:v>84.1</c:v>
                </c:pt>
              </c:numCache>
            </c:numRef>
          </c:val>
          <c:extLst>
            <c:ext xmlns:c16="http://schemas.microsoft.com/office/drawing/2014/chart" uri="{C3380CC4-5D6E-409C-BE32-E72D297353CC}">
              <c16:uniqueId val="{00000000-ACD8-4793-8625-19154BAB010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72.959999999999994</c:v>
                </c:pt>
                <c:pt idx="1">
                  <c:v>72.42</c:v>
                </c:pt>
                <c:pt idx="2">
                  <c:v>69.41</c:v>
                </c:pt>
                <c:pt idx="3">
                  <c:v>71.52</c:v>
                </c:pt>
                <c:pt idx="4">
                  <c:v>70.42</c:v>
                </c:pt>
              </c:numCache>
            </c:numRef>
          </c:val>
          <c:smooth val="0"/>
          <c:extLst>
            <c:ext xmlns:c16="http://schemas.microsoft.com/office/drawing/2014/chart" uri="{C3380CC4-5D6E-409C-BE32-E72D297353CC}">
              <c16:uniqueId val="{00000001-ACD8-4793-8625-19154BAB010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111.09</c:v>
                </c:pt>
                <c:pt idx="1">
                  <c:v>104.33</c:v>
                </c:pt>
                <c:pt idx="2">
                  <c:v>96.01</c:v>
                </c:pt>
                <c:pt idx="3">
                  <c:v>98.14</c:v>
                </c:pt>
                <c:pt idx="4">
                  <c:v>104.63</c:v>
                </c:pt>
              </c:numCache>
            </c:numRef>
          </c:val>
          <c:extLst>
            <c:ext xmlns:c16="http://schemas.microsoft.com/office/drawing/2014/chart" uri="{C3380CC4-5D6E-409C-BE32-E72D297353CC}">
              <c16:uniqueId val="{00000000-DB9A-483D-8885-48BED56D198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107.64</c:v>
                </c:pt>
                <c:pt idx="1">
                  <c:v>108.22</c:v>
                </c:pt>
                <c:pt idx="2">
                  <c:v>114.22</c:v>
                </c:pt>
                <c:pt idx="3">
                  <c:v>108.19</c:v>
                </c:pt>
                <c:pt idx="4">
                  <c:v>106.93</c:v>
                </c:pt>
              </c:numCache>
            </c:numRef>
          </c:val>
          <c:smooth val="0"/>
          <c:extLst>
            <c:ext xmlns:c16="http://schemas.microsoft.com/office/drawing/2014/chart" uri="{C3380CC4-5D6E-409C-BE32-E72D297353CC}">
              <c16:uniqueId val="{00000001-DB9A-483D-8885-48BED56D198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52.19</c:v>
                </c:pt>
                <c:pt idx="1">
                  <c:v>53.32</c:v>
                </c:pt>
                <c:pt idx="2">
                  <c:v>54.57</c:v>
                </c:pt>
                <c:pt idx="3">
                  <c:v>56.22</c:v>
                </c:pt>
                <c:pt idx="4">
                  <c:v>57.3</c:v>
                </c:pt>
              </c:numCache>
            </c:numRef>
          </c:val>
          <c:extLst>
            <c:ext xmlns:c16="http://schemas.microsoft.com/office/drawing/2014/chart" uri="{C3380CC4-5D6E-409C-BE32-E72D297353CC}">
              <c16:uniqueId val="{00000000-B2D7-401D-8125-850CDF6DF10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54.09</c:v>
                </c:pt>
                <c:pt idx="1">
                  <c:v>52.73</c:v>
                </c:pt>
                <c:pt idx="2">
                  <c:v>53.25</c:v>
                </c:pt>
                <c:pt idx="3">
                  <c:v>53.4</c:v>
                </c:pt>
                <c:pt idx="4">
                  <c:v>52.14</c:v>
                </c:pt>
              </c:numCache>
            </c:numRef>
          </c:val>
          <c:smooth val="0"/>
          <c:extLst>
            <c:ext xmlns:c16="http://schemas.microsoft.com/office/drawing/2014/chart" uri="{C3380CC4-5D6E-409C-BE32-E72D297353CC}">
              <c16:uniqueId val="{00000001-B2D7-401D-8125-850CDF6DF10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15.63</c:v>
                </c:pt>
                <c:pt idx="1">
                  <c:v>15.37</c:v>
                </c:pt>
                <c:pt idx="2">
                  <c:v>15.35</c:v>
                </c:pt>
                <c:pt idx="3">
                  <c:v>15.4</c:v>
                </c:pt>
                <c:pt idx="4">
                  <c:v>15.34</c:v>
                </c:pt>
              </c:numCache>
            </c:numRef>
          </c:val>
          <c:extLst>
            <c:ext xmlns:c16="http://schemas.microsoft.com/office/drawing/2014/chart" uri="{C3380CC4-5D6E-409C-BE32-E72D297353CC}">
              <c16:uniqueId val="{00000000-FE7B-4B83-B513-F85BA79D31A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18.68</c:v>
                </c:pt>
                <c:pt idx="1">
                  <c:v>19.91</c:v>
                </c:pt>
                <c:pt idx="2">
                  <c:v>23.02</c:v>
                </c:pt>
                <c:pt idx="3">
                  <c:v>21.86</c:v>
                </c:pt>
                <c:pt idx="4">
                  <c:v>21.01</c:v>
                </c:pt>
              </c:numCache>
            </c:numRef>
          </c:val>
          <c:smooth val="0"/>
          <c:extLst>
            <c:ext xmlns:c16="http://schemas.microsoft.com/office/drawing/2014/chart" uri="{C3380CC4-5D6E-409C-BE32-E72D297353CC}">
              <c16:uniqueId val="{00000001-FE7B-4B83-B513-F85BA79D31A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E9-4CBC-9FBD-4B94DE4D976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30.84</c:v>
                </c:pt>
                <c:pt idx="1">
                  <c:v>25.29</c:v>
                </c:pt>
                <c:pt idx="2">
                  <c:v>22.71</c:v>
                </c:pt>
                <c:pt idx="3">
                  <c:v>6.17</c:v>
                </c:pt>
                <c:pt idx="4">
                  <c:v>20.41</c:v>
                </c:pt>
              </c:numCache>
            </c:numRef>
          </c:val>
          <c:smooth val="0"/>
          <c:extLst>
            <c:ext xmlns:c16="http://schemas.microsoft.com/office/drawing/2014/chart" uri="{C3380CC4-5D6E-409C-BE32-E72D297353CC}">
              <c16:uniqueId val="{00000001-00E9-4CBC-9FBD-4B94DE4D976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132.97</c:v>
                </c:pt>
                <c:pt idx="1">
                  <c:v>124.71</c:v>
                </c:pt>
                <c:pt idx="2">
                  <c:v>114.24</c:v>
                </c:pt>
                <c:pt idx="3">
                  <c:v>113.8</c:v>
                </c:pt>
                <c:pt idx="4">
                  <c:v>120.53</c:v>
                </c:pt>
              </c:numCache>
            </c:numRef>
          </c:val>
          <c:extLst>
            <c:ext xmlns:c16="http://schemas.microsoft.com/office/drawing/2014/chart" uri="{C3380CC4-5D6E-409C-BE32-E72D297353CC}">
              <c16:uniqueId val="{00000000-D6FD-44D6-91E7-3C3E2264141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450.54</c:v>
                </c:pt>
                <c:pt idx="1">
                  <c:v>348.88</c:v>
                </c:pt>
                <c:pt idx="2">
                  <c:v>381.07</c:v>
                </c:pt>
                <c:pt idx="3">
                  <c:v>367.4</c:v>
                </c:pt>
                <c:pt idx="4">
                  <c:v>345.42</c:v>
                </c:pt>
              </c:numCache>
            </c:numRef>
          </c:val>
          <c:smooth val="0"/>
          <c:extLst>
            <c:ext xmlns:c16="http://schemas.microsoft.com/office/drawing/2014/chart" uri="{C3380CC4-5D6E-409C-BE32-E72D297353CC}">
              <c16:uniqueId val="{00000001-D6FD-44D6-91E7-3C3E2264141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429.47</c:v>
                </c:pt>
                <c:pt idx="1">
                  <c:v>446.06</c:v>
                </c:pt>
                <c:pt idx="2">
                  <c:v>511.98</c:v>
                </c:pt>
                <c:pt idx="3">
                  <c:v>471.72</c:v>
                </c:pt>
                <c:pt idx="4">
                  <c:v>422.14</c:v>
                </c:pt>
              </c:numCache>
            </c:numRef>
          </c:val>
          <c:extLst>
            <c:ext xmlns:c16="http://schemas.microsoft.com/office/drawing/2014/chart" uri="{C3380CC4-5D6E-409C-BE32-E72D297353CC}">
              <c16:uniqueId val="{00000000-0351-4C4D-B5C3-A43B33883D1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496.56</c:v>
                </c:pt>
                <c:pt idx="1">
                  <c:v>540.38</c:v>
                </c:pt>
                <c:pt idx="2">
                  <c:v>556.47</c:v>
                </c:pt>
                <c:pt idx="3">
                  <c:v>564.99</c:v>
                </c:pt>
                <c:pt idx="4">
                  <c:v>631.39</c:v>
                </c:pt>
              </c:numCache>
            </c:numRef>
          </c:val>
          <c:smooth val="0"/>
          <c:extLst>
            <c:ext xmlns:c16="http://schemas.microsoft.com/office/drawing/2014/chart" uri="{C3380CC4-5D6E-409C-BE32-E72D297353CC}">
              <c16:uniqueId val="{00000001-0351-4C4D-B5C3-A43B33883D1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109.41</c:v>
                </c:pt>
                <c:pt idx="1">
                  <c:v>101.18</c:v>
                </c:pt>
                <c:pt idx="2">
                  <c:v>91.38</c:v>
                </c:pt>
                <c:pt idx="3">
                  <c:v>94.04</c:v>
                </c:pt>
                <c:pt idx="4">
                  <c:v>101.82</c:v>
                </c:pt>
              </c:numCache>
            </c:numRef>
          </c:val>
          <c:extLst>
            <c:ext xmlns:c16="http://schemas.microsoft.com/office/drawing/2014/chart" uri="{C3380CC4-5D6E-409C-BE32-E72D297353CC}">
              <c16:uniqueId val="{00000000-F277-49D4-8DDA-9DC1C7EA2F0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84.9</c:v>
                </c:pt>
                <c:pt idx="1">
                  <c:v>83.22</c:v>
                </c:pt>
                <c:pt idx="2">
                  <c:v>78.67</c:v>
                </c:pt>
                <c:pt idx="3">
                  <c:v>80.56</c:v>
                </c:pt>
                <c:pt idx="4">
                  <c:v>76.55</c:v>
                </c:pt>
              </c:numCache>
            </c:numRef>
          </c:val>
          <c:smooth val="0"/>
          <c:extLst>
            <c:ext xmlns:c16="http://schemas.microsoft.com/office/drawing/2014/chart" uri="{C3380CC4-5D6E-409C-BE32-E72D297353CC}">
              <c16:uniqueId val="{00000001-F277-49D4-8DDA-9DC1C7EA2F0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191.71</c:v>
                </c:pt>
                <c:pt idx="1">
                  <c:v>204.64</c:v>
                </c:pt>
                <c:pt idx="2">
                  <c:v>219.53</c:v>
                </c:pt>
                <c:pt idx="3">
                  <c:v>216.39</c:v>
                </c:pt>
                <c:pt idx="4">
                  <c:v>205.74</c:v>
                </c:pt>
              </c:numCache>
            </c:numRef>
          </c:val>
          <c:extLst>
            <c:ext xmlns:c16="http://schemas.microsoft.com/office/drawing/2014/chart" uri="{C3380CC4-5D6E-409C-BE32-E72D297353CC}">
              <c16:uniqueId val="{00000000-E349-4598-8C67-57C1D7B8A58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231.9</c:v>
                </c:pt>
                <c:pt idx="1">
                  <c:v>234.17</c:v>
                </c:pt>
                <c:pt idx="2">
                  <c:v>257.95</c:v>
                </c:pt>
                <c:pt idx="3">
                  <c:v>260.87</c:v>
                </c:pt>
                <c:pt idx="4">
                  <c:v>269.25</c:v>
                </c:pt>
              </c:numCache>
            </c:numRef>
          </c:val>
          <c:smooth val="0"/>
          <c:extLst>
            <c:ext xmlns:c16="http://schemas.microsoft.com/office/drawing/2014/chart" uri="{C3380CC4-5D6E-409C-BE32-E72D297353CC}">
              <c16:uniqueId val="{00000001-E349-4598-8C67-57C1D7B8A58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神奈川県　箱根町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A9</v>
      </c>
      <c r="X8" s="44"/>
      <c r="Y8" s="44"/>
      <c r="Z8" s="44"/>
      <c r="AA8" s="44"/>
      <c r="AB8" s="44"/>
      <c r="AC8" s="44"/>
      <c r="AD8" s="44" t="str">
        <f>データ!$M$6</f>
        <v>非設置</v>
      </c>
      <c r="AE8" s="44"/>
      <c r="AF8" s="44"/>
      <c r="AG8" s="44"/>
      <c r="AH8" s="44"/>
      <c r="AI8" s="44"/>
      <c r="AJ8" s="44"/>
      <c r="AK8" s="2"/>
      <c r="AL8" s="45">
        <f>データ!$R$6</f>
        <v>10845</v>
      </c>
      <c r="AM8" s="45"/>
      <c r="AN8" s="45"/>
      <c r="AO8" s="45"/>
      <c r="AP8" s="45"/>
      <c r="AQ8" s="45"/>
      <c r="AR8" s="45"/>
      <c r="AS8" s="45"/>
      <c r="AT8" s="46">
        <f>データ!$S$6</f>
        <v>92.86</v>
      </c>
      <c r="AU8" s="47"/>
      <c r="AV8" s="47"/>
      <c r="AW8" s="47"/>
      <c r="AX8" s="47"/>
      <c r="AY8" s="47"/>
      <c r="AZ8" s="47"/>
      <c r="BA8" s="47"/>
      <c r="BB8" s="48">
        <f>データ!$T$6</f>
        <v>116.79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64.63</v>
      </c>
      <c r="J10" s="47"/>
      <c r="K10" s="47"/>
      <c r="L10" s="47"/>
      <c r="M10" s="47"/>
      <c r="N10" s="47"/>
      <c r="O10" s="81"/>
      <c r="P10" s="48">
        <f>データ!$P$6</f>
        <v>42.14</v>
      </c>
      <c r="Q10" s="48"/>
      <c r="R10" s="48"/>
      <c r="S10" s="48"/>
      <c r="T10" s="48"/>
      <c r="U10" s="48"/>
      <c r="V10" s="48"/>
      <c r="W10" s="45">
        <f>データ!$Q$6</f>
        <v>1870</v>
      </c>
      <c r="X10" s="45"/>
      <c r="Y10" s="45"/>
      <c r="Z10" s="45"/>
      <c r="AA10" s="45"/>
      <c r="AB10" s="45"/>
      <c r="AC10" s="45"/>
      <c r="AD10" s="2"/>
      <c r="AE10" s="2"/>
      <c r="AF10" s="2"/>
      <c r="AG10" s="2"/>
      <c r="AH10" s="2"/>
      <c r="AI10" s="2"/>
      <c r="AJ10" s="2"/>
      <c r="AK10" s="2"/>
      <c r="AL10" s="45">
        <f>データ!$U$6</f>
        <v>4576</v>
      </c>
      <c r="AM10" s="45"/>
      <c r="AN10" s="45"/>
      <c r="AO10" s="45"/>
      <c r="AP10" s="45"/>
      <c r="AQ10" s="45"/>
      <c r="AR10" s="45"/>
      <c r="AS10" s="45"/>
      <c r="AT10" s="46">
        <f>データ!$V$6</f>
        <v>52.79</v>
      </c>
      <c r="AU10" s="47"/>
      <c r="AV10" s="47"/>
      <c r="AW10" s="47"/>
      <c r="AX10" s="47"/>
      <c r="AY10" s="47"/>
      <c r="AZ10" s="47"/>
      <c r="BA10" s="47"/>
      <c r="BB10" s="48">
        <f>データ!$W$6</f>
        <v>86.68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114</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2YwM4+kFXvYikJE+GoN4PvLlicD/OJ4esKtU382gZesP3VpSiP79/Js74mQtvwl94jcDXTuuF1Qa6GvOMeqNNw==" saltValue="WY4AP0HvLqRyB85bxlWNy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143821</v>
      </c>
      <c r="D6" s="20">
        <f t="shared" si="3"/>
        <v>46</v>
      </c>
      <c r="E6" s="20">
        <f t="shared" si="3"/>
        <v>1</v>
      </c>
      <c r="F6" s="20">
        <f t="shared" si="3"/>
        <v>0</v>
      </c>
      <c r="G6" s="20">
        <f t="shared" si="3"/>
        <v>1</v>
      </c>
      <c r="H6" s="20" t="str">
        <f t="shared" si="3"/>
        <v>神奈川県　箱根町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64.63</v>
      </c>
      <c r="P6" s="21">
        <f t="shared" si="3"/>
        <v>42.14</v>
      </c>
      <c r="Q6" s="21">
        <f t="shared" si="3"/>
        <v>1870</v>
      </c>
      <c r="R6" s="21">
        <f t="shared" si="3"/>
        <v>10845</v>
      </c>
      <c r="S6" s="21">
        <f t="shared" si="3"/>
        <v>92.86</v>
      </c>
      <c r="T6" s="21">
        <f t="shared" si="3"/>
        <v>116.79</v>
      </c>
      <c r="U6" s="21">
        <f t="shared" si="3"/>
        <v>4576</v>
      </c>
      <c r="V6" s="21">
        <f t="shared" si="3"/>
        <v>52.79</v>
      </c>
      <c r="W6" s="21">
        <f t="shared" si="3"/>
        <v>86.68</v>
      </c>
      <c r="X6" s="22">
        <f>IF(X7="",NA(),X7)</f>
        <v>111.09</v>
      </c>
      <c r="Y6" s="22">
        <f t="shared" ref="Y6:AG6" si="4">IF(Y7="",NA(),Y7)</f>
        <v>104.33</v>
      </c>
      <c r="Z6" s="22">
        <f t="shared" si="4"/>
        <v>96.01</v>
      </c>
      <c r="AA6" s="22">
        <f t="shared" si="4"/>
        <v>98.14</v>
      </c>
      <c r="AB6" s="22">
        <f t="shared" si="4"/>
        <v>104.63</v>
      </c>
      <c r="AC6" s="22">
        <f t="shared" si="4"/>
        <v>107.64</v>
      </c>
      <c r="AD6" s="22">
        <f t="shared" si="4"/>
        <v>108.22</v>
      </c>
      <c r="AE6" s="22">
        <f t="shared" si="4"/>
        <v>114.22</v>
      </c>
      <c r="AF6" s="22">
        <f t="shared" si="4"/>
        <v>108.19</v>
      </c>
      <c r="AG6" s="22">
        <f t="shared" si="4"/>
        <v>106.93</v>
      </c>
      <c r="AH6" s="21" t="str">
        <f>IF(AH7="","",IF(AH7="-","【-】","【"&amp;SUBSTITUTE(TEXT(AH7,"#,##0.00"),"-","△")&amp;"】"))</f>
        <v>【108.70】</v>
      </c>
      <c r="AI6" s="21">
        <f>IF(AI7="",NA(),AI7)</f>
        <v>0</v>
      </c>
      <c r="AJ6" s="21">
        <f t="shared" ref="AJ6:AR6" si="5">IF(AJ7="",NA(),AJ7)</f>
        <v>0</v>
      </c>
      <c r="AK6" s="21">
        <f t="shared" si="5"/>
        <v>0</v>
      </c>
      <c r="AL6" s="21">
        <f t="shared" si="5"/>
        <v>0</v>
      </c>
      <c r="AM6" s="21">
        <f t="shared" si="5"/>
        <v>0</v>
      </c>
      <c r="AN6" s="22">
        <f t="shared" si="5"/>
        <v>30.84</v>
      </c>
      <c r="AO6" s="22">
        <f t="shared" si="5"/>
        <v>25.29</v>
      </c>
      <c r="AP6" s="22">
        <f t="shared" si="5"/>
        <v>22.71</v>
      </c>
      <c r="AQ6" s="22">
        <f t="shared" si="5"/>
        <v>6.17</v>
      </c>
      <c r="AR6" s="22">
        <f t="shared" si="5"/>
        <v>20.41</v>
      </c>
      <c r="AS6" s="21" t="str">
        <f>IF(AS7="","",IF(AS7="-","【-】","【"&amp;SUBSTITUTE(TEXT(AS7,"#,##0.00"),"-","△")&amp;"】"))</f>
        <v>【1.34】</v>
      </c>
      <c r="AT6" s="22">
        <f>IF(AT7="",NA(),AT7)</f>
        <v>132.97</v>
      </c>
      <c r="AU6" s="22">
        <f t="shared" ref="AU6:BC6" si="6">IF(AU7="",NA(),AU7)</f>
        <v>124.71</v>
      </c>
      <c r="AV6" s="22">
        <f t="shared" si="6"/>
        <v>114.24</v>
      </c>
      <c r="AW6" s="22">
        <f t="shared" si="6"/>
        <v>113.8</v>
      </c>
      <c r="AX6" s="22">
        <f t="shared" si="6"/>
        <v>120.53</v>
      </c>
      <c r="AY6" s="22">
        <f t="shared" si="6"/>
        <v>450.54</v>
      </c>
      <c r="AZ6" s="22">
        <f t="shared" si="6"/>
        <v>348.88</v>
      </c>
      <c r="BA6" s="22">
        <f t="shared" si="6"/>
        <v>381.07</v>
      </c>
      <c r="BB6" s="22">
        <f t="shared" si="6"/>
        <v>367.4</v>
      </c>
      <c r="BC6" s="22">
        <f t="shared" si="6"/>
        <v>345.42</v>
      </c>
      <c r="BD6" s="21" t="str">
        <f>IF(BD7="","",IF(BD7="-","【-】","【"&amp;SUBSTITUTE(TEXT(BD7,"#,##0.00"),"-","△")&amp;"】"))</f>
        <v>【252.29】</v>
      </c>
      <c r="BE6" s="22">
        <f>IF(BE7="",NA(),BE7)</f>
        <v>429.47</v>
      </c>
      <c r="BF6" s="22">
        <f t="shared" ref="BF6:BN6" si="7">IF(BF7="",NA(),BF7)</f>
        <v>446.06</v>
      </c>
      <c r="BG6" s="22">
        <f t="shared" si="7"/>
        <v>511.98</v>
      </c>
      <c r="BH6" s="22">
        <f t="shared" si="7"/>
        <v>471.72</v>
      </c>
      <c r="BI6" s="22">
        <f t="shared" si="7"/>
        <v>422.14</v>
      </c>
      <c r="BJ6" s="22">
        <f t="shared" si="7"/>
        <v>496.56</v>
      </c>
      <c r="BK6" s="22">
        <f t="shared" si="7"/>
        <v>540.38</v>
      </c>
      <c r="BL6" s="22">
        <f t="shared" si="7"/>
        <v>556.47</v>
      </c>
      <c r="BM6" s="22">
        <f t="shared" si="7"/>
        <v>564.99</v>
      </c>
      <c r="BN6" s="22">
        <f t="shared" si="7"/>
        <v>631.39</v>
      </c>
      <c r="BO6" s="21" t="str">
        <f>IF(BO7="","",IF(BO7="-","【-】","【"&amp;SUBSTITUTE(TEXT(BO7,"#,##0.00"),"-","△")&amp;"】"))</f>
        <v>【268.07】</v>
      </c>
      <c r="BP6" s="22">
        <f>IF(BP7="",NA(),BP7)</f>
        <v>109.41</v>
      </c>
      <c r="BQ6" s="22">
        <f t="shared" ref="BQ6:BY6" si="8">IF(BQ7="",NA(),BQ7)</f>
        <v>101.18</v>
      </c>
      <c r="BR6" s="22">
        <f t="shared" si="8"/>
        <v>91.38</v>
      </c>
      <c r="BS6" s="22">
        <f t="shared" si="8"/>
        <v>94.04</v>
      </c>
      <c r="BT6" s="22">
        <f t="shared" si="8"/>
        <v>101.82</v>
      </c>
      <c r="BU6" s="22">
        <f t="shared" si="8"/>
        <v>84.9</v>
      </c>
      <c r="BV6" s="22">
        <f t="shared" si="8"/>
        <v>83.22</v>
      </c>
      <c r="BW6" s="22">
        <f t="shared" si="8"/>
        <v>78.67</v>
      </c>
      <c r="BX6" s="22">
        <f t="shared" si="8"/>
        <v>80.56</v>
      </c>
      <c r="BY6" s="22">
        <f t="shared" si="8"/>
        <v>76.55</v>
      </c>
      <c r="BZ6" s="21" t="str">
        <f>IF(BZ7="","",IF(BZ7="-","【-】","【"&amp;SUBSTITUTE(TEXT(BZ7,"#,##0.00"),"-","△")&amp;"】"))</f>
        <v>【97.47】</v>
      </c>
      <c r="CA6" s="22">
        <f>IF(CA7="",NA(),CA7)</f>
        <v>191.71</v>
      </c>
      <c r="CB6" s="22">
        <f t="shared" ref="CB6:CJ6" si="9">IF(CB7="",NA(),CB7)</f>
        <v>204.64</v>
      </c>
      <c r="CC6" s="22">
        <f t="shared" si="9"/>
        <v>219.53</v>
      </c>
      <c r="CD6" s="22">
        <f t="shared" si="9"/>
        <v>216.39</v>
      </c>
      <c r="CE6" s="22">
        <f t="shared" si="9"/>
        <v>205.74</v>
      </c>
      <c r="CF6" s="22">
        <f t="shared" si="9"/>
        <v>231.9</v>
      </c>
      <c r="CG6" s="22">
        <f t="shared" si="9"/>
        <v>234.17</v>
      </c>
      <c r="CH6" s="22">
        <f t="shared" si="9"/>
        <v>257.95</v>
      </c>
      <c r="CI6" s="22">
        <f t="shared" si="9"/>
        <v>260.87</v>
      </c>
      <c r="CJ6" s="22">
        <f t="shared" si="9"/>
        <v>269.25</v>
      </c>
      <c r="CK6" s="21" t="str">
        <f>IF(CK7="","",IF(CK7="-","【-】","【"&amp;SUBSTITUTE(TEXT(CK7,"#,##0.00"),"-","△")&amp;"】"))</f>
        <v>【174.75】</v>
      </c>
      <c r="CL6" s="22">
        <f>IF(CL7="",NA(),CL7)</f>
        <v>25.33</v>
      </c>
      <c r="CM6" s="22">
        <f t="shared" ref="CM6:CU6" si="10">IF(CM7="",NA(),CM7)</f>
        <v>24.21</v>
      </c>
      <c r="CN6" s="22">
        <f t="shared" si="10"/>
        <v>21.27</v>
      </c>
      <c r="CO6" s="22">
        <f t="shared" si="10"/>
        <v>21.79</v>
      </c>
      <c r="CP6" s="22">
        <f t="shared" si="10"/>
        <v>23.36</v>
      </c>
      <c r="CQ6" s="22">
        <f t="shared" si="10"/>
        <v>39.61</v>
      </c>
      <c r="CR6" s="22">
        <f t="shared" si="10"/>
        <v>41.06</v>
      </c>
      <c r="CS6" s="22">
        <f t="shared" si="10"/>
        <v>39.94</v>
      </c>
      <c r="CT6" s="22">
        <f t="shared" si="10"/>
        <v>40.19</v>
      </c>
      <c r="CU6" s="22">
        <f t="shared" si="10"/>
        <v>41.14</v>
      </c>
      <c r="CV6" s="21" t="str">
        <f>IF(CV7="","",IF(CV7="-","【-】","【"&amp;SUBSTITUTE(TEXT(CV7,"#,##0.00"),"-","△")&amp;"】"))</f>
        <v>【59.97】</v>
      </c>
      <c r="CW6" s="22">
        <f>IF(CW7="",NA(),CW7)</f>
        <v>85.5</v>
      </c>
      <c r="CX6" s="22">
        <f t="shared" ref="CX6:DF6" si="11">IF(CX7="",NA(),CX7)</f>
        <v>84.74</v>
      </c>
      <c r="CY6" s="22">
        <f t="shared" si="11"/>
        <v>84.1</v>
      </c>
      <c r="CZ6" s="22">
        <f t="shared" si="11"/>
        <v>83.9</v>
      </c>
      <c r="DA6" s="22">
        <f t="shared" si="11"/>
        <v>84.1</v>
      </c>
      <c r="DB6" s="22">
        <f t="shared" si="11"/>
        <v>72.959999999999994</v>
      </c>
      <c r="DC6" s="22">
        <f t="shared" si="11"/>
        <v>72.42</v>
      </c>
      <c r="DD6" s="22">
        <f t="shared" si="11"/>
        <v>69.41</v>
      </c>
      <c r="DE6" s="22">
        <f t="shared" si="11"/>
        <v>71.52</v>
      </c>
      <c r="DF6" s="22">
        <f t="shared" si="11"/>
        <v>70.42</v>
      </c>
      <c r="DG6" s="21" t="str">
        <f>IF(DG7="","",IF(DG7="-","【-】","【"&amp;SUBSTITUTE(TEXT(DG7,"#,##0.00"),"-","△")&amp;"】"))</f>
        <v>【89.76】</v>
      </c>
      <c r="DH6" s="22">
        <f>IF(DH7="",NA(),DH7)</f>
        <v>52.19</v>
      </c>
      <c r="DI6" s="22">
        <f t="shared" ref="DI6:DQ6" si="12">IF(DI7="",NA(),DI7)</f>
        <v>53.32</v>
      </c>
      <c r="DJ6" s="22">
        <f t="shared" si="12"/>
        <v>54.57</v>
      </c>
      <c r="DK6" s="22">
        <f t="shared" si="12"/>
        <v>56.22</v>
      </c>
      <c r="DL6" s="22">
        <f t="shared" si="12"/>
        <v>57.3</v>
      </c>
      <c r="DM6" s="22">
        <f t="shared" si="12"/>
        <v>54.09</v>
      </c>
      <c r="DN6" s="22">
        <f t="shared" si="12"/>
        <v>52.73</v>
      </c>
      <c r="DO6" s="22">
        <f t="shared" si="12"/>
        <v>53.25</v>
      </c>
      <c r="DP6" s="22">
        <f t="shared" si="12"/>
        <v>53.4</v>
      </c>
      <c r="DQ6" s="22">
        <f t="shared" si="12"/>
        <v>52.14</v>
      </c>
      <c r="DR6" s="21" t="str">
        <f>IF(DR7="","",IF(DR7="-","【-】","【"&amp;SUBSTITUTE(TEXT(DR7,"#,##0.00"),"-","△")&amp;"】"))</f>
        <v>【51.51】</v>
      </c>
      <c r="DS6" s="22">
        <f>IF(DS7="",NA(),DS7)</f>
        <v>15.63</v>
      </c>
      <c r="DT6" s="22">
        <f t="shared" ref="DT6:EB6" si="13">IF(DT7="",NA(),DT7)</f>
        <v>15.37</v>
      </c>
      <c r="DU6" s="22">
        <f t="shared" si="13"/>
        <v>15.35</v>
      </c>
      <c r="DV6" s="22">
        <f t="shared" si="13"/>
        <v>15.4</v>
      </c>
      <c r="DW6" s="22">
        <f t="shared" si="13"/>
        <v>15.34</v>
      </c>
      <c r="DX6" s="22">
        <f t="shared" si="13"/>
        <v>18.68</v>
      </c>
      <c r="DY6" s="22">
        <f t="shared" si="13"/>
        <v>19.91</v>
      </c>
      <c r="DZ6" s="22">
        <f t="shared" si="13"/>
        <v>23.02</v>
      </c>
      <c r="EA6" s="22">
        <f t="shared" si="13"/>
        <v>21.86</v>
      </c>
      <c r="EB6" s="22">
        <f t="shared" si="13"/>
        <v>21.01</v>
      </c>
      <c r="EC6" s="21" t="str">
        <f>IF(EC7="","",IF(EC7="-","【-】","【"&amp;SUBSTITUTE(TEXT(EC7,"#,##0.00"),"-","△")&amp;"】"))</f>
        <v>【23.75】</v>
      </c>
      <c r="ED6" s="22">
        <f>IF(ED7="",NA(),ED7)</f>
        <v>0.75</v>
      </c>
      <c r="EE6" s="22">
        <f t="shared" ref="EE6:EM6" si="14">IF(EE7="",NA(),EE7)</f>
        <v>0.47</v>
      </c>
      <c r="EF6" s="22">
        <f t="shared" si="14"/>
        <v>0.15</v>
      </c>
      <c r="EG6" s="22">
        <f t="shared" si="14"/>
        <v>0.26</v>
      </c>
      <c r="EH6" s="22">
        <f t="shared" si="14"/>
        <v>0.44</v>
      </c>
      <c r="EI6" s="22">
        <f t="shared" si="14"/>
        <v>0.32</v>
      </c>
      <c r="EJ6" s="22">
        <f t="shared" si="14"/>
        <v>0.81</v>
      </c>
      <c r="EK6" s="22">
        <f t="shared" si="14"/>
        <v>0.38</v>
      </c>
      <c r="EL6" s="22">
        <f t="shared" si="14"/>
        <v>0.51</v>
      </c>
      <c r="EM6" s="22">
        <f t="shared" si="14"/>
        <v>0.35</v>
      </c>
      <c r="EN6" s="21" t="str">
        <f>IF(EN7="","",IF(EN7="-","【-】","【"&amp;SUBSTITUTE(TEXT(EN7,"#,##0.00"),"-","△")&amp;"】"))</f>
        <v>【0.67】</v>
      </c>
    </row>
    <row r="7" spans="1:144" s="23" customFormat="1" x14ac:dyDescent="0.2">
      <c r="A7" s="15"/>
      <c r="B7" s="24">
        <v>2022</v>
      </c>
      <c r="C7" s="24">
        <v>143821</v>
      </c>
      <c r="D7" s="24">
        <v>46</v>
      </c>
      <c r="E7" s="24">
        <v>1</v>
      </c>
      <c r="F7" s="24">
        <v>0</v>
      </c>
      <c r="G7" s="24">
        <v>1</v>
      </c>
      <c r="H7" s="24" t="s">
        <v>93</v>
      </c>
      <c r="I7" s="24" t="s">
        <v>94</v>
      </c>
      <c r="J7" s="24" t="s">
        <v>95</v>
      </c>
      <c r="K7" s="24" t="s">
        <v>96</v>
      </c>
      <c r="L7" s="24" t="s">
        <v>97</v>
      </c>
      <c r="M7" s="24" t="s">
        <v>98</v>
      </c>
      <c r="N7" s="25" t="s">
        <v>99</v>
      </c>
      <c r="O7" s="25">
        <v>64.63</v>
      </c>
      <c r="P7" s="25">
        <v>42.14</v>
      </c>
      <c r="Q7" s="25">
        <v>1870</v>
      </c>
      <c r="R7" s="25">
        <v>10845</v>
      </c>
      <c r="S7" s="25">
        <v>92.86</v>
      </c>
      <c r="T7" s="25">
        <v>116.79</v>
      </c>
      <c r="U7" s="25">
        <v>4576</v>
      </c>
      <c r="V7" s="25">
        <v>52.79</v>
      </c>
      <c r="W7" s="25">
        <v>86.68</v>
      </c>
      <c r="X7" s="25">
        <v>111.09</v>
      </c>
      <c r="Y7" s="25">
        <v>104.33</v>
      </c>
      <c r="Z7" s="25">
        <v>96.01</v>
      </c>
      <c r="AA7" s="25">
        <v>98.14</v>
      </c>
      <c r="AB7" s="25">
        <v>104.63</v>
      </c>
      <c r="AC7" s="25">
        <v>107.64</v>
      </c>
      <c r="AD7" s="25">
        <v>108.22</v>
      </c>
      <c r="AE7" s="25">
        <v>114.22</v>
      </c>
      <c r="AF7" s="25">
        <v>108.19</v>
      </c>
      <c r="AG7" s="25">
        <v>106.93</v>
      </c>
      <c r="AH7" s="25">
        <v>108.7</v>
      </c>
      <c r="AI7" s="25">
        <v>0</v>
      </c>
      <c r="AJ7" s="25">
        <v>0</v>
      </c>
      <c r="AK7" s="25">
        <v>0</v>
      </c>
      <c r="AL7" s="25">
        <v>0</v>
      </c>
      <c r="AM7" s="25">
        <v>0</v>
      </c>
      <c r="AN7" s="25">
        <v>30.84</v>
      </c>
      <c r="AO7" s="25">
        <v>25.29</v>
      </c>
      <c r="AP7" s="25">
        <v>22.71</v>
      </c>
      <c r="AQ7" s="25">
        <v>6.17</v>
      </c>
      <c r="AR7" s="25">
        <v>20.41</v>
      </c>
      <c r="AS7" s="25">
        <v>1.34</v>
      </c>
      <c r="AT7" s="25">
        <v>132.97</v>
      </c>
      <c r="AU7" s="25">
        <v>124.71</v>
      </c>
      <c r="AV7" s="25">
        <v>114.24</v>
      </c>
      <c r="AW7" s="25">
        <v>113.8</v>
      </c>
      <c r="AX7" s="25">
        <v>120.53</v>
      </c>
      <c r="AY7" s="25">
        <v>450.54</v>
      </c>
      <c r="AZ7" s="25">
        <v>348.88</v>
      </c>
      <c r="BA7" s="25">
        <v>381.07</v>
      </c>
      <c r="BB7" s="25">
        <v>367.4</v>
      </c>
      <c r="BC7" s="25">
        <v>345.42</v>
      </c>
      <c r="BD7" s="25">
        <v>252.29</v>
      </c>
      <c r="BE7" s="25">
        <v>429.47</v>
      </c>
      <c r="BF7" s="25">
        <v>446.06</v>
      </c>
      <c r="BG7" s="25">
        <v>511.98</v>
      </c>
      <c r="BH7" s="25">
        <v>471.72</v>
      </c>
      <c r="BI7" s="25">
        <v>422.14</v>
      </c>
      <c r="BJ7" s="25">
        <v>496.56</v>
      </c>
      <c r="BK7" s="25">
        <v>540.38</v>
      </c>
      <c r="BL7" s="25">
        <v>556.47</v>
      </c>
      <c r="BM7" s="25">
        <v>564.99</v>
      </c>
      <c r="BN7" s="25">
        <v>631.39</v>
      </c>
      <c r="BO7" s="25">
        <v>268.07</v>
      </c>
      <c r="BP7" s="25">
        <v>109.41</v>
      </c>
      <c r="BQ7" s="25">
        <v>101.18</v>
      </c>
      <c r="BR7" s="25">
        <v>91.38</v>
      </c>
      <c r="BS7" s="25">
        <v>94.04</v>
      </c>
      <c r="BT7" s="25">
        <v>101.82</v>
      </c>
      <c r="BU7" s="25">
        <v>84.9</v>
      </c>
      <c r="BV7" s="25">
        <v>83.22</v>
      </c>
      <c r="BW7" s="25">
        <v>78.67</v>
      </c>
      <c r="BX7" s="25">
        <v>80.56</v>
      </c>
      <c r="BY7" s="25">
        <v>76.55</v>
      </c>
      <c r="BZ7" s="25">
        <v>97.47</v>
      </c>
      <c r="CA7" s="25">
        <v>191.71</v>
      </c>
      <c r="CB7" s="25">
        <v>204.64</v>
      </c>
      <c r="CC7" s="25">
        <v>219.53</v>
      </c>
      <c r="CD7" s="25">
        <v>216.39</v>
      </c>
      <c r="CE7" s="25">
        <v>205.74</v>
      </c>
      <c r="CF7" s="25">
        <v>231.9</v>
      </c>
      <c r="CG7" s="25">
        <v>234.17</v>
      </c>
      <c r="CH7" s="25">
        <v>257.95</v>
      </c>
      <c r="CI7" s="25">
        <v>260.87</v>
      </c>
      <c r="CJ7" s="25">
        <v>269.25</v>
      </c>
      <c r="CK7" s="25">
        <v>174.75</v>
      </c>
      <c r="CL7" s="25">
        <v>25.33</v>
      </c>
      <c r="CM7" s="25">
        <v>24.21</v>
      </c>
      <c r="CN7" s="25">
        <v>21.27</v>
      </c>
      <c r="CO7" s="25">
        <v>21.79</v>
      </c>
      <c r="CP7" s="25">
        <v>23.36</v>
      </c>
      <c r="CQ7" s="25">
        <v>39.61</v>
      </c>
      <c r="CR7" s="25">
        <v>41.06</v>
      </c>
      <c r="CS7" s="25">
        <v>39.94</v>
      </c>
      <c r="CT7" s="25">
        <v>40.19</v>
      </c>
      <c r="CU7" s="25">
        <v>41.14</v>
      </c>
      <c r="CV7" s="25">
        <v>59.97</v>
      </c>
      <c r="CW7" s="25">
        <v>85.5</v>
      </c>
      <c r="CX7" s="25">
        <v>84.74</v>
      </c>
      <c r="CY7" s="25">
        <v>84.1</v>
      </c>
      <c r="CZ7" s="25">
        <v>83.9</v>
      </c>
      <c r="DA7" s="25">
        <v>84.1</v>
      </c>
      <c r="DB7" s="25">
        <v>72.959999999999994</v>
      </c>
      <c r="DC7" s="25">
        <v>72.42</v>
      </c>
      <c r="DD7" s="25">
        <v>69.41</v>
      </c>
      <c r="DE7" s="25">
        <v>71.52</v>
      </c>
      <c r="DF7" s="25">
        <v>70.42</v>
      </c>
      <c r="DG7" s="25">
        <v>89.76</v>
      </c>
      <c r="DH7" s="25">
        <v>52.19</v>
      </c>
      <c r="DI7" s="25">
        <v>53.32</v>
      </c>
      <c r="DJ7" s="25">
        <v>54.57</v>
      </c>
      <c r="DK7" s="25">
        <v>56.22</v>
      </c>
      <c r="DL7" s="25">
        <v>57.3</v>
      </c>
      <c r="DM7" s="25">
        <v>54.09</v>
      </c>
      <c r="DN7" s="25">
        <v>52.73</v>
      </c>
      <c r="DO7" s="25">
        <v>53.25</v>
      </c>
      <c r="DP7" s="25">
        <v>53.4</v>
      </c>
      <c r="DQ7" s="25">
        <v>52.14</v>
      </c>
      <c r="DR7" s="25">
        <v>51.51</v>
      </c>
      <c r="DS7" s="25">
        <v>15.63</v>
      </c>
      <c r="DT7" s="25">
        <v>15.37</v>
      </c>
      <c r="DU7" s="25">
        <v>15.35</v>
      </c>
      <c r="DV7" s="25">
        <v>15.4</v>
      </c>
      <c r="DW7" s="25">
        <v>15.34</v>
      </c>
      <c r="DX7" s="25">
        <v>18.68</v>
      </c>
      <c r="DY7" s="25">
        <v>19.91</v>
      </c>
      <c r="DZ7" s="25">
        <v>23.02</v>
      </c>
      <c r="EA7" s="25">
        <v>21.86</v>
      </c>
      <c r="EB7" s="25">
        <v>21.01</v>
      </c>
      <c r="EC7" s="25">
        <v>23.75</v>
      </c>
      <c r="ED7" s="25">
        <v>0.75</v>
      </c>
      <c r="EE7" s="25">
        <v>0.47</v>
      </c>
      <c r="EF7" s="25">
        <v>0.15</v>
      </c>
      <c r="EG7" s="25">
        <v>0.26</v>
      </c>
      <c r="EH7" s="25">
        <v>0.44</v>
      </c>
      <c r="EI7" s="25">
        <v>0.32</v>
      </c>
      <c r="EJ7" s="25">
        <v>0.81</v>
      </c>
      <c r="EK7" s="25">
        <v>0.38</v>
      </c>
      <c r="EL7" s="25">
        <v>0.51</v>
      </c>
      <c r="EM7" s="25">
        <v>0.35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108</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2024-02-02T05:48:44Z</cp:lastPrinted>
  <dcterms:created xsi:type="dcterms:W3CDTF">2023-12-05T00:52:24Z</dcterms:created>
  <dcterms:modified xsi:type="dcterms:W3CDTF">2024-02-27T04:25:03Z</dcterms:modified>
  <cp:category/>
</cp:coreProperties>
</file>