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27 山北町★　水道、下水道\"/>
    </mc:Choice>
  </mc:AlternateContent>
  <workbookProtection workbookAlgorithmName="SHA-512" workbookHashValue="5FJewPwzVxHu3mWG2FvE8mIGJI0EhsN+hxYEFP+bhJBOwtBFKvh0yt9C7se+N0BX3qjPD6lE8niuBbMm/QQThg==" workbookSaltValue="ln4TliUPnpASombT8dHGGQ==" workbookSpinCount="100000" lockStructure="1"/>
  <bookViews>
    <workbookView xWindow="0" yWindow="0" windowWidth="23040" windowHeight="8304"/>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alcChain>
</file>

<file path=xl/sharedStrings.xml><?xml version="1.0" encoding="utf-8"?>
<sst xmlns="http://schemas.openxmlformats.org/spreadsheetml/2006/main" count="241" uniqueCount="120">
  <si>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</si>
  <si>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</si>
  <si>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</si>
  <si>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</si>
  <si>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</si>
  <si>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</si>
  <si>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</si>
  <si>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</si>
  <si>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</si>
  <si>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</si>
  <si>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</si>
  <si>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</si>
  <si>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</si>
  <si>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</si>
  <si>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</si>
  <si>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</si>
  <si>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</si>
  <si>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</si>
  <si>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</si>
  <si>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</si>
  <si>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</si>
  <si>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</si>
  <si>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</si>
  <si>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</si>
  <si>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</si>
  <si>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</si>
  <si>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</si>
  <si>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</si>
  <si>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</si>
  <si>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</si>
  <si>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</si>
  <si>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</si>
  <si>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</si>
  <si>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</si>
  <si>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</si>
  <si>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</si>
  <si>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</si>
  <si>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</si>
  <si>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</si>
  <si>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</si>
  <si>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</si>
  <si>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</si>
  <si>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</si>
  <si>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</si>
  <si>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</si>
  <si>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</si>
  <si>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</si>
  <si>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</si>
  <si>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</si>
  <si>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</si>
  <si>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</si>
  <si>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</si>
  <si>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</si>
  <si>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</si>
  <si>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</si>
  <si>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</si>
  <si>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</si>
  <si>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</si>
  <si>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</si>
  <si>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</si>
  <si>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</si>
  <si>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</si>
  <si>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</si>
  <si>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</si>
  <si>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</si>
  <si>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</si>
  <si>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</si>
  <si>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</si>
  <si>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</si>
  <si>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</si>
  <si>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</si>
  <si>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</si>
  <si>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</si>
  <si>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</si>
  <si>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</si>
  <si>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</si>
  <si>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</si>
  <si>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</si>
  <si>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</si>
  <si>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</si>
  <si>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</si>
  <si>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</si>
  <si>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</si>
  <si>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</si>
  <si>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</si>
  <si>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</si>
  <si>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</si>
  <si>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</si>
  <si>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</si>
  <si>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</si>
  <si>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</si>
  <si>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</si>
  <si>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</si>
  <si>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</si>
  <si>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</si>
  <si>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</si>
  <si>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</si>
  <si>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</si>
  <si>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山北町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</si>
  <si>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</si>
  <si>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</si>
  <si>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</si>
  <si>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</si>
  <si>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</si>
  <si>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</si>
  <si>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</si>
  <si>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</si>
  <si>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</si>
  <si>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</si>
  <si>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</si>
  <si>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</si>
  <si>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</si>
  <si>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</si>
  <si>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</si>
  <si>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</si>
  <si>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</si>
  <si>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</si>
  <si>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収益的収支比率は、平成30年度の使用料改定以降減少していましたが、令和３年度からは新型コロナウイルス感染症による使用料の減少をカバーするため、他会計繰入金を増やしたことにより、令和３年度から増に転じています。
　経費回収率は、令和元年度に計画策定業務委託を実施したことにより、前年比減となったことを除けば、平成30年度の使用料改定もあり上昇傾向となっているものの、汚水処理に係る費用が使用料以外の収入により賄われている状況は継続していますので、令和２年度に策定した経営戦略を基に長期的な経営を見据えながら、更なる使用料改定等を検討し、経営改善に努めてまいります。
　水洗化率は、令和２年度において供用開始されたエリアがあり、一時的に増となりました。その後は微増減を繰り返しています。使用料収入の更なる増加に向け、水洗化率向上のための啓発等を行ってまいります。</t>
    <rPh sb="1" eb="4">
      <t>シュウエキテキ</t>
    </rPh>
    <rPh sb="4" eb="6">
      <t>シュウシ</t>
    </rPh>
    <rPh sb="6" eb="8">
      <t>ヒリツ</t>
    </rPh>
    <rPh sb="10" eb="12">
      <t>ヘイセイ</t>
    </rPh>
    <rPh sb="14" eb="16">
      <t>ネンド</t>
    </rPh>
    <rPh sb="17" eb="20">
      <t>シヨウリョウ</t>
    </rPh>
    <rPh sb="20" eb="22">
      <t>カイテイ</t>
    </rPh>
    <rPh sb="22" eb="24">
      <t>イコウ</t>
    </rPh>
    <rPh sb="24" eb="26">
      <t>ゲンショウ</t>
    </rPh>
    <rPh sb="34" eb="36">
      <t>レイワ</t>
    </rPh>
    <rPh sb="37" eb="39">
      <t>ネンド</t>
    </rPh>
    <rPh sb="42" eb="44">
      <t>シンガタ</t>
    </rPh>
    <rPh sb="51" eb="54">
      <t>カンセンショウ</t>
    </rPh>
    <rPh sb="57" eb="60">
      <t>シヨウリョウ</t>
    </rPh>
    <rPh sb="61" eb="63">
      <t>ゲンショウ</t>
    </rPh>
    <rPh sb="72" eb="75">
      <t>タカイケイ</t>
    </rPh>
    <rPh sb="75" eb="78">
      <t>クリイレキン</t>
    </rPh>
    <rPh sb="79" eb="80">
      <t>フ</t>
    </rPh>
    <rPh sb="89" eb="91">
      <t>レイワ</t>
    </rPh>
    <rPh sb="92" eb="94">
      <t>ネンド</t>
    </rPh>
    <rPh sb="96" eb="97">
      <t>ゾウ</t>
    </rPh>
    <rPh sb="98" eb="99">
      <t>テン</t>
    </rPh>
    <rPh sb="108" eb="110">
      <t>ケイヒ</t>
    </rPh>
    <rPh sb="110" eb="113">
      <t>カイシュウリツ</t>
    </rPh>
    <rPh sb="115" eb="117">
      <t>レイワ</t>
    </rPh>
    <rPh sb="117" eb="120">
      <t>ガンネンド</t>
    </rPh>
    <rPh sb="121" eb="123">
      <t>ケイカク</t>
    </rPh>
    <rPh sb="123" eb="125">
      <t>サクテイ</t>
    </rPh>
    <rPh sb="125" eb="127">
      <t>ギョウム</t>
    </rPh>
    <rPh sb="127" eb="129">
      <t>イタク</t>
    </rPh>
    <rPh sb="130" eb="132">
      <t>ジッシ</t>
    </rPh>
    <rPh sb="329" eb="330">
      <t>ゴ</t>
    </rPh>
    <rPh sb="331" eb="333">
      <t>ビゾウ</t>
    </rPh>
    <rPh sb="333" eb="334">
      <t>ゲン</t>
    </rPh>
    <rPh sb="335" eb="336">
      <t>ク</t>
    </rPh>
    <rPh sb="337" eb="338">
      <t>カエ</t>
    </rPh>
    <phoneticPr fontId="4"/>
  </si>
  <si>
    <t>　収益的収支比率、経費回収率ともに100％に達しておらず、今後はより厳しい経営状況となることが見込まれます。
　また、一定時期に集中して管渠の布設を行ってきたため、その更新時期が重なることや維持管理費用の増大が見込まれることから、効率的な更新と維持管理を行えるようストックマネジメント計画を策定しました。
　経営面では、長期的な収支状況を把握するため、令和２年度に策定した経営戦略を基に、使用料の見直し等を検討するため、下水道運営審議会を継続して行っていく予定です。</t>
    <rPh sb="1" eb="4">
      <t>シュウエキテキ</t>
    </rPh>
    <rPh sb="4" eb="6">
      <t>シュウシ</t>
    </rPh>
    <rPh sb="6" eb="8">
      <t>ヒリツ</t>
    </rPh>
    <rPh sb="9" eb="11">
      <t>ケイヒ</t>
    </rPh>
    <rPh sb="11" eb="14">
      <t>カイシュウリツ</t>
    </rPh>
    <rPh sb="22" eb="23">
      <t>タッ</t>
    </rPh>
    <rPh sb="29" eb="31">
      <t>コンゴ</t>
    </rPh>
    <rPh sb="34" eb="35">
      <t>キビ</t>
    </rPh>
    <rPh sb="37" eb="39">
      <t>ケイエイ</t>
    </rPh>
    <rPh sb="39" eb="41">
      <t>ジョウキョウ</t>
    </rPh>
    <rPh sb="47" eb="49">
      <t>ミコ</t>
    </rPh>
    <rPh sb="59" eb="61">
      <t>イッテイ</t>
    </rPh>
    <rPh sb="61" eb="63">
      <t>ジキ</t>
    </rPh>
    <rPh sb="64" eb="66">
      <t>シュウチュウ</t>
    </rPh>
    <rPh sb="68" eb="70">
      <t>カンキョ</t>
    </rPh>
    <rPh sb="71" eb="73">
      <t>フセツ</t>
    </rPh>
    <rPh sb="74" eb="75">
      <t>オコナ</t>
    </rPh>
    <rPh sb="84" eb="86">
      <t>コウシン</t>
    </rPh>
    <rPh sb="86" eb="88">
      <t>ジキ</t>
    </rPh>
    <rPh sb="89" eb="90">
      <t>カサ</t>
    </rPh>
    <rPh sb="95" eb="99">
      <t>イジカンリ</t>
    </rPh>
    <rPh sb="99" eb="101">
      <t>ヒヨウ</t>
    </rPh>
    <rPh sb="102" eb="104">
      <t>ゾウダイ</t>
    </rPh>
    <rPh sb="105" eb="107">
      <t>ミコ</t>
    </rPh>
    <rPh sb="115" eb="118">
      <t>コウリツテキ</t>
    </rPh>
    <rPh sb="119" eb="121">
      <t>コウシン</t>
    </rPh>
    <rPh sb="122" eb="126">
      <t>イジカンリ</t>
    </rPh>
    <rPh sb="127" eb="128">
      <t>オコナ</t>
    </rPh>
    <rPh sb="142" eb="144">
      <t>ケイカク</t>
    </rPh>
    <rPh sb="145" eb="147">
      <t>サクテイ</t>
    </rPh>
    <rPh sb="154" eb="156">
      <t>ケイエイ</t>
    </rPh>
    <rPh sb="156" eb="157">
      <t>メン</t>
    </rPh>
    <rPh sb="160" eb="163">
      <t>チョウキテキ</t>
    </rPh>
    <rPh sb="164" eb="168">
      <t>シュウシジョウキョウ</t>
    </rPh>
    <rPh sb="169" eb="171">
      <t>ハアク</t>
    </rPh>
    <rPh sb="176" eb="178">
      <t>レイワ</t>
    </rPh>
    <rPh sb="179" eb="181">
      <t>ネンド</t>
    </rPh>
    <rPh sb="182" eb="184">
      <t>サクテイ</t>
    </rPh>
    <rPh sb="186" eb="188">
      <t>ケイエイ</t>
    </rPh>
    <rPh sb="188" eb="190">
      <t>センリャク</t>
    </rPh>
    <rPh sb="191" eb="192">
      <t>モト</t>
    </rPh>
    <rPh sb="194" eb="197">
      <t>シヨウリョウ</t>
    </rPh>
    <rPh sb="198" eb="200">
      <t>ミナオ</t>
    </rPh>
    <rPh sb="201" eb="202">
      <t>トウ</t>
    </rPh>
    <rPh sb="203" eb="205">
      <t>ケントウ</t>
    </rPh>
    <rPh sb="210" eb="213">
      <t>ゲスイドウ</t>
    </rPh>
    <rPh sb="213" eb="215">
      <t>ウンエイ</t>
    </rPh>
    <rPh sb="215" eb="218">
      <t>シンギカイ</t>
    </rPh>
    <rPh sb="219" eb="221">
      <t>ケイゾク</t>
    </rPh>
    <rPh sb="223" eb="224">
      <t>オコナ</t>
    </rPh>
    <rPh sb="228" eb="230">
      <t>ヨテイ</t>
    </rPh>
    <phoneticPr fontId="4"/>
  </si>
  <si>
    <t>　当町の下水道は、平成２年９月に供用開始しましたが、それ以前に整備された管渠は、この先10年程度で耐用年数を迎えるため、既存の管渠や施設の適正な維持管理と点検、及び老朽化した管渠の更新を進められるよう、令和３年度にストックマネジメント計画を策定しました。今後は、同計画に基づき対応してまいります。</t>
    <rPh sb="1" eb="3">
      <t>トウチョウ</t>
    </rPh>
    <rPh sb="4" eb="7">
      <t>ゲスイドウ</t>
    </rPh>
    <rPh sb="9" eb="11">
      <t>ヘイセイ</t>
    </rPh>
    <rPh sb="12" eb="13">
      <t>ネン</t>
    </rPh>
    <rPh sb="14" eb="15">
      <t>ガツ</t>
    </rPh>
    <rPh sb="16" eb="18">
      <t>キョウヨウ</t>
    </rPh>
    <rPh sb="18" eb="20">
      <t>カイシ</t>
    </rPh>
    <rPh sb="28" eb="30">
      <t>イゼン</t>
    </rPh>
    <rPh sb="31" eb="33">
      <t>セイビ</t>
    </rPh>
    <rPh sb="36" eb="38">
      <t>カンキョ</t>
    </rPh>
    <rPh sb="42" eb="43">
      <t>サキ</t>
    </rPh>
    <rPh sb="45" eb="46">
      <t>ネン</t>
    </rPh>
    <rPh sb="46" eb="48">
      <t>テイド</t>
    </rPh>
    <rPh sb="49" eb="51">
      <t>タイヨウ</t>
    </rPh>
    <rPh sb="51" eb="53">
      <t>ネンスウ</t>
    </rPh>
    <rPh sb="54" eb="55">
      <t>ムカ</t>
    </rPh>
    <rPh sb="60" eb="62">
      <t>キゾン</t>
    </rPh>
    <rPh sb="63" eb="65">
      <t>カンキョ</t>
    </rPh>
    <rPh sb="66" eb="68">
      <t>シセツ</t>
    </rPh>
    <rPh sb="69" eb="71">
      <t>テキセイ</t>
    </rPh>
    <rPh sb="72" eb="76">
      <t>イジカンリ</t>
    </rPh>
    <rPh sb="77" eb="79">
      <t>テンケン</t>
    </rPh>
    <rPh sb="80" eb="81">
      <t>オヨ</t>
    </rPh>
    <rPh sb="82" eb="85">
      <t>ロウキュウカ</t>
    </rPh>
    <rPh sb="87" eb="89">
      <t>カンキョ</t>
    </rPh>
    <rPh sb="90" eb="92">
      <t>コウシン</t>
    </rPh>
    <rPh sb="93" eb="94">
      <t>スス</t>
    </rPh>
    <rPh sb="101" eb="103">
      <t>レイワ</t>
    </rPh>
    <rPh sb="104" eb="106">
      <t>ネンド</t>
    </rPh>
    <rPh sb="117" eb="119">
      <t>ケイカク</t>
    </rPh>
    <rPh sb="120" eb="122">
      <t>サクテイ</t>
    </rPh>
    <rPh sb="127" eb="129">
      <t>コンゴ</t>
    </rPh>
    <rPh sb="131" eb="132">
      <t>ドウ</t>
    </rPh>
    <rPh sb="132" eb="134">
      <t>ケイカク</t>
    </rPh>
    <rPh sb="135" eb="136">
      <t>モト</t>
    </rPh>
    <rPh sb="138" eb="140">
      <t>タイオウ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</si>
</sst>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1A-4970-9EAD-11B20237831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0.15</c:v>
                </c:pt>
                <c:pt idx="2">
                  <c:v>0.15</c:v>
                </c:pt>
                <c:pt idx="3">
                  <c:v>0.15</c:v>
                </c:pt>
                <c:pt idx="4">
                  <c:v>0.12</c:v>
                </c:pt>
              </c:numCache>
            </c:numRef>
          </c:val>
          <c:smooth val="0"/>
          <c:extLst>
            <c:ext xmlns:c16="http://schemas.microsoft.com/office/drawing/2014/chart" uri="{C3380CC4-5D6E-409C-BE32-E72D297353CC}">
              <c16:uniqueId val="{00000001-1A1A-4970-9EAD-11B20237831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AF-4543-AF5F-B6EFE881F28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50.94</c:v>
                </c:pt>
                <c:pt idx="2">
                  <c:v>56.72</c:v>
                </c:pt>
                <c:pt idx="3">
                  <c:v>56.43</c:v>
                </c:pt>
                <c:pt idx="4">
                  <c:v>55.82</c:v>
                </c:pt>
              </c:numCache>
            </c:numRef>
          </c:val>
          <c:smooth val="0"/>
          <c:extLst>
            <c:ext xmlns:c16="http://schemas.microsoft.com/office/drawing/2014/chart" uri="{C3380CC4-5D6E-409C-BE32-E72D297353CC}">
              <c16:uniqueId val="{00000001-FFAF-4543-AF5F-B6EFE881F28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88.3</c:v>
                </c:pt>
                <c:pt idx="1">
                  <c:v>88.29</c:v>
                </c:pt>
                <c:pt idx="2">
                  <c:v>89.11</c:v>
                </c:pt>
                <c:pt idx="3">
                  <c:v>89.04</c:v>
                </c:pt>
                <c:pt idx="4">
                  <c:v>89.64</c:v>
                </c:pt>
              </c:numCache>
            </c:numRef>
          </c:val>
          <c:extLst>
            <c:ext xmlns:c16="http://schemas.microsoft.com/office/drawing/2014/chart" uri="{C3380CC4-5D6E-409C-BE32-E72D297353CC}">
              <c16:uniqueId val="{00000000-06BE-454E-91A2-4CA23A0D58B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82.55</c:v>
                </c:pt>
                <c:pt idx="2">
                  <c:v>90.72</c:v>
                </c:pt>
                <c:pt idx="3">
                  <c:v>91.07</c:v>
                </c:pt>
                <c:pt idx="4">
                  <c:v>90.67</c:v>
                </c:pt>
              </c:numCache>
            </c:numRef>
          </c:val>
          <c:smooth val="0"/>
          <c:extLst>
            <c:ext xmlns:c16="http://schemas.microsoft.com/office/drawing/2014/chart" uri="{C3380CC4-5D6E-409C-BE32-E72D297353CC}">
              <c16:uniqueId val="{00000001-06BE-454E-91A2-4CA23A0D58B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60.62</c:v>
                </c:pt>
                <c:pt idx="1">
                  <c:v>56.12</c:v>
                </c:pt>
                <c:pt idx="2">
                  <c:v>53.79</c:v>
                </c:pt>
                <c:pt idx="3">
                  <c:v>74.11</c:v>
                </c:pt>
                <c:pt idx="4">
                  <c:v>76.98</c:v>
                </c:pt>
              </c:numCache>
            </c:numRef>
          </c:val>
          <c:extLst>
            <c:ext xmlns:c16="http://schemas.microsoft.com/office/drawing/2014/chart" uri="{C3380CC4-5D6E-409C-BE32-E72D297353CC}">
              <c16:uniqueId val="{00000000-8B3B-4DD7-9AA0-C0175C9F505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3B-4DD7-9AA0-C0175C9F505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36-4338-AB45-613C7D13926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36-4338-AB45-613C7D13926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4A-43FF-A6A0-0912541415E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4A-43FF-A6A0-0912541415E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0F-4F8F-96F6-6DF4A750954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0F-4F8F-96F6-6DF4A750954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D3-47C6-8532-BCAF4950F76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D3-47C6-8532-BCAF4950F76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1071.05</c:v>
                </c:pt>
                <c:pt idx="1">
                  <c:v>995.23</c:v>
                </c:pt>
                <c:pt idx="2">
                  <c:v>962.34</c:v>
                </c:pt>
                <c:pt idx="3">
                  <c:v>1056.0999999999999</c:v>
                </c:pt>
                <c:pt idx="4">
                  <c:v>611.01</c:v>
                </c:pt>
              </c:numCache>
            </c:numRef>
          </c:val>
          <c:extLst>
            <c:ext xmlns:c16="http://schemas.microsoft.com/office/drawing/2014/chart" uri="{C3380CC4-5D6E-409C-BE32-E72D297353CC}">
              <c16:uniqueId val="{00000000-44AD-41D1-AFD0-5BE0794FEA6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1001.3</c:v>
                </c:pt>
                <c:pt idx="2">
                  <c:v>789.08</c:v>
                </c:pt>
                <c:pt idx="3">
                  <c:v>747.84</c:v>
                </c:pt>
                <c:pt idx="4">
                  <c:v>804.98</c:v>
                </c:pt>
              </c:numCache>
            </c:numRef>
          </c:val>
          <c:smooth val="0"/>
          <c:extLst>
            <c:ext xmlns:c16="http://schemas.microsoft.com/office/drawing/2014/chart" uri="{C3380CC4-5D6E-409C-BE32-E72D297353CC}">
              <c16:uniqueId val="{00000001-44AD-41D1-AFD0-5BE0794FEA6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61.36</c:v>
                </c:pt>
                <c:pt idx="1">
                  <c:v>58.78</c:v>
                </c:pt>
                <c:pt idx="2">
                  <c:v>65.42</c:v>
                </c:pt>
                <c:pt idx="3">
                  <c:v>70.680000000000007</c:v>
                </c:pt>
                <c:pt idx="4">
                  <c:v>71.38</c:v>
                </c:pt>
              </c:numCache>
            </c:numRef>
          </c:val>
          <c:extLst>
            <c:ext xmlns:c16="http://schemas.microsoft.com/office/drawing/2014/chart" uri="{C3380CC4-5D6E-409C-BE32-E72D297353CC}">
              <c16:uniqueId val="{00000000-5287-4821-A2C3-0F1AE142B1F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81.88</c:v>
                </c:pt>
                <c:pt idx="2">
                  <c:v>88.25</c:v>
                </c:pt>
                <c:pt idx="3">
                  <c:v>90.17</c:v>
                </c:pt>
                <c:pt idx="4">
                  <c:v>88.71</c:v>
                </c:pt>
              </c:numCache>
            </c:numRef>
          </c:val>
          <c:smooth val="0"/>
          <c:extLst>
            <c:ext xmlns:c16="http://schemas.microsoft.com/office/drawing/2014/chart" uri="{C3380CC4-5D6E-409C-BE32-E72D297353CC}">
              <c16:uniqueId val="{00000001-5287-4821-A2C3-0F1AE142B1F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170.89</c:v>
                </c:pt>
                <c:pt idx="1">
                  <c:v>178.47</c:v>
                </c:pt>
                <c:pt idx="2">
                  <c:v>162.22</c:v>
                </c:pt>
                <c:pt idx="3">
                  <c:v>150</c:v>
                </c:pt>
                <c:pt idx="4">
                  <c:v>150</c:v>
                </c:pt>
              </c:numCache>
            </c:numRef>
          </c:val>
          <c:extLst>
            <c:ext xmlns:c16="http://schemas.microsoft.com/office/drawing/2014/chart" uri="{C3380CC4-5D6E-409C-BE32-E72D297353CC}">
              <c16:uniqueId val="{00000000-9E3D-4A5B-A5B5-E1090EA7FD7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187.55</c:v>
                </c:pt>
                <c:pt idx="2">
                  <c:v>176.37</c:v>
                </c:pt>
                <c:pt idx="3">
                  <c:v>173.17</c:v>
                </c:pt>
                <c:pt idx="4">
                  <c:v>174.8</c:v>
                </c:pt>
              </c:numCache>
            </c:numRef>
          </c:val>
          <c:smooth val="0"/>
          <c:extLst>
            <c:ext xmlns:c16="http://schemas.microsoft.com/office/drawing/2014/chart" uri="{C3380CC4-5D6E-409C-BE32-E72D297353CC}">
              <c16:uniqueId val="{00000001-9E3D-4A5B-A5B5-E1090EA7FD7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神奈川県　山北町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Cc1</v>
      </c>
      <c r="X8" s="65"/>
      <c r="Y8" s="65"/>
      <c r="Z8" s="65"/>
      <c r="AA8" s="65"/>
      <c r="AB8" s="65"/>
      <c r="AC8" s="65"/>
      <c r="AD8" s="66" t="str">
        <f>データ!$M$6</f>
        <v>非設置</v>
      </c>
      <c r="AE8" s="66"/>
      <c r="AF8" s="66"/>
      <c r="AG8" s="66"/>
      <c r="AH8" s="66"/>
      <c r="AI8" s="66"/>
      <c r="AJ8" s="66"/>
      <c r="AK8" s="3"/>
      <c r="AL8" s="45">
        <f>データ!S6</f>
        <v>9577</v>
      </c>
      <c r="AM8" s="45"/>
      <c r="AN8" s="45"/>
      <c r="AO8" s="45"/>
      <c r="AP8" s="45"/>
      <c r="AQ8" s="45"/>
      <c r="AR8" s="45"/>
      <c r="AS8" s="45"/>
      <c r="AT8" s="46">
        <f>データ!T6</f>
        <v>224.61</v>
      </c>
      <c r="AU8" s="46"/>
      <c r="AV8" s="46"/>
      <c r="AW8" s="46"/>
      <c r="AX8" s="46"/>
      <c r="AY8" s="46"/>
      <c r="AZ8" s="46"/>
      <c r="BA8" s="46"/>
      <c r="BB8" s="46">
        <f>データ!U6</f>
        <v>42.64</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83.64</v>
      </c>
      <c r="Q10" s="46"/>
      <c r="R10" s="46"/>
      <c r="S10" s="46"/>
      <c r="T10" s="46"/>
      <c r="U10" s="46"/>
      <c r="V10" s="46"/>
      <c r="W10" s="46">
        <f>データ!Q6</f>
        <v>93.79</v>
      </c>
      <c r="X10" s="46"/>
      <c r="Y10" s="46"/>
      <c r="Z10" s="46"/>
      <c r="AA10" s="46"/>
      <c r="AB10" s="46"/>
      <c r="AC10" s="46"/>
      <c r="AD10" s="45">
        <f>データ!R6</f>
        <v>1485</v>
      </c>
      <c r="AE10" s="45"/>
      <c r="AF10" s="45"/>
      <c r="AG10" s="45"/>
      <c r="AH10" s="45"/>
      <c r="AI10" s="45"/>
      <c r="AJ10" s="45"/>
      <c r="AK10" s="2"/>
      <c r="AL10" s="45">
        <f>データ!V6</f>
        <v>7995</v>
      </c>
      <c r="AM10" s="45"/>
      <c r="AN10" s="45"/>
      <c r="AO10" s="45"/>
      <c r="AP10" s="45"/>
      <c r="AQ10" s="45"/>
      <c r="AR10" s="45"/>
      <c r="AS10" s="45"/>
      <c r="AT10" s="46">
        <f>データ!W6</f>
        <v>3.18</v>
      </c>
      <c r="AU10" s="46"/>
      <c r="AV10" s="46"/>
      <c r="AW10" s="46"/>
      <c r="AX10" s="46"/>
      <c r="AY10" s="46"/>
      <c r="AZ10" s="46"/>
      <c r="BA10" s="46"/>
      <c r="BB10" s="46">
        <f>データ!X6</f>
        <v>2514.15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44</v>
      </c>
      <c r="N86" s="12" t="s">
        <v>44</v>
      </c>
      <c r="O86" s="12" t="str">
        <f>データ!EO6</f>
        <v>【0.23】</v>
      </c>
    </row>
  </sheetData>
  <sheetProtection algorithmName="SHA-512" hashValue="I/MwvxF5BW6jBoLrxqnjlXi66cRNdCv3fddVmQeHtExzzTtybvld945diyjPT7PFsRdAndkCtSJ8Z8zvNphdKQ==" saltValue="PNyJ7QtWvMcMzoHSInSp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143642</v>
      </c>
      <c r="D6" s="19">
        <f t="shared" si="3"/>
        <v>47</v>
      </c>
      <c r="E6" s="19">
        <f t="shared" si="3"/>
        <v>17</v>
      </c>
      <c r="F6" s="19">
        <f t="shared" si="3"/>
        <v>1</v>
      </c>
      <c r="G6" s="19">
        <f t="shared" si="3"/>
        <v>0</v>
      </c>
      <c r="H6" s="19" t="str">
        <f t="shared" si="3"/>
        <v>神奈川県　山北町</v>
      </c>
      <c r="I6" s="19" t="str">
        <f t="shared" si="3"/>
        <v>法非適用</v>
      </c>
      <c r="J6" s="19" t="str">
        <f t="shared" si="3"/>
        <v>下水道事業</v>
      </c>
      <c r="K6" s="19" t="str">
        <f t="shared" si="3"/>
        <v>公共下水道</v>
      </c>
      <c r="L6" s="19" t="str">
        <f t="shared" si="3"/>
        <v>Cc1</v>
      </c>
      <c r="M6" s="19" t="str">
        <f t="shared" si="3"/>
        <v>非設置</v>
      </c>
      <c r="N6" s="20" t="str">
        <f t="shared" si="3"/>
        <v>-</v>
      </c>
      <c r="O6" s="20" t="str">
        <f t="shared" si="3"/>
        <v>該当数値なし</v>
      </c>
      <c r="P6" s="20">
        <f t="shared" si="3"/>
        <v>83.64</v>
      </c>
      <c r="Q6" s="20">
        <f t="shared" si="3"/>
        <v>93.79</v>
      </c>
      <c r="R6" s="20">
        <f t="shared" si="3"/>
        <v>1485</v>
      </c>
      <c r="S6" s="20">
        <f t="shared" si="3"/>
        <v>9577</v>
      </c>
      <c r="T6" s="20">
        <f t="shared" si="3"/>
        <v>224.61</v>
      </c>
      <c r="U6" s="20">
        <f t="shared" si="3"/>
        <v>42.64</v>
      </c>
      <c r="V6" s="20">
        <f t="shared" si="3"/>
        <v>7995</v>
      </c>
      <c r="W6" s="20">
        <f t="shared" si="3"/>
        <v>3.18</v>
      </c>
      <c r="X6" s="20">
        <f t="shared" si="3"/>
        <v>2514.15</v>
      </c>
      <c r="Y6" s="21">
        <f>IF(Y7="",NA(),Y7)</f>
        <v>60.62</v>
      </c>
      <c r="Z6" s="21">
        <f t="shared" ref="Z6:AH6" si="4">IF(Z7="",NA(),Z7)</f>
        <v>56.12</v>
      </c>
      <c r="AA6" s="21">
        <f t="shared" si="4"/>
        <v>53.79</v>
      </c>
      <c r="AB6" s="21">
        <f t="shared" si="4"/>
        <v>74.11</v>
      </c>
      <c r="AC6" s="21">
        <f t="shared" si="4"/>
        <v>76.98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1071.05</v>
      </c>
      <c r="BG6" s="21">
        <f t="shared" ref="BG6:BO6" si="7">IF(BG7="",NA(),BG7)</f>
        <v>995.23</v>
      </c>
      <c r="BH6" s="21">
        <f t="shared" si="7"/>
        <v>962.34</v>
      </c>
      <c r="BI6" s="21">
        <f t="shared" si="7"/>
        <v>1056.0999999999999</v>
      </c>
      <c r="BJ6" s="21">
        <f t="shared" si="7"/>
        <v>611.01</v>
      </c>
      <c r="BK6" s="21">
        <f t="shared" si="7"/>
        <v>958.81</v>
      </c>
      <c r="BL6" s="21">
        <f t="shared" si="7"/>
        <v>1001.3</v>
      </c>
      <c r="BM6" s="21">
        <f t="shared" si="7"/>
        <v>789.08</v>
      </c>
      <c r="BN6" s="21">
        <f t="shared" si="7"/>
        <v>747.84</v>
      </c>
      <c r="BO6" s="21">
        <f t="shared" si="7"/>
        <v>804.98</v>
      </c>
      <c r="BP6" s="20" t="str">
        <f>IF(BP7="","",IF(BP7="-","【-】","【"&amp;SUBSTITUTE(TEXT(BP7,"#,##0.00"),"-","△")&amp;"】"))</f>
        <v>【652.82】</v>
      </c>
      <c r="BQ6" s="21">
        <f>IF(BQ7="",NA(),BQ7)</f>
        <v>61.36</v>
      </c>
      <c r="BR6" s="21">
        <f t="shared" ref="BR6:BZ6" si="8">IF(BR7="",NA(),BR7)</f>
        <v>58.78</v>
      </c>
      <c r="BS6" s="21">
        <f t="shared" si="8"/>
        <v>65.42</v>
      </c>
      <c r="BT6" s="21">
        <f t="shared" si="8"/>
        <v>70.680000000000007</v>
      </c>
      <c r="BU6" s="21">
        <f t="shared" si="8"/>
        <v>71.38</v>
      </c>
      <c r="BV6" s="21">
        <f t="shared" si="8"/>
        <v>82.88</v>
      </c>
      <c r="BW6" s="21">
        <f t="shared" si="8"/>
        <v>81.88</v>
      </c>
      <c r="BX6" s="21">
        <f t="shared" si="8"/>
        <v>88.25</v>
      </c>
      <c r="BY6" s="21">
        <f t="shared" si="8"/>
        <v>90.17</v>
      </c>
      <c r="BZ6" s="21">
        <f t="shared" si="8"/>
        <v>88.71</v>
      </c>
      <c r="CA6" s="20" t="str">
        <f>IF(CA7="","",IF(CA7="-","【-】","【"&amp;SUBSTITUTE(TEXT(CA7,"#,##0.00"),"-","△")&amp;"】"))</f>
        <v>【97.61】</v>
      </c>
      <c r="CB6" s="21">
        <f>IF(CB7="",NA(),CB7)</f>
        <v>170.89</v>
      </c>
      <c r="CC6" s="21">
        <f t="shared" ref="CC6:CK6" si="9">IF(CC7="",NA(),CC7)</f>
        <v>178.47</v>
      </c>
      <c r="CD6" s="21">
        <f t="shared" si="9"/>
        <v>162.22</v>
      </c>
      <c r="CE6" s="21">
        <f t="shared" si="9"/>
        <v>150</v>
      </c>
      <c r="CF6" s="21">
        <f t="shared" si="9"/>
        <v>150</v>
      </c>
      <c r="CG6" s="21">
        <f t="shared" si="9"/>
        <v>190.99</v>
      </c>
      <c r="CH6" s="21">
        <f t="shared" si="9"/>
        <v>187.55</v>
      </c>
      <c r="CI6" s="21">
        <f t="shared" si="9"/>
        <v>176.37</v>
      </c>
      <c r="CJ6" s="21">
        <f t="shared" si="9"/>
        <v>173.17</v>
      </c>
      <c r="CK6" s="21">
        <f t="shared" si="9"/>
        <v>174.8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52.58</v>
      </c>
      <c r="CS6" s="21">
        <f t="shared" si="10"/>
        <v>50.94</v>
      </c>
      <c r="CT6" s="21">
        <f t="shared" si="10"/>
        <v>56.72</v>
      </c>
      <c r="CU6" s="21">
        <f t="shared" si="10"/>
        <v>56.43</v>
      </c>
      <c r="CV6" s="21">
        <f t="shared" si="10"/>
        <v>55.82</v>
      </c>
      <c r="CW6" s="20" t="str">
        <f>IF(CW7="","",IF(CW7="-","【-】","【"&amp;SUBSTITUTE(TEXT(CW7,"#,##0.00"),"-","△")&amp;"】"))</f>
        <v>【59.10】</v>
      </c>
      <c r="CX6" s="21">
        <f>IF(CX7="",NA(),CX7)</f>
        <v>88.3</v>
      </c>
      <c r="CY6" s="21">
        <f t="shared" ref="CY6:DG6" si="11">IF(CY7="",NA(),CY7)</f>
        <v>88.29</v>
      </c>
      <c r="CZ6" s="21">
        <f t="shared" si="11"/>
        <v>89.11</v>
      </c>
      <c r="DA6" s="21">
        <f t="shared" si="11"/>
        <v>89.04</v>
      </c>
      <c r="DB6" s="21">
        <f t="shared" si="11"/>
        <v>89.64</v>
      </c>
      <c r="DC6" s="21">
        <f t="shared" si="11"/>
        <v>83.02</v>
      </c>
      <c r="DD6" s="21">
        <f t="shared" si="11"/>
        <v>82.55</v>
      </c>
      <c r="DE6" s="21">
        <f t="shared" si="11"/>
        <v>90.72</v>
      </c>
      <c r="DF6" s="21">
        <f t="shared" si="11"/>
        <v>91.07</v>
      </c>
      <c r="DG6" s="21">
        <f t="shared" si="11"/>
        <v>90.67</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0.15</v>
      </c>
      <c r="EL6" s="21">
        <f t="shared" si="14"/>
        <v>0.15</v>
      </c>
      <c r="EM6" s="21">
        <f t="shared" si="14"/>
        <v>0.15</v>
      </c>
      <c r="EN6" s="21">
        <f t="shared" si="14"/>
        <v>0.12</v>
      </c>
      <c r="EO6" s="20" t="str">
        <f>IF(EO7="","",IF(EO7="-","【-】","【"&amp;SUBSTITUTE(TEXT(EO7,"#,##0.00"),"-","△")&amp;"】"))</f>
        <v>【0.23】</v>
      </c>
    </row>
    <row r="7" spans="1:145" s="22" customFormat="1" x14ac:dyDescent="0.2">
      <c r="A7" s="14"/>
      <c r="B7" s="23">
        <v>2022</v>
      </c>
      <c r="C7" s="23">
        <v>143642</v>
      </c>
      <c r="D7" s="23">
        <v>47</v>
      </c>
      <c r="E7" s="23">
        <v>17</v>
      </c>
      <c r="F7" s="23">
        <v>1</v>
      </c>
      <c r="G7" s="23">
        <v>0</v>
      </c>
      <c r="H7" s="23" t="s">
        <v>98</v>
      </c>
      <c r="I7" s="23" t="s">
        <v>99</v>
      </c>
      <c r="J7" s="23" t="s">
        <v>100</v>
      </c>
      <c r="K7" s="23" t="s">
        <v>101</v>
      </c>
      <c r="L7" s="23" t="s">
        <v>102</v>
      </c>
      <c r="M7" s="23" t="s">
        <v>103</v>
      </c>
      <c r="N7" s="24" t="s">
        <v>104</v>
      </c>
      <c r="O7" s="24" t="s">
        <v>105</v>
      </c>
      <c r="P7" s="24">
        <v>83.64</v>
      </c>
      <c r="Q7" s="24">
        <v>93.79</v>
      </c>
      <c r="R7" s="24">
        <v>1485</v>
      </c>
      <c r="S7" s="24">
        <v>9577</v>
      </c>
      <c r="T7" s="24">
        <v>224.61</v>
      </c>
      <c r="U7" s="24">
        <v>42.64</v>
      </c>
      <c r="V7" s="24">
        <v>7995</v>
      </c>
      <c r="W7" s="24">
        <v>3.18</v>
      </c>
      <c r="X7" s="24">
        <v>2514.15</v>
      </c>
      <c r="Y7" s="24">
        <v>60.62</v>
      </c>
      <c r="Z7" s="24">
        <v>56.12</v>
      </c>
      <c r="AA7" s="24">
        <v>53.79</v>
      </c>
      <c r="AB7" s="24">
        <v>74.11</v>
      </c>
      <c r="AC7" s="24">
        <v>76.98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1071.05</v>
      </c>
      <c r="BG7" s="24">
        <v>995.23</v>
      </c>
      <c r="BH7" s="24">
        <v>962.34</v>
      </c>
      <c r="BI7" s="24">
        <v>1056.0999999999999</v>
      </c>
      <c r="BJ7" s="24">
        <v>611.01</v>
      </c>
      <c r="BK7" s="24">
        <v>958.81</v>
      </c>
      <c r="BL7" s="24">
        <v>1001.3</v>
      </c>
      <c r="BM7" s="24">
        <v>789.08</v>
      </c>
      <c r="BN7" s="24">
        <v>747.84</v>
      </c>
      <c r="BO7" s="24">
        <v>804.98</v>
      </c>
      <c r="BP7" s="24">
        <v>652.82000000000005</v>
      </c>
      <c r="BQ7" s="24">
        <v>61.36</v>
      </c>
      <c r="BR7" s="24">
        <v>58.78</v>
      </c>
      <c r="BS7" s="24">
        <v>65.42</v>
      </c>
      <c r="BT7" s="24">
        <v>70.680000000000007</v>
      </c>
      <c r="BU7" s="24">
        <v>71.38</v>
      </c>
      <c r="BV7" s="24">
        <v>82.88</v>
      </c>
      <c r="BW7" s="24">
        <v>81.88</v>
      </c>
      <c r="BX7" s="24">
        <v>88.25</v>
      </c>
      <c r="BY7" s="24">
        <v>90.17</v>
      </c>
      <c r="BZ7" s="24">
        <v>88.71</v>
      </c>
      <c r="CA7" s="24">
        <v>97.61</v>
      </c>
      <c r="CB7" s="24">
        <v>170.89</v>
      </c>
      <c r="CC7" s="24">
        <v>178.47</v>
      </c>
      <c r="CD7" s="24">
        <v>162.22</v>
      </c>
      <c r="CE7" s="24">
        <v>150</v>
      </c>
      <c r="CF7" s="24">
        <v>150</v>
      </c>
      <c r="CG7" s="24">
        <v>190.99</v>
      </c>
      <c r="CH7" s="24">
        <v>187.55</v>
      </c>
      <c r="CI7" s="24">
        <v>176.37</v>
      </c>
      <c r="CJ7" s="24">
        <v>173.17</v>
      </c>
      <c r="CK7" s="24">
        <v>174.8</v>
      </c>
      <c r="CL7" s="24">
        <v>138.29</v>
      </c>
      <c r="CM7" s="24" t="s">
        <v>104</v>
      </c>
      <c r="CN7" s="24" t="s">
        <v>104</v>
      </c>
      <c r="CO7" s="24" t="s">
        <v>104</v>
      </c>
      <c r="CP7" s="24" t="s">
        <v>104</v>
      </c>
      <c r="CQ7" s="24" t="s">
        <v>104</v>
      </c>
      <c r="CR7" s="24">
        <v>52.58</v>
      </c>
      <c r="CS7" s="24">
        <v>50.94</v>
      </c>
      <c r="CT7" s="24">
        <v>56.72</v>
      </c>
      <c r="CU7" s="24">
        <v>56.43</v>
      </c>
      <c r="CV7" s="24">
        <v>55.82</v>
      </c>
      <c r="CW7" s="24">
        <v>59.1</v>
      </c>
      <c r="CX7" s="24">
        <v>88.3</v>
      </c>
      <c r="CY7" s="24">
        <v>88.29</v>
      </c>
      <c r="CZ7" s="24">
        <v>89.11</v>
      </c>
      <c r="DA7" s="24">
        <v>89.04</v>
      </c>
      <c r="DB7" s="24">
        <v>89.64</v>
      </c>
      <c r="DC7" s="24">
        <v>83.02</v>
      </c>
      <c r="DD7" s="24">
        <v>82.55</v>
      </c>
      <c r="DE7" s="24">
        <v>90.72</v>
      </c>
      <c r="DF7" s="24">
        <v>91.07</v>
      </c>
      <c r="DG7" s="24">
        <v>90.67</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0.15</v>
      </c>
      <c r="EL7" s="24">
        <v>0.15</v>
      </c>
      <c r="EM7" s="24">
        <v>0.15</v>
      </c>
      <c r="EN7" s="24">
        <v>0.12</v>
      </c>
      <c r="EO7" s="24">
        <v>0.23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115</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2024-01-19T01:39:32Z</cp:lastPrinted>
  <dcterms:created xsi:type="dcterms:W3CDTF">2023-12-12T02:46:56Z</dcterms:created>
  <dcterms:modified xsi:type="dcterms:W3CDTF">2024-02-27T04:23:08Z</dcterms:modified>
  <cp:category/>
</cp:coreProperties>
</file>