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24 中井町★　水道、下水道\"/>
    </mc:Choice>
  </mc:AlternateContent>
  <workbookProtection workbookAlgorithmName="SHA-512" workbookHashValue="ZlfxJFy4Kj8D35FJG5m+kYSgNCU9KrjfqNt1m5pLHtVLCDq5xPB8LEdsUP0l/VqxyC4Ffb9WSte2EYNyAQlMUg==" workbookSaltValue="PjboqTTN0u4mehiJTob6GA==" workbookSpinCount="100000" lockStructure="1"/>
  <bookViews>
    <workbookView xWindow="0" yWindow="0" windowWidth="23040" windowHeight="8304"/>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P10" i="4" s="1"/>
  <c r="O6" i="5"/>
  <c r="I10" i="4" s="1"/>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G85" i="4"/>
  <c r="E85" i="4"/>
  <c r="BB10" i="4"/>
  <c r="AT10" i="4"/>
  <c r="AD8" i="4"/>
  <c r="W8" i="4"/>
  <c r="P8" i="4"/>
  <c r="B8" i="4"/>
  <c r="B6" i="4"/>
</calcChain>
</file>

<file path=xl/sharedStrings.xml><?xml version="1.0" encoding="utf-8"?>
<sst xmlns="http://schemas.openxmlformats.org/spreadsheetml/2006/main" count="278" uniqueCount="117">
  <si>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</si>
  <si>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</si>
  <si>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</si>
  <si>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</si>
  <si>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</si>
  <si>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</si>
  <si>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</si>
  <si>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</si>
  <si>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</si>
  <si>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</si>
  <si>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</si>
  <si>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</si>
  <si>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</si>
  <si>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</si>
  <si>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</si>
  <si>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</si>
  <si>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</si>
  <si>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</si>
  <si>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</si>
  <si>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</si>
  <si>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</si>
  <si>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</si>
  <si>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</si>
  <si>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</si>
  <si>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</si>
  <si>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</si>
  <si>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</si>
  <si>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</si>
  <si>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</si>
  <si>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</si>
  <si>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</si>
  <si>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</si>
  <si>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</si>
  <si>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</si>
  <si>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</si>
  <si>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</si>
  <si>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</si>
  <si>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</si>
  <si>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</si>
  <si>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</si>
  <si>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</si>
  <si>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</si>
  <si>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</si>
  <si>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</si>
  <si>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</si>
  <si>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</si>
  <si>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</si>
  <si>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</si>
  <si>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</si>
  <si>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</si>
  <si>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</si>
  <si>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</si>
  <si>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</si>
  <si>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</si>
  <si>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</si>
  <si>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</si>
  <si>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</si>
  <si>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</si>
  <si>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</si>
  <si>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</si>
  <si>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</si>
  <si>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</si>
  <si>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</si>
  <si>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</si>
  <si>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</si>
  <si>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</si>
  <si>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</si>
  <si>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</si>
  <si>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</si>
  <si>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</si>
  <si>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</si>
  <si>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</si>
  <si>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</si>
  <si>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</si>
  <si>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</si>
  <si>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</si>
  <si>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</si>
  <si>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</si>
  <si>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</si>
  <si>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</si>
  <si>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</si>
  <si>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</si>
  <si>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</si>
  <si>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</si>
  <si>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</si>
  <si>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</si>
  <si>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</si>
  <si>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</si>
  <si>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</si>
  <si>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</si>
  <si>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</si>
  <si>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</si>
  <si>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</si>
  <si>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</si>
  <si>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</si>
  <si>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</si>
  <si>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中井町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</si>
  <si>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</si>
  <si>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</si>
  <si>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</si>
  <si>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</si>
  <si>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</si>
  <si>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</si>
  <si>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</si>
  <si>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</si>
  <si>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</si>
  <si>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</si>
  <si>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</si>
  <si>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</si>
  <si>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</si>
  <si>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</si>
  <si>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</si>
  <si>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</si>
  <si>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</si>
  <si>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経常収支比率は117.03％であり100％を超えていますが、経費回収率は100％を下回っており、類似団体平均値と比較して低い値となっています。
　水洗化率も毎年増加しているものの類似団体平均値と比較して若干低い値となっています。
　将来的には管渠の更新など維持管理費等の増大が想定されるため、経費削減を進めるとともに、適正な下水道使用料について下水道運営審議会にて検討を行い、経営の安全化を図る必要があります。</t>
    <rPh sb="1" eb="3">
      <t>ケイジョウ</t>
    </rPh>
    <rPh sb="3" eb="5">
      <t>シュウシ</t>
    </rPh>
    <rPh sb="5" eb="7">
      <t>ヒリツ</t>
    </rPh>
    <rPh sb="23" eb="24">
      <t>コ</t>
    </rPh>
    <rPh sb="31" eb="33">
      <t>ケイヒ</t>
    </rPh>
    <rPh sb="33" eb="36">
      <t>カイシュウリツ</t>
    </rPh>
    <rPh sb="42" eb="44">
      <t>シタマワ</t>
    </rPh>
    <rPh sb="49" eb="51">
      <t>ルイジ</t>
    </rPh>
    <rPh sb="51" eb="53">
      <t>ダンタイ</t>
    </rPh>
    <rPh sb="53" eb="56">
      <t>ヘイキンチ</t>
    </rPh>
    <rPh sb="57" eb="59">
      <t>ヒカク</t>
    </rPh>
    <rPh sb="61" eb="62">
      <t>ヒク</t>
    </rPh>
    <rPh sb="63" eb="64">
      <t>アタイ</t>
    </rPh>
    <rPh sb="74" eb="77">
      <t>スイセンカ</t>
    </rPh>
    <rPh sb="77" eb="78">
      <t>リツ</t>
    </rPh>
    <rPh sb="79" eb="81">
      <t>マイトシ</t>
    </rPh>
    <rPh sb="81" eb="83">
      <t>ゾウカ</t>
    </rPh>
    <rPh sb="90" eb="92">
      <t>ルイジ</t>
    </rPh>
    <rPh sb="92" eb="94">
      <t>ダンタイ</t>
    </rPh>
    <rPh sb="94" eb="97">
      <t>ヘイキンチ</t>
    </rPh>
    <rPh sb="98" eb="100">
      <t>ヒカク</t>
    </rPh>
    <rPh sb="102" eb="104">
      <t>ジャッカン</t>
    </rPh>
    <rPh sb="104" eb="105">
      <t>ヒク</t>
    </rPh>
    <rPh sb="106" eb="107">
      <t>アタイ</t>
    </rPh>
    <rPh sb="117" eb="120">
      <t>ショウライテキ</t>
    </rPh>
    <rPh sb="122" eb="124">
      <t>カンキョ</t>
    </rPh>
    <rPh sb="125" eb="127">
      <t>コウシン</t>
    </rPh>
    <rPh sb="129" eb="134">
      <t>イジカンリヒ</t>
    </rPh>
    <rPh sb="134" eb="135">
      <t>トウ</t>
    </rPh>
    <rPh sb="136" eb="138">
      <t>ゾウダイ</t>
    </rPh>
    <rPh sb="139" eb="141">
      <t>ソウテイ</t>
    </rPh>
    <rPh sb="147" eb="149">
      <t>ケイヒ</t>
    </rPh>
    <rPh sb="149" eb="151">
      <t>サクゲン</t>
    </rPh>
    <rPh sb="152" eb="153">
      <t>スス</t>
    </rPh>
    <rPh sb="160" eb="162">
      <t>テキセイ</t>
    </rPh>
    <rPh sb="163" eb="166">
      <t>ゲスイドウ</t>
    </rPh>
    <rPh sb="166" eb="169">
      <t>シヨウリョウ</t>
    </rPh>
    <rPh sb="173" eb="176">
      <t>ゲスイドウ</t>
    </rPh>
    <rPh sb="176" eb="178">
      <t>ウンエイ</t>
    </rPh>
    <rPh sb="178" eb="181">
      <t>シンギカイ</t>
    </rPh>
    <rPh sb="183" eb="185">
      <t>ケントウ</t>
    </rPh>
    <rPh sb="186" eb="187">
      <t>オコナ</t>
    </rPh>
    <rPh sb="189" eb="191">
      <t>ケイエイ</t>
    </rPh>
    <rPh sb="196" eb="197">
      <t>ハカ</t>
    </rPh>
    <rPh sb="198" eb="200">
      <t>ヒツヨウ</t>
    </rPh>
    <phoneticPr fontId="4"/>
  </si>
  <si>
    <t>　現状では、耐用年数に達する管渠等はなく、管渠等の老朽化に伴う更新は行っていません。
　しかしながら、将来の維持管理費等の増加を踏まえ、経営戦略を基に持続可能な下水道事業を運営していく必要があります。また、令和２年度から地方公営企業会計に移行しましたので、経営状況と財政状況を明確化することに努めます。また、職員数が不足しており専門的な事務や技術の継承に課題があるため、適正な職員配置・適切な事務分担についても検討していく必要があります。</t>
    <rPh sb="1" eb="3">
      <t>ゲンジョウ</t>
    </rPh>
    <rPh sb="6" eb="8">
      <t>タイヨウ</t>
    </rPh>
    <rPh sb="8" eb="10">
      <t>ネンスウ</t>
    </rPh>
    <rPh sb="11" eb="12">
      <t>タッ</t>
    </rPh>
    <rPh sb="14" eb="16">
      <t>カンキョ</t>
    </rPh>
    <rPh sb="16" eb="17">
      <t>トウ</t>
    </rPh>
    <rPh sb="21" eb="23">
      <t>カンキョ</t>
    </rPh>
    <rPh sb="23" eb="24">
      <t>トウ</t>
    </rPh>
    <rPh sb="25" eb="28">
      <t>ロウキュウカ</t>
    </rPh>
    <rPh sb="29" eb="30">
      <t>トモナ</t>
    </rPh>
    <rPh sb="31" eb="33">
      <t>コウシン</t>
    </rPh>
    <rPh sb="34" eb="35">
      <t>オコナ</t>
    </rPh>
    <rPh sb="51" eb="53">
      <t>ショウライ</t>
    </rPh>
    <rPh sb="54" eb="56">
      <t>イジ</t>
    </rPh>
    <rPh sb="56" eb="59">
      <t>カンリヒ</t>
    </rPh>
    <rPh sb="59" eb="60">
      <t>トウ</t>
    </rPh>
    <rPh sb="61" eb="63">
      <t>ゾウカ</t>
    </rPh>
    <rPh sb="64" eb="65">
      <t>フ</t>
    </rPh>
    <rPh sb="68" eb="70">
      <t>ケイエイ</t>
    </rPh>
    <rPh sb="70" eb="72">
      <t>センリャク</t>
    </rPh>
    <rPh sb="73" eb="74">
      <t>モト</t>
    </rPh>
    <rPh sb="75" eb="77">
      <t>ジゾク</t>
    </rPh>
    <rPh sb="77" eb="79">
      <t>カノウ</t>
    </rPh>
    <rPh sb="80" eb="83">
      <t>ゲスイドウ</t>
    </rPh>
    <rPh sb="83" eb="85">
      <t>ジギョウ</t>
    </rPh>
    <rPh sb="86" eb="88">
      <t>ウンエイ</t>
    </rPh>
    <rPh sb="92" eb="94">
      <t>ヒツヨウ</t>
    </rPh>
    <rPh sb="103" eb="105">
      <t>レイワ</t>
    </rPh>
    <rPh sb="158" eb="160">
      <t>フソク</t>
    </rPh>
    <rPh sb="164" eb="167">
      <t>センモンテキ</t>
    </rPh>
    <rPh sb="185" eb="187">
      <t>テキセイ</t>
    </rPh>
    <rPh sb="193" eb="195">
      <t>テキセツ</t>
    </rPh>
    <phoneticPr fontId="4"/>
  </si>
  <si>
    <t>　管渠については耐用年数に達していないため、管渠改善率は0.00％となっています。
　有形固定資産減価償却率については、9.40％で類似団体平均値と比較しても低い数値であり老朽化の度合いは高くありません。令和元年度から管路調査を実施していますが、将来的な管渠の更新を計画的に進めていく必要があります。</t>
    <rPh sb="1" eb="3">
      <t>カンキョ</t>
    </rPh>
    <rPh sb="8" eb="10">
      <t>タイヨウ</t>
    </rPh>
    <rPh sb="10" eb="12">
      <t>ネンスウ</t>
    </rPh>
    <rPh sb="13" eb="14">
      <t>タッ</t>
    </rPh>
    <rPh sb="22" eb="24">
      <t>カンキョ</t>
    </rPh>
    <rPh sb="24" eb="26">
      <t>カイゼン</t>
    </rPh>
    <rPh sb="26" eb="27">
      <t>リツ</t>
    </rPh>
    <rPh sb="43" eb="45">
      <t>ユウケイ</t>
    </rPh>
    <rPh sb="45" eb="49">
      <t>コテイシサン</t>
    </rPh>
    <rPh sb="49" eb="51">
      <t>ゲンカ</t>
    </rPh>
    <rPh sb="51" eb="54">
      <t>ショウキャクリツ</t>
    </rPh>
    <rPh sb="66" eb="68">
      <t>ルイジ</t>
    </rPh>
    <rPh sb="68" eb="70">
      <t>ダンタイ</t>
    </rPh>
    <rPh sb="74" eb="76">
      <t>ヒカク</t>
    </rPh>
    <rPh sb="79" eb="80">
      <t>ヒク</t>
    </rPh>
    <rPh sb="81" eb="83">
      <t>スウチ</t>
    </rPh>
    <rPh sb="86" eb="89">
      <t>ロウキュウカ</t>
    </rPh>
    <rPh sb="90" eb="92">
      <t>ドアイ</t>
    </rPh>
    <rPh sb="94" eb="95">
      <t>タカ</t>
    </rPh>
    <rPh sb="102" eb="104">
      <t>レイワ</t>
    </rPh>
    <rPh sb="104" eb="107">
      <t>ガンネンド</t>
    </rPh>
    <rPh sb="109" eb="111">
      <t>カンロ</t>
    </rPh>
    <rPh sb="111" eb="113">
      <t>チョウサ</t>
    </rPh>
    <rPh sb="114" eb="116">
      <t>ジッシ</t>
    </rPh>
    <rPh sb="123" eb="126">
      <t>ショウライテキ</t>
    </rPh>
    <rPh sb="127" eb="129">
      <t>カンキョ</t>
    </rPh>
    <rPh sb="130" eb="132">
      <t>コウシン</t>
    </rPh>
    <rPh sb="133" eb="136">
      <t>ケイカクテキ</t>
    </rPh>
    <rPh sb="137" eb="138">
      <t>スス</t>
    </rPh>
    <rPh sb="142" eb="14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</si>
</sst>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4"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000-478C-8C6E-FF7970D72FB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1.65</c:v>
                </c:pt>
                <c:pt idx="3">
                  <c:v>0.14000000000000001</c:v>
                </c:pt>
                <c:pt idx="4">
                  <c:v>0.08</c:v>
                </c:pt>
              </c:numCache>
            </c:numRef>
          </c:val>
          <c:smooth val="0"/>
          <c:extLst>
            <c:ext xmlns:c16="http://schemas.microsoft.com/office/drawing/2014/chart" uri="{C3380CC4-5D6E-409C-BE32-E72D297353CC}">
              <c16:uniqueId val="{00000001-D000-478C-8C6E-FF7970D72FB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2AC-443E-A7E5-72207421535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50.53</c:v>
                </c:pt>
                <c:pt idx="3">
                  <c:v>51.42</c:v>
                </c:pt>
                <c:pt idx="4">
                  <c:v>48.95</c:v>
                </c:pt>
              </c:numCache>
            </c:numRef>
          </c:val>
          <c:smooth val="0"/>
          <c:extLst>
            <c:ext xmlns:c16="http://schemas.microsoft.com/office/drawing/2014/chart" uri="{C3380CC4-5D6E-409C-BE32-E72D297353CC}">
              <c16:uniqueId val="{00000001-22AC-443E-A7E5-72207421535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75</c:v>
                </c:pt>
                <c:pt idx="3">
                  <c:v>77.5</c:v>
                </c:pt>
                <c:pt idx="4">
                  <c:v>80.150000000000006</c:v>
                </c:pt>
              </c:numCache>
            </c:numRef>
          </c:val>
          <c:extLst>
            <c:ext xmlns:c16="http://schemas.microsoft.com/office/drawing/2014/chart" uri="{C3380CC4-5D6E-409C-BE32-E72D297353CC}">
              <c16:uniqueId val="{00000000-DC37-4D80-91F9-FD7AAF2B743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82.08</c:v>
                </c:pt>
                <c:pt idx="3">
                  <c:v>81.34</c:v>
                </c:pt>
                <c:pt idx="4">
                  <c:v>81.14</c:v>
                </c:pt>
              </c:numCache>
            </c:numRef>
          </c:val>
          <c:smooth val="0"/>
          <c:extLst>
            <c:ext xmlns:c16="http://schemas.microsoft.com/office/drawing/2014/chart" uri="{C3380CC4-5D6E-409C-BE32-E72D297353CC}">
              <c16:uniqueId val="{00000001-DC37-4D80-91F9-FD7AAF2B743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118.36</c:v>
                </c:pt>
                <c:pt idx="3">
                  <c:v>121.51</c:v>
                </c:pt>
                <c:pt idx="4">
                  <c:v>117.03</c:v>
                </c:pt>
              </c:numCache>
            </c:numRef>
          </c:val>
          <c:extLst>
            <c:ext xmlns:c16="http://schemas.microsoft.com/office/drawing/2014/chart" uri="{C3380CC4-5D6E-409C-BE32-E72D297353CC}">
              <c16:uniqueId val="{00000000-3EFA-47C5-ACC9-78EB45745AE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107.21</c:v>
                </c:pt>
                <c:pt idx="3">
                  <c:v>107.08</c:v>
                </c:pt>
                <c:pt idx="4">
                  <c:v>106.08</c:v>
                </c:pt>
              </c:numCache>
            </c:numRef>
          </c:val>
          <c:smooth val="0"/>
          <c:extLst>
            <c:ext xmlns:c16="http://schemas.microsoft.com/office/drawing/2014/chart" uri="{C3380CC4-5D6E-409C-BE32-E72D297353CC}">
              <c16:uniqueId val="{00000001-3EFA-47C5-ACC9-78EB45745AE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3.14</c:v>
                </c:pt>
                <c:pt idx="3">
                  <c:v>6.69</c:v>
                </c:pt>
                <c:pt idx="4">
                  <c:v>9.4</c:v>
                </c:pt>
              </c:numCache>
            </c:numRef>
          </c:val>
          <c:extLst>
            <c:ext xmlns:c16="http://schemas.microsoft.com/office/drawing/2014/chart" uri="{C3380CC4-5D6E-409C-BE32-E72D297353CC}">
              <c16:uniqueId val="{00000000-B17A-4AD1-9FC7-EAA4457F0FB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12.7</c:v>
                </c:pt>
                <c:pt idx="3">
                  <c:v>14.65</c:v>
                </c:pt>
                <c:pt idx="4">
                  <c:v>16.11</c:v>
                </c:pt>
              </c:numCache>
            </c:numRef>
          </c:val>
          <c:smooth val="0"/>
          <c:extLst>
            <c:ext xmlns:c16="http://schemas.microsoft.com/office/drawing/2014/chart" uri="{C3380CC4-5D6E-409C-BE32-E72D297353CC}">
              <c16:uniqueId val="{00000001-B17A-4AD1-9FC7-EAA4457F0FB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021-4CE9-9625-D1C68AF1F16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c:v>0.1</c:v>
                </c:pt>
                <c:pt idx="4">
                  <c:v>0.17</c:v>
                </c:pt>
              </c:numCache>
            </c:numRef>
          </c:val>
          <c:smooth val="0"/>
          <c:extLst>
            <c:ext xmlns:c16="http://schemas.microsoft.com/office/drawing/2014/chart" uri="{C3380CC4-5D6E-409C-BE32-E72D297353CC}">
              <c16:uniqueId val="{00000001-D021-4CE9-9625-D1C68AF1F16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FFE-4D88-8D16-D20510676C6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43.71</c:v>
                </c:pt>
                <c:pt idx="3">
                  <c:v>45.94</c:v>
                </c:pt>
                <c:pt idx="4">
                  <c:v>29.34</c:v>
                </c:pt>
              </c:numCache>
            </c:numRef>
          </c:val>
          <c:smooth val="0"/>
          <c:extLst>
            <c:ext xmlns:c16="http://schemas.microsoft.com/office/drawing/2014/chart" uri="{C3380CC4-5D6E-409C-BE32-E72D297353CC}">
              <c16:uniqueId val="{00000001-BFFE-4D88-8D16-D20510676C6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38.700000000000003</c:v>
                </c:pt>
                <c:pt idx="3">
                  <c:v>60.75</c:v>
                </c:pt>
                <c:pt idx="4">
                  <c:v>94.4</c:v>
                </c:pt>
              </c:numCache>
            </c:numRef>
          </c:val>
          <c:extLst>
            <c:ext xmlns:c16="http://schemas.microsoft.com/office/drawing/2014/chart" uri="{C3380CC4-5D6E-409C-BE32-E72D297353CC}">
              <c16:uniqueId val="{00000000-229B-44C5-A3A8-9209B435170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40.67</c:v>
                </c:pt>
                <c:pt idx="3">
                  <c:v>47.7</c:v>
                </c:pt>
                <c:pt idx="4">
                  <c:v>50.59</c:v>
                </c:pt>
              </c:numCache>
            </c:numRef>
          </c:val>
          <c:smooth val="0"/>
          <c:extLst>
            <c:ext xmlns:c16="http://schemas.microsoft.com/office/drawing/2014/chart" uri="{C3380CC4-5D6E-409C-BE32-E72D297353CC}">
              <c16:uniqueId val="{00000001-229B-44C5-A3A8-9209B435170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2390.42</c:v>
                </c:pt>
                <c:pt idx="3">
                  <c:v>2168.63</c:v>
                </c:pt>
                <c:pt idx="4">
                  <c:v>2052.4699999999998</c:v>
                </c:pt>
              </c:numCache>
            </c:numRef>
          </c:val>
          <c:extLst>
            <c:ext xmlns:c16="http://schemas.microsoft.com/office/drawing/2014/chart" uri="{C3380CC4-5D6E-409C-BE32-E72D297353CC}">
              <c16:uniqueId val="{00000000-0324-49F4-BA8F-E9846666D7B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1050.51</c:v>
                </c:pt>
                <c:pt idx="3">
                  <c:v>1102.01</c:v>
                </c:pt>
                <c:pt idx="4">
                  <c:v>987.36</c:v>
                </c:pt>
              </c:numCache>
            </c:numRef>
          </c:val>
          <c:smooth val="0"/>
          <c:extLst>
            <c:ext xmlns:c16="http://schemas.microsoft.com/office/drawing/2014/chart" uri="{C3380CC4-5D6E-409C-BE32-E72D297353CC}">
              <c16:uniqueId val="{00000001-0324-49F4-BA8F-E9846666D7B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57.42</c:v>
                </c:pt>
                <c:pt idx="3">
                  <c:v>56.84</c:v>
                </c:pt>
                <c:pt idx="4">
                  <c:v>55.62</c:v>
                </c:pt>
              </c:numCache>
            </c:numRef>
          </c:val>
          <c:extLst>
            <c:ext xmlns:c16="http://schemas.microsoft.com/office/drawing/2014/chart" uri="{C3380CC4-5D6E-409C-BE32-E72D297353CC}">
              <c16:uniqueId val="{00000000-8D4A-4FFB-96E2-289C72D15D2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82.65</c:v>
                </c:pt>
                <c:pt idx="3">
                  <c:v>82.55</c:v>
                </c:pt>
                <c:pt idx="4">
                  <c:v>83.55</c:v>
                </c:pt>
              </c:numCache>
            </c:numRef>
          </c:val>
          <c:smooth val="0"/>
          <c:extLst>
            <c:ext xmlns:c16="http://schemas.microsoft.com/office/drawing/2014/chart" uri="{C3380CC4-5D6E-409C-BE32-E72D297353CC}">
              <c16:uniqueId val="{00000001-8D4A-4FFB-96E2-289C72D15D2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170.7</c:v>
                </c:pt>
                <c:pt idx="3">
                  <c:v>173.64</c:v>
                </c:pt>
                <c:pt idx="4">
                  <c:v>176.4</c:v>
                </c:pt>
              </c:numCache>
            </c:numRef>
          </c:val>
          <c:extLst>
            <c:ext xmlns:c16="http://schemas.microsoft.com/office/drawing/2014/chart" uri="{C3380CC4-5D6E-409C-BE32-E72D297353CC}">
              <c16:uniqueId val="{00000000-9E09-4D51-8C51-4EE3B683C8F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186.3</c:v>
                </c:pt>
                <c:pt idx="3">
                  <c:v>188.38</c:v>
                </c:pt>
                <c:pt idx="4">
                  <c:v>185.98</c:v>
                </c:pt>
              </c:numCache>
            </c:numRef>
          </c:val>
          <c:smooth val="0"/>
          <c:extLst>
            <c:ext xmlns:c16="http://schemas.microsoft.com/office/drawing/2014/chart" uri="{C3380CC4-5D6E-409C-BE32-E72D297353CC}">
              <c16:uniqueId val="{00000001-9E09-4D51-8C51-4EE3B683C8F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31" zoomScale="85" zoomScaleNormal="85"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神奈川県　中井町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35" t="str">
        <f>データ!I6</f>
        <v>法適用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Cc2</v>
      </c>
      <c r="X8" s="35"/>
      <c r="Y8" s="35"/>
      <c r="Z8" s="35"/>
      <c r="AA8" s="35"/>
      <c r="AB8" s="35"/>
      <c r="AC8" s="35"/>
      <c r="AD8" s="36" t="str">
        <f>データ!$M$6</f>
        <v>非設置</v>
      </c>
      <c r="AE8" s="36"/>
      <c r="AF8" s="36"/>
      <c r="AG8" s="36"/>
      <c r="AH8" s="36"/>
      <c r="AI8" s="36"/>
      <c r="AJ8" s="36"/>
      <c r="AK8" s="3"/>
      <c r="AL8" s="37">
        <f>データ!S6</f>
        <v>9068</v>
      </c>
      <c r="AM8" s="37"/>
      <c r="AN8" s="37"/>
      <c r="AO8" s="37"/>
      <c r="AP8" s="37"/>
      <c r="AQ8" s="37"/>
      <c r="AR8" s="37"/>
      <c r="AS8" s="37"/>
      <c r="AT8" s="38">
        <f>データ!T6</f>
        <v>19.989999999999998</v>
      </c>
      <c r="AU8" s="38"/>
      <c r="AV8" s="38"/>
      <c r="AW8" s="38"/>
      <c r="AX8" s="38"/>
      <c r="AY8" s="38"/>
      <c r="AZ8" s="38"/>
      <c r="BA8" s="38"/>
      <c r="BB8" s="38">
        <f>データ!U6</f>
        <v>453.63</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8" t="str">
        <f>データ!N6</f>
        <v>-</v>
      </c>
      <c r="C10" s="38"/>
      <c r="D10" s="38"/>
      <c r="E10" s="38"/>
      <c r="F10" s="38"/>
      <c r="G10" s="38"/>
      <c r="H10" s="38"/>
      <c r="I10" s="38">
        <f>データ!O6</f>
        <v>72.02</v>
      </c>
      <c r="J10" s="38"/>
      <c r="K10" s="38"/>
      <c r="L10" s="38"/>
      <c r="M10" s="38"/>
      <c r="N10" s="38"/>
      <c r="O10" s="38"/>
      <c r="P10" s="38">
        <f>データ!P6</f>
        <v>74.69</v>
      </c>
      <c r="Q10" s="38"/>
      <c r="R10" s="38"/>
      <c r="S10" s="38"/>
      <c r="T10" s="38"/>
      <c r="U10" s="38"/>
      <c r="V10" s="38"/>
      <c r="W10" s="38">
        <f>データ!Q6</f>
        <v>83.09</v>
      </c>
      <c r="X10" s="38"/>
      <c r="Y10" s="38"/>
      <c r="Z10" s="38"/>
      <c r="AA10" s="38"/>
      <c r="AB10" s="38"/>
      <c r="AC10" s="38"/>
      <c r="AD10" s="37">
        <f>データ!R6</f>
        <v>1320</v>
      </c>
      <c r="AE10" s="37"/>
      <c r="AF10" s="37"/>
      <c r="AG10" s="37"/>
      <c r="AH10" s="37"/>
      <c r="AI10" s="37"/>
      <c r="AJ10" s="37"/>
      <c r="AK10" s="2"/>
      <c r="AL10" s="37">
        <f>データ!V6</f>
        <v>6722</v>
      </c>
      <c r="AM10" s="37"/>
      <c r="AN10" s="37"/>
      <c r="AO10" s="37"/>
      <c r="AP10" s="37"/>
      <c r="AQ10" s="37"/>
      <c r="AR10" s="37"/>
      <c r="AS10" s="37"/>
      <c r="AT10" s="38">
        <f>データ!W6</f>
        <v>2.52</v>
      </c>
      <c r="AU10" s="38"/>
      <c r="AV10" s="38"/>
      <c r="AW10" s="38"/>
      <c r="AX10" s="38"/>
      <c r="AY10" s="38"/>
      <c r="AZ10" s="38"/>
      <c r="BA10" s="38"/>
      <c r="BB10" s="38">
        <f>データ!X6</f>
        <v>2667.46</v>
      </c>
      <c r="BC10" s="38"/>
      <c r="BD10" s="38"/>
      <c r="BE10" s="38"/>
      <c r="BF10" s="38"/>
      <c r="BG10" s="38"/>
      <c r="BH10" s="38"/>
      <c r="BI10" s="38"/>
      <c r="BJ10" s="2"/>
      <c r="BK10" s="2"/>
      <c r="BL10" s="53" t="s">
        <v>22</v>
      </c>
      <c r="BM10" s="54"/>
      <c r="BN10" s="61" t="s">
        <v>23</v>
      </c>
      <c r="BO10" s="61"/>
      <c r="BP10" s="61"/>
      <c r="BQ10" s="61"/>
      <c r="BR10" s="61"/>
      <c r="BS10" s="61"/>
      <c r="BT10" s="61"/>
      <c r="BU10" s="61"/>
      <c r="BV10" s="61"/>
      <c r="BW10" s="61"/>
      <c r="BX10" s="61"/>
      <c r="BY10" s="62"/>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24</v>
      </c>
      <c r="BM11" s="63"/>
      <c r="BN11" s="63"/>
      <c r="BO11" s="63"/>
      <c r="BP11" s="63"/>
      <c r="BQ11" s="63"/>
      <c r="BR11" s="63"/>
      <c r="BS11" s="63"/>
      <c r="BT11" s="63"/>
      <c r="BU11" s="63"/>
      <c r="BV11" s="63"/>
      <c r="BW11" s="63"/>
      <c r="BX11" s="63"/>
      <c r="BY11" s="63"/>
      <c r="BZ11" s="6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2">
      <c r="A14" s="2"/>
      <c r="B14" s="65" t="s">
        <v>25</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45" t="s">
        <v>26</v>
      </c>
      <c r="BM14" s="46"/>
      <c r="BN14" s="46"/>
      <c r="BO14" s="46"/>
      <c r="BP14" s="46"/>
      <c r="BQ14" s="46"/>
      <c r="BR14" s="46"/>
      <c r="BS14" s="46"/>
      <c r="BT14" s="46"/>
      <c r="BU14" s="46"/>
      <c r="BV14" s="46"/>
      <c r="BW14" s="46"/>
      <c r="BX14" s="46"/>
      <c r="BY14" s="46"/>
      <c r="BZ14" s="47"/>
    </row>
    <row r="15" spans="1:78" ht="13.5" customHeight="1" x14ac:dyDescent="0.2">
      <c r="A15" s="2"/>
      <c r="B15" s="68"/>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70"/>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5" t="s">
        <v>114</v>
      </c>
      <c r="BM16" s="56"/>
      <c r="BN16" s="56"/>
      <c r="BO16" s="56"/>
      <c r="BP16" s="56"/>
      <c r="BQ16" s="56"/>
      <c r="BR16" s="56"/>
      <c r="BS16" s="56"/>
      <c r="BT16" s="56"/>
      <c r="BU16" s="56"/>
      <c r="BV16" s="56"/>
      <c r="BW16" s="56"/>
      <c r="BX16" s="56"/>
      <c r="BY16" s="56"/>
      <c r="BZ16" s="5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5"/>
      <c r="BM17" s="56"/>
      <c r="BN17" s="56"/>
      <c r="BO17" s="56"/>
      <c r="BP17" s="56"/>
      <c r="BQ17" s="56"/>
      <c r="BR17" s="56"/>
      <c r="BS17" s="56"/>
      <c r="BT17" s="56"/>
      <c r="BU17" s="56"/>
      <c r="BV17" s="56"/>
      <c r="BW17" s="56"/>
      <c r="BX17" s="56"/>
      <c r="BY17" s="56"/>
      <c r="BZ17" s="5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5"/>
      <c r="BM18" s="56"/>
      <c r="BN18" s="56"/>
      <c r="BO18" s="56"/>
      <c r="BP18" s="56"/>
      <c r="BQ18" s="56"/>
      <c r="BR18" s="56"/>
      <c r="BS18" s="56"/>
      <c r="BT18" s="56"/>
      <c r="BU18" s="56"/>
      <c r="BV18" s="56"/>
      <c r="BW18" s="56"/>
      <c r="BX18" s="56"/>
      <c r="BY18" s="56"/>
      <c r="BZ18" s="5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5"/>
      <c r="BM19" s="56"/>
      <c r="BN19" s="56"/>
      <c r="BO19" s="56"/>
      <c r="BP19" s="56"/>
      <c r="BQ19" s="56"/>
      <c r="BR19" s="56"/>
      <c r="BS19" s="56"/>
      <c r="BT19" s="56"/>
      <c r="BU19" s="56"/>
      <c r="BV19" s="56"/>
      <c r="BW19" s="56"/>
      <c r="BX19" s="56"/>
      <c r="BY19" s="56"/>
      <c r="BZ19" s="5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5"/>
      <c r="BM20" s="56"/>
      <c r="BN20" s="56"/>
      <c r="BO20" s="56"/>
      <c r="BP20" s="56"/>
      <c r="BQ20" s="56"/>
      <c r="BR20" s="56"/>
      <c r="BS20" s="56"/>
      <c r="BT20" s="56"/>
      <c r="BU20" s="56"/>
      <c r="BV20" s="56"/>
      <c r="BW20" s="56"/>
      <c r="BX20" s="56"/>
      <c r="BY20" s="56"/>
      <c r="BZ20" s="5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5"/>
      <c r="BM21" s="56"/>
      <c r="BN21" s="56"/>
      <c r="BO21" s="56"/>
      <c r="BP21" s="56"/>
      <c r="BQ21" s="56"/>
      <c r="BR21" s="56"/>
      <c r="BS21" s="56"/>
      <c r="BT21" s="56"/>
      <c r="BU21" s="56"/>
      <c r="BV21" s="56"/>
      <c r="BW21" s="56"/>
      <c r="BX21" s="56"/>
      <c r="BY21" s="56"/>
      <c r="BZ21" s="5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5"/>
      <c r="BM22" s="56"/>
      <c r="BN22" s="56"/>
      <c r="BO22" s="56"/>
      <c r="BP22" s="56"/>
      <c r="BQ22" s="56"/>
      <c r="BR22" s="56"/>
      <c r="BS22" s="56"/>
      <c r="BT22" s="56"/>
      <c r="BU22" s="56"/>
      <c r="BV22" s="56"/>
      <c r="BW22" s="56"/>
      <c r="BX22" s="56"/>
      <c r="BY22" s="56"/>
      <c r="BZ22" s="5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5"/>
      <c r="BM23" s="56"/>
      <c r="BN23" s="56"/>
      <c r="BO23" s="56"/>
      <c r="BP23" s="56"/>
      <c r="BQ23" s="56"/>
      <c r="BR23" s="56"/>
      <c r="BS23" s="56"/>
      <c r="BT23" s="56"/>
      <c r="BU23" s="56"/>
      <c r="BV23" s="56"/>
      <c r="BW23" s="56"/>
      <c r="BX23" s="56"/>
      <c r="BY23" s="56"/>
      <c r="BZ23" s="5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5"/>
      <c r="BM24" s="56"/>
      <c r="BN24" s="56"/>
      <c r="BO24" s="56"/>
      <c r="BP24" s="56"/>
      <c r="BQ24" s="56"/>
      <c r="BR24" s="56"/>
      <c r="BS24" s="56"/>
      <c r="BT24" s="56"/>
      <c r="BU24" s="56"/>
      <c r="BV24" s="56"/>
      <c r="BW24" s="56"/>
      <c r="BX24" s="56"/>
      <c r="BY24" s="56"/>
      <c r="BZ24" s="5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5"/>
      <c r="BM25" s="56"/>
      <c r="BN25" s="56"/>
      <c r="BO25" s="56"/>
      <c r="BP25" s="56"/>
      <c r="BQ25" s="56"/>
      <c r="BR25" s="56"/>
      <c r="BS25" s="56"/>
      <c r="BT25" s="56"/>
      <c r="BU25" s="56"/>
      <c r="BV25" s="56"/>
      <c r="BW25" s="56"/>
      <c r="BX25" s="56"/>
      <c r="BY25" s="56"/>
      <c r="BZ25" s="5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5"/>
      <c r="BM26" s="56"/>
      <c r="BN26" s="56"/>
      <c r="BO26" s="56"/>
      <c r="BP26" s="56"/>
      <c r="BQ26" s="56"/>
      <c r="BR26" s="56"/>
      <c r="BS26" s="56"/>
      <c r="BT26" s="56"/>
      <c r="BU26" s="56"/>
      <c r="BV26" s="56"/>
      <c r="BW26" s="56"/>
      <c r="BX26" s="56"/>
      <c r="BY26" s="56"/>
      <c r="BZ26" s="5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5"/>
      <c r="BM27" s="56"/>
      <c r="BN27" s="56"/>
      <c r="BO27" s="56"/>
      <c r="BP27" s="56"/>
      <c r="BQ27" s="56"/>
      <c r="BR27" s="56"/>
      <c r="BS27" s="56"/>
      <c r="BT27" s="56"/>
      <c r="BU27" s="56"/>
      <c r="BV27" s="56"/>
      <c r="BW27" s="56"/>
      <c r="BX27" s="56"/>
      <c r="BY27" s="56"/>
      <c r="BZ27" s="5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5"/>
      <c r="BM28" s="56"/>
      <c r="BN28" s="56"/>
      <c r="BO28" s="56"/>
      <c r="BP28" s="56"/>
      <c r="BQ28" s="56"/>
      <c r="BR28" s="56"/>
      <c r="BS28" s="56"/>
      <c r="BT28" s="56"/>
      <c r="BU28" s="56"/>
      <c r="BV28" s="56"/>
      <c r="BW28" s="56"/>
      <c r="BX28" s="56"/>
      <c r="BY28" s="56"/>
      <c r="BZ28" s="5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5"/>
      <c r="BM29" s="56"/>
      <c r="BN29" s="56"/>
      <c r="BO29" s="56"/>
      <c r="BP29" s="56"/>
      <c r="BQ29" s="56"/>
      <c r="BR29" s="56"/>
      <c r="BS29" s="56"/>
      <c r="BT29" s="56"/>
      <c r="BU29" s="56"/>
      <c r="BV29" s="56"/>
      <c r="BW29" s="56"/>
      <c r="BX29" s="56"/>
      <c r="BY29" s="56"/>
      <c r="BZ29" s="5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5"/>
      <c r="BM30" s="56"/>
      <c r="BN30" s="56"/>
      <c r="BO30" s="56"/>
      <c r="BP30" s="56"/>
      <c r="BQ30" s="56"/>
      <c r="BR30" s="56"/>
      <c r="BS30" s="56"/>
      <c r="BT30" s="56"/>
      <c r="BU30" s="56"/>
      <c r="BV30" s="56"/>
      <c r="BW30" s="56"/>
      <c r="BX30" s="56"/>
      <c r="BY30" s="56"/>
      <c r="BZ30" s="5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5"/>
      <c r="BM31" s="56"/>
      <c r="BN31" s="56"/>
      <c r="BO31" s="56"/>
      <c r="BP31" s="56"/>
      <c r="BQ31" s="56"/>
      <c r="BR31" s="56"/>
      <c r="BS31" s="56"/>
      <c r="BT31" s="56"/>
      <c r="BU31" s="56"/>
      <c r="BV31" s="56"/>
      <c r="BW31" s="56"/>
      <c r="BX31" s="56"/>
      <c r="BY31" s="56"/>
      <c r="BZ31" s="5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5"/>
      <c r="BM32" s="56"/>
      <c r="BN32" s="56"/>
      <c r="BO32" s="56"/>
      <c r="BP32" s="56"/>
      <c r="BQ32" s="56"/>
      <c r="BR32" s="56"/>
      <c r="BS32" s="56"/>
      <c r="BT32" s="56"/>
      <c r="BU32" s="56"/>
      <c r="BV32" s="56"/>
      <c r="BW32" s="56"/>
      <c r="BX32" s="56"/>
      <c r="BY32" s="56"/>
      <c r="BZ32" s="5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5"/>
      <c r="BM33" s="56"/>
      <c r="BN33" s="56"/>
      <c r="BO33" s="56"/>
      <c r="BP33" s="56"/>
      <c r="BQ33" s="56"/>
      <c r="BR33" s="56"/>
      <c r="BS33" s="56"/>
      <c r="BT33" s="56"/>
      <c r="BU33" s="56"/>
      <c r="BV33" s="56"/>
      <c r="BW33" s="56"/>
      <c r="BX33" s="56"/>
      <c r="BY33" s="56"/>
      <c r="BZ33" s="5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5"/>
      <c r="BM34" s="56"/>
      <c r="BN34" s="56"/>
      <c r="BO34" s="56"/>
      <c r="BP34" s="56"/>
      <c r="BQ34" s="56"/>
      <c r="BR34" s="56"/>
      <c r="BS34" s="56"/>
      <c r="BT34" s="56"/>
      <c r="BU34" s="56"/>
      <c r="BV34" s="56"/>
      <c r="BW34" s="56"/>
      <c r="BX34" s="56"/>
      <c r="BY34" s="56"/>
      <c r="BZ34" s="5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5"/>
      <c r="BM35" s="56"/>
      <c r="BN35" s="56"/>
      <c r="BO35" s="56"/>
      <c r="BP35" s="56"/>
      <c r="BQ35" s="56"/>
      <c r="BR35" s="56"/>
      <c r="BS35" s="56"/>
      <c r="BT35" s="56"/>
      <c r="BU35" s="56"/>
      <c r="BV35" s="56"/>
      <c r="BW35" s="56"/>
      <c r="BX35" s="56"/>
      <c r="BY35" s="56"/>
      <c r="BZ35" s="5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5"/>
      <c r="BM36" s="56"/>
      <c r="BN36" s="56"/>
      <c r="BO36" s="56"/>
      <c r="BP36" s="56"/>
      <c r="BQ36" s="56"/>
      <c r="BR36" s="56"/>
      <c r="BS36" s="56"/>
      <c r="BT36" s="56"/>
      <c r="BU36" s="56"/>
      <c r="BV36" s="56"/>
      <c r="BW36" s="56"/>
      <c r="BX36" s="56"/>
      <c r="BY36" s="56"/>
      <c r="BZ36" s="5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5"/>
      <c r="BM37" s="56"/>
      <c r="BN37" s="56"/>
      <c r="BO37" s="56"/>
      <c r="BP37" s="56"/>
      <c r="BQ37" s="56"/>
      <c r="BR37" s="56"/>
      <c r="BS37" s="56"/>
      <c r="BT37" s="56"/>
      <c r="BU37" s="56"/>
      <c r="BV37" s="56"/>
      <c r="BW37" s="56"/>
      <c r="BX37" s="56"/>
      <c r="BY37" s="56"/>
      <c r="BZ37" s="5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5"/>
      <c r="BM38" s="56"/>
      <c r="BN38" s="56"/>
      <c r="BO38" s="56"/>
      <c r="BP38" s="56"/>
      <c r="BQ38" s="56"/>
      <c r="BR38" s="56"/>
      <c r="BS38" s="56"/>
      <c r="BT38" s="56"/>
      <c r="BU38" s="56"/>
      <c r="BV38" s="56"/>
      <c r="BW38" s="56"/>
      <c r="BX38" s="56"/>
      <c r="BY38" s="56"/>
      <c r="BZ38" s="5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5"/>
      <c r="BM39" s="56"/>
      <c r="BN39" s="56"/>
      <c r="BO39" s="56"/>
      <c r="BP39" s="56"/>
      <c r="BQ39" s="56"/>
      <c r="BR39" s="56"/>
      <c r="BS39" s="56"/>
      <c r="BT39" s="56"/>
      <c r="BU39" s="56"/>
      <c r="BV39" s="56"/>
      <c r="BW39" s="56"/>
      <c r="BX39" s="56"/>
      <c r="BY39" s="56"/>
      <c r="BZ39" s="5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5"/>
      <c r="BM40" s="56"/>
      <c r="BN40" s="56"/>
      <c r="BO40" s="56"/>
      <c r="BP40" s="56"/>
      <c r="BQ40" s="56"/>
      <c r="BR40" s="56"/>
      <c r="BS40" s="56"/>
      <c r="BT40" s="56"/>
      <c r="BU40" s="56"/>
      <c r="BV40" s="56"/>
      <c r="BW40" s="56"/>
      <c r="BX40" s="56"/>
      <c r="BY40" s="56"/>
      <c r="BZ40" s="5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5"/>
      <c r="BM41" s="56"/>
      <c r="BN41" s="56"/>
      <c r="BO41" s="56"/>
      <c r="BP41" s="56"/>
      <c r="BQ41" s="56"/>
      <c r="BR41" s="56"/>
      <c r="BS41" s="56"/>
      <c r="BT41" s="56"/>
      <c r="BU41" s="56"/>
      <c r="BV41" s="56"/>
      <c r="BW41" s="56"/>
      <c r="BX41" s="56"/>
      <c r="BY41" s="56"/>
      <c r="BZ41" s="5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5"/>
      <c r="BM42" s="56"/>
      <c r="BN42" s="56"/>
      <c r="BO42" s="56"/>
      <c r="BP42" s="56"/>
      <c r="BQ42" s="56"/>
      <c r="BR42" s="56"/>
      <c r="BS42" s="56"/>
      <c r="BT42" s="56"/>
      <c r="BU42" s="56"/>
      <c r="BV42" s="56"/>
      <c r="BW42" s="56"/>
      <c r="BX42" s="56"/>
      <c r="BY42" s="56"/>
      <c r="BZ42" s="5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5"/>
      <c r="BM43" s="56"/>
      <c r="BN43" s="56"/>
      <c r="BO43" s="56"/>
      <c r="BP43" s="56"/>
      <c r="BQ43" s="56"/>
      <c r="BR43" s="56"/>
      <c r="BS43" s="56"/>
      <c r="BT43" s="56"/>
      <c r="BU43" s="56"/>
      <c r="BV43" s="56"/>
      <c r="BW43" s="56"/>
      <c r="BX43" s="56"/>
      <c r="BY43" s="56"/>
      <c r="BZ43" s="5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8"/>
      <c r="BM44" s="59"/>
      <c r="BN44" s="59"/>
      <c r="BO44" s="59"/>
      <c r="BP44" s="59"/>
      <c r="BQ44" s="59"/>
      <c r="BR44" s="59"/>
      <c r="BS44" s="59"/>
      <c r="BT44" s="59"/>
      <c r="BU44" s="59"/>
      <c r="BV44" s="59"/>
      <c r="BW44" s="59"/>
      <c r="BX44" s="59"/>
      <c r="BY44" s="59"/>
      <c r="BZ44" s="6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5" t="s">
        <v>116</v>
      </c>
      <c r="BM47" s="56"/>
      <c r="BN47" s="56"/>
      <c r="BO47" s="56"/>
      <c r="BP47" s="56"/>
      <c r="BQ47" s="56"/>
      <c r="BR47" s="56"/>
      <c r="BS47" s="56"/>
      <c r="BT47" s="56"/>
      <c r="BU47" s="56"/>
      <c r="BV47" s="56"/>
      <c r="BW47" s="56"/>
      <c r="BX47" s="56"/>
      <c r="BY47" s="56"/>
      <c r="BZ47" s="5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5"/>
      <c r="BM48" s="56"/>
      <c r="BN48" s="56"/>
      <c r="BO48" s="56"/>
      <c r="BP48" s="56"/>
      <c r="BQ48" s="56"/>
      <c r="BR48" s="56"/>
      <c r="BS48" s="56"/>
      <c r="BT48" s="56"/>
      <c r="BU48" s="56"/>
      <c r="BV48" s="56"/>
      <c r="BW48" s="56"/>
      <c r="BX48" s="56"/>
      <c r="BY48" s="56"/>
      <c r="BZ48" s="5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5"/>
      <c r="BM49" s="56"/>
      <c r="BN49" s="56"/>
      <c r="BO49" s="56"/>
      <c r="BP49" s="56"/>
      <c r="BQ49" s="56"/>
      <c r="BR49" s="56"/>
      <c r="BS49" s="56"/>
      <c r="BT49" s="56"/>
      <c r="BU49" s="56"/>
      <c r="BV49" s="56"/>
      <c r="BW49" s="56"/>
      <c r="BX49" s="56"/>
      <c r="BY49" s="56"/>
      <c r="BZ49" s="5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5"/>
      <c r="BM50" s="56"/>
      <c r="BN50" s="56"/>
      <c r="BO50" s="56"/>
      <c r="BP50" s="56"/>
      <c r="BQ50" s="56"/>
      <c r="BR50" s="56"/>
      <c r="BS50" s="56"/>
      <c r="BT50" s="56"/>
      <c r="BU50" s="56"/>
      <c r="BV50" s="56"/>
      <c r="BW50" s="56"/>
      <c r="BX50" s="56"/>
      <c r="BY50" s="56"/>
      <c r="BZ50" s="5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5"/>
      <c r="BM51" s="56"/>
      <c r="BN51" s="56"/>
      <c r="BO51" s="56"/>
      <c r="BP51" s="56"/>
      <c r="BQ51" s="56"/>
      <c r="BR51" s="56"/>
      <c r="BS51" s="56"/>
      <c r="BT51" s="56"/>
      <c r="BU51" s="56"/>
      <c r="BV51" s="56"/>
      <c r="BW51" s="56"/>
      <c r="BX51" s="56"/>
      <c r="BY51" s="56"/>
      <c r="BZ51" s="5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5"/>
      <c r="BM52" s="56"/>
      <c r="BN52" s="56"/>
      <c r="BO52" s="56"/>
      <c r="BP52" s="56"/>
      <c r="BQ52" s="56"/>
      <c r="BR52" s="56"/>
      <c r="BS52" s="56"/>
      <c r="BT52" s="56"/>
      <c r="BU52" s="56"/>
      <c r="BV52" s="56"/>
      <c r="BW52" s="56"/>
      <c r="BX52" s="56"/>
      <c r="BY52" s="56"/>
      <c r="BZ52" s="5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5"/>
      <c r="BM53" s="56"/>
      <c r="BN53" s="56"/>
      <c r="BO53" s="56"/>
      <c r="BP53" s="56"/>
      <c r="BQ53" s="56"/>
      <c r="BR53" s="56"/>
      <c r="BS53" s="56"/>
      <c r="BT53" s="56"/>
      <c r="BU53" s="56"/>
      <c r="BV53" s="56"/>
      <c r="BW53" s="56"/>
      <c r="BX53" s="56"/>
      <c r="BY53" s="56"/>
      <c r="BZ53" s="5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5"/>
      <c r="BM54" s="56"/>
      <c r="BN54" s="56"/>
      <c r="BO54" s="56"/>
      <c r="BP54" s="56"/>
      <c r="BQ54" s="56"/>
      <c r="BR54" s="56"/>
      <c r="BS54" s="56"/>
      <c r="BT54" s="56"/>
      <c r="BU54" s="56"/>
      <c r="BV54" s="56"/>
      <c r="BW54" s="56"/>
      <c r="BX54" s="56"/>
      <c r="BY54" s="56"/>
      <c r="BZ54" s="5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5"/>
      <c r="BM55" s="56"/>
      <c r="BN55" s="56"/>
      <c r="BO55" s="56"/>
      <c r="BP55" s="56"/>
      <c r="BQ55" s="56"/>
      <c r="BR55" s="56"/>
      <c r="BS55" s="56"/>
      <c r="BT55" s="56"/>
      <c r="BU55" s="56"/>
      <c r="BV55" s="56"/>
      <c r="BW55" s="56"/>
      <c r="BX55" s="56"/>
      <c r="BY55" s="56"/>
      <c r="BZ55" s="5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5"/>
      <c r="BM56" s="56"/>
      <c r="BN56" s="56"/>
      <c r="BO56" s="56"/>
      <c r="BP56" s="56"/>
      <c r="BQ56" s="56"/>
      <c r="BR56" s="56"/>
      <c r="BS56" s="56"/>
      <c r="BT56" s="56"/>
      <c r="BU56" s="56"/>
      <c r="BV56" s="56"/>
      <c r="BW56" s="56"/>
      <c r="BX56" s="56"/>
      <c r="BY56" s="56"/>
      <c r="BZ56" s="5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5"/>
      <c r="BM57" s="56"/>
      <c r="BN57" s="56"/>
      <c r="BO57" s="56"/>
      <c r="BP57" s="56"/>
      <c r="BQ57" s="56"/>
      <c r="BR57" s="56"/>
      <c r="BS57" s="56"/>
      <c r="BT57" s="56"/>
      <c r="BU57" s="56"/>
      <c r="BV57" s="56"/>
      <c r="BW57" s="56"/>
      <c r="BX57" s="56"/>
      <c r="BY57" s="56"/>
      <c r="BZ57" s="5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5"/>
      <c r="BM58" s="56"/>
      <c r="BN58" s="56"/>
      <c r="BO58" s="56"/>
      <c r="BP58" s="56"/>
      <c r="BQ58" s="56"/>
      <c r="BR58" s="56"/>
      <c r="BS58" s="56"/>
      <c r="BT58" s="56"/>
      <c r="BU58" s="56"/>
      <c r="BV58" s="56"/>
      <c r="BW58" s="56"/>
      <c r="BX58" s="56"/>
      <c r="BY58" s="56"/>
      <c r="BZ58" s="5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5"/>
      <c r="BM59" s="56"/>
      <c r="BN59" s="56"/>
      <c r="BO59" s="56"/>
      <c r="BP59" s="56"/>
      <c r="BQ59" s="56"/>
      <c r="BR59" s="56"/>
      <c r="BS59" s="56"/>
      <c r="BT59" s="56"/>
      <c r="BU59" s="56"/>
      <c r="BV59" s="56"/>
      <c r="BW59" s="56"/>
      <c r="BX59" s="56"/>
      <c r="BY59" s="56"/>
      <c r="BZ59" s="57"/>
    </row>
    <row r="60" spans="1:78" ht="13.5" customHeight="1" x14ac:dyDescent="0.2">
      <c r="A60" s="2"/>
      <c r="B60" s="68" t="s">
        <v>28</v>
      </c>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70"/>
      <c r="BK60" s="2"/>
      <c r="BL60" s="55"/>
      <c r="BM60" s="56"/>
      <c r="BN60" s="56"/>
      <c r="BO60" s="56"/>
      <c r="BP60" s="56"/>
      <c r="BQ60" s="56"/>
      <c r="BR60" s="56"/>
      <c r="BS60" s="56"/>
      <c r="BT60" s="56"/>
      <c r="BU60" s="56"/>
      <c r="BV60" s="56"/>
      <c r="BW60" s="56"/>
      <c r="BX60" s="56"/>
      <c r="BY60" s="56"/>
      <c r="BZ60" s="57"/>
    </row>
    <row r="61" spans="1:78" ht="13.5" customHeight="1" x14ac:dyDescent="0.2">
      <c r="A61" s="2"/>
      <c r="B61" s="68"/>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70"/>
      <c r="BK61" s="2"/>
      <c r="BL61" s="55"/>
      <c r="BM61" s="56"/>
      <c r="BN61" s="56"/>
      <c r="BO61" s="56"/>
      <c r="BP61" s="56"/>
      <c r="BQ61" s="56"/>
      <c r="BR61" s="56"/>
      <c r="BS61" s="56"/>
      <c r="BT61" s="56"/>
      <c r="BU61" s="56"/>
      <c r="BV61" s="56"/>
      <c r="BW61" s="56"/>
      <c r="BX61" s="56"/>
      <c r="BY61" s="56"/>
      <c r="BZ61" s="5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5"/>
      <c r="BM62" s="56"/>
      <c r="BN62" s="56"/>
      <c r="BO62" s="56"/>
      <c r="BP62" s="56"/>
      <c r="BQ62" s="56"/>
      <c r="BR62" s="56"/>
      <c r="BS62" s="56"/>
      <c r="BT62" s="56"/>
      <c r="BU62" s="56"/>
      <c r="BV62" s="56"/>
      <c r="BW62" s="56"/>
      <c r="BX62" s="56"/>
      <c r="BY62" s="56"/>
      <c r="BZ62" s="5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8"/>
      <c r="BM63" s="59"/>
      <c r="BN63" s="59"/>
      <c r="BO63" s="59"/>
      <c r="BP63" s="59"/>
      <c r="BQ63" s="59"/>
      <c r="BR63" s="59"/>
      <c r="BS63" s="59"/>
      <c r="BT63" s="59"/>
      <c r="BU63" s="59"/>
      <c r="BV63" s="59"/>
      <c r="BW63" s="59"/>
      <c r="BX63" s="59"/>
      <c r="BY63" s="59"/>
      <c r="BZ63" s="6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2" t="s">
        <v>115</v>
      </c>
      <c r="BM66" s="73"/>
      <c r="BN66" s="73"/>
      <c r="BO66" s="73"/>
      <c r="BP66" s="73"/>
      <c r="BQ66" s="73"/>
      <c r="BR66" s="73"/>
      <c r="BS66" s="73"/>
      <c r="BT66" s="73"/>
      <c r="BU66" s="73"/>
      <c r="BV66" s="73"/>
      <c r="BW66" s="73"/>
      <c r="BX66" s="73"/>
      <c r="BY66" s="73"/>
      <c r="BZ66" s="74"/>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2"/>
      <c r="BM67" s="73"/>
      <c r="BN67" s="73"/>
      <c r="BO67" s="73"/>
      <c r="BP67" s="73"/>
      <c r="BQ67" s="73"/>
      <c r="BR67" s="73"/>
      <c r="BS67" s="73"/>
      <c r="BT67" s="73"/>
      <c r="BU67" s="73"/>
      <c r="BV67" s="73"/>
      <c r="BW67" s="73"/>
      <c r="BX67" s="73"/>
      <c r="BY67" s="73"/>
      <c r="BZ67" s="74"/>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2"/>
      <c r="BM68" s="73"/>
      <c r="BN68" s="73"/>
      <c r="BO68" s="73"/>
      <c r="BP68" s="73"/>
      <c r="BQ68" s="73"/>
      <c r="BR68" s="73"/>
      <c r="BS68" s="73"/>
      <c r="BT68" s="73"/>
      <c r="BU68" s="73"/>
      <c r="BV68" s="73"/>
      <c r="BW68" s="73"/>
      <c r="BX68" s="73"/>
      <c r="BY68" s="73"/>
      <c r="BZ68" s="74"/>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2"/>
      <c r="BM69" s="73"/>
      <c r="BN69" s="73"/>
      <c r="BO69" s="73"/>
      <c r="BP69" s="73"/>
      <c r="BQ69" s="73"/>
      <c r="BR69" s="73"/>
      <c r="BS69" s="73"/>
      <c r="BT69" s="73"/>
      <c r="BU69" s="73"/>
      <c r="BV69" s="73"/>
      <c r="BW69" s="73"/>
      <c r="BX69" s="73"/>
      <c r="BY69" s="73"/>
      <c r="BZ69" s="74"/>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2"/>
      <c r="BM70" s="73"/>
      <c r="BN70" s="73"/>
      <c r="BO70" s="73"/>
      <c r="BP70" s="73"/>
      <c r="BQ70" s="73"/>
      <c r="BR70" s="73"/>
      <c r="BS70" s="73"/>
      <c r="BT70" s="73"/>
      <c r="BU70" s="73"/>
      <c r="BV70" s="73"/>
      <c r="BW70" s="73"/>
      <c r="BX70" s="73"/>
      <c r="BY70" s="73"/>
      <c r="BZ70" s="74"/>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2"/>
      <c r="BM71" s="73"/>
      <c r="BN71" s="73"/>
      <c r="BO71" s="73"/>
      <c r="BP71" s="73"/>
      <c r="BQ71" s="73"/>
      <c r="BR71" s="73"/>
      <c r="BS71" s="73"/>
      <c r="BT71" s="73"/>
      <c r="BU71" s="73"/>
      <c r="BV71" s="73"/>
      <c r="BW71" s="73"/>
      <c r="BX71" s="73"/>
      <c r="BY71" s="73"/>
      <c r="BZ71" s="74"/>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2"/>
      <c r="BM72" s="73"/>
      <c r="BN72" s="73"/>
      <c r="BO72" s="73"/>
      <c r="BP72" s="73"/>
      <c r="BQ72" s="73"/>
      <c r="BR72" s="73"/>
      <c r="BS72" s="73"/>
      <c r="BT72" s="73"/>
      <c r="BU72" s="73"/>
      <c r="BV72" s="73"/>
      <c r="BW72" s="73"/>
      <c r="BX72" s="73"/>
      <c r="BY72" s="73"/>
      <c r="BZ72" s="74"/>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2"/>
      <c r="BM73" s="73"/>
      <c r="BN73" s="73"/>
      <c r="BO73" s="73"/>
      <c r="BP73" s="73"/>
      <c r="BQ73" s="73"/>
      <c r="BR73" s="73"/>
      <c r="BS73" s="73"/>
      <c r="BT73" s="73"/>
      <c r="BU73" s="73"/>
      <c r="BV73" s="73"/>
      <c r="BW73" s="73"/>
      <c r="BX73" s="73"/>
      <c r="BY73" s="73"/>
      <c r="BZ73" s="74"/>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2"/>
      <c r="BM74" s="73"/>
      <c r="BN74" s="73"/>
      <c r="BO74" s="73"/>
      <c r="BP74" s="73"/>
      <c r="BQ74" s="73"/>
      <c r="BR74" s="73"/>
      <c r="BS74" s="73"/>
      <c r="BT74" s="73"/>
      <c r="BU74" s="73"/>
      <c r="BV74" s="73"/>
      <c r="BW74" s="73"/>
      <c r="BX74" s="73"/>
      <c r="BY74" s="73"/>
      <c r="BZ74" s="74"/>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2"/>
      <c r="BM75" s="73"/>
      <c r="BN75" s="73"/>
      <c r="BO75" s="73"/>
      <c r="BP75" s="73"/>
      <c r="BQ75" s="73"/>
      <c r="BR75" s="73"/>
      <c r="BS75" s="73"/>
      <c r="BT75" s="73"/>
      <c r="BU75" s="73"/>
      <c r="BV75" s="73"/>
      <c r="BW75" s="73"/>
      <c r="BX75" s="73"/>
      <c r="BY75" s="73"/>
      <c r="BZ75" s="74"/>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2"/>
      <c r="BM76" s="73"/>
      <c r="BN76" s="73"/>
      <c r="BO76" s="73"/>
      <c r="BP76" s="73"/>
      <c r="BQ76" s="73"/>
      <c r="BR76" s="73"/>
      <c r="BS76" s="73"/>
      <c r="BT76" s="73"/>
      <c r="BU76" s="73"/>
      <c r="BV76" s="73"/>
      <c r="BW76" s="73"/>
      <c r="BX76" s="73"/>
      <c r="BY76" s="73"/>
      <c r="BZ76" s="74"/>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2"/>
      <c r="BM77" s="73"/>
      <c r="BN77" s="73"/>
      <c r="BO77" s="73"/>
      <c r="BP77" s="73"/>
      <c r="BQ77" s="73"/>
      <c r="BR77" s="73"/>
      <c r="BS77" s="73"/>
      <c r="BT77" s="73"/>
      <c r="BU77" s="73"/>
      <c r="BV77" s="73"/>
      <c r="BW77" s="73"/>
      <c r="BX77" s="73"/>
      <c r="BY77" s="73"/>
      <c r="BZ77" s="74"/>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2"/>
      <c r="BM78" s="73"/>
      <c r="BN78" s="73"/>
      <c r="BO78" s="73"/>
      <c r="BP78" s="73"/>
      <c r="BQ78" s="73"/>
      <c r="BR78" s="73"/>
      <c r="BS78" s="73"/>
      <c r="BT78" s="73"/>
      <c r="BU78" s="73"/>
      <c r="BV78" s="73"/>
      <c r="BW78" s="73"/>
      <c r="BX78" s="73"/>
      <c r="BY78" s="73"/>
      <c r="BZ78" s="74"/>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2"/>
      <c r="BM79" s="73"/>
      <c r="BN79" s="73"/>
      <c r="BO79" s="73"/>
      <c r="BP79" s="73"/>
      <c r="BQ79" s="73"/>
      <c r="BR79" s="73"/>
      <c r="BS79" s="73"/>
      <c r="BT79" s="73"/>
      <c r="BU79" s="73"/>
      <c r="BV79" s="73"/>
      <c r="BW79" s="73"/>
      <c r="BX79" s="73"/>
      <c r="BY79" s="73"/>
      <c r="BZ79" s="74"/>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2"/>
      <c r="BM80" s="73"/>
      <c r="BN80" s="73"/>
      <c r="BO80" s="73"/>
      <c r="BP80" s="73"/>
      <c r="BQ80" s="73"/>
      <c r="BR80" s="73"/>
      <c r="BS80" s="73"/>
      <c r="BT80" s="73"/>
      <c r="BU80" s="73"/>
      <c r="BV80" s="73"/>
      <c r="BW80" s="73"/>
      <c r="BX80" s="73"/>
      <c r="BY80" s="73"/>
      <c r="BZ80" s="74"/>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2"/>
      <c r="BM81" s="73"/>
      <c r="BN81" s="73"/>
      <c r="BO81" s="73"/>
      <c r="BP81" s="73"/>
      <c r="BQ81" s="73"/>
      <c r="BR81" s="73"/>
      <c r="BS81" s="73"/>
      <c r="BT81" s="73"/>
      <c r="BU81" s="73"/>
      <c r="BV81" s="73"/>
      <c r="BW81" s="73"/>
      <c r="BX81" s="73"/>
      <c r="BY81" s="73"/>
      <c r="BZ81" s="74"/>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5"/>
      <c r="BM82" s="76"/>
      <c r="BN82" s="76"/>
      <c r="BO82" s="76"/>
      <c r="BP82" s="76"/>
      <c r="BQ82" s="76"/>
      <c r="BR82" s="76"/>
      <c r="BS82" s="76"/>
      <c r="BT82" s="76"/>
      <c r="BU82" s="76"/>
      <c r="BV82" s="76"/>
      <c r="BW82" s="76"/>
      <c r="BX82" s="76"/>
      <c r="BY82" s="76"/>
      <c r="BZ82" s="77"/>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9EB4AmQkwH7FZDng7h5w9u6vCUO5wnDuOY1GMAiT+vBAGZrL5IvAzgDFDroGMygMWsQwmIXKIQVqMP7UKnMiTA==" saltValue="ixiRd3b908tJ6BMRxmRJKw==" spinCount="100000" sheet="1" objects="1" scenarios="1" formatCells="0" formatColumns="0" formatRows="0"/>
  <mergeCells count="51">
    <mergeCell ref="B60:BJ61"/>
    <mergeCell ref="BL64:BZ65"/>
    <mergeCell ref="C83:BJ83"/>
    <mergeCell ref="BL47:BZ63"/>
    <mergeCell ref="BL66:BZ82"/>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L16:BZ44"/>
    <mergeCell ref="BN10:BY10"/>
    <mergeCell ref="BL11:BZ13"/>
    <mergeCell ref="B14:BJ15"/>
    <mergeCell ref="BL14:BZ15"/>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2">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143618</v>
      </c>
      <c r="D6" s="19">
        <f t="shared" si="3"/>
        <v>46</v>
      </c>
      <c r="E6" s="19">
        <f t="shared" si="3"/>
        <v>17</v>
      </c>
      <c r="F6" s="19">
        <f t="shared" si="3"/>
        <v>1</v>
      </c>
      <c r="G6" s="19">
        <f t="shared" si="3"/>
        <v>0</v>
      </c>
      <c r="H6" s="19" t="str">
        <f t="shared" si="3"/>
        <v>神奈川県　中井町</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72.02</v>
      </c>
      <c r="P6" s="20">
        <f t="shared" si="3"/>
        <v>74.69</v>
      </c>
      <c r="Q6" s="20">
        <f t="shared" si="3"/>
        <v>83.09</v>
      </c>
      <c r="R6" s="20">
        <f t="shared" si="3"/>
        <v>1320</v>
      </c>
      <c r="S6" s="20">
        <f t="shared" si="3"/>
        <v>9068</v>
      </c>
      <c r="T6" s="20">
        <f t="shared" si="3"/>
        <v>19.989999999999998</v>
      </c>
      <c r="U6" s="20">
        <f t="shared" si="3"/>
        <v>453.63</v>
      </c>
      <c r="V6" s="20">
        <f t="shared" si="3"/>
        <v>6722</v>
      </c>
      <c r="W6" s="20">
        <f t="shared" si="3"/>
        <v>2.52</v>
      </c>
      <c r="X6" s="20">
        <f t="shared" si="3"/>
        <v>2667.46</v>
      </c>
      <c r="Y6" s="21" t="str">
        <f>IF(Y7="",NA(),Y7)</f>
        <v>-</v>
      </c>
      <c r="Z6" s="21" t="str">
        <f t="shared" ref="Z6:AH6" si="4">IF(Z7="",NA(),Z7)</f>
        <v>-</v>
      </c>
      <c r="AA6" s="21">
        <f t="shared" si="4"/>
        <v>118.36</v>
      </c>
      <c r="AB6" s="21">
        <f t="shared" si="4"/>
        <v>121.51</v>
      </c>
      <c r="AC6" s="21">
        <f t="shared" si="4"/>
        <v>117.03</v>
      </c>
      <c r="AD6" s="21" t="str">
        <f t="shared" si="4"/>
        <v>-</v>
      </c>
      <c r="AE6" s="21" t="str">
        <f t="shared" si="4"/>
        <v>-</v>
      </c>
      <c r="AF6" s="21">
        <f t="shared" si="4"/>
        <v>107.21</v>
      </c>
      <c r="AG6" s="21">
        <f t="shared" si="4"/>
        <v>107.08</v>
      </c>
      <c r="AH6" s="21">
        <f t="shared" si="4"/>
        <v>106.08</v>
      </c>
      <c r="AI6" s="20" t="str">
        <f>IF(AI7="","",IF(AI7="-","【-】","【"&amp;SUBSTITUTE(TEXT(AI7,"#,##0.00"),"-","△")&amp;"】"))</f>
        <v>【106.11】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43.71</v>
      </c>
      <c r="AR6" s="21">
        <f t="shared" si="5"/>
        <v>45.94</v>
      </c>
      <c r="AS6" s="21">
        <f t="shared" si="5"/>
        <v>29.34</v>
      </c>
      <c r="AT6" s="20" t="str">
        <f>IF(AT7="","",IF(AT7="-","【-】","【"&amp;SUBSTITUTE(TEXT(AT7,"#,##0.00"),"-","△")&amp;"】"))</f>
        <v>【3.15】</v>
      </c>
      <c r="AU6" s="21" t="str">
        <f>IF(AU7="",NA(),AU7)</f>
        <v>-</v>
      </c>
      <c r="AV6" s="21" t="str">
        <f t="shared" ref="AV6:BD6" si="6">IF(AV7="",NA(),AV7)</f>
        <v>-</v>
      </c>
      <c r="AW6" s="21">
        <f t="shared" si="6"/>
        <v>38.700000000000003</v>
      </c>
      <c r="AX6" s="21">
        <f t="shared" si="6"/>
        <v>60.75</v>
      </c>
      <c r="AY6" s="21">
        <f t="shared" si="6"/>
        <v>94.4</v>
      </c>
      <c r="AZ6" s="21" t="str">
        <f t="shared" si="6"/>
        <v>-</v>
      </c>
      <c r="BA6" s="21" t="str">
        <f t="shared" si="6"/>
        <v>-</v>
      </c>
      <c r="BB6" s="21">
        <f t="shared" si="6"/>
        <v>40.67</v>
      </c>
      <c r="BC6" s="21">
        <f t="shared" si="6"/>
        <v>47.7</v>
      </c>
      <c r="BD6" s="21">
        <f t="shared" si="6"/>
        <v>50.59</v>
      </c>
      <c r="BE6" s="20" t="str">
        <f>IF(BE7="","",IF(BE7="-","【-】","【"&amp;SUBSTITUTE(TEXT(BE7,"#,##0.00"),"-","△")&amp;"】"))</f>
        <v>【73.44】</v>
      </c>
      <c r="BF6" s="21" t="str">
        <f>IF(BF7="",NA(),BF7)</f>
        <v>-</v>
      </c>
      <c r="BG6" s="21" t="str">
        <f t="shared" ref="BG6:BO6" si="7">IF(BG7="",NA(),BG7)</f>
        <v>-</v>
      </c>
      <c r="BH6" s="21">
        <f t="shared" si="7"/>
        <v>2390.42</v>
      </c>
      <c r="BI6" s="21">
        <f t="shared" si="7"/>
        <v>2168.63</v>
      </c>
      <c r="BJ6" s="21">
        <f t="shared" si="7"/>
        <v>2052.4699999999998</v>
      </c>
      <c r="BK6" s="21" t="str">
        <f t="shared" si="7"/>
        <v>-</v>
      </c>
      <c r="BL6" s="21" t="str">
        <f t="shared" si="7"/>
        <v>-</v>
      </c>
      <c r="BM6" s="21">
        <f t="shared" si="7"/>
        <v>1050.51</v>
      </c>
      <c r="BN6" s="21">
        <f t="shared" si="7"/>
        <v>1102.01</v>
      </c>
      <c r="BO6" s="21">
        <f t="shared" si="7"/>
        <v>987.36</v>
      </c>
      <c r="BP6" s="20" t="str">
        <f>IF(BP7="","",IF(BP7="-","【-】","【"&amp;SUBSTITUTE(TEXT(BP7,"#,##0.00"),"-","△")&amp;"】"))</f>
        <v>【652.82】</v>
      </c>
      <c r="BQ6" s="21" t="str">
        <f>IF(BQ7="",NA(),BQ7)</f>
        <v>-</v>
      </c>
      <c r="BR6" s="21" t="str">
        <f t="shared" ref="BR6:BZ6" si="8">IF(BR7="",NA(),BR7)</f>
        <v>-</v>
      </c>
      <c r="BS6" s="21">
        <f t="shared" si="8"/>
        <v>57.42</v>
      </c>
      <c r="BT6" s="21">
        <f t="shared" si="8"/>
        <v>56.84</v>
      </c>
      <c r="BU6" s="21">
        <f t="shared" si="8"/>
        <v>55.62</v>
      </c>
      <c r="BV6" s="21" t="str">
        <f t="shared" si="8"/>
        <v>-</v>
      </c>
      <c r="BW6" s="21" t="str">
        <f t="shared" si="8"/>
        <v>-</v>
      </c>
      <c r="BX6" s="21">
        <f t="shared" si="8"/>
        <v>82.65</v>
      </c>
      <c r="BY6" s="21">
        <f t="shared" si="8"/>
        <v>82.55</v>
      </c>
      <c r="BZ6" s="21">
        <f t="shared" si="8"/>
        <v>83.55</v>
      </c>
      <c r="CA6" s="20" t="str">
        <f>IF(CA7="","",IF(CA7="-","【-】","【"&amp;SUBSTITUTE(TEXT(CA7,"#,##0.00"),"-","△")&amp;"】"))</f>
        <v>【97.61】</v>
      </c>
      <c r="CB6" s="21" t="str">
        <f>IF(CB7="",NA(),CB7)</f>
        <v>-</v>
      </c>
      <c r="CC6" s="21" t="str">
        <f t="shared" ref="CC6:CK6" si="9">IF(CC7="",NA(),CC7)</f>
        <v>-</v>
      </c>
      <c r="CD6" s="21">
        <f t="shared" si="9"/>
        <v>170.7</v>
      </c>
      <c r="CE6" s="21">
        <f t="shared" si="9"/>
        <v>173.64</v>
      </c>
      <c r="CF6" s="21">
        <f t="shared" si="9"/>
        <v>176.4</v>
      </c>
      <c r="CG6" s="21" t="str">
        <f t="shared" si="9"/>
        <v>-</v>
      </c>
      <c r="CH6" s="21" t="str">
        <f t="shared" si="9"/>
        <v>-</v>
      </c>
      <c r="CI6" s="21">
        <f t="shared" si="9"/>
        <v>186.3</v>
      </c>
      <c r="CJ6" s="21">
        <f t="shared" si="9"/>
        <v>188.38</v>
      </c>
      <c r="CK6" s="21">
        <f t="shared" si="9"/>
        <v>185.98</v>
      </c>
      <c r="CL6" s="20" t="str">
        <f>IF(CL7="","",IF(CL7="-","【-】","【"&amp;SUBSTITUTE(TEXT(CL7,"#,##0.00"),"-","△")&amp;"】"))</f>
        <v>【138.29】</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f t="shared" si="10"/>
        <v>50.53</v>
      </c>
      <c r="CU6" s="21">
        <f t="shared" si="10"/>
        <v>51.42</v>
      </c>
      <c r="CV6" s="21">
        <f t="shared" si="10"/>
        <v>48.95</v>
      </c>
      <c r="CW6" s="20" t="str">
        <f>IF(CW7="","",IF(CW7="-","【-】","【"&amp;SUBSTITUTE(TEXT(CW7,"#,##0.00"),"-","△")&amp;"】"))</f>
        <v>【59.10】</v>
      </c>
      <c r="CX6" s="21" t="str">
        <f>IF(CX7="",NA(),CX7)</f>
        <v>-</v>
      </c>
      <c r="CY6" s="21" t="str">
        <f t="shared" ref="CY6:DG6" si="11">IF(CY7="",NA(),CY7)</f>
        <v>-</v>
      </c>
      <c r="CZ6" s="21">
        <f t="shared" si="11"/>
        <v>75</v>
      </c>
      <c r="DA6" s="21">
        <f t="shared" si="11"/>
        <v>77.5</v>
      </c>
      <c r="DB6" s="21">
        <f t="shared" si="11"/>
        <v>80.150000000000006</v>
      </c>
      <c r="DC6" s="21" t="str">
        <f t="shared" si="11"/>
        <v>-</v>
      </c>
      <c r="DD6" s="21" t="str">
        <f t="shared" si="11"/>
        <v>-</v>
      </c>
      <c r="DE6" s="21">
        <f t="shared" si="11"/>
        <v>82.08</v>
      </c>
      <c r="DF6" s="21">
        <f t="shared" si="11"/>
        <v>81.34</v>
      </c>
      <c r="DG6" s="21">
        <f t="shared" si="11"/>
        <v>81.14</v>
      </c>
      <c r="DH6" s="20" t="str">
        <f>IF(DH7="","",IF(DH7="-","【-】","【"&amp;SUBSTITUTE(TEXT(DH7,"#,##0.00"),"-","△")&amp;"】"))</f>
        <v>【95.82】</v>
      </c>
      <c r="DI6" s="21" t="str">
        <f>IF(DI7="",NA(),DI7)</f>
        <v>-</v>
      </c>
      <c r="DJ6" s="21" t="str">
        <f t="shared" ref="DJ6:DR6" si="12">IF(DJ7="",NA(),DJ7)</f>
        <v>-</v>
      </c>
      <c r="DK6" s="21">
        <f t="shared" si="12"/>
        <v>3.14</v>
      </c>
      <c r="DL6" s="21">
        <f t="shared" si="12"/>
        <v>6.69</v>
      </c>
      <c r="DM6" s="21">
        <f t="shared" si="12"/>
        <v>9.4</v>
      </c>
      <c r="DN6" s="21" t="str">
        <f t="shared" si="12"/>
        <v>-</v>
      </c>
      <c r="DO6" s="21" t="str">
        <f t="shared" si="12"/>
        <v>-</v>
      </c>
      <c r="DP6" s="21">
        <f t="shared" si="12"/>
        <v>12.7</v>
      </c>
      <c r="DQ6" s="21">
        <f t="shared" si="12"/>
        <v>14.65</v>
      </c>
      <c r="DR6" s="21">
        <f t="shared" si="12"/>
        <v>16.11</v>
      </c>
      <c r="DS6" s="20" t="str">
        <f>IF(DS7="","",IF(DS7="-","【-】","【"&amp;SUBSTITUTE(TEXT(DS7,"#,##0.00"),"-","△")&amp;"】"))</f>
        <v>【39.74】</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1">
        <f t="shared" si="13"/>
        <v>0.1</v>
      </c>
      <c r="EC6" s="21">
        <f t="shared" si="13"/>
        <v>0.17</v>
      </c>
      <c r="ED6" s="20" t="str">
        <f>IF(ED7="","",IF(ED7="-","【-】","【"&amp;SUBSTITUTE(TEXT(ED7,"#,##0.00"),"-","△")&amp;"】"))</f>
        <v>【7.62】</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1.65</v>
      </c>
      <c r="EM6" s="21">
        <f t="shared" si="14"/>
        <v>0.14000000000000001</v>
      </c>
      <c r="EN6" s="21">
        <f t="shared" si="14"/>
        <v>0.08</v>
      </c>
      <c r="EO6" s="20" t="str">
        <f>IF(EO7="","",IF(EO7="-","【-】","【"&amp;SUBSTITUTE(TEXT(EO7,"#,##0.00"),"-","△")&amp;"】"))</f>
        <v>【0.23】</v>
      </c>
    </row>
    <row r="7" spans="1:148" s="22" customFormat="1" x14ac:dyDescent="0.2">
      <c r="A7" s="14"/>
      <c r="B7" s="23">
        <v>2022</v>
      </c>
      <c r="C7" s="23">
        <v>143618</v>
      </c>
      <c r="D7" s="23">
        <v>46</v>
      </c>
      <c r="E7" s="23">
        <v>17</v>
      </c>
      <c r="F7" s="23">
        <v>1</v>
      </c>
      <c r="G7" s="23">
        <v>0</v>
      </c>
      <c r="H7" s="23" t="s">
        <v>96</v>
      </c>
      <c r="I7" s="23" t="s">
        <v>97</v>
      </c>
      <c r="J7" s="23" t="s">
        <v>98</v>
      </c>
      <c r="K7" s="23" t="s">
        <v>99</v>
      </c>
      <c r="L7" s="23" t="s">
        <v>100</v>
      </c>
      <c r="M7" s="23" t="s">
        <v>101</v>
      </c>
      <c r="N7" s="24" t="s">
        <v>102</v>
      </c>
      <c r="O7" s="24">
        <v>72.02</v>
      </c>
      <c r="P7" s="24">
        <v>74.69</v>
      </c>
      <c r="Q7" s="24">
        <v>83.09</v>
      </c>
      <c r="R7" s="24">
        <v>1320</v>
      </c>
      <c r="S7" s="24">
        <v>9068</v>
      </c>
      <c r="T7" s="24">
        <v>19.989999999999998</v>
      </c>
      <c r="U7" s="24">
        <v>453.63</v>
      </c>
      <c r="V7" s="24">
        <v>6722</v>
      </c>
      <c r="W7" s="24">
        <v>2.52</v>
      </c>
      <c r="X7" s="24">
        <v>2667.46</v>
      </c>
      <c r="Y7" s="24" t="s">
        <v>102</v>
      </c>
      <c r="Z7" s="24" t="s">
        <v>102</v>
      </c>
      <c r="AA7" s="24">
        <v>118.36</v>
      </c>
      <c r="AB7" s="24">
        <v>121.51</v>
      </c>
      <c r="AC7" s="24">
        <v>117.03</v>
      </c>
      <c r="AD7" s="24" t="s">
        <v>102</v>
      </c>
      <c r="AE7" s="24" t="s">
        <v>102</v>
      </c>
      <c r="AF7" s="24">
        <v>107.21</v>
      </c>
      <c r="AG7" s="24">
        <v>107.08</v>
      </c>
      <c r="AH7" s="24">
        <v>106.08</v>
      </c>
      <c r="AI7" s="24">
        <v>106.11</v>
      </c>
      <c r="AJ7" s="24" t="s">
        <v>102</v>
      </c>
      <c r="AK7" s="24" t="s">
        <v>102</v>
      </c>
      <c r="AL7" s="24">
        <v>0</v>
      </c>
      <c r="AM7" s="24">
        <v>0</v>
      </c>
      <c r="AN7" s="24">
        <v>0</v>
      </c>
      <c r="AO7" s="24" t="s">
        <v>102</v>
      </c>
      <c r="AP7" s="24" t="s">
        <v>102</v>
      </c>
      <c r="AQ7" s="24">
        <v>43.71</v>
      </c>
      <c r="AR7" s="24">
        <v>45.94</v>
      </c>
      <c r="AS7" s="24">
        <v>29.34</v>
      </c>
      <c r="AT7" s="24">
        <v>3.15</v>
      </c>
      <c r="AU7" s="24" t="s">
        <v>102</v>
      </c>
      <c r="AV7" s="24" t="s">
        <v>102</v>
      </c>
      <c r="AW7" s="24">
        <v>38.700000000000003</v>
      </c>
      <c r="AX7" s="24">
        <v>60.75</v>
      </c>
      <c r="AY7" s="24">
        <v>94.4</v>
      </c>
      <c r="AZ7" s="24" t="s">
        <v>102</v>
      </c>
      <c r="BA7" s="24" t="s">
        <v>102</v>
      </c>
      <c r="BB7" s="24">
        <v>40.67</v>
      </c>
      <c r="BC7" s="24">
        <v>47.7</v>
      </c>
      <c r="BD7" s="24">
        <v>50.59</v>
      </c>
      <c r="BE7" s="24">
        <v>73.44</v>
      </c>
      <c r="BF7" s="24" t="s">
        <v>102</v>
      </c>
      <c r="BG7" s="24" t="s">
        <v>102</v>
      </c>
      <c r="BH7" s="24">
        <v>2390.42</v>
      </c>
      <c r="BI7" s="24">
        <v>2168.63</v>
      </c>
      <c r="BJ7" s="24">
        <v>2052.4699999999998</v>
      </c>
      <c r="BK7" s="24" t="s">
        <v>102</v>
      </c>
      <c r="BL7" s="24" t="s">
        <v>102</v>
      </c>
      <c r="BM7" s="24">
        <v>1050.51</v>
      </c>
      <c r="BN7" s="24">
        <v>1102.01</v>
      </c>
      <c r="BO7" s="24">
        <v>987.36</v>
      </c>
      <c r="BP7" s="24">
        <v>652.82000000000005</v>
      </c>
      <c r="BQ7" s="24" t="s">
        <v>102</v>
      </c>
      <c r="BR7" s="24" t="s">
        <v>102</v>
      </c>
      <c r="BS7" s="24">
        <v>57.42</v>
      </c>
      <c r="BT7" s="24">
        <v>56.84</v>
      </c>
      <c r="BU7" s="24">
        <v>55.62</v>
      </c>
      <c r="BV7" s="24" t="s">
        <v>102</v>
      </c>
      <c r="BW7" s="24" t="s">
        <v>102</v>
      </c>
      <c r="BX7" s="24">
        <v>82.65</v>
      </c>
      <c r="BY7" s="24">
        <v>82.55</v>
      </c>
      <c r="BZ7" s="24">
        <v>83.55</v>
      </c>
      <c r="CA7" s="24">
        <v>97.61</v>
      </c>
      <c r="CB7" s="24" t="s">
        <v>102</v>
      </c>
      <c r="CC7" s="24" t="s">
        <v>102</v>
      </c>
      <c r="CD7" s="24">
        <v>170.7</v>
      </c>
      <c r="CE7" s="24">
        <v>173.64</v>
      </c>
      <c r="CF7" s="24">
        <v>176.4</v>
      </c>
      <c r="CG7" s="24" t="s">
        <v>102</v>
      </c>
      <c r="CH7" s="24" t="s">
        <v>102</v>
      </c>
      <c r="CI7" s="24">
        <v>186.3</v>
      </c>
      <c r="CJ7" s="24">
        <v>188.38</v>
      </c>
      <c r="CK7" s="24">
        <v>185.98</v>
      </c>
      <c r="CL7" s="24">
        <v>138.29</v>
      </c>
      <c r="CM7" s="24" t="s">
        <v>102</v>
      </c>
      <c r="CN7" s="24" t="s">
        <v>102</v>
      </c>
      <c r="CO7" s="24" t="s">
        <v>102</v>
      </c>
      <c r="CP7" s="24" t="s">
        <v>102</v>
      </c>
      <c r="CQ7" s="24" t="s">
        <v>102</v>
      </c>
      <c r="CR7" s="24" t="s">
        <v>102</v>
      </c>
      <c r="CS7" s="24" t="s">
        <v>102</v>
      </c>
      <c r="CT7" s="24">
        <v>50.53</v>
      </c>
      <c r="CU7" s="24">
        <v>51.42</v>
      </c>
      <c r="CV7" s="24">
        <v>48.95</v>
      </c>
      <c r="CW7" s="24">
        <v>59.1</v>
      </c>
      <c r="CX7" s="24" t="s">
        <v>102</v>
      </c>
      <c r="CY7" s="24" t="s">
        <v>102</v>
      </c>
      <c r="CZ7" s="24">
        <v>75</v>
      </c>
      <c r="DA7" s="24">
        <v>77.5</v>
      </c>
      <c r="DB7" s="24">
        <v>80.150000000000006</v>
      </c>
      <c r="DC7" s="24" t="s">
        <v>102</v>
      </c>
      <c r="DD7" s="24" t="s">
        <v>102</v>
      </c>
      <c r="DE7" s="24">
        <v>82.08</v>
      </c>
      <c r="DF7" s="24">
        <v>81.34</v>
      </c>
      <c r="DG7" s="24">
        <v>81.14</v>
      </c>
      <c r="DH7" s="24">
        <v>95.82</v>
      </c>
      <c r="DI7" s="24" t="s">
        <v>102</v>
      </c>
      <c r="DJ7" s="24" t="s">
        <v>102</v>
      </c>
      <c r="DK7" s="24">
        <v>3.14</v>
      </c>
      <c r="DL7" s="24">
        <v>6.69</v>
      </c>
      <c r="DM7" s="24">
        <v>9.4</v>
      </c>
      <c r="DN7" s="24" t="s">
        <v>102</v>
      </c>
      <c r="DO7" s="24" t="s">
        <v>102</v>
      </c>
      <c r="DP7" s="24">
        <v>12.7</v>
      </c>
      <c r="DQ7" s="24">
        <v>14.65</v>
      </c>
      <c r="DR7" s="24">
        <v>16.11</v>
      </c>
      <c r="DS7" s="24">
        <v>39.74</v>
      </c>
      <c r="DT7" s="24" t="s">
        <v>102</v>
      </c>
      <c r="DU7" s="24" t="s">
        <v>102</v>
      </c>
      <c r="DV7" s="24">
        <v>0</v>
      </c>
      <c r="DW7" s="24">
        <v>0</v>
      </c>
      <c r="DX7" s="24">
        <v>0</v>
      </c>
      <c r="DY7" s="24" t="s">
        <v>102</v>
      </c>
      <c r="DZ7" s="24" t="s">
        <v>102</v>
      </c>
      <c r="EA7" s="24">
        <v>0</v>
      </c>
      <c r="EB7" s="24">
        <v>0.1</v>
      </c>
      <c r="EC7" s="24">
        <v>0.17</v>
      </c>
      <c r="ED7" s="24">
        <v>7.62</v>
      </c>
      <c r="EE7" s="24" t="s">
        <v>102</v>
      </c>
      <c r="EF7" s="24" t="s">
        <v>102</v>
      </c>
      <c r="EG7" s="24">
        <v>0</v>
      </c>
      <c r="EH7" s="24">
        <v>0</v>
      </c>
      <c r="EI7" s="24">
        <v>0</v>
      </c>
      <c r="EJ7" s="24" t="s">
        <v>102</v>
      </c>
      <c r="EK7" s="24" t="s">
        <v>102</v>
      </c>
      <c r="EL7" s="24">
        <v>1.65</v>
      </c>
      <c r="EM7" s="24">
        <v>0.14000000000000001</v>
      </c>
      <c r="EN7" s="24">
        <v>0.08</v>
      </c>
      <c r="EO7" s="24">
        <v>0.23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112</v>
      </c>
      <c r="E13" t="s">
        <v>111</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2023-12-12T00:45:45Z</dcterms:created>
  <dcterms:modified xsi:type="dcterms:W3CDTF">2024-02-27T04:20:41Z</dcterms:modified>
  <cp:category/>
</cp:coreProperties>
</file>