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10 逗子市★　下水道\"/>
    </mc:Choice>
  </mc:AlternateContent>
  <workbookProtection workbookAlgorithmName="SHA-512" workbookHashValue="sECYGVKd2Cv32nKlDE8QuSJkIGbByH89p0vti/PRm96/R4WYjK3yLRrMw5hSEi2u9Z/IQntPRt2GeBdOnVWU4A==" workbookSaltValue="xfFA/YxYfRA3rhrKrRtwiQ==" workbookSpinCount="100000" lockStructure="1"/>
  <bookViews>
    <workbookView xWindow="0" yWindow="0" windowWidth="23040" windowHeight="8304"/>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<sst xmlns="http://schemas.openxmlformats.org/spreadsheetml/2006/main" count="253" uniqueCount="116">
  <si>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</si>
  <si>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</si>
  <si>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</si>
  <si>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</si>
  <si>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</si>
  <si>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</si>
  <si>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</si>
  <si>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</si>
  <si>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</si>
  <si>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</si>
  <si>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</si>
  <si>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</si>
  <si>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</si>
  <si>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</si>
  <si>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</si>
  <si>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</si>
  <si>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</si>
  <si>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</si>
  <si>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</si>
  <si>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</si>
  <si>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</si>
  <si>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</si>
  <si>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</si>
  <si>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</si>
  <si>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</si>
  <si>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</si>
  <si>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</si>
  <si>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</si>
  <si>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</si>
  <si>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</si>
  <si>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</si>
  <si>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</si>
  <si>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</si>
  <si>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</si>
  <si>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</si>
  <si>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</si>
  <si>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</si>
  <si>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</si>
  <si>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</si>
  <si>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</si>
  <si>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</si>
  <si>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</si>
  <si>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</si>
  <si>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</si>
  <si>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</si>
  <si>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</si>
  <si>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</si>
  <si>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</si>
  <si>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</si>
  <si>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</si>
  <si>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</si>
  <si>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</si>
  <si>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</si>
  <si>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</si>
  <si>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</si>
  <si>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</si>
  <si>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</si>
  <si>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</si>
  <si>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</si>
  <si>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</si>
  <si>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</si>
  <si>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</si>
  <si>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</si>
  <si>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</si>
  <si>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</si>
  <si>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</si>
  <si>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</si>
  <si>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</si>
  <si>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</si>
  <si>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</si>
  <si>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</si>
  <si>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</si>
  <si>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</si>
  <si>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</si>
  <si>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</si>
  <si>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</si>
  <si>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</si>
  <si>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</si>
  <si>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</si>
  <si>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</si>
  <si>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</si>
  <si>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</si>
  <si>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</si>
  <si>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</si>
  <si>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</si>
  <si>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</si>
  <si>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</si>
  <si>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</si>
  <si>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</si>
  <si>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</si>
  <si>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</si>
  <si>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</si>
  <si>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</si>
  <si>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</si>
  <si>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</si>
  <si>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</si>
  <si>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逗子市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</si>
  <si>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</si>
  <si>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</si>
  <si>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</si>
  <si>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</si>
  <si>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</si>
  <si>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</si>
  <si>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</si>
  <si>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</si>
  <si>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</si>
  <si>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</si>
  <si>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</si>
  <si>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</si>
  <si>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</si>
  <si>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</si>
  <si>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</si>
  <si>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</si>
  <si>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下水道施設の老朽化が進んでいることを踏まえると、今後より厳しい経営状態で推移することが予測されます。
　本年度に使用料改定を行った結果を反映させ、令和２年度に策定した経営戦略を改定し、将来にわたって健全な経営を持続的に運営していくため、経営指標も参考にしながら、引き続き適正な使用料の検討及び維持管理費の確保を行っていきます。</t>
    <rPh sb="1" eb="4">
      <t>ゲスイドウ</t>
    </rPh>
    <rPh sb="4" eb="6">
      <t>シセツ</t>
    </rPh>
    <rPh sb="53" eb="56">
      <t>ホンネンド</t>
    </rPh>
    <rPh sb="57" eb="60">
      <t>シヨウリョウ</t>
    </rPh>
    <rPh sb="60" eb="62">
      <t>カイテイ</t>
    </rPh>
    <rPh sb="63" eb="64">
      <t>オコナ</t>
    </rPh>
    <rPh sb="66" eb="68">
      <t>ケッカ</t>
    </rPh>
    <rPh sb="69" eb="71">
      <t>ハンエイ</t>
    </rPh>
    <rPh sb="74" eb="76">
      <t>レイワ</t>
    </rPh>
    <rPh sb="77" eb="79">
      <t>ネンド</t>
    </rPh>
    <rPh sb="80" eb="82">
      <t>サクテイ</t>
    </rPh>
    <rPh sb="84" eb="86">
      <t>ケイエイ</t>
    </rPh>
    <rPh sb="86" eb="88">
      <t>センリャク</t>
    </rPh>
    <rPh sb="89" eb="91">
      <t>カイテイ</t>
    </rPh>
    <phoneticPr fontId="4"/>
  </si>
  <si>
    <t>　本市では、平成31年４月１日から地方公営企業法を一部適用（財務適用）し、企業会計へと移行しました。
　本年度は、前年度に引き続き決算で欠損金が発生したことから、経常収支比率が低く、累積欠損金比率が高くなっています。
　また、経費回収率においても100％を下回っていることから、汚水処理に係る費用が使用料で賄えていないことを示しています。
　経営の改善に向け、令和４年７月１日に使用料の改定を行いましたが、経費回収率は若干改善したものの、電力費の高騰等により、経常収支比率は100％を超えることができませんでした。
　企業債残高対事業規模比率においては、普及率が100％となり維持管理を中心とした経営であることから、類似団体平均値と比較して低い傾向にあります。今後、大規模な施設更新に伴う企業債の増額が見込まれており、より厳しい経営状況となることが予測されます。</t>
    <rPh sb="52" eb="55">
      <t>ホンネンド</t>
    </rPh>
    <rPh sb="171" eb="173">
      <t>ケイエイ</t>
    </rPh>
    <rPh sb="174" eb="176">
      <t>カイゼン</t>
    </rPh>
    <rPh sb="177" eb="178">
      <t>ム</t>
    </rPh>
    <rPh sb="196" eb="197">
      <t>オコナ</t>
    </rPh>
    <phoneticPr fontId="4"/>
  </si>
  <si>
    <t>　昭和40年代後半に供用開始した本市においては、特に処理場の老朽化が深刻な状況になっています。　
　また、類似団体や全国の平均値と比較すると、管渠老朽化率が高く管渠改善率が低くなっており、老朽化した管の更新が進んでいないことを示しています。
　処理場、管渠ともにストックマネジメント計画等に基づいて、適切な改築・更新を行う必要があります。
　老朽化が進行する浄水管理センターの再整備に関しては、処理方式等の適切な手法を検討しています。</t>
    <rPh sb="58" eb="60">
      <t>ゼンコク</t>
    </rPh>
    <rPh sb="171" eb="174">
      <t>ロウキュウカ</t>
    </rPh>
    <rPh sb="175" eb="177">
      <t>シンコウ</t>
    </rPh>
    <rPh sb="179" eb="181">
      <t>ジョウスイ</t>
    </rPh>
    <rPh sb="181" eb="183">
      <t>カンリ</t>
    </rPh>
    <rPh sb="188" eb="191">
      <t>サイセイビ</t>
    </rPh>
    <rPh sb="192" eb="193">
      <t>カン</t>
    </rPh>
    <rPh sb="197" eb="199">
      <t>ショリ</t>
    </rPh>
    <rPh sb="199" eb="201">
      <t>ホウシキ</t>
    </rPh>
    <rPh sb="201" eb="202">
      <t>トウ</t>
    </rPh>
    <rPh sb="203" eb="205">
      <t>テキセツ</t>
    </rPh>
    <rPh sb="206" eb="208">
      <t>シュホウ</t>
    </rPh>
    <rPh sb="209" eb="211">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</si>
</sst>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quot;-&quot;">
                  <c:v>0</c:v>
                </c:pt>
                <c:pt idx="1">
                  <c:v>0</c:v>
                </c:pt>
                <c:pt idx="2">
                  <c:v>0</c:v>
                </c:pt>
                <c:pt idx="3">
                  <c:v>0</c:v>
                </c:pt>
                <c:pt idx="4" formatCode="#,##0.00;&quot;△&quot;#,##0.00;&quot;-&quot;">
                  <c:v>0.09</c:v>
                </c:pt>
              </c:numCache>
            </c:numRef>
          </c:val>
          <c:extLst>
            <c:ext xmlns:c16="http://schemas.microsoft.com/office/drawing/2014/chart" uri="{C3380CC4-5D6E-409C-BE32-E72D297353CC}">
              <c16:uniqueId val="{00000000-2011-4B80-96EF-2105EACF310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0.12</c:v>
                </c:pt>
                <c:pt idx="2">
                  <c:v>0.08</c:v>
                </c:pt>
                <c:pt idx="3">
                  <c:v>0.24</c:v>
                </c:pt>
                <c:pt idx="4">
                  <c:v>0.14000000000000001</c:v>
                </c:pt>
              </c:numCache>
            </c:numRef>
          </c:val>
          <c:smooth val="0"/>
          <c:extLst>
            <c:ext xmlns:c16="http://schemas.microsoft.com/office/drawing/2014/chart" uri="{C3380CC4-5D6E-409C-BE32-E72D297353CC}">
              <c16:uniqueId val="{00000001-2011-4B80-96EF-2105EACF310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59.39</c:v>
                </c:pt>
                <c:pt idx="2">
                  <c:v>58.79</c:v>
                </c:pt>
                <c:pt idx="3">
                  <c:v>59.11</c:v>
                </c:pt>
                <c:pt idx="4">
                  <c:v>56.09</c:v>
                </c:pt>
              </c:numCache>
            </c:numRef>
          </c:val>
          <c:extLst>
            <c:ext xmlns:c16="http://schemas.microsoft.com/office/drawing/2014/chart" uri="{C3380CC4-5D6E-409C-BE32-E72D297353CC}">
              <c16:uniqueId val="{00000000-AFFA-461A-AE19-5F3B3631B81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57.04</c:v>
                </c:pt>
                <c:pt idx="2">
                  <c:v>60.78</c:v>
                </c:pt>
                <c:pt idx="3">
                  <c:v>59.96</c:v>
                </c:pt>
                <c:pt idx="4">
                  <c:v>59.9</c:v>
                </c:pt>
              </c:numCache>
            </c:numRef>
          </c:val>
          <c:smooth val="0"/>
          <c:extLst>
            <c:ext xmlns:c16="http://schemas.microsoft.com/office/drawing/2014/chart" uri="{C3380CC4-5D6E-409C-BE32-E72D297353CC}">
              <c16:uniqueId val="{00000001-AFFA-461A-AE19-5F3B3631B81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98.7</c:v>
                </c:pt>
                <c:pt idx="2">
                  <c:v>98.8</c:v>
                </c:pt>
                <c:pt idx="3">
                  <c:v>98.9</c:v>
                </c:pt>
                <c:pt idx="4">
                  <c:v>98.9</c:v>
                </c:pt>
              </c:numCache>
            </c:numRef>
          </c:val>
          <c:extLst>
            <c:ext xmlns:c16="http://schemas.microsoft.com/office/drawing/2014/chart" uri="{C3380CC4-5D6E-409C-BE32-E72D297353CC}">
              <c16:uniqueId val="{00000000-B418-44D9-BF31-B913F3845F0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93.73</c:v>
                </c:pt>
                <c:pt idx="2">
                  <c:v>94.17</c:v>
                </c:pt>
                <c:pt idx="3">
                  <c:v>94.27</c:v>
                </c:pt>
                <c:pt idx="4">
                  <c:v>94.46</c:v>
                </c:pt>
              </c:numCache>
            </c:numRef>
          </c:val>
          <c:smooth val="0"/>
          <c:extLst>
            <c:ext xmlns:c16="http://schemas.microsoft.com/office/drawing/2014/chart" uri="{C3380CC4-5D6E-409C-BE32-E72D297353CC}">
              <c16:uniqueId val="{00000001-B418-44D9-BF31-B913F3845F0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93.32</c:v>
                </c:pt>
                <c:pt idx="2">
                  <c:v>94.94</c:v>
                </c:pt>
                <c:pt idx="3">
                  <c:v>94.95</c:v>
                </c:pt>
                <c:pt idx="4">
                  <c:v>97.64</c:v>
                </c:pt>
              </c:numCache>
            </c:numRef>
          </c:val>
          <c:extLst>
            <c:ext xmlns:c16="http://schemas.microsoft.com/office/drawing/2014/chart" uri="{C3380CC4-5D6E-409C-BE32-E72D297353CC}">
              <c16:uniqueId val="{00000000-1BBE-4E49-88C0-F9DACD596D4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106.32</c:v>
                </c:pt>
                <c:pt idx="2">
                  <c:v>106.67</c:v>
                </c:pt>
                <c:pt idx="3">
                  <c:v>106.9</c:v>
                </c:pt>
                <c:pt idx="4">
                  <c:v>106.74</c:v>
                </c:pt>
              </c:numCache>
            </c:numRef>
          </c:val>
          <c:smooth val="0"/>
          <c:extLst>
            <c:ext xmlns:c16="http://schemas.microsoft.com/office/drawing/2014/chart" uri="{C3380CC4-5D6E-409C-BE32-E72D297353CC}">
              <c16:uniqueId val="{00000001-1BBE-4E49-88C0-F9DACD596D4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7.9</c:v>
                </c:pt>
                <c:pt idx="2">
                  <c:v>15.54</c:v>
                </c:pt>
                <c:pt idx="3">
                  <c:v>21.44</c:v>
                </c:pt>
                <c:pt idx="4">
                  <c:v>25.02</c:v>
                </c:pt>
              </c:numCache>
            </c:numRef>
          </c:val>
          <c:extLst>
            <c:ext xmlns:c16="http://schemas.microsoft.com/office/drawing/2014/chart" uri="{C3380CC4-5D6E-409C-BE32-E72D297353CC}">
              <c16:uniqueId val="{00000000-B105-40CE-9F87-F2616638541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21.22</c:v>
                </c:pt>
                <c:pt idx="2">
                  <c:v>23.25</c:v>
                </c:pt>
                <c:pt idx="3">
                  <c:v>25.2</c:v>
                </c:pt>
                <c:pt idx="4">
                  <c:v>27.42</c:v>
                </c:pt>
              </c:numCache>
            </c:numRef>
          </c:val>
          <c:smooth val="0"/>
          <c:extLst>
            <c:ext xmlns:c16="http://schemas.microsoft.com/office/drawing/2014/chart" uri="{C3380CC4-5D6E-409C-BE32-E72D297353CC}">
              <c16:uniqueId val="{00000001-B105-40CE-9F87-F2616638541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3.32</c:v>
                </c:pt>
                <c:pt idx="2">
                  <c:v>5.37</c:v>
                </c:pt>
                <c:pt idx="3">
                  <c:v>5.37</c:v>
                </c:pt>
                <c:pt idx="4">
                  <c:v>19.18</c:v>
                </c:pt>
              </c:numCache>
            </c:numRef>
          </c:val>
          <c:extLst>
            <c:ext xmlns:c16="http://schemas.microsoft.com/office/drawing/2014/chart" uri="{C3380CC4-5D6E-409C-BE32-E72D297353CC}">
              <c16:uniqueId val="{00000000-7C3D-46DD-A654-63F7AC3C21F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0.83</c:v>
                </c:pt>
                <c:pt idx="2">
                  <c:v>1.06</c:v>
                </c:pt>
                <c:pt idx="3">
                  <c:v>2.02</c:v>
                </c:pt>
                <c:pt idx="4">
                  <c:v>2.67</c:v>
                </c:pt>
              </c:numCache>
            </c:numRef>
          </c:val>
          <c:smooth val="0"/>
          <c:extLst>
            <c:ext xmlns:c16="http://schemas.microsoft.com/office/drawing/2014/chart" uri="{C3380CC4-5D6E-409C-BE32-E72D297353CC}">
              <c16:uniqueId val="{00000001-7C3D-46DD-A654-63F7AC3C21F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15.26</c:v>
                </c:pt>
                <c:pt idx="2">
                  <c:v>28.43</c:v>
                </c:pt>
                <c:pt idx="3">
                  <c:v>36.74</c:v>
                </c:pt>
                <c:pt idx="4">
                  <c:v>38.99</c:v>
                </c:pt>
              </c:numCache>
            </c:numRef>
          </c:val>
          <c:extLst>
            <c:ext xmlns:c16="http://schemas.microsoft.com/office/drawing/2014/chart" uri="{C3380CC4-5D6E-409C-BE32-E72D297353CC}">
              <c16:uniqueId val="{00000000-0417-45FC-97C9-2382D0E7BC4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1.35</c:v>
                </c:pt>
                <c:pt idx="2">
                  <c:v>3.68</c:v>
                </c:pt>
                <c:pt idx="3">
                  <c:v>5.3</c:v>
                </c:pt>
                <c:pt idx="4">
                  <c:v>6.49</c:v>
                </c:pt>
              </c:numCache>
            </c:numRef>
          </c:val>
          <c:smooth val="0"/>
          <c:extLst>
            <c:ext xmlns:c16="http://schemas.microsoft.com/office/drawing/2014/chart" uri="{C3380CC4-5D6E-409C-BE32-E72D297353CC}">
              <c16:uniqueId val="{00000001-0417-45FC-97C9-2382D0E7BC4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27.83</c:v>
                </c:pt>
                <c:pt idx="2">
                  <c:v>44.86</c:v>
                </c:pt>
                <c:pt idx="3">
                  <c:v>64.849999999999994</c:v>
                </c:pt>
                <c:pt idx="4">
                  <c:v>118.36</c:v>
                </c:pt>
              </c:numCache>
            </c:numRef>
          </c:val>
          <c:extLst>
            <c:ext xmlns:c16="http://schemas.microsoft.com/office/drawing/2014/chart" uri="{C3380CC4-5D6E-409C-BE32-E72D297353CC}">
              <c16:uniqueId val="{00000000-DECF-4B67-88AE-E2A7F65C6EC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71.540000000000006</c:v>
                </c:pt>
                <c:pt idx="2">
                  <c:v>67.86</c:v>
                </c:pt>
                <c:pt idx="3">
                  <c:v>72.92</c:v>
                </c:pt>
                <c:pt idx="4">
                  <c:v>81.19</c:v>
                </c:pt>
              </c:numCache>
            </c:numRef>
          </c:val>
          <c:smooth val="0"/>
          <c:extLst>
            <c:ext xmlns:c16="http://schemas.microsoft.com/office/drawing/2014/chart" uri="{C3380CC4-5D6E-409C-BE32-E72D297353CC}">
              <c16:uniqueId val="{00000001-DECF-4B67-88AE-E2A7F65C6EC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352.16</c:v>
                </c:pt>
                <c:pt idx="2">
                  <c:v>275.45999999999998</c:v>
                </c:pt>
                <c:pt idx="3">
                  <c:v>295.05</c:v>
                </c:pt>
                <c:pt idx="4">
                  <c:v>299.56</c:v>
                </c:pt>
              </c:numCache>
            </c:numRef>
          </c:val>
          <c:extLst>
            <c:ext xmlns:c16="http://schemas.microsoft.com/office/drawing/2014/chart" uri="{C3380CC4-5D6E-409C-BE32-E72D297353CC}">
              <c16:uniqueId val="{00000000-AE8A-4169-9054-B0821AF05E5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653.69000000000005</c:v>
                </c:pt>
                <c:pt idx="2">
                  <c:v>709.4</c:v>
                </c:pt>
                <c:pt idx="3">
                  <c:v>734.47</c:v>
                </c:pt>
                <c:pt idx="4">
                  <c:v>720.89</c:v>
                </c:pt>
              </c:numCache>
            </c:numRef>
          </c:val>
          <c:smooth val="0"/>
          <c:extLst>
            <c:ext xmlns:c16="http://schemas.microsoft.com/office/drawing/2014/chart" uri="{C3380CC4-5D6E-409C-BE32-E72D297353CC}">
              <c16:uniqueId val="{00000001-AE8A-4169-9054-B0821AF05E5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85.11</c:v>
                </c:pt>
                <c:pt idx="2">
                  <c:v>72.53</c:v>
                </c:pt>
                <c:pt idx="3">
                  <c:v>70.05</c:v>
                </c:pt>
                <c:pt idx="4">
                  <c:v>78.61</c:v>
                </c:pt>
              </c:numCache>
            </c:numRef>
          </c:val>
          <c:extLst>
            <c:ext xmlns:c16="http://schemas.microsoft.com/office/drawing/2014/chart" uri="{C3380CC4-5D6E-409C-BE32-E72D297353CC}">
              <c16:uniqueId val="{00000000-1501-419B-8622-E4EBC433B61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88.05</c:v>
                </c:pt>
                <c:pt idx="2">
                  <c:v>91.14</c:v>
                </c:pt>
                <c:pt idx="3">
                  <c:v>90.69</c:v>
                </c:pt>
                <c:pt idx="4">
                  <c:v>90.5</c:v>
                </c:pt>
              </c:numCache>
            </c:numRef>
          </c:val>
          <c:smooth val="0"/>
          <c:extLst>
            <c:ext xmlns:c16="http://schemas.microsoft.com/office/drawing/2014/chart" uri="{C3380CC4-5D6E-409C-BE32-E72D297353CC}">
              <c16:uniqueId val="{00000001-1501-419B-8622-E4EBC433B61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120.29</c:v>
                </c:pt>
                <c:pt idx="2">
                  <c:v>150</c:v>
                </c:pt>
                <c:pt idx="3">
                  <c:v>144.29</c:v>
                </c:pt>
                <c:pt idx="4">
                  <c:v>150</c:v>
                </c:pt>
              </c:numCache>
            </c:numRef>
          </c:val>
          <c:extLst>
            <c:ext xmlns:c16="http://schemas.microsoft.com/office/drawing/2014/chart" uri="{C3380CC4-5D6E-409C-BE32-E72D297353CC}">
              <c16:uniqueId val="{00000000-407F-4577-AD17-D7B7DBBC21F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141.15</c:v>
                </c:pt>
                <c:pt idx="2">
                  <c:v>136.86000000000001</c:v>
                </c:pt>
                <c:pt idx="3">
                  <c:v>138.52000000000001</c:v>
                </c:pt>
                <c:pt idx="4">
                  <c:v>138.66999999999999</c:v>
                </c:pt>
              </c:numCache>
            </c:numRef>
          </c:val>
          <c:smooth val="0"/>
          <c:extLst>
            <c:ext xmlns:c16="http://schemas.microsoft.com/office/drawing/2014/chart" uri="{C3380CC4-5D6E-409C-BE32-E72D297353CC}">
              <c16:uniqueId val="{00000001-407F-4577-AD17-D7B7DBBC21F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31" zoomScale="85" zoomScaleNormal="85"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神奈川県　逗子市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Bc1</v>
      </c>
      <c r="X8" s="40"/>
      <c r="Y8" s="40"/>
      <c r="Z8" s="40"/>
      <c r="AA8" s="40"/>
      <c r="AB8" s="40"/>
      <c r="AC8" s="40"/>
      <c r="AD8" s="41" t="str">
        <f>データ!$M$6</f>
        <v>非設置</v>
      </c>
      <c r="AE8" s="41"/>
      <c r="AF8" s="41"/>
      <c r="AG8" s="41"/>
      <c r="AH8" s="41"/>
      <c r="AI8" s="41"/>
      <c r="AJ8" s="41"/>
      <c r="AK8" s="3"/>
      <c r="AL8" s="42">
        <f>データ!S6</f>
        <v>58959</v>
      </c>
      <c r="AM8" s="42"/>
      <c r="AN8" s="42"/>
      <c r="AO8" s="42"/>
      <c r="AP8" s="42"/>
      <c r="AQ8" s="42"/>
      <c r="AR8" s="42"/>
      <c r="AS8" s="42"/>
      <c r="AT8" s="35">
        <f>データ!T6</f>
        <v>17.28</v>
      </c>
      <c r="AU8" s="35"/>
      <c r="AV8" s="35"/>
      <c r="AW8" s="35"/>
      <c r="AX8" s="35"/>
      <c r="AY8" s="35"/>
      <c r="AZ8" s="35"/>
      <c r="BA8" s="35"/>
      <c r="BB8" s="35">
        <f>データ!U6</f>
        <v>3411.98</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f>データ!O6</f>
        <v>75.73</v>
      </c>
      <c r="J10" s="35"/>
      <c r="K10" s="35"/>
      <c r="L10" s="35"/>
      <c r="M10" s="35"/>
      <c r="N10" s="35"/>
      <c r="O10" s="35"/>
      <c r="P10" s="35">
        <f>データ!P6</f>
        <v>100</v>
      </c>
      <c r="Q10" s="35"/>
      <c r="R10" s="35"/>
      <c r="S10" s="35"/>
      <c r="T10" s="35"/>
      <c r="U10" s="35"/>
      <c r="V10" s="35"/>
      <c r="W10" s="35">
        <f>データ!Q6</f>
        <v>79.59</v>
      </c>
      <c r="X10" s="35"/>
      <c r="Y10" s="35"/>
      <c r="Z10" s="35"/>
      <c r="AA10" s="35"/>
      <c r="AB10" s="35"/>
      <c r="AC10" s="35"/>
      <c r="AD10" s="42">
        <f>データ!R6</f>
        <v>2147</v>
      </c>
      <c r="AE10" s="42"/>
      <c r="AF10" s="42"/>
      <c r="AG10" s="42"/>
      <c r="AH10" s="42"/>
      <c r="AI10" s="42"/>
      <c r="AJ10" s="42"/>
      <c r="AK10" s="2"/>
      <c r="AL10" s="42">
        <f>データ!V6</f>
        <v>58815</v>
      </c>
      <c r="AM10" s="42"/>
      <c r="AN10" s="42"/>
      <c r="AO10" s="42"/>
      <c r="AP10" s="42"/>
      <c r="AQ10" s="42"/>
      <c r="AR10" s="42"/>
      <c r="AS10" s="42"/>
      <c r="AT10" s="35">
        <f>データ!W6</f>
        <v>8.64</v>
      </c>
      <c r="AU10" s="35"/>
      <c r="AV10" s="35"/>
      <c r="AW10" s="35"/>
      <c r="AX10" s="35"/>
      <c r="AY10" s="35"/>
      <c r="AZ10" s="35"/>
      <c r="BA10" s="35"/>
      <c r="BB10" s="35">
        <f>データ!X6</f>
        <v>6807.29</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115</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113</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ZARc4dr7IvK6EbaCMmCOLYdP5NQi1i81hs+d0d1z+PXPA52ItLDnQAIitwNab+VzcFHV7B09v83wnDwB/K81pw==" saltValue="aByG4vR1k84gW09JkULb3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142085</v>
      </c>
      <c r="D6" s="19">
        <f t="shared" si="3"/>
        <v>46</v>
      </c>
      <c r="E6" s="19">
        <f t="shared" si="3"/>
        <v>17</v>
      </c>
      <c r="F6" s="19">
        <f t="shared" si="3"/>
        <v>1</v>
      </c>
      <c r="G6" s="19">
        <f t="shared" si="3"/>
        <v>0</v>
      </c>
      <c r="H6" s="19" t="str">
        <f t="shared" si="3"/>
        <v>神奈川県　逗子市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75.73</v>
      </c>
      <c r="P6" s="20">
        <f t="shared" si="3"/>
        <v>100</v>
      </c>
      <c r="Q6" s="20">
        <f t="shared" si="3"/>
        <v>79.59</v>
      </c>
      <c r="R6" s="20">
        <f t="shared" si="3"/>
        <v>2147</v>
      </c>
      <c r="S6" s="20">
        <f t="shared" si="3"/>
        <v>58959</v>
      </c>
      <c r="T6" s="20">
        <f t="shared" si="3"/>
        <v>17.28</v>
      </c>
      <c r="U6" s="20">
        <f t="shared" si="3"/>
        <v>3411.98</v>
      </c>
      <c r="V6" s="20">
        <f t="shared" si="3"/>
        <v>58815</v>
      </c>
      <c r="W6" s="20">
        <f t="shared" si="3"/>
        <v>8.64</v>
      </c>
      <c r="X6" s="20">
        <f t="shared" si="3"/>
        <v>6807.29</v>
      </c>
      <c r="Y6" s="21" t="str">
        <f>IF(Y7="",NA(),Y7)</f>
        <v>-</v>
      </c>
      <c r="Z6" s="21">
        <f t="shared" ref="Z6:AH6" si="4">IF(Z7="",NA(),Z7)</f>
        <v>93.32</v>
      </c>
      <c r="AA6" s="21">
        <f t="shared" si="4"/>
        <v>94.94</v>
      </c>
      <c r="AB6" s="21">
        <f t="shared" si="4"/>
        <v>94.95</v>
      </c>
      <c r="AC6" s="21">
        <f t="shared" si="4"/>
        <v>97.64</v>
      </c>
      <c r="AD6" s="21" t="str">
        <f t="shared" si="4"/>
        <v>-</v>
      </c>
      <c r="AE6" s="21">
        <f t="shared" si="4"/>
        <v>106.32</v>
      </c>
      <c r="AF6" s="21">
        <f t="shared" si="4"/>
        <v>106.67</v>
      </c>
      <c r="AG6" s="21">
        <f t="shared" si="4"/>
        <v>106.9</v>
      </c>
      <c r="AH6" s="21">
        <f t="shared" si="4"/>
        <v>106.74</v>
      </c>
      <c r="AI6" s="20" t="str">
        <f>IF(AI7="","",IF(AI7="-","【-】","【"&amp;SUBSTITUTE(TEXT(AI7,"#,##0.00"),"-","△")&amp;"】"))</f>
        <v>【106.11】</v>
      </c>
      <c r="AJ6" s="21" t="str">
        <f>IF(AJ7="",NA(),AJ7)</f>
        <v>-</v>
      </c>
      <c r="AK6" s="21">
        <f t="shared" ref="AK6:AS6" si="5">IF(AK7="",NA(),AK7)</f>
        <v>15.26</v>
      </c>
      <c r="AL6" s="21">
        <f t="shared" si="5"/>
        <v>28.43</v>
      </c>
      <c r="AM6" s="21">
        <f t="shared" si="5"/>
        <v>36.74</v>
      </c>
      <c r="AN6" s="21">
        <f t="shared" si="5"/>
        <v>38.99</v>
      </c>
      <c r="AO6" s="21" t="str">
        <f t="shared" si="5"/>
        <v>-</v>
      </c>
      <c r="AP6" s="21">
        <f t="shared" si="5"/>
        <v>1.35</v>
      </c>
      <c r="AQ6" s="21">
        <f t="shared" si="5"/>
        <v>3.68</v>
      </c>
      <c r="AR6" s="21">
        <f t="shared" si="5"/>
        <v>5.3</v>
      </c>
      <c r="AS6" s="21">
        <f t="shared" si="5"/>
        <v>6.49</v>
      </c>
      <c r="AT6" s="20" t="str">
        <f>IF(AT7="","",IF(AT7="-","【-】","【"&amp;SUBSTITUTE(TEXT(AT7,"#,##0.00"),"-","△")&amp;"】"))</f>
        <v>【3.15】</v>
      </c>
      <c r="AU6" s="21" t="str">
        <f>IF(AU7="",NA(),AU7)</f>
        <v>-</v>
      </c>
      <c r="AV6" s="21">
        <f t="shared" ref="AV6:BD6" si="6">IF(AV7="",NA(),AV7)</f>
        <v>27.83</v>
      </c>
      <c r="AW6" s="21">
        <f t="shared" si="6"/>
        <v>44.86</v>
      </c>
      <c r="AX6" s="21">
        <f t="shared" si="6"/>
        <v>64.849999999999994</v>
      </c>
      <c r="AY6" s="21">
        <f t="shared" si="6"/>
        <v>118.36</v>
      </c>
      <c r="AZ6" s="21" t="str">
        <f t="shared" si="6"/>
        <v>-</v>
      </c>
      <c r="BA6" s="21">
        <f t="shared" si="6"/>
        <v>71.540000000000006</v>
      </c>
      <c r="BB6" s="21">
        <f t="shared" si="6"/>
        <v>67.86</v>
      </c>
      <c r="BC6" s="21">
        <f t="shared" si="6"/>
        <v>72.92</v>
      </c>
      <c r="BD6" s="21">
        <f t="shared" si="6"/>
        <v>81.19</v>
      </c>
      <c r="BE6" s="20" t="str">
        <f>IF(BE7="","",IF(BE7="-","【-】","【"&amp;SUBSTITUTE(TEXT(BE7,"#,##0.00"),"-","△")&amp;"】"))</f>
        <v>【73.44】</v>
      </c>
      <c r="BF6" s="21" t="str">
        <f>IF(BF7="",NA(),BF7)</f>
        <v>-</v>
      </c>
      <c r="BG6" s="21">
        <f t="shared" ref="BG6:BO6" si="7">IF(BG7="",NA(),BG7)</f>
        <v>352.16</v>
      </c>
      <c r="BH6" s="21">
        <f t="shared" si="7"/>
        <v>275.45999999999998</v>
      </c>
      <c r="BI6" s="21">
        <f t="shared" si="7"/>
        <v>295.05</v>
      </c>
      <c r="BJ6" s="21">
        <f t="shared" si="7"/>
        <v>299.56</v>
      </c>
      <c r="BK6" s="21" t="str">
        <f t="shared" si="7"/>
        <v>-</v>
      </c>
      <c r="BL6" s="21">
        <f t="shared" si="7"/>
        <v>653.69000000000005</v>
      </c>
      <c r="BM6" s="21">
        <f t="shared" si="7"/>
        <v>709.4</v>
      </c>
      <c r="BN6" s="21">
        <f t="shared" si="7"/>
        <v>734.47</v>
      </c>
      <c r="BO6" s="21">
        <f t="shared" si="7"/>
        <v>720.89</v>
      </c>
      <c r="BP6" s="20" t="str">
        <f>IF(BP7="","",IF(BP7="-","【-】","【"&amp;SUBSTITUTE(TEXT(BP7,"#,##0.00"),"-","△")&amp;"】"))</f>
        <v>【652.82】</v>
      </c>
      <c r="BQ6" s="21" t="str">
        <f>IF(BQ7="",NA(),BQ7)</f>
        <v>-</v>
      </c>
      <c r="BR6" s="21">
        <f t="shared" ref="BR6:BZ6" si="8">IF(BR7="",NA(),BR7)</f>
        <v>85.11</v>
      </c>
      <c r="BS6" s="21">
        <f t="shared" si="8"/>
        <v>72.53</v>
      </c>
      <c r="BT6" s="21">
        <f t="shared" si="8"/>
        <v>70.05</v>
      </c>
      <c r="BU6" s="21">
        <f t="shared" si="8"/>
        <v>78.61</v>
      </c>
      <c r="BV6" s="21" t="str">
        <f t="shared" si="8"/>
        <v>-</v>
      </c>
      <c r="BW6" s="21">
        <f t="shared" si="8"/>
        <v>88.05</v>
      </c>
      <c r="BX6" s="21">
        <f t="shared" si="8"/>
        <v>91.14</v>
      </c>
      <c r="BY6" s="21">
        <f t="shared" si="8"/>
        <v>90.69</v>
      </c>
      <c r="BZ6" s="21">
        <f t="shared" si="8"/>
        <v>90.5</v>
      </c>
      <c r="CA6" s="20" t="str">
        <f>IF(CA7="","",IF(CA7="-","【-】","【"&amp;SUBSTITUTE(TEXT(CA7,"#,##0.00"),"-","△")&amp;"】"))</f>
        <v>【97.61】</v>
      </c>
      <c r="CB6" s="21" t="str">
        <f>IF(CB7="",NA(),CB7)</f>
        <v>-</v>
      </c>
      <c r="CC6" s="21">
        <f t="shared" ref="CC6:CK6" si="9">IF(CC7="",NA(),CC7)</f>
        <v>120.29</v>
      </c>
      <c r="CD6" s="21">
        <f t="shared" si="9"/>
        <v>150</v>
      </c>
      <c r="CE6" s="21">
        <f t="shared" si="9"/>
        <v>144.29</v>
      </c>
      <c r="CF6" s="21">
        <f t="shared" si="9"/>
        <v>150</v>
      </c>
      <c r="CG6" s="21" t="str">
        <f t="shared" si="9"/>
        <v>-</v>
      </c>
      <c r="CH6" s="21">
        <f t="shared" si="9"/>
        <v>141.15</v>
      </c>
      <c r="CI6" s="21">
        <f t="shared" si="9"/>
        <v>136.86000000000001</v>
      </c>
      <c r="CJ6" s="21">
        <f t="shared" si="9"/>
        <v>138.52000000000001</v>
      </c>
      <c r="CK6" s="21">
        <f t="shared" si="9"/>
        <v>138.66999999999999</v>
      </c>
      <c r="CL6" s="20" t="str">
        <f>IF(CL7="","",IF(CL7="-","【-】","【"&amp;SUBSTITUTE(TEXT(CL7,"#,##0.00"),"-","△")&amp;"】"))</f>
        <v>【138.29】</v>
      </c>
      <c r="CM6" s="21" t="str">
        <f>IF(CM7="",NA(),CM7)</f>
        <v>-</v>
      </c>
      <c r="CN6" s="21">
        <f t="shared" ref="CN6:CV6" si="10">IF(CN7="",NA(),CN7)</f>
        <v>59.39</v>
      </c>
      <c r="CO6" s="21">
        <f t="shared" si="10"/>
        <v>58.79</v>
      </c>
      <c r="CP6" s="21">
        <f t="shared" si="10"/>
        <v>59.11</v>
      </c>
      <c r="CQ6" s="21">
        <f t="shared" si="10"/>
        <v>56.09</v>
      </c>
      <c r="CR6" s="21" t="str">
        <f t="shared" si="10"/>
        <v>-</v>
      </c>
      <c r="CS6" s="21">
        <f t="shared" si="10"/>
        <v>57.04</v>
      </c>
      <c r="CT6" s="21">
        <f t="shared" si="10"/>
        <v>60.78</v>
      </c>
      <c r="CU6" s="21">
        <f t="shared" si="10"/>
        <v>59.96</v>
      </c>
      <c r="CV6" s="21">
        <f t="shared" si="10"/>
        <v>59.9</v>
      </c>
      <c r="CW6" s="20" t="str">
        <f>IF(CW7="","",IF(CW7="-","【-】","【"&amp;SUBSTITUTE(TEXT(CW7,"#,##0.00"),"-","△")&amp;"】"))</f>
        <v>【59.10】</v>
      </c>
      <c r="CX6" s="21" t="str">
        <f>IF(CX7="",NA(),CX7)</f>
        <v>-</v>
      </c>
      <c r="CY6" s="21">
        <f t="shared" ref="CY6:DG6" si="11">IF(CY7="",NA(),CY7)</f>
        <v>98.7</v>
      </c>
      <c r="CZ6" s="21">
        <f t="shared" si="11"/>
        <v>98.8</v>
      </c>
      <c r="DA6" s="21">
        <f t="shared" si="11"/>
        <v>98.9</v>
      </c>
      <c r="DB6" s="21">
        <f t="shared" si="11"/>
        <v>98.9</v>
      </c>
      <c r="DC6" s="21" t="str">
        <f t="shared" si="11"/>
        <v>-</v>
      </c>
      <c r="DD6" s="21">
        <f t="shared" si="11"/>
        <v>93.73</v>
      </c>
      <c r="DE6" s="21">
        <f t="shared" si="11"/>
        <v>94.17</v>
      </c>
      <c r="DF6" s="21">
        <f t="shared" si="11"/>
        <v>94.27</v>
      </c>
      <c r="DG6" s="21">
        <f t="shared" si="11"/>
        <v>94.46</v>
      </c>
      <c r="DH6" s="20" t="str">
        <f>IF(DH7="","",IF(DH7="-","【-】","【"&amp;SUBSTITUTE(TEXT(DH7,"#,##0.00"),"-","△")&amp;"】"))</f>
        <v>【95.82】</v>
      </c>
      <c r="DI6" s="21" t="str">
        <f>IF(DI7="",NA(),DI7)</f>
        <v>-</v>
      </c>
      <c r="DJ6" s="21">
        <f t="shared" ref="DJ6:DR6" si="12">IF(DJ7="",NA(),DJ7)</f>
        <v>7.9</v>
      </c>
      <c r="DK6" s="21">
        <f t="shared" si="12"/>
        <v>15.54</v>
      </c>
      <c r="DL6" s="21">
        <f t="shared" si="12"/>
        <v>21.44</v>
      </c>
      <c r="DM6" s="21">
        <f t="shared" si="12"/>
        <v>25.02</v>
      </c>
      <c r="DN6" s="21" t="str">
        <f t="shared" si="12"/>
        <v>-</v>
      </c>
      <c r="DO6" s="21">
        <f t="shared" si="12"/>
        <v>21.22</v>
      </c>
      <c r="DP6" s="21">
        <f t="shared" si="12"/>
        <v>23.25</v>
      </c>
      <c r="DQ6" s="21">
        <f t="shared" si="12"/>
        <v>25.2</v>
      </c>
      <c r="DR6" s="21">
        <f t="shared" si="12"/>
        <v>27.42</v>
      </c>
      <c r="DS6" s="20" t="str">
        <f>IF(DS7="","",IF(DS7="-","【-】","【"&amp;SUBSTITUTE(TEXT(DS7,"#,##0.00"),"-","△")&amp;"】"))</f>
        <v>【39.74】</v>
      </c>
      <c r="DT6" s="21" t="str">
        <f>IF(DT7="",NA(),DT7)</f>
        <v>-</v>
      </c>
      <c r="DU6" s="21">
        <f t="shared" ref="DU6:EC6" si="13">IF(DU7="",NA(),DU7)</f>
        <v>3.32</v>
      </c>
      <c r="DV6" s="21">
        <f t="shared" si="13"/>
        <v>5.37</v>
      </c>
      <c r="DW6" s="21">
        <f t="shared" si="13"/>
        <v>5.37</v>
      </c>
      <c r="DX6" s="21">
        <f t="shared" si="13"/>
        <v>19.18</v>
      </c>
      <c r="DY6" s="21" t="str">
        <f t="shared" si="13"/>
        <v>-</v>
      </c>
      <c r="DZ6" s="21">
        <f t="shared" si="13"/>
        <v>0.83</v>
      </c>
      <c r="EA6" s="21">
        <f t="shared" si="13"/>
        <v>1.06</v>
      </c>
      <c r="EB6" s="21">
        <f t="shared" si="13"/>
        <v>2.02</v>
      </c>
      <c r="EC6" s="21">
        <f t="shared" si="13"/>
        <v>2.67</v>
      </c>
      <c r="ED6" s="20" t="str">
        <f>IF(ED7="","",IF(ED7="-","【-】","【"&amp;SUBSTITUTE(TEXT(ED7,"#,##0.00"),"-","△")&amp;"】"))</f>
        <v>【7.62】</v>
      </c>
      <c r="EE6" s="21" t="str">
        <f>IF(EE7="",NA(),EE7)</f>
        <v>-</v>
      </c>
      <c r="EF6" s="20">
        <f t="shared" ref="EF6:EN6" si="14">IF(EF7="",NA(),EF7)</f>
        <v>0</v>
      </c>
      <c r="EG6" s="20">
        <f t="shared" si="14"/>
        <v>0</v>
      </c>
      <c r="EH6" s="20">
        <f t="shared" si="14"/>
        <v>0</v>
      </c>
      <c r="EI6" s="21">
        <f t="shared" si="14"/>
        <v>0.09</v>
      </c>
      <c r="EJ6" s="21" t="str">
        <f t="shared" si="14"/>
        <v>-</v>
      </c>
      <c r="EK6" s="21">
        <f t="shared" si="14"/>
        <v>0.12</v>
      </c>
      <c r="EL6" s="21">
        <f t="shared" si="14"/>
        <v>0.08</v>
      </c>
      <c r="EM6" s="21">
        <f t="shared" si="14"/>
        <v>0.24</v>
      </c>
      <c r="EN6" s="21">
        <f t="shared" si="14"/>
        <v>0.14000000000000001</v>
      </c>
      <c r="EO6" s="20" t="str">
        <f>IF(EO7="","",IF(EO7="-","【-】","【"&amp;SUBSTITUTE(TEXT(EO7,"#,##0.00"),"-","△")&amp;"】"))</f>
        <v>【0.23】</v>
      </c>
    </row>
    <row r="7" spans="1:148" s="22" customFormat="1" x14ac:dyDescent="0.2">
      <c r="A7" s="14"/>
      <c r="B7" s="23">
        <v>2022</v>
      </c>
      <c r="C7" s="23">
        <v>142085</v>
      </c>
      <c r="D7" s="23">
        <v>46</v>
      </c>
      <c r="E7" s="23">
        <v>17</v>
      </c>
      <c r="F7" s="23">
        <v>1</v>
      </c>
      <c r="G7" s="23">
        <v>0</v>
      </c>
      <c r="H7" s="23" t="s">
        <v>96</v>
      </c>
      <c r="I7" s="23" t="s">
        <v>97</v>
      </c>
      <c r="J7" s="23" t="s">
        <v>98</v>
      </c>
      <c r="K7" s="23" t="s">
        <v>99</v>
      </c>
      <c r="L7" s="23" t="s">
        <v>100</v>
      </c>
      <c r="M7" s="23" t="s">
        <v>101</v>
      </c>
      <c r="N7" s="24" t="s">
        <v>102</v>
      </c>
      <c r="O7" s="24">
        <v>75.73</v>
      </c>
      <c r="P7" s="24">
        <v>100</v>
      </c>
      <c r="Q7" s="24">
        <v>79.59</v>
      </c>
      <c r="R7" s="24">
        <v>2147</v>
      </c>
      <c r="S7" s="24">
        <v>58959</v>
      </c>
      <c r="T7" s="24">
        <v>17.28</v>
      </c>
      <c r="U7" s="24">
        <v>3411.98</v>
      </c>
      <c r="V7" s="24">
        <v>58815</v>
      </c>
      <c r="W7" s="24">
        <v>8.64</v>
      </c>
      <c r="X7" s="24">
        <v>6807.29</v>
      </c>
      <c r="Y7" s="24" t="s">
        <v>102</v>
      </c>
      <c r="Z7" s="24">
        <v>93.32</v>
      </c>
      <c r="AA7" s="24">
        <v>94.94</v>
      </c>
      <c r="AB7" s="24">
        <v>94.95</v>
      </c>
      <c r="AC7" s="24">
        <v>97.64</v>
      </c>
      <c r="AD7" s="24" t="s">
        <v>102</v>
      </c>
      <c r="AE7" s="24">
        <v>106.32</v>
      </c>
      <c r="AF7" s="24">
        <v>106.67</v>
      </c>
      <c r="AG7" s="24">
        <v>106.9</v>
      </c>
      <c r="AH7" s="24">
        <v>106.74</v>
      </c>
      <c r="AI7" s="24">
        <v>106.11</v>
      </c>
      <c r="AJ7" s="24" t="s">
        <v>102</v>
      </c>
      <c r="AK7" s="24">
        <v>15.26</v>
      </c>
      <c r="AL7" s="24">
        <v>28.43</v>
      </c>
      <c r="AM7" s="24">
        <v>36.74</v>
      </c>
      <c r="AN7" s="24">
        <v>38.99</v>
      </c>
      <c r="AO7" s="24" t="s">
        <v>102</v>
      </c>
      <c r="AP7" s="24">
        <v>1.35</v>
      </c>
      <c r="AQ7" s="24">
        <v>3.68</v>
      </c>
      <c r="AR7" s="24">
        <v>5.3</v>
      </c>
      <c r="AS7" s="24">
        <v>6.49</v>
      </c>
      <c r="AT7" s="24">
        <v>3.15</v>
      </c>
      <c r="AU7" s="24" t="s">
        <v>102</v>
      </c>
      <c r="AV7" s="24">
        <v>27.83</v>
      </c>
      <c r="AW7" s="24">
        <v>44.86</v>
      </c>
      <c r="AX7" s="24">
        <v>64.849999999999994</v>
      </c>
      <c r="AY7" s="24">
        <v>118.36</v>
      </c>
      <c r="AZ7" s="24" t="s">
        <v>102</v>
      </c>
      <c r="BA7" s="24">
        <v>71.540000000000006</v>
      </c>
      <c r="BB7" s="24">
        <v>67.86</v>
      </c>
      <c r="BC7" s="24">
        <v>72.92</v>
      </c>
      <c r="BD7" s="24">
        <v>81.19</v>
      </c>
      <c r="BE7" s="24">
        <v>73.44</v>
      </c>
      <c r="BF7" s="24" t="s">
        <v>102</v>
      </c>
      <c r="BG7" s="24">
        <v>352.16</v>
      </c>
      <c r="BH7" s="24">
        <v>275.45999999999998</v>
      </c>
      <c r="BI7" s="24">
        <v>295.05</v>
      </c>
      <c r="BJ7" s="24">
        <v>299.56</v>
      </c>
      <c r="BK7" s="24" t="s">
        <v>102</v>
      </c>
      <c r="BL7" s="24">
        <v>653.69000000000005</v>
      </c>
      <c r="BM7" s="24">
        <v>709.4</v>
      </c>
      <c r="BN7" s="24">
        <v>734.47</v>
      </c>
      <c r="BO7" s="24">
        <v>720.89</v>
      </c>
      <c r="BP7" s="24">
        <v>652.82000000000005</v>
      </c>
      <c r="BQ7" s="24" t="s">
        <v>102</v>
      </c>
      <c r="BR7" s="24">
        <v>85.11</v>
      </c>
      <c r="BS7" s="24">
        <v>72.53</v>
      </c>
      <c r="BT7" s="24">
        <v>70.05</v>
      </c>
      <c r="BU7" s="24">
        <v>78.61</v>
      </c>
      <c r="BV7" s="24" t="s">
        <v>102</v>
      </c>
      <c r="BW7" s="24">
        <v>88.05</v>
      </c>
      <c r="BX7" s="24">
        <v>91.14</v>
      </c>
      <c r="BY7" s="24">
        <v>90.69</v>
      </c>
      <c r="BZ7" s="24">
        <v>90.5</v>
      </c>
      <c r="CA7" s="24">
        <v>97.61</v>
      </c>
      <c r="CB7" s="24" t="s">
        <v>102</v>
      </c>
      <c r="CC7" s="24">
        <v>120.29</v>
      </c>
      <c r="CD7" s="24">
        <v>150</v>
      </c>
      <c r="CE7" s="24">
        <v>144.29</v>
      </c>
      <c r="CF7" s="24">
        <v>150</v>
      </c>
      <c r="CG7" s="24" t="s">
        <v>102</v>
      </c>
      <c r="CH7" s="24">
        <v>141.15</v>
      </c>
      <c r="CI7" s="24">
        <v>136.86000000000001</v>
      </c>
      <c r="CJ7" s="24">
        <v>138.52000000000001</v>
      </c>
      <c r="CK7" s="24">
        <v>138.66999999999999</v>
      </c>
      <c r="CL7" s="24">
        <v>138.29</v>
      </c>
      <c r="CM7" s="24" t="s">
        <v>102</v>
      </c>
      <c r="CN7" s="24">
        <v>59.39</v>
      </c>
      <c r="CO7" s="24">
        <v>58.79</v>
      </c>
      <c r="CP7" s="24">
        <v>59.11</v>
      </c>
      <c r="CQ7" s="24">
        <v>56.09</v>
      </c>
      <c r="CR7" s="24" t="s">
        <v>102</v>
      </c>
      <c r="CS7" s="24">
        <v>57.04</v>
      </c>
      <c r="CT7" s="24">
        <v>60.78</v>
      </c>
      <c r="CU7" s="24">
        <v>59.96</v>
      </c>
      <c r="CV7" s="24">
        <v>59.9</v>
      </c>
      <c r="CW7" s="24">
        <v>59.1</v>
      </c>
      <c r="CX7" s="24" t="s">
        <v>102</v>
      </c>
      <c r="CY7" s="24">
        <v>98.7</v>
      </c>
      <c r="CZ7" s="24">
        <v>98.8</v>
      </c>
      <c r="DA7" s="24">
        <v>98.9</v>
      </c>
      <c r="DB7" s="24">
        <v>98.9</v>
      </c>
      <c r="DC7" s="24" t="s">
        <v>102</v>
      </c>
      <c r="DD7" s="24">
        <v>93.73</v>
      </c>
      <c r="DE7" s="24">
        <v>94.17</v>
      </c>
      <c r="DF7" s="24">
        <v>94.27</v>
      </c>
      <c r="DG7" s="24">
        <v>94.46</v>
      </c>
      <c r="DH7" s="24">
        <v>95.82</v>
      </c>
      <c r="DI7" s="24" t="s">
        <v>102</v>
      </c>
      <c r="DJ7" s="24">
        <v>7.9</v>
      </c>
      <c r="DK7" s="24">
        <v>15.54</v>
      </c>
      <c r="DL7" s="24">
        <v>21.44</v>
      </c>
      <c r="DM7" s="24">
        <v>25.02</v>
      </c>
      <c r="DN7" s="24" t="s">
        <v>102</v>
      </c>
      <c r="DO7" s="24">
        <v>21.22</v>
      </c>
      <c r="DP7" s="24">
        <v>23.25</v>
      </c>
      <c r="DQ7" s="24">
        <v>25.2</v>
      </c>
      <c r="DR7" s="24">
        <v>27.42</v>
      </c>
      <c r="DS7" s="24">
        <v>39.74</v>
      </c>
      <c r="DT7" s="24" t="s">
        <v>102</v>
      </c>
      <c r="DU7" s="24">
        <v>3.32</v>
      </c>
      <c r="DV7" s="24">
        <v>5.37</v>
      </c>
      <c r="DW7" s="24">
        <v>5.37</v>
      </c>
      <c r="DX7" s="24">
        <v>19.18</v>
      </c>
      <c r="DY7" s="24" t="s">
        <v>102</v>
      </c>
      <c r="DZ7" s="24">
        <v>0.83</v>
      </c>
      <c r="EA7" s="24">
        <v>1.06</v>
      </c>
      <c r="EB7" s="24">
        <v>2.02</v>
      </c>
      <c r="EC7" s="24">
        <v>2.67</v>
      </c>
      <c r="ED7" s="24">
        <v>7.62</v>
      </c>
      <c r="EE7" s="24" t="s">
        <v>102</v>
      </c>
      <c r="EF7" s="24">
        <v>0</v>
      </c>
      <c r="EG7" s="24">
        <v>0</v>
      </c>
      <c r="EH7" s="24">
        <v>0</v>
      </c>
      <c r="EI7" s="24">
        <v>0.09</v>
      </c>
      <c r="EJ7" s="24" t="s">
        <v>102</v>
      </c>
      <c r="EK7" s="24">
        <v>0.12</v>
      </c>
      <c r="EL7" s="24">
        <v>0.08</v>
      </c>
      <c r="EM7" s="24">
        <v>0.24</v>
      </c>
      <c r="EN7" s="24">
        <v>0.14000000000000001</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2024-02-14T02:58:10Z</cp:lastPrinted>
  <dcterms:created xsi:type="dcterms:W3CDTF">2023-12-12T00:45:36Z</dcterms:created>
  <dcterms:modified xsi:type="dcterms:W3CDTF">2024-02-27T02:47:31Z</dcterms:modified>
  <cp:category/>
</cp:coreProperties>
</file>