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4年度決算\02　提出\通常起案（システム）\案１\"/>
    </mc:Choice>
  </mc:AlternateContent>
  <xr:revisionPtr revIDLastSave="0" documentId="13_ncr:1_{547383CA-51C6-4C81-9B35-52985411E9E3}" xr6:coauthVersionLast="47" xr6:coauthVersionMax="47" xr10:uidLastSave="{00000000-0000-0000-0000-000000000000}"/>
  <workbookProtection workbookAlgorithmName="SHA-512" workbookHashValue="sYgQP+2U4YOTrwU11DgnZ7mdotl2U+rgW4NDp3T6G6iec6zxIju9agYBPgnmARzTqG576T0M0VlksXBGqOFMCA==" workbookSaltValue="Rz1wwSZrN8n57tQcmCzmyQ==" workbookSpinCount="100000" lockStructure="1"/>
  <bookViews>
    <workbookView xWindow="2037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MA12" i="5" s="1"/>
  <c r="RL102" i="4" s="1"/>
  <c r="LZ8" i="5"/>
  <c r="LQ8" i="5"/>
  <c r="LP8" i="5"/>
  <c r="LG8" i="5"/>
  <c r="LK12" i="5" s="1"/>
  <c r="UB72" i="4" s="1"/>
  <c r="LF8" i="5"/>
  <c r="KW8" i="5"/>
  <c r="KV8" i="5"/>
  <c r="KU8" i="5"/>
  <c r="KL8" i="5"/>
  <c r="KN12" i="5" s="1"/>
  <c r="OL118" i="4" s="1"/>
  <c r="KK8" i="5"/>
  <c r="KB8" i="5"/>
  <c r="KE12" i="5" s="1"/>
  <c r="KA8" i="5"/>
  <c r="JR8" i="5"/>
  <c r="JT12" i="5" s="1"/>
  <c r="OL87" i="4" s="1"/>
  <c r="JQ8" i="5"/>
  <c r="JH8" i="5"/>
  <c r="JL12" i="5" s="1"/>
  <c r="PT72" i="4" s="1"/>
  <c r="JG8" i="5"/>
  <c r="IX8" i="5"/>
  <c r="IY12" i="5" s="1"/>
  <c r="IW8" i="5"/>
  <c r="IV8" i="5"/>
  <c r="IM8" i="5"/>
  <c r="IO12" i="5" s="1"/>
  <c r="KC118" i="4" s="1"/>
  <c r="IL8" i="5"/>
  <c r="IC8" i="5"/>
  <c r="IB8" i="5"/>
  <c r="HS8" i="5"/>
  <c r="HT12" i="5" s="1"/>
  <c r="JL87" i="4" s="1"/>
  <c r="HR8" i="5"/>
  <c r="HI8" i="5"/>
  <c r="HH8" i="5"/>
  <c r="GY8" i="5"/>
  <c r="GZ12" i="5" s="1"/>
  <c r="GX8" i="5"/>
  <c r="GW8" i="5"/>
  <c r="GN8" i="5"/>
  <c r="GP12" i="5" s="1"/>
  <c r="GM8" i="5"/>
  <c r="GC8" i="5"/>
  <c r="FS8" i="5"/>
  <c r="FJ8" i="5"/>
  <c r="FL12" i="5" s="1"/>
  <c r="FU72" i="4" s="1"/>
  <c r="FI8" i="5"/>
  <c r="EZ8" i="5"/>
  <c r="FA12" i="5" s="1"/>
  <c r="FD57" i="4" s="1"/>
  <c r="EY8" i="5"/>
  <c r="EX8" i="5"/>
  <c r="EN8" i="5"/>
  <c r="ED8" i="5"/>
  <c r="DT8" i="5"/>
  <c r="DJ8" i="5"/>
  <c r="CZ8" i="5"/>
  <c r="CY8" i="5"/>
  <c r="CO8" i="5"/>
  <c r="CE8" i="5"/>
  <c r="BT8" i="5"/>
  <c r="BI8" i="5"/>
  <c r="AX8" i="5"/>
  <c r="AX6" i="5"/>
  <c r="AW6" i="5"/>
  <c r="AV6" i="5"/>
  <c r="BS19" i="4" s="1"/>
  <c r="AU6" i="5"/>
  <c r="HC16" i="4" s="1"/>
  <c r="AT6" i="5"/>
  <c r="AS6" i="5"/>
  <c r="AR6" i="5"/>
  <c r="AQ6" i="5"/>
  <c r="AP6" i="5"/>
  <c r="AO6" i="5"/>
  <c r="AN6" i="5"/>
  <c r="EK15" i="4" s="1"/>
  <c r="AM6" i="5"/>
  <c r="DB15" i="4" s="1"/>
  <c r="AL6" i="5"/>
  <c r="AK6" i="5"/>
  <c r="AJ6" i="5"/>
  <c r="AI6" i="5"/>
  <c r="AH6" i="5"/>
  <c r="AG6" i="5"/>
  <c r="AF6" i="5"/>
  <c r="HC13" i="4" s="1"/>
  <c r="AE6" i="5"/>
  <c r="FT13" i="4" s="1"/>
  <c r="AD6" i="5"/>
  <c r="AC6" i="5"/>
  <c r="AB6" i="5"/>
  <c r="AA6" i="5"/>
  <c r="Z6" i="5"/>
  <c r="Y6" i="5"/>
  <c r="X6" i="5"/>
  <c r="DB12" i="4" s="1"/>
  <c r="W6" i="5"/>
  <c r="BS12" i="4" s="1"/>
  <c r="V6" i="5"/>
  <c r="U6" i="5"/>
  <c r="T6" i="5"/>
  <c r="S6" i="5"/>
  <c r="R6" i="5"/>
  <c r="Q6" i="5"/>
  <c r="P6" i="5"/>
  <c r="O6" i="5"/>
  <c r="N6" i="5"/>
  <c r="M6" i="5"/>
  <c r="GD8" i="5" s="1"/>
  <c r="GH12" i="5" s="1"/>
  <c r="HC102" i="4" s="1"/>
  <c r="L6" i="5"/>
  <c r="K6" i="5"/>
  <c r="J6" i="5"/>
  <c r="I6" i="5"/>
  <c r="H6" i="5"/>
  <c r="G6" i="5"/>
  <c r="F6" i="5"/>
  <c r="E6" i="5"/>
  <c r="D6" i="5"/>
  <c r="C6" i="5"/>
  <c r="B6" i="5"/>
  <c r="C10" i="5" s="1"/>
  <c r="DB11"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FU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PC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NU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FT16" i="4"/>
  <c r="EK16" i="4"/>
  <c r="DB16" i="4"/>
  <c r="BS16" i="4"/>
  <c r="HC15" i="4"/>
  <c r="FT15" i="4"/>
  <c r="BS15" i="4"/>
  <c r="HC14" i="4"/>
  <c r="FT14" i="4"/>
  <c r="EK14" i="4"/>
  <c r="DB14" i="4"/>
  <c r="BS14" i="4"/>
  <c r="EK13" i="4"/>
  <c r="DB13" i="4"/>
  <c r="BS13" i="4"/>
  <c r="HC12" i="4"/>
  <c r="FT12" i="4"/>
  <c r="EK12" i="4"/>
  <c r="BS9" i="4"/>
  <c r="HA7" i="4"/>
  <c r="B7" i="4"/>
  <c r="HA5" i="4"/>
  <c r="EJ5" i="4"/>
  <c r="BS5" i="4"/>
  <c r="B5" i="4"/>
  <c r="HA3" i="4"/>
  <c r="EJ3" i="4"/>
  <c r="BS3" i="4"/>
  <c r="B3" i="4"/>
  <c r="B1" i="4"/>
  <c r="FT8" i="5" l="1"/>
  <c r="FW12" i="5" s="1"/>
  <c r="GL87" i="4" s="1"/>
  <c r="LH16" i="5"/>
  <c r="JS16" i="5"/>
  <c r="ID16" i="5"/>
  <c r="GO16" i="5"/>
  <c r="FA16" i="5"/>
  <c r="DL16" i="5"/>
  <c r="BV16" i="5"/>
  <c r="ML16" i="5"/>
  <c r="KX16" i="5"/>
  <c r="JI16" i="5"/>
  <c r="HT16" i="5"/>
  <c r="GE16" i="5"/>
  <c r="EP16" i="5"/>
  <c r="DB16" i="5"/>
  <c r="BK16" i="5"/>
  <c r="MB16" i="5"/>
  <c r="KM16" i="5"/>
  <c r="IY16" i="5"/>
  <c r="LR16" i="5"/>
  <c r="KC16" i="5"/>
  <c r="IN16" i="5"/>
  <c r="GZ16" i="5"/>
  <c r="FK16" i="5"/>
  <c r="DV16" i="5"/>
  <c r="CG16" i="5"/>
  <c r="EF16" i="5"/>
  <c r="LR10" i="5"/>
  <c r="SC85" i="4" s="1"/>
  <c r="KC10" i="5"/>
  <c r="NU100" i="4" s="1"/>
  <c r="IN10" i="5"/>
  <c r="JL116" i="4" s="1"/>
  <c r="GZ10" i="5"/>
  <c r="JL55" i="4" s="1"/>
  <c r="FK10" i="5"/>
  <c r="FD70" i="4" s="1"/>
  <c r="DV10" i="5"/>
  <c r="AM85" i="4" s="1"/>
  <c r="CG10" i="5"/>
  <c r="NO35" i="4" s="1"/>
  <c r="CQ16" i="5"/>
  <c r="LH10" i="5"/>
  <c r="SC70" i="4" s="1"/>
  <c r="JS10" i="5"/>
  <c r="NU85" i="4" s="1"/>
  <c r="ID10" i="5"/>
  <c r="JL100" i="4" s="1"/>
  <c r="GO10" i="5"/>
  <c r="FD116" i="4" s="1"/>
  <c r="FA10" i="5"/>
  <c r="FD55" i="4" s="1"/>
  <c r="DL10" i="5"/>
  <c r="AM70" i="4" s="1"/>
  <c r="BV10" i="5"/>
  <c r="JE35" i="4" s="1"/>
  <c r="HJ16" i="5"/>
  <c r="ML10" i="5"/>
  <c r="SC116" i="4" s="1"/>
  <c r="KX10" i="5"/>
  <c r="SC55" i="4" s="1"/>
  <c r="JI10" i="5"/>
  <c r="NU70" i="4" s="1"/>
  <c r="HT10" i="5"/>
  <c r="JL85" i="4" s="1"/>
  <c r="GE10" i="5"/>
  <c r="FD100" i="4" s="1"/>
  <c r="EP10" i="5"/>
  <c r="AM116" i="4" s="1"/>
  <c r="DB10" i="5"/>
  <c r="AM55" i="4" s="1"/>
  <c r="BK10" i="5"/>
  <c r="EU35" i="4" s="1"/>
  <c r="FU16" i="5"/>
  <c r="AZ16" i="5"/>
  <c r="MB10" i="5"/>
  <c r="SC100" i="4" s="1"/>
  <c r="KM10" i="5"/>
  <c r="NU116" i="4" s="1"/>
  <c r="IY10" i="5"/>
  <c r="NU55" i="4" s="1"/>
  <c r="HJ10" i="5"/>
  <c r="JL70" i="4" s="1"/>
  <c r="FU10" i="5"/>
  <c r="FD85" i="4" s="1"/>
  <c r="EF10" i="5"/>
  <c r="AM100" i="4" s="1"/>
  <c r="CQ10" i="5"/>
  <c r="RZ35" i="4" s="1"/>
  <c r="AZ10" i="5"/>
  <c r="AK35" i="4" s="1"/>
  <c r="HM18" i="5"/>
  <c r="HI18" i="5"/>
  <c r="HL18" i="5"/>
  <c r="HK18" i="5"/>
  <c r="HJ18" i="5"/>
  <c r="HL12" i="5"/>
  <c r="KT72" i="4" s="1"/>
  <c r="IE18" i="5"/>
  <c r="ID18" i="5"/>
  <c r="IG18" i="5"/>
  <c r="IC18" i="5"/>
  <c r="IF18" i="5"/>
  <c r="ID12" i="5"/>
  <c r="JL102" i="4" s="1"/>
  <c r="KZ18" i="5"/>
  <c r="KY18" i="5"/>
  <c r="KX18" i="5"/>
  <c r="LA18" i="5"/>
  <c r="KW18" i="5"/>
  <c r="KY12" i="5"/>
  <c r="ST57" i="4" s="1"/>
  <c r="LR18" i="5"/>
  <c r="LU18" i="5"/>
  <c r="LQ18" i="5"/>
  <c r="LT18" i="5"/>
  <c r="LS18" i="5"/>
  <c r="LU12" i="5"/>
  <c r="UB87" i="4" s="1"/>
  <c r="LQ12" i="5"/>
  <c r="RL87" i="4" s="1"/>
  <c r="MN18" i="5"/>
  <c r="MM18" i="5"/>
  <c r="MO12" i="5"/>
  <c r="UB118" i="4" s="1"/>
  <c r="MK12" i="5"/>
  <c r="RL118" i="4" s="1"/>
  <c r="ML18" i="5"/>
  <c r="MO18" i="5"/>
  <c r="MK18" i="5"/>
  <c r="MM12" i="5"/>
  <c r="ST118" i="4" s="1"/>
  <c r="D10" i="5"/>
  <c r="FC12" i="5"/>
  <c r="GL57" i="4" s="1"/>
  <c r="FU12" i="5"/>
  <c r="FD87" i="4" s="1"/>
  <c r="GD12" i="5"/>
  <c r="EM102" i="4" s="1"/>
  <c r="GR12" i="5"/>
  <c r="HC118" i="4" s="1"/>
  <c r="HI12" i="5"/>
  <c r="IU72" i="4" s="1"/>
  <c r="HS12" i="5"/>
  <c r="IU87" i="4" s="1"/>
  <c r="IC12" i="5"/>
  <c r="IU102" i="4" s="1"/>
  <c r="IN12" i="5"/>
  <c r="JL118" i="4" s="1"/>
  <c r="JI12" i="5"/>
  <c r="NU72" i="4" s="1"/>
  <c r="KD12" i="5"/>
  <c r="OL102" i="4" s="1"/>
  <c r="KZ12" i="5"/>
  <c r="TK57" i="4" s="1"/>
  <c r="LJ12" i="5"/>
  <c r="TK72" i="4" s="1"/>
  <c r="LT12" i="5"/>
  <c r="TK87" i="4" s="1"/>
  <c r="ME12" i="5"/>
  <c r="UB102" i="4" s="1"/>
  <c r="FK18" i="5"/>
  <c r="FN18" i="5"/>
  <c r="FJ18" i="5"/>
  <c r="FM18" i="5"/>
  <c r="FL18" i="5"/>
  <c r="GG18" i="5"/>
  <c r="GF18" i="5"/>
  <c r="GE18" i="5"/>
  <c r="GH18" i="5"/>
  <c r="GD18" i="5"/>
  <c r="JB18" i="5"/>
  <c r="IX18" i="5"/>
  <c r="JA18" i="5"/>
  <c r="IZ18" i="5"/>
  <c r="IY18" i="5"/>
  <c r="JA12" i="5"/>
  <c r="PC57" i="4" s="1"/>
  <c r="JT18" i="5"/>
  <c r="JS18" i="5"/>
  <c r="JV18" i="5"/>
  <c r="JR18" i="5"/>
  <c r="JU18" i="5"/>
  <c r="JS12" i="5"/>
  <c r="NU87" i="4" s="1"/>
  <c r="KP18" i="5"/>
  <c r="KL18" i="5"/>
  <c r="KO18" i="5"/>
  <c r="KN18" i="5"/>
  <c r="KM18" i="5"/>
  <c r="KO12" i="5"/>
  <c r="PC118" i="4" s="1"/>
  <c r="E10" i="5"/>
  <c r="EZ12" i="5"/>
  <c r="EM57" i="4" s="1"/>
  <c r="FD12" i="5"/>
  <c r="HC57" i="4" s="1"/>
  <c r="FM12" i="5"/>
  <c r="GL72" i="4" s="1"/>
  <c r="FV12" i="5"/>
  <c r="FU87" i="4" s="1"/>
  <c r="GE12" i="5"/>
  <c r="FD102" i="4" s="1"/>
  <c r="GN12" i="5"/>
  <c r="EM118" i="4" s="1"/>
  <c r="HJ12" i="5"/>
  <c r="JL72" i="4" s="1"/>
  <c r="IE12" i="5"/>
  <c r="KC102" i="4" s="1"/>
  <c r="IZ12" i="5"/>
  <c r="OL57" i="4" s="1"/>
  <c r="JK12" i="5"/>
  <c r="PC72" i="4" s="1"/>
  <c r="JU12" i="5"/>
  <c r="PC87" i="4" s="1"/>
  <c r="KP12" i="5"/>
  <c r="PT118" i="4" s="1"/>
  <c r="LA12" i="5"/>
  <c r="UB57" i="4" s="1"/>
  <c r="ML12" i="5"/>
  <c r="SC118"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H18" i="5"/>
  <c r="LK18" i="5"/>
  <c r="LG18" i="5"/>
  <c r="LJ18" i="5"/>
  <c r="LH12" i="5"/>
  <c r="SC72" i="4" s="1"/>
  <c r="ME18" i="5"/>
  <c r="MA18" i="5"/>
  <c r="MD18" i="5"/>
  <c r="MC18" i="5"/>
  <c r="MB18" i="5"/>
  <c r="MD12" i="5"/>
  <c r="TK102" i="4" s="1"/>
  <c r="B10" i="5"/>
  <c r="F10" i="5"/>
  <c r="FJ12" i="5"/>
  <c r="EM72" i="4" s="1"/>
  <c r="FN12" i="5"/>
  <c r="HC72" i="4" s="1"/>
  <c r="GF12" i="5"/>
  <c r="FU102" i="4" s="1"/>
  <c r="HA12" i="5"/>
  <c r="KC57" i="4" s="1"/>
  <c r="HK12" i="5"/>
  <c r="KC72" i="4" s="1"/>
  <c r="HV12" i="5"/>
  <c r="KT87" i="4" s="1"/>
  <c r="IF12" i="5"/>
  <c r="KT102" i="4" s="1"/>
  <c r="IP12" i="5"/>
  <c r="KT118" i="4" s="1"/>
  <c r="JB12" i="5"/>
  <c r="PT57" i="4" s="1"/>
  <c r="JV12" i="5"/>
  <c r="PT87" i="4" s="1"/>
  <c r="KL12" i="5"/>
  <c r="ND118" i="4" s="1"/>
  <c r="KW12" i="5"/>
  <c r="RL57" i="4" s="1"/>
  <c r="LG12" i="5"/>
  <c r="RL72" i="4" s="1"/>
  <c r="LR12" i="5"/>
  <c r="SC87" i="4" s="1"/>
  <c r="MB12" i="5"/>
  <c r="SC102" i="4" s="1"/>
  <c r="MN12" i="5"/>
  <c r="TK118" i="4" s="1"/>
  <c r="FB18" i="5"/>
  <c r="FA18" i="5"/>
  <c r="FD18" i="5"/>
  <c r="EZ18" i="5"/>
  <c r="FC18" i="5"/>
  <c r="FX18" i="5"/>
  <c r="FT18" i="5"/>
  <c r="FW18" i="5"/>
  <c r="FV18" i="5"/>
  <c r="FU18" i="5"/>
  <c r="GP18" i="5"/>
  <c r="GO18" i="5"/>
  <c r="GR18" i="5"/>
  <c r="GN18" i="5"/>
  <c r="GQ18" i="5"/>
  <c r="GO12" i="5"/>
  <c r="FD118" i="4" s="1"/>
  <c r="JK18" i="5"/>
  <c r="JJ18" i="5"/>
  <c r="JI18" i="5"/>
  <c r="JL18" i="5"/>
  <c r="JH18" i="5"/>
  <c r="JJ12" i="5"/>
  <c r="OL72" i="4" s="1"/>
  <c r="KC18" i="5"/>
  <c r="KF18" i="5"/>
  <c r="KB18" i="5"/>
  <c r="KE18" i="5"/>
  <c r="KD18" i="5"/>
  <c r="KF12" i="5"/>
  <c r="PT102" i="4" s="1"/>
  <c r="KB12" i="5"/>
  <c r="ND102" i="4" s="1"/>
  <c r="FB12" i="5"/>
  <c r="FU57" i="4" s="1"/>
  <c r="FK12" i="5"/>
  <c r="FD72" i="4" s="1"/>
  <c r="FT12" i="5"/>
  <c r="EM87" i="4" s="1"/>
  <c r="FX12" i="5"/>
  <c r="HC87" i="4" s="1"/>
  <c r="GG12" i="5"/>
  <c r="GL102" i="4" s="1"/>
  <c r="GQ12" i="5"/>
  <c r="GL118" i="4" s="1"/>
  <c r="HB12" i="5"/>
  <c r="KT57" i="4" s="1"/>
  <c r="HM12" i="5"/>
  <c r="LK72" i="4" s="1"/>
  <c r="HW12" i="5"/>
  <c r="LK87" i="4" s="1"/>
  <c r="IG12" i="5"/>
  <c r="LK102" i="4" s="1"/>
  <c r="IX12" i="5"/>
  <c r="ND57" i="4" s="1"/>
  <c r="JH12" i="5"/>
  <c r="ND72" i="4" s="1"/>
  <c r="JR12" i="5"/>
  <c r="ND87" i="4" s="1"/>
  <c r="KC12" i="5"/>
  <c r="NU102" i="4" s="1"/>
  <c r="KM12" i="5"/>
  <c r="NU118" i="4" s="1"/>
  <c r="KX12" i="5"/>
  <c r="SC57" i="4" s="1"/>
  <c r="LI12" i="5"/>
  <c r="ST72" i="4" s="1"/>
  <c r="LS12" i="5"/>
  <c r="ST87" i="4" s="1"/>
  <c r="MC12" i="5"/>
  <c r="ST102" i="4" s="1"/>
  <c r="LQ16" i="5" l="1"/>
  <c r="KB16" i="5"/>
  <c r="IM16" i="5"/>
  <c r="GY16" i="5"/>
  <c r="FJ16" i="5"/>
  <c r="DU16" i="5"/>
  <c r="CF16" i="5"/>
  <c r="LG16" i="5"/>
  <c r="JR16" i="5"/>
  <c r="IC16" i="5"/>
  <c r="GN16" i="5"/>
  <c r="EZ16" i="5"/>
  <c r="DK16" i="5"/>
  <c r="BU16" i="5"/>
  <c r="MK16" i="5"/>
  <c r="KW16" i="5"/>
  <c r="JH16" i="5"/>
  <c r="MA16" i="5"/>
  <c r="KL16" i="5"/>
  <c r="IX16" i="5"/>
  <c r="HI16" i="5"/>
  <c r="FT16" i="5"/>
  <c r="EE16" i="5"/>
  <c r="CP16" i="5"/>
  <c r="AY16" i="5"/>
  <c r="DA16" i="5"/>
  <c r="MA10" i="5"/>
  <c r="RL100" i="4" s="1"/>
  <c r="KL10" i="5"/>
  <c r="ND116" i="4" s="1"/>
  <c r="IX10" i="5"/>
  <c r="ND55" i="4" s="1"/>
  <c r="HI10" i="5"/>
  <c r="IU70" i="4" s="1"/>
  <c r="FT10" i="5"/>
  <c r="EM85" i="4" s="1"/>
  <c r="EE10" i="5"/>
  <c r="T100" i="4" s="1"/>
  <c r="CP10" i="5"/>
  <c r="RG35" i="4" s="1"/>
  <c r="AY10" i="5"/>
  <c r="R35" i="4" s="1"/>
  <c r="HS16" i="5"/>
  <c r="BJ16" i="5"/>
  <c r="LQ10" i="5"/>
  <c r="RL85" i="4" s="1"/>
  <c r="KB10" i="5"/>
  <c r="ND100" i="4" s="1"/>
  <c r="IM10" i="5"/>
  <c r="IU116" i="4" s="1"/>
  <c r="GY10" i="5"/>
  <c r="IU55" i="4" s="1"/>
  <c r="FJ10" i="5"/>
  <c r="EM70" i="4" s="1"/>
  <c r="DU10" i="5"/>
  <c r="T85" i="4" s="1"/>
  <c r="CF10" i="5"/>
  <c r="MV35" i="4" s="1"/>
  <c r="GD16" i="5"/>
  <c r="LG10" i="5"/>
  <c r="RL70" i="4" s="1"/>
  <c r="JR10" i="5"/>
  <c r="ND85" i="4" s="1"/>
  <c r="IC10" i="5"/>
  <c r="IU100" i="4" s="1"/>
  <c r="GN10" i="5"/>
  <c r="EM116" i="4" s="1"/>
  <c r="EZ10" i="5"/>
  <c r="EM55" i="4" s="1"/>
  <c r="DK10" i="5"/>
  <c r="T70" i="4" s="1"/>
  <c r="BU10" i="5"/>
  <c r="IL35" i="4" s="1"/>
  <c r="EO16" i="5"/>
  <c r="MK10" i="5"/>
  <c r="RL116" i="4" s="1"/>
  <c r="KW10" i="5"/>
  <c r="RL55" i="4" s="1"/>
  <c r="JH10" i="5"/>
  <c r="ND70" i="4" s="1"/>
  <c r="HS10" i="5"/>
  <c r="IU85" i="4" s="1"/>
  <c r="GD10" i="5"/>
  <c r="EM100" i="4" s="1"/>
  <c r="EO10" i="5"/>
  <c r="T116" i="4" s="1"/>
  <c r="DA10" i="5"/>
  <c r="T55" i="4" s="1"/>
  <c r="BJ10" i="5"/>
  <c r="EB35" i="4" s="1"/>
  <c r="BS11" i="4"/>
  <c r="MM16" i="5"/>
  <c r="KY16" i="5"/>
  <c r="JJ16" i="5"/>
  <c r="HU16" i="5"/>
  <c r="GF16" i="5"/>
  <c r="EQ16" i="5"/>
  <c r="DC16" i="5"/>
  <c r="BL16" i="5"/>
  <c r="MC16" i="5"/>
  <c r="KN16" i="5"/>
  <c r="IZ16" i="5"/>
  <c r="HK16" i="5"/>
  <c r="FV16" i="5"/>
  <c r="EG16" i="5"/>
  <c r="CR16" i="5"/>
  <c r="BA16" i="5"/>
  <c r="LS16" i="5"/>
  <c r="KD16" i="5"/>
  <c r="IO16" i="5"/>
  <c r="LI16" i="5"/>
  <c r="JT16" i="5"/>
  <c r="IE16" i="5"/>
  <c r="GP16" i="5"/>
  <c r="FB16" i="5"/>
  <c r="DM16" i="5"/>
  <c r="BW16" i="5"/>
  <c r="FL16" i="5"/>
  <c r="LI10" i="5"/>
  <c r="ST70" i="4" s="1"/>
  <c r="JT10" i="5"/>
  <c r="OL85" i="4" s="1"/>
  <c r="IE10" i="5"/>
  <c r="KC100" i="4" s="1"/>
  <c r="GP10" i="5"/>
  <c r="FU116" i="4" s="1"/>
  <c r="FB10" i="5"/>
  <c r="FU55" i="4" s="1"/>
  <c r="DM10" i="5"/>
  <c r="BF70" i="4" s="1"/>
  <c r="BW10" i="5"/>
  <c r="JX35" i="4" s="1"/>
  <c r="DW16" i="5"/>
  <c r="MM10" i="5"/>
  <c r="ST116" i="4" s="1"/>
  <c r="KY10" i="5"/>
  <c r="ST55" i="4" s="1"/>
  <c r="JJ10" i="5"/>
  <c r="OL70" i="4" s="1"/>
  <c r="HU10" i="5"/>
  <c r="KC85" i="4" s="1"/>
  <c r="GF10" i="5"/>
  <c r="FU100" i="4" s="1"/>
  <c r="EQ10" i="5"/>
  <c r="BF116" i="4" s="1"/>
  <c r="DC10" i="5"/>
  <c r="BF55" i="4" s="1"/>
  <c r="BL10" i="5"/>
  <c r="FN35" i="4" s="1"/>
  <c r="CH16" i="5"/>
  <c r="MC10" i="5"/>
  <c r="ST100" i="4" s="1"/>
  <c r="KN10" i="5"/>
  <c r="OL116" i="4" s="1"/>
  <c r="IZ10" i="5"/>
  <c r="OL55" i="4" s="1"/>
  <c r="HK10" i="5"/>
  <c r="KC70" i="4" s="1"/>
  <c r="FV10" i="5"/>
  <c r="FU85" i="4" s="1"/>
  <c r="EG10" i="5"/>
  <c r="BF100" i="4" s="1"/>
  <c r="CR10" i="5"/>
  <c r="SS35" i="4" s="1"/>
  <c r="BA10" i="5"/>
  <c r="BD35" i="4" s="1"/>
  <c r="HA16" i="5"/>
  <c r="LS10" i="5"/>
  <c r="ST85" i="4" s="1"/>
  <c r="KD10" i="5"/>
  <c r="OL100" i="4" s="1"/>
  <c r="IO10" i="5"/>
  <c r="KC116" i="4" s="1"/>
  <c r="HA10" i="5"/>
  <c r="KC55" i="4" s="1"/>
  <c r="FL10" i="5"/>
  <c r="FU70" i="4" s="1"/>
  <c r="DW10" i="5"/>
  <c r="BF85" i="4" s="1"/>
  <c r="CH10" i="5"/>
  <c r="OH35" i="4" s="1"/>
  <c r="EK11" i="4"/>
  <c r="LU16" i="5"/>
  <c r="KF16" i="5"/>
  <c r="IQ16" i="5"/>
  <c r="HC16" i="5"/>
  <c r="FN16" i="5"/>
  <c r="DY16" i="5"/>
  <c r="CJ16" i="5"/>
  <c r="LK16" i="5"/>
  <c r="JV16" i="5"/>
  <c r="IG16" i="5"/>
  <c r="GR16" i="5"/>
  <c r="FD16" i="5"/>
  <c r="DO16" i="5"/>
  <c r="BY16" i="5"/>
  <c r="MO16" i="5"/>
  <c r="LA16" i="5"/>
  <c r="JL16" i="5"/>
  <c r="ME16" i="5"/>
  <c r="KP16" i="5"/>
  <c r="JB16" i="5"/>
  <c r="HM16" i="5"/>
  <c r="FX16" i="5"/>
  <c r="EI16" i="5"/>
  <c r="CT16" i="5"/>
  <c r="BC16" i="5"/>
  <c r="HW16" i="5"/>
  <c r="BN16" i="5"/>
  <c r="ME10" i="5"/>
  <c r="UB100" i="4" s="1"/>
  <c r="KP10" i="5"/>
  <c r="PT116" i="4" s="1"/>
  <c r="JB10" i="5"/>
  <c r="PT55" i="4" s="1"/>
  <c r="HM10" i="5"/>
  <c r="LK70" i="4" s="1"/>
  <c r="FX10" i="5"/>
  <c r="HC85" i="4" s="1"/>
  <c r="EI10" i="5"/>
  <c r="CR100" i="4" s="1"/>
  <c r="CT10" i="5"/>
  <c r="UE35" i="4" s="1"/>
  <c r="BC10" i="5"/>
  <c r="CP35" i="4" s="1"/>
  <c r="GH16" i="5"/>
  <c r="LU10" i="5"/>
  <c r="UB85" i="4" s="1"/>
  <c r="KF10" i="5"/>
  <c r="PT100" i="4" s="1"/>
  <c r="IQ10" i="5"/>
  <c r="LK116" i="4" s="1"/>
  <c r="HC10" i="5"/>
  <c r="LK55" i="4" s="1"/>
  <c r="FN10" i="5"/>
  <c r="HC70" i="4" s="1"/>
  <c r="DY10" i="5"/>
  <c r="CR85" i="4" s="1"/>
  <c r="CJ10" i="5"/>
  <c r="PT35" i="4" s="1"/>
  <c r="ES16" i="5"/>
  <c r="LK10" i="5"/>
  <c r="UB70" i="4" s="1"/>
  <c r="JV10" i="5"/>
  <c r="PT85" i="4" s="1"/>
  <c r="IG10" i="5"/>
  <c r="LK100" i="4" s="1"/>
  <c r="GR10" i="5"/>
  <c r="HC116" i="4" s="1"/>
  <c r="FD10" i="5"/>
  <c r="HC55" i="4" s="1"/>
  <c r="DO10" i="5"/>
  <c r="CR70" i="4" s="1"/>
  <c r="BY10" i="5"/>
  <c r="LJ35" i="4" s="1"/>
  <c r="DE16" i="5"/>
  <c r="MO10" i="5"/>
  <c r="UB116" i="4" s="1"/>
  <c r="LA10" i="5"/>
  <c r="UB55" i="4" s="1"/>
  <c r="JL10" i="5"/>
  <c r="PT70" i="4" s="1"/>
  <c r="HW10" i="5"/>
  <c r="LK85" i="4" s="1"/>
  <c r="GH10" i="5"/>
  <c r="HC100" i="4" s="1"/>
  <c r="ES10" i="5"/>
  <c r="CR116" i="4" s="1"/>
  <c r="DE10" i="5"/>
  <c r="CR55" i="4" s="1"/>
  <c r="BN10" i="5"/>
  <c r="GZ35" i="4" s="1"/>
  <c r="HC11" i="4"/>
  <c r="MD16" i="5"/>
  <c r="KO16" i="5"/>
  <c r="JA16" i="5"/>
  <c r="HL16" i="5"/>
  <c r="FW16" i="5"/>
  <c r="EH16" i="5"/>
  <c r="CS16" i="5"/>
  <c r="LT16" i="5"/>
  <c r="KE16" i="5"/>
  <c r="IP16" i="5"/>
  <c r="HB16" i="5"/>
  <c r="FM16" i="5"/>
  <c r="DX16" i="5"/>
  <c r="CI16" i="5"/>
  <c r="LJ16" i="5"/>
  <c r="JU16" i="5"/>
  <c r="MN16" i="5"/>
  <c r="KZ16" i="5"/>
  <c r="JK16" i="5"/>
  <c r="HV16" i="5"/>
  <c r="GG16" i="5"/>
  <c r="ER16" i="5"/>
  <c r="DD16" i="5"/>
  <c r="BM16" i="5"/>
  <c r="GQ16" i="5"/>
  <c r="MN10" i="5"/>
  <c r="TK116" i="4" s="1"/>
  <c r="KZ10" i="5"/>
  <c r="TK55" i="4" s="1"/>
  <c r="JK10" i="5"/>
  <c r="PC70" i="4" s="1"/>
  <c r="HV10" i="5"/>
  <c r="KT85" i="4" s="1"/>
  <c r="GG10" i="5"/>
  <c r="GL100" i="4" s="1"/>
  <c r="ER10" i="5"/>
  <c r="BY116" i="4" s="1"/>
  <c r="DD10" i="5"/>
  <c r="BY55" i="4" s="1"/>
  <c r="BM10" i="5"/>
  <c r="GG35" i="4" s="1"/>
  <c r="FC16" i="5"/>
  <c r="MD10" i="5"/>
  <c r="TK100" i="4" s="1"/>
  <c r="KO10" i="5"/>
  <c r="PC116" i="4" s="1"/>
  <c r="JA10" i="5"/>
  <c r="PC55" i="4" s="1"/>
  <c r="HL10" i="5"/>
  <c r="KT70" i="4" s="1"/>
  <c r="FW10" i="5"/>
  <c r="GL85" i="4" s="1"/>
  <c r="EH10" i="5"/>
  <c r="BY100" i="4" s="1"/>
  <c r="CS10" i="5"/>
  <c r="TL35" i="4" s="1"/>
  <c r="BB10" i="5"/>
  <c r="BW35" i="4" s="1"/>
  <c r="DN16" i="5"/>
  <c r="BB16" i="5"/>
  <c r="LT10" i="5"/>
  <c r="TK85" i="4" s="1"/>
  <c r="KE10" i="5"/>
  <c r="PC100" i="4" s="1"/>
  <c r="IP10" i="5"/>
  <c r="KT116" i="4" s="1"/>
  <c r="HB10" i="5"/>
  <c r="KT55" i="4" s="1"/>
  <c r="FM10" i="5"/>
  <c r="GL70" i="4" s="1"/>
  <c r="DX10" i="5"/>
  <c r="BY85" i="4" s="1"/>
  <c r="CI10" i="5"/>
  <c r="PA35" i="4" s="1"/>
  <c r="IF16" i="5"/>
  <c r="BX16" i="5"/>
  <c r="LJ10" i="5"/>
  <c r="TK70" i="4" s="1"/>
  <c r="JU10" i="5"/>
  <c r="PC85" i="4" s="1"/>
  <c r="IF10" i="5"/>
  <c r="KT100" i="4" s="1"/>
  <c r="GQ10" i="5"/>
  <c r="GL116" i="4" s="1"/>
  <c r="FC10" i="5"/>
  <c r="GL55" i="4" s="1"/>
  <c r="DN10" i="5"/>
  <c r="BY70" i="4" s="1"/>
  <c r="BX10" i="5"/>
  <c r="KQ35" i="4" s="1"/>
  <c r="FT11" i="4"/>
</calcChain>
</file>

<file path=xl/sharedStrings.xml><?xml version="1.0" encoding="utf-8"?>
<sst xmlns="http://schemas.openxmlformats.org/spreadsheetml/2006/main" count="1044" uniqueCount="274">
  <si>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</si>
  <si>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</si>
  <si>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</si>
  <si>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</si>
  <si>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</si>
  <si>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</si>
  <si>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</si>
  <si>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</si>
  <si>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目的：設備の老朽化対応等に使用予定　116,358千円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</si>
  <si>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</si>
  <si>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</si>
  <si>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</si>
  <si>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</si>
  <si>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</si>
  <si>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</si>
  <si>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</si>
  <si>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</si>
  <si>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</si>
  <si>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</si>
  <si>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</si>
  <si>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</si>
  <si>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</si>
  <si>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</si>
  <si>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</si>
  <si>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</si>
  <si>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</si>
  <si>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</si>
  <si>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</si>
  <si>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</si>
  <si>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</si>
  <si>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</si>
  <si>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</si>
  <si>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</si>
  <si>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</si>
  <si>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</si>
  <si>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</si>
  <si>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</si>
  <si>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</si>
  <si>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</si>
  <si>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</si>
  <si>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</si>
  <si>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</si>
  <si>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</si>
  <si>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</si>
  <si>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</si>
  <si>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</si>
  <si>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</si>
  <si>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</si>
  <si>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</si>
  <si>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</si>
  <si>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</si>
  <si>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</si>
  <si>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</si>
  <si>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</si>
  <si>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</si>
  <si>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</si>
  <si>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</si>
  <si>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</si>
  <si>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</si>
  <si>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</si>
  <si>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</si>
  <si>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</si>
  <si>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</si>
  <si>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</si>
  <si>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</si>
  <si>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</si>
  <si>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</si>
  <si>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</si>
  <si>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</si>
  <si>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</si>
  <si>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</si>
  <si>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</si>
  <si>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</si>
  <si>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</si>
  <si>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</si>
  <si>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</si>
  <si>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</si>
  <si>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</si>
  <si>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</si>
  <si>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</si>
  <si>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</si>
  <si>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</si>
  <si>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</si>
  <si>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</si>
  <si>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</si>
  <si>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</si>
  <si>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</si>
  <si>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</si>
  <si>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</si>
  <si>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</si>
  <si>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</si>
  <si>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</si>
  <si>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</si>
  <si>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</si>
  <si>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</si>
  <si>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</si>
  <si>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</si>
  <si>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</si>
  <si>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</si>
  <si>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</si>
  <si>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</si>
  <si>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</si>
  <si>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</si>
  <si>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</si>
  <si>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</si>
  <si>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</si>
  <si>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</si>
  <si>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</si>
  <si>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</si>
  <si>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</si>
  <si>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</si>
  <si>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</si>
  <si>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</si>
  <si>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</si>
  <si>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</si>
  <si>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</si>
  <si>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</si>
  <si>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</si>
  <si>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</si>
  <si>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</si>
  <si>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</si>
  <si>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</si>
  <si>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</si>
  <si>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</si>
  <si>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</si>
  <si>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</si>
  <si>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</si>
  <si>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</si>
  <si>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</si>
  <si>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</si>
  <si>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</si>
  <si>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</si>
  <si>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</si>
  <si>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</si>
  <si>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</si>
  <si>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</si>
  <si>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</si>
  <si>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</si>
  <si>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</si>
  <si>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株式会社UPDATER、東京電力パワーグリッド株式会社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</si>
  <si>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</si>
  <si>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</si>
  <si>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</si>
  <si>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</si>
  <si>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</si>
  <si>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</si>
  <si>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</si>
  <si>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</si>
  <si>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</si>
  <si>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</si>
  <si>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</si>
  <si>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</si>
  <si>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</si>
  <si>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</si>
  <si>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</si>
  <si>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</si>
  <si>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</si>
  <si>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</si>
  <si>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</si>
  <si>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</si>
  <si>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</si>
  <si>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</si>
  <si>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</si>
  <si>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</si>
  <si>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</si>
  <si>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</si>
  <si>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</si>
  <si>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</si>
  <si>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</si>
  <si>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</si>
  <si>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</si>
  <si>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</si>
  <si>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</si>
  <si>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</si>
  <si>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</si>
  <si>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</si>
  <si>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</si>
  <si>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</si>
  <si>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</si>
  <si>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</si>
  <si>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</si>
  <si>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</si>
  <si>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</si>
  <si>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</si>
  <si>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</si>
  <si>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</si>
  <si>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</si>
  <si>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</si>
  <si>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</si>
  <si>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</si>
  <si>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</si>
  <si>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</si>
  <si>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</si>
  <si>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</si>
  <si>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</si>
  <si>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</si>
  <si>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</si>
  <si>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</si>
  <si>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</si>
  <si>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</si>
  <si>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</si>
  <si>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</si>
  <si>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</si>
  <si>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</si>
  <si>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</si>
  <si>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</si>
  <si>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</si>
  <si>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</si>
  <si>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</si>
  <si>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</si>
  <si>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</si>
  <si>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</si>
  <si>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</si>
  <si>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</si>
  <si>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</si>
  <si>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</si>
  <si>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</si>
  <si>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</si>
  <si>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</si>
  <si>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</si>
  <si>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</si>
  <si>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</si>
  <si>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</si>
  <si>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</si>
  <si>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</si>
  <si>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</si>
  <si>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</si>
  <si>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</si>
  <si>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</si>
  <si>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</si>
  <si>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</si>
  <si>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</si>
  <si>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</si>
  <si>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</si>
  <si>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</si>
  <si>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</si>
  <si>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</si>
  <si>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</si>
  <si>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</si>
  <si>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</si>
  <si>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</si>
  <si>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</si>
  <si>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</si>
  <si>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</si>
  <si>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</si>
  <si>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</si>
  <si>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</si>
  <si>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</si>
  <si>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</si>
  <si>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</si>
  <si>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</si>
  <si>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</si>
  <si>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</si>
  <si>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</si>
  <si>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</si>
  <si>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</si>
  <si>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</si>
  <si>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</si>
  <si>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</si>
  <si>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</si>
  <si>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</si>
  <si>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</si>
  <si>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</si>
  <si>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</si>
  <si>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</si>
  <si>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</si>
  <si>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</si>
  <si>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</si>
  <si>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</si>
  <si>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</si>
  <si>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株式会社UPDATER、
東京電力パワーグリッド株式会社</t>
    <phoneticPr fontId="5"/>
  </si>
  <si>
    <t xml:space="preserve">
・設備利用率について、本施設は都市立地型の発電所であり、平均的な風力発電所よりも風況には恵まれていないことから、近年は平均値よりも低めで推移しています。令和４年度については、比較的稼働状況が良く設備の不具合も少なかったことから、前年を上回る数値となっており、安定的に稼働しています。
・修繕費比率について、令和４年度は、ブレードレセプターの交換を行った前年度に比べて大きな修繕がなかったことから、数値が大幅に改善しました。機器の老朽化等もふまえ、引き続き計画的に維持管理を行っていきます。
・企業債残高対料金収入比率について、平成28年度に風力発電所建設に伴う市債を一括償還したため、それ以降は０％となっています。
・ＦＩＴ収入割合について、令和３年度までは、再生可能エネルギー電気相当量のうち環境付加価値分を全てグリーン電力証書取引により使用していたため０％となっていますが、令和４年４月発電分からＦＩＴ制度を適用して売電を行っているため、大幅に上昇しました。
</t>
    <rPh sb="57" eb="59">
      <t>キンネン</t>
    </rPh>
    <rPh sb="60" eb="62">
      <t>ヘイキン</t>
    </rPh>
    <rPh sb="62" eb="63">
      <t>アタイ</t>
    </rPh>
    <rPh sb="88" eb="91">
      <t>ヒカクテキ</t>
    </rPh>
    <rPh sb="91" eb="95">
      <t>カドウジョウキョウ</t>
    </rPh>
    <rPh sb="96" eb="97">
      <t>ヨ</t>
    </rPh>
    <rPh sb="98" eb="100">
      <t>セツビ</t>
    </rPh>
    <rPh sb="101" eb="104">
      <t>フグアイ</t>
    </rPh>
    <rPh sb="105" eb="106">
      <t>スク</t>
    </rPh>
    <rPh sb="115" eb="117">
      <t>ゼンネン</t>
    </rPh>
    <rPh sb="118" eb="120">
      <t>ウワマワ</t>
    </rPh>
    <rPh sb="121" eb="123">
      <t>スウチ</t>
    </rPh>
    <rPh sb="178" eb="181">
      <t>ゼンネンド</t>
    </rPh>
    <rPh sb="182" eb="183">
      <t>クラ</t>
    </rPh>
    <rPh sb="185" eb="186">
      <t>オオ</t>
    </rPh>
    <rPh sb="188" eb="190">
      <t>シュウゼン</t>
    </rPh>
    <rPh sb="200" eb="202">
      <t>スウチ</t>
    </rPh>
    <rPh sb="203" eb="205">
      <t>オオハバ</t>
    </rPh>
    <rPh sb="206" eb="208">
      <t>カイゼン</t>
    </rPh>
    <rPh sb="266" eb="268">
      <t>ヘイセイ</t>
    </rPh>
    <rPh sb="393" eb="395">
      <t>レイワ</t>
    </rPh>
    <rPh sb="396" eb="397">
      <t>ネン</t>
    </rPh>
    <rPh sb="398" eb="399">
      <t>ガツ</t>
    </rPh>
    <rPh sb="399" eb="402">
      <t>ハツデンブン</t>
    </rPh>
    <rPh sb="407" eb="409">
      <t>セイド</t>
    </rPh>
    <rPh sb="410" eb="412">
      <t>テキヨウ</t>
    </rPh>
    <rPh sb="414" eb="415">
      <t>ウ</t>
    </rPh>
    <rPh sb="415" eb="416">
      <t>デン</t>
    </rPh>
    <rPh sb="417" eb="418">
      <t>オコナ</t>
    </rPh>
    <rPh sb="428" eb="430">
      <t>ジョウショウ</t>
    </rPh>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</si>
  <si>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令和４年度は、比較的稼働状況が良く、設備の不具合も少なかったことから、定期的な点検の実施や、主要部品の交換等を適宜行うことで、概ね安定した事業運営ができているものと考えられます。
　また、近年、売電単価が下落傾向にあったことなどから、安定的に収入を確保するため、令和４年度からＦＩＴ制度を適用して売電を行っており、収益的収支比率など経営の状況を表す指標が改善しました。
　なお、建設に伴う費用に関して、平成28年度に市債の一括償還を行い、平成29年度に一般会計からの貸付金の償還を行ったことにより建設費の償還は完了しており、さらに剰余金も発生するなど、引き続き健全な事業運営を行っています。
</t>
    <rPh sb="97" eb="99">
      <t>レイワ</t>
    </rPh>
    <rPh sb="100" eb="102">
      <t>ネンド</t>
    </rPh>
    <rPh sb="274" eb="276">
      <t>カイゼン</t>
    </rPh>
    <rPh sb="298" eb="300">
      <t>ヘイセイ</t>
    </rPh>
    <rPh sb="313" eb="314">
      <t>オコナ</t>
    </rPh>
    <rPh sb="316" eb="318">
      <t>ヘイセイ</t>
    </rPh>
    <phoneticPr fontId="5"/>
  </si>
  <si>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
（令和６年度に会計運営計画を改定予定）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</si>
</sst>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155</c:v>
                </c:pt>
                <c:pt idx="1">
                  <c:v>149.6</c:v>
                </c:pt>
                <c:pt idx="2">
                  <c:v>127.6</c:v>
                </c:pt>
                <c:pt idx="3">
                  <c:v>106.9</c:v>
                </c:pt>
                <c:pt idx="4">
                  <c:v>150.1</c:v>
                </c:pt>
              </c:numCache>
            </c:numRef>
          </c:val>
          <c:extLst>
            <c:ext xmlns:c16="http://schemas.microsoft.com/office/drawing/2014/chart" uri="{C3380CC4-5D6E-409C-BE32-E72D297353CC}">
              <c16:uniqueId val="{00000000-5E21-43F7-8A96-254A6C8692C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5E21-43F7-8A96-254A6C8692C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E21-43F7-8A96-254A6C8692C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0</c:v>
                </c:pt>
                <c:pt idx="1">
                  <c:v>0</c:v>
                </c:pt>
                <c:pt idx="2">
                  <c:v>0</c:v>
                </c:pt>
                <c:pt idx="3">
                  <c:v>0</c:v>
                </c:pt>
                <c:pt idx="4">
                  <c:v>97.6</c:v>
                </c:pt>
              </c:numCache>
            </c:numRef>
          </c:val>
          <c:extLst>
            <c:ext xmlns:c16="http://schemas.microsoft.com/office/drawing/2014/chart" uri="{C3380CC4-5D6E-409C-BE32-E72D297353CC}">
              <c16:uniqueId val="{00000000-BE3F-4E6B-9F33-7AA25EDAF6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BE3F-4E6B-9F33-7AA25EDAF6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4-4A30-A74A-360C989515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4-4A30-A74A-360C989515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C5-4824-8F1B-FC1A9F102D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C5-4824-8F1B-FC1A9F102D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C3-460E-8D6E-C1F6F2E02A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C3-460E-8D6E-C1F6F2E02A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B8-45FB-BAE9-D0CAAEAFBF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B8-45FB-BAE9-D0CAAEAFBF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8-4AA1-BB43-98AC384CA4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8-4AA1-BB43-98AC384CA4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E0-448A-A410-723E3B0635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E0-448A-A410-723E3B0635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D-4B2A-B8E9-F713CCA9AB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D-4B2A-B8E9-F713CCA9AB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A3-4A21-B052-936A7EB7FB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A3-4A21-B052-936A7EB7FB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23-46D5-A559-66777FE744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23-46D5-A559-66777FE744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140.9</c:v>
                </c:pt>
                <c:pt idx="1">
                  <c:v>136.5</c:v>
                </c:pt>
                <c:pt idx="2">
                  <c:v>116</c:v>
                </c:pt>
                <c:pt idx="3">
                  <c:v>106.5</c:v>
                </c:pt>
                <c:pt idx="4">
                  <c:v>149.69999999999999</c:v>
                </c:pt>
              </c:numCache>
            </c:numRef>
          </c:val>
          <c:extLst>
            <c:ext xmlns:c16="http://schemas.microsoft.com/office/drawing/2014/chart" uri="{C3380CC4-5D6E-409C-BE32-E72D297353CC}">
              <c16:uniqueId val="{00000000-F26B-472D-8E8A-09D812900AD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F26B-472D-8E8A-09D812900AD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26B-472D-8E8A-09D812900AD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6C-4A0F-87A5-10845F8F54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6C-4A0F-87A5-10845F8F54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16.8</c:v>
                </c:pt>
                <c:pt idx="1">
                  <c:v>13.1</c:v>
                </c:pt>
                <c:pt idx="2">
                  <c:v>13.2</c:v>
                </c:pt>
                <c:pt idx="3">
                  <c:v>11.7</c:v>
                </c:pt>
                <c:pt idx="4">
                  <c:v>12.9</c:v>
                </c:pt>
              </c:numCache>
            </c:numRef>
          </c:val>
          <c:extLst>
            <c:ext xmlns:c16="http://schemas.microsoft.com/office/drawing/2014/chart" uri="{C3380CC4-5D6E-409C-BE32-E72D297353CC}">
              <c16:uniqueId val="{00000000-F716-4C47-A650-DD8A7D4FC1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13.4</c:v>
                </c:pt>
                <c:pt idx="1">
                  <c:v>12.2</c:v>
                </c:pt>
                <c:pt idx="2">
                  <c:v>16.8</c:v>
                </c:pt>
                <c:pt idx="3">
                  <c:v>21.1</c:v>
                </c:pt>
                <c:pt idx="4">
                  <c:v>18.899999999999999</c:v>
                </c:pt>
              </c:numCache>
            </c:numRef>
          </c:val>
          <c:smooth val="0"/>
          <c:extLst>
            <c:ext xmlns:c16="http://schemas.microsoft.com/office/drawing/2014/chart" uri="{C3380CC4-5D6E-409C-BE32-E72D297353CC}">
              <c16:uniqueId val="{00000001-F716-4C47-A650-DD8A7D4FC1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28.6</c:v>
                </c:pt>
                <c:pt idx="1">
                  <c:v>17.899999999999999</c:v>
                </c:pt>
                <c:pt idx="2">
                  <c:v>31.7</c:v>
                </c:pt>
                <c:pt idx="3">
                  <c:v>47.4</c:v>
                </c:pt>
                <c:pt idx="4">
                  <c:v>12.3</c:v>
                </c:pt>
              </c:numCache>
            </c:numRef>
          </c:val>
          <c:extLst>
            <c:ext xmlns:c16="http://schemas.microsoft.com/office/drawing/2014/chart" uri="{C3380CC4-5D6E-409C-BE32-E72D297353CC}">
              <c16:uniqueId val="{00000000-FC75-4F20-B2F5-DC23ABBE6C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46.6</c:v>
                </c:pt>
                <c:pt idx="1">
                  <c:v>30.5</c:v>
                </c:pt>
                <c:pt idx="2">
                  <c:v>24.4</c:v>
                </c:pt>
                <c:pt idx="3">
                  <c:v>17.100000000000001</c:v>
                </c:pt>
                <c:pt idx="4">
                  <c:v>8.5</c:v>
                </c:pt>
              </c:numCache>
            </c:numRef>
          </c:val>
          <c:smooth val="0"/>
          <c:extLst>
            <c:ext xmlns:c16="http://schemas.microsoft.com/office/drawing/2014/chart" uri="{C3380CC4-5D6E-409C-BE32-E72D297353CC}">
              <c16:uniqueId val="{00000001-FC75-4F20-B2F5-DC23ABBE6C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8E8-4ADA-B057-FD1885DFC0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108</c:v>
                </c:pt>
                <c:pt idx="1">
                  <c:v>459.2</c:v>
                </c:pt>
                <c:pt idx="2">
                  <c:v>331.9</c:v>
                </c:pt>
                <c:pt idx="3">
                  <c:v>450.4</c:v>
                </c:pt>
                <c:pt idx="4">
                  <c:v>506.5</c:v>
                </c:pt>
              </c:numCache>
            </c:numRef>
          </c:val>
          <c:smooth val="0"/>
          <c:extLst>
            <c:ext xmlns:c16="http://schemas.microsoft.com/office/drawing/2014/chart" uri="{C3380CC4-5D6E-409C-BE32-E72D297353CC}">
              <c16:uniqueId val="{00000001-A8E8-4ADA-B057-FD1885DFC0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D9-4450-87BC-11DA8D70C7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9-4450-87BC-11DA8D70C7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0</c:v>
                </c:pt>
                <c:pt idx="1">
                  <c:v>0</c:v>
                </c:pt>
                <c:pt idx="2">
                  <c:v>0</c:v>
                </c:pt>
                <c:pt idx="3">
                  <c:v>0</c:v>
                </c:pt>
                <c:pt idx="4">
                  <c:v>97.6</c:v>
                </c:pt>
              </c:numCache>
            </c:numRef>
          </c:val>
          <c:extLst>
            <c:ext xmlns:c16="http://schemas.microsoft.com/office/drawing/2014/chart" uri="{C3380CC4-5D6E-409C-BE32-E72D297353CC}">
              <c16:uniqueId val="{00000000-7002-48E1-85AD-58C46985B3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92</c:v>
                </c:pt>
                <c:pt idx="1">
                  <c:v>95.4</c:v>
                </c:pt>
                <c:pt idx="2">
                  <c:v>95.1</c:v>
                </c:pt>
                <c:pt idx="3">
                  <c:v>96.5</c:v>
                </c:pt>
                <c:pt idx="4">
                  <c:v>98.5</c:v>
                </c:pt>
              </c:numCache>
            </c:numRef>
          </c:val>
          <c:smooth val="0"/>
          <c:extLst>
            <c:ext xmlns:c16="http://schemas.microsoft.com/office/drawing/2014/chart" uri="{C3380CC4-5D6E-409C-BE32-E72D297353CC}">
              <c16:uniqueId val="{00000001-7002-48E1-85AD-58C46985B3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3-47FE-A4CB-22DF45FDAC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3-47FE-A4CB-22DF45FDAC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A2-4CC2-9A3E-F4E80EE6F3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A2-4CC2-9A3E-F4E80EE6F3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1-4BFB-A5D1-47180D2DB5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1-4BFB-A5D1-47180D2DB5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92-45FA-8BEC-7BDF35EEAD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92-45FA-8BEC-7BDF35EEAD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B-4EE5-9EAB-FF862452BD8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B-4EE5-9EAB-FF862452BD8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D5B-4EE5-9EAB-FF862452BD8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61-4AB6-9734-5FCEC3F29B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61-4AB6-9734-5FCEC3F29B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12975.9</c:v>
                </c:pt>
                <c:pt idx="1">
                  <c:v>15249.3</c:v>
                </c:pt>
                <c:pt idx="2">
                  <c:v>15736.9</c:v>
                </c:pt>
                <c:pt idx="3">
                  <c:v>20022.2</c:v>
                </c:pt>
                <c:pt idx="4">
                  <c:v>16800</c:v>
                </c:pt>
              </c:numCache>
            </c:numRef>
          </c:val>
          <c:extLst>
            <c:ext xmlns:c16="http://schemas.microsoft.com/office/drawing/2014/chart" uri="{C3380CC4-5D6E-409C-BE32-E72D297353CC}">
              <c16:uniqueId val="{00000000-46FC-482E-BDD9-43BBCE69964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46FC-482E-BDD9-43BBCE69964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18980</c:v>
                </c:pt>
                <c:pt idx="1">
                  <c:v>15885</c:v>
                </c:pt>
                <c:pt idx="2">
                  <c:v>9351</c:v>
                </c:pt>
                <c:pt idx="3">
                  <c:v>2732</c:v>
                </c:pt>
                <c:pt idx="4">
                  <c:v>18591</c:v>
                </c:pt>
              </c:numCache>
            </c:numRef>
          </c:val>
          <c:extLst>
            <c:ext xmlns:c16="http://schemas.microsoft.com/office/drawing/2014/chart" uri="{C3380CC4-5D6E-409C-BE32-E72D297353CC}">
              <c16:uniqueId val="{00000000-D6C4-4AF0-AB0D-52E376D7B1B6}"/>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D6C4-4AF0-AB0D-52E376D7B1B6}"/>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16.8</c:v>
                </c:pt>
                <c:pt idx="1">
                  <c:v>13.1</c:v>
                </c:pt>
                <c:pt idx="2">
                  <c:v>13.2</c:v>
                </c:pt>
                <c:pt idx="3">
                  <c:v>11.7</c:v>
                </c:pt>
                <c:pt idx="4">
                  <c:v>12.9</c:v>
                </c:pt>
              </c:numCache>
            </c:numRef>
          </c:val>
          <c:extLst>
            <c:ext xmlns:c16="http://schemas.microsoft.com/office/drawing/2014/chart" uri="{C3380CC4-5D6E-409C-BE32-E72D297353CC}">
              <c16:uniqueId val="{00000000-D70F-4BF4-BFED-7659A79860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D70F-4BF4-BFED-7659A79860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28.6</c:v>
                </c:pt>
                <c:pt idx="1">
                  <c:v>17.899999999999999</c:v>
                </c:pt>
                <c:pt idx="2">
                  <c:v>31.7</c:v>
                </c:pt>
                <c:pt idx="3">
                  <c:v>47.4</c:v>
                </c:pt>
                <c:pt idx="4">
                  <c:v>12.3</c:v>
                </c:pt>
              </c:numCache>
            </c:numRef>
          </c:val>
          <c:extLst>
            <c:ext xmlns:c16="http://schemas.microsoft.com/office/drawing/2014/chart" uri="{C3380CC4-5D6E-409C-BE32-E72D297353CC}">
              <c16:uniqueId val="{00000000-8BEC-4720-9B1F-205AE3A5C3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8BEC-4720-9B1F-205AE3A5C3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A05-4158-8F0F-1152DDE949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DA05-4158-8F0F-1152DDE949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53-4DE3-8950-B8B8518353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53-4DE3-8950-B8B8518353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444343"/>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444343"/>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444343"/>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444343"/>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444343"/>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367654"/>
          <a:ext cx="5929955" cy="2887189"/>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358752"/>
          <a:ext cx="5929955" cy="287605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356036"/>
          <a:ext cx="5929955" cy="288224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342186"/>
          <a:ext cx="5929955"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370393"/>
          <a:ext cx="5929955" cy="28797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367654"/>
          <a:ext cx="5497285" cy="2887189"/>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358752"/>
          <a:ext cx="5497285" cy="287605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356036"/>
          <a:ext cx="5497285" cy="288224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342186"/>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370393"/>
          <a:ext cx="5497285" cy="28797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367654"/>
          <a:ext cx="5497284" cy="2887189"/>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358752"/>
          <a:ext cx="5497284" cy="287605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356036"/>
          <a:ext cx="5497284" cy="288224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342186"/>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370393"/>
          <a:ext cx="5497284" cy="28797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367654"/>
          <a:ext cx="5497284" cy="2887189"/>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358752"/>
          <a:ext cx="5497284" cy="287605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356036"/>
          <a:ext cx="5497284" cy="288224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342186"/>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370393"/>
          <a:ext cx="5497284" cy="28797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367654"/>
          <a:ext cx="5497285" cy="2887189"/>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358752"/>
          <a:ext cx="5497285" cy="287605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356036"/>
          <a:ext cx="5497285" cy="288224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342186"/>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370393"/>
          <a:ext cx="5497285" cy="28797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O1"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神奈川県　横浜市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272</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137</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33" customHeight="1" thickBot="1" x14ac:dyDescent="0.2">
      <c r="A9" s="1"/>
      <c r="B9" s="144" t="s">
        <v>270</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75.400000000000006</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2922</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2275</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2284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2029</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2234</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2922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2275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2284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2234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982</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39163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40145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155</v>
      </c>
      <c r="S36" s="94"/>
      <c r="T36" s="94"/>
      <c r="U36" s="94"/>
      <c r="V36" s="94"/>
      <c r="W36" s="94"/>
      <c r="X36" s="94"/>
      <c r="Y36" s="94"/>
      <c r="Z36" s="94"/>
      <c r="AA36" s="94"/>
      <c r="AB36" s="94"/>
      <c r="AC36" s="94"/>
      <c r="AD36" s="94"/>
      <c r="AE36" s="94"/>
      <c r="AF36" s="94"/>
      <c r="AG36" s="94"/>
      <c r="AH36" s="94"/>
      <c r="AI36" s="94"/>
      <c r="AJ36" s="95"/>
      <c r="AK36" s="93">
        <f>データ!AZ11</f>
        <v>149.6</v>
      </c>
      <c r="AL36" s="94"/>
      <c r="AM36" s="94"/>
      <c r="AN36" s="94"/>
      <c r="AO36" s="94"/>
      <c r="AP36" s="94"/>
      <c r="AQ36" s="94"/>
      <c r="AR36" s="94"/>
      <c r="AS36" s="94"/>
      <c r="AT36" s="94"/>
      <c r="AU36" s="94"/>
      <c r="AV36" s="94"/>
      <c r="AW36" s="94"/>
      <c r="AX36" s="94"/>
      <c r="AY36" s="94"/>
      <c r="AZ36" s="94"/>
      <c r="BA36" s="94"/>
      <c r="BB36" s="94"/>
      <c r="BC36" s="95"/>
      <c r="BD36" s="93">
        <f>データ!BA11</f>
        <v>127.6</v>
      </c>
      <c r="BE36" s="94"/>
      <c r="BF36" s="94"/>
      <c r="BG36" s="94"/>
      <c r="BH36" s="94"/>
      <c r="BI36" s="94"/>
      <c r="BJ36" s="94"/>
      <c r="BK36" s="94"/>
      <c r="BL36" s="94"/>
      <c r="BM36" s="94"/>
      <c r="BN36" s="94"/>
      <c r="BO36" s="94"/>
      <c r="BP36" s="94"/>
      <c r="BQ36" s="94"/>
      <c r="BR36" s="94"/>
      <c r="BS36" s="94"/>
      <c r="BT36" s="94"/>
      <c r="BU36" s="94"/>
      <c r="BV36" s="95"/>
      <c r="BW36" s="93">
        <f>データ!BB11</f>
        <v>106.9</v>
      </c>
      <c r="BX36" s="94"/>
      <c r="BY36" s="94"/>
      <c r="BZ36" s="94"/>
      <c r="CA36" s="94"/>
      <c r="CB36" s="94"/>
      <c r="CC36" s="94"/>
      <c r="CD36" s="94"/>
      <c r="CE36" s="94"/>
      <c r="CF36" s="94"/>
      <c r="CG36" s="94"/>
      <c r="CH36" s="94"/>
      <c r="CI36" s="94"/>
      <c r="CJ36" s="94"/>
      <c r="CK36" s="94"/>
      <c r="CL36" s="94"/>
      <c r="CM36" s="94"/>
      <c r="CN36" s="94"/>
      <c r="CO36" s="95"/>
      <c r="CP36" s="93">
        <f>データ!BC11</f>
        <v>150.1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140.9</v>
      </c>
      <c r="EC36" s="94"/>
      <c r="ED36" s="94"/>
      <c r="EE36" s="94"/>
      <c r="EF36" s="94"/>
      <c r="EG36" s="94"/>
      <c r="EH36" s="94"/>
      <c r="EI36" s="94"/>
      <c r="EJ36" s="94"/>
      <c r="EK36" s="94"/>
      <c r="EL36" s="94"/>
      <c r="EM36" s="94"/>
      <c r="EN36" s="94"/>
      <c r="EO36" s="94"/>
      <c r="EP36" s="94"/>
      <c r="EQ36" s="94"/>
      <c r="ER36" s="94"/>
      <c r="ES36" s="94"/>
      <c r="ET36" s="95"/>
      <c r="EU36" s="93">
        <f>データ!BK11</f>
        <v>136.5</v>
      </c>
      <c r="EV36" s="94"/>
      <c r="EW36" s="94"/>
      <c r="EX36" s="94"/>
      <c r="EY36" s="94"/>
      <c r="EZ36" s="94"/>
      <c r="FA36" s="94"/>
      <c r="FB36" s="94"/>
      <c r="FC36" s="94"/>
      <c r="FD36" s="94"/>
      <c r="FE36" s="94"/>
      <c r="FF36" s="94"/>
      <c r="FG36" s="94"/>
      <c r="FH36" s="94"/>
      <c r="FI36" s="94"/>
      <c r="FJ36" s="94"/>
      <c r="FK36" s="94"/>
      <c r="FL36" s="94"/>
      <c r="FM36" s="95"/>
      <c r="FN36" s="93">
        <f>データ!BL11</f>
        <v>116</v>
      </c>
      <c r="FO36" s="94"/>
      <c r="FP36" s="94"/>
      <c r="FQ36" s="94"/>
      <c r="FR36" s="94"/>
      <c r="FS36" s="94"/>
      <c r="FT36" s="94"/>
      <c r="FU36" s="94"/>
      <c r="FV36" s="94"/>
      <c r="FW36" s="94"/>
      <c r="FX36" s="94"/>
      <c r="FY36" s="94"/>
      <c r="FZ36" s="94"/>
      <c r="GA36" s="94"/>
      <c r="GB36" s="94"/>
      <c r="GC36" s="94"/>
      <c r="GD36" s="94"/>
      <c r="GE36" s="94"/>
      <c r="GF36" s="95"/>
      <c r="GG36" s="93">
        <f>データ!BM11</f>
        <v>106.5</v>
      </c>
      <c r="GH36" s="94"/>
      <c r="GI36" s="94"/>
      <c r="GJ36" s="94"/>
      <c r="GK36" s="94"/>
      <c r="GL36" s="94"/>
      <c r="GM36" s="94"/>
      <c r="GN36" s="94"/>
      <c r="GO36" s="94"/>
      <c r="GP36" s="94"/>
      <c r="GQ36" s="94"/>
      <c r="GR36" s="94"/>
      <c r="GS36" s="94"/>
      <c r="GT36" s="94"/>
      <c r="GU36" s="94"/>
      <c r="GV36" s="94"/>
      <c r="GW36" s="94"/>
      <c r="GX36" s="94"/>
      <c r="GY36" s="95"/>
      <c r="GZ36" s="93">
        <f>データ!BN11</f>
        <v>149.69999999999999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12975.9</v>
      </c>
      <c r="MW36" s="94"/>
      <c r="MX36" s="94"/>
      <c r="MY36" s="94"/>
      <c r="MZ36" s="94"/>
      <c r="NA36" s="94"/>
      <c r="NB36" s="94"/>
      <c r="NC36" s="94"/>
      <c r="ND36" s="94"/>
      <c r="NE36" s="94"/>
      <c r="NF36" s="94"/>
      <c r="NG36" s="94"/>
      <c r="NH36" s="94"/>
      <c r="NI36" s="94"/>
      <c r="NJ36" s="94"/>
      <c r="NK36" s="94"/>
      <c r="NL36" s="94"/>
      <c r="NM36" s="94"/>
      <c r="NN36" s="95"/>
      <c r="NO36" s="93">
        <f>データ!CG11</f>
        <v>15249.3</v>
      </c>
      <c r="NP36" s="94"/>
      <c r="NQ36" s="94"/>
      <c r="NR36" s="94"/>
      <c r="NS36" s="94"/>
      <c r="NT36" s="94"/>
      <c r="NU36" s="94"/>
      <c r="NV36" s="94"/>
      <c r="NW36" s="94"/>
      <c r="NX36" s="94"/>
      <c r="NY36" s="94"/>
      <c r="NZ36" s="94"/>
      <c r="OA36" s="94"/>
      <c r="OB36" s="94"/>
      <c r="OC36" s="94"/>
      <c r="OD36" s="94"/>
      <c r="OE36" s="94"/>
      <c r="OF36" s="94"/>
      <c r="OG36" s="95"/>
      <c r="OH36" s="93">
        <f>データ!CH11</f>
        <v>15736.9</v>
      </c>
      <c r="OI36" s="94"/>
      <c r="OJ36" s="94"/>
      <c r="OK36" s="94"/>
      <c r="OL36" s="94"/>
      <c r="OM36" s="94"/>
      <c r="ON36" s="94"/>
      <c r="OO36" s="94"/>
      <c r="OP36" s="94"/>
      <c r="OQ36" s="94"/>
      <c r="OR36" s="94"/>
      <c r="OS36" s="94"/>
      <c r="OT36" s="94"/>
      <c r="OU36" s="94"/>
      <c r="OV36" s="94"/>
      <c r="OW36" s="94"/>
      <c r="OX36" s="94"/>
      <c r="OY36" s="94"/>
      <c r="OZ36" s="95"/>
      <c r="PA36" s="93">
        <f>データ!CI11</f>
        <v>20022.2</v>
      </c>
      <c r="PB36" s="94"/>
      <c r="PC36" s="94"/>
      <c r="PD36" s="94"/>
      <c r="PE36" s="94"/>
      <c r="PF36" s="94"/>
      <c r="PG36" s="94"/>
      <c r="PH36" s="94"/>
      <c r="PI36" s="94"/>
      <c r="PJ36" s="94"/>
      <c r="PK36" s="94"/>
      <c r="PL36" s="94"/>
      <c r="PM36" s="94"/>
      <c r="PN36" s="94"/>
      <c r="PO36" s="94"/>
      <c r="PP36" s="94"/>
      <c r="PQ36" s="94"/>
      <c r="PR36" s="94"/>
      <c r="PS36" s="95"/>
      <c r="PT36" s="93">
        <f>データ!CJ11</f>
        <v>16800</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18980</v>
      </c>
      <c r="RH36" s="124"/>
      <c r="RI36" s="124"/>
      <c r="RJ36" s="124"/>
      <c r="RK36" s="124"/>
      <c r="RL36" s="124"/>
      <c r="RM36" s="124"/>
      <c r="RN36" s="124"/>
      <c r="RO36" s="124"/>
      <c r="RP36" s="124"/>
      <c r="RQ36" s="124"/>
      <c r="RR36" s="124"/>
      <c r="RS36" s="124"/>
      <c r="RT36" s="124"/>
      <c r="RU36" s="124"/>
      <c r="RV36" s="124"/>
      <c r="RW36" s="124"/>
      <c r="RX36" s="124"/>
      <c r="RY36" s="125"/>
      <c r="RZ36" s="123">
        <f>データ!CQ11</f>
        <v>15885</v>
      </c>
      <c r="SA36" s="124"/>
      <c r="SB36" s="124"/>
      <c r="SC36" s="124"/>
      <c r="SD36" s="124"/>
      <c r="SE36" s="124"/>
      <c r="SF36" s="124"/>
      <c r="SG36" s="124"/>
      <c r="SH36" s="124"/>
      <c r="SI36" s="124"/>
      <c r="SJ36" s="124"/>
      <c r="SK36" s="124"/>
      <c r="SL36" s="124"/>
      <c r="SM36" s="124"/>
      <c r="SN36" s="124"/>
      <c r="SO36" s="124"/>
      <c r="SP36" s="124"/>
      <c r="SQ36" s="124"/>
      <c r="SR36" s="125"/>
      <c r="SS36" s="123">
        <f>データ!CR11</f>
        <v>9351</v>
      </c>
      <c r="ST36" s="124"/>
      <c r="SU36" s="124"/>
      <c r="SV36" s="124"/>
      <c r="SW36" s="124"/>
      <c r="SX36" s="124"/>
      <c r="SY36" s="124"/>
      <c r="SZ36" s="124"/>
      <c r="TA36" s="124"/>
      <c r="TB36" s="124"/>
      <c r="TC36" s="124"/>
      <c r="TD36" s="124"/>
      <c r="TE36" s="124"/>
      <c r="TF36" s="124"/>
      <c r="TG36" s="124"/>
      <c r="TH36" s="124"/>
      <c r="TI36" s="124"/>
      <c r="TJ36" s="124"/>
      <c r="TK36" s="125"/>
      <c r="TL36" s="123">
        <f>データ!CS11</f>
        <v>2732</v>
      </c>
      <c r="TM36" s="124"/>
      <c r="TN36" s="124"/>
      <c r="TO36" s="124"/>
      <c r="TP36" s="124"/>
      <c r="TQ36" s="124"/>
      <c r="TR36" s="124"/>
      <c r="TS36" s="124"/>
      <c r="TT36" s="124"/>
      <c r="TU36" s="124"/>
      <c r="TV36" s="124"/>
      <c r="TW36" s="124"/>
      <c r="TX36" s="124"/>
      <c r="TY36" s="124"/>
      <c r="TZ36" s="124"/>
      <c r="UA36" s="124"/>
      <c r="UB36" s="124"/>
      <c r="UC36" s="124"/>
      <c r="UD36" s="125"/>
      <c r="UE36" s="123">
        <f>データ!CT11</f>
        <v>18591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271</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16.8</v>
      </c>
      <c r="U56" s="94"/>
      <c r="V56" s="94"/>
      <c r="W56" s="94"/>
      <c r="X56" s="94"/>
      <c r="Y56" s="94"/>
      <c r="Z56" s="94"/>
      <c r="AA56" s="94"/>
      <c r="AB56" s="94"/>
      <c r="AC56" s="94"/>
      <c r="AD56" s="94"/>
      <c r="AE56" s="94"/>
      <c r="AF56" s="94"/>
      <c r="AG56" s="94"/>
      <c r="AH56" s="94"/>
      <c r="AI56" s="94"/>
      <c r="AJ56" s="94"/>
      <c r="AK56" s="94"/>
      <c r="AL56" s="95"/>
      <c r="AM56" s="93">
        <f>データ!DB11</f>
        <v>13.1</v>
      </c>
      <c r="AN56" s="94"/>
      <c r="AO56" s="94"/>
      <c r="AP56" s="94"/>
      <c r="AQ56" s="94"/>
      <c r="AR56" s="94"/>
      <c r="AS56" s="94"/>
      <c r="AT56" s="94"/>
      <c r="AU56" s="94"/>
      <c r="AV56" s="94"/>
      <c r="AW56" s="94"/>
      <c r="AX56" s="94"/>
      <c r="AY56" s="94"/>
      <c r="AZ56" s="94"/>
      <c r="BA56" s="94"/>
      <c r="BB56" s="94"/>
      <c r="BC56" s="94"/>
      <c r="BD56" s="94"/>
      <c r="BE56" s="95"/>
      <c r="BF56" s="93">
        <f>データ!DC11</f>
        <v>13.2</v>
      </c>
      <c r="BG56" s="94"/>
      <c r="BH56" s="94"/>
      <c r="BI56" s="94"/>
      <c r="BJ56" s="94"/>
      <c r="BK56" s="94"/>
      <c r="BL56" s="94"/>
      <c r="BM56" s="94"/>
      <c r="BN56" s="94"/>
      <c r="BO56" s="94"/>
      <c r="BP56" s="94"/>
      <c r="BQ56" s="94"/>
      <c r="BR56" s="94"/>
      <c r="BS56" s="94"/>
      <c r="BT56" s="94"/>
      <c r="BU56" s="94"/>
      <c r="BV56" s="94"/>
      <c r="BW56" s="94"/>
      <c r="BX56" s="95"/>
      <c r="BY56" s="93">
        <f>データ!DD11</f>
        <v>11.7</v>
      </c>
      <c r="BZ56" s="94"/>
      <c r="CA56" s="94"/>
      <c r="CB56" s="94"/>
      <c r="CC56" s="94"/>
      <c r="CD56" s="94"/>
      <c r="CE56" s="94"/>
      <c r="CF56" s="94"/>
      <c r="CG56" s="94"/>
      <c r="CH56" s="94"/>
      <c r="CI56" s="94"/>
      <c r="CJ56" s="94"/>
      <c r="CK56" s="94"/>
      <c r="CL56" s="94"/>
      <c r="CM56" s="94"/>
      <c r="CN56" s="94"/>
      <c r="CO56" s="94"/>
      <c r="CP56" s="94"/>
      <c r="CQ56" s="95"/>
      <c r="CR56" s="93">
        <f>データ!DE11</f>
        <v>12.9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f>データ!IX11</f>
        <v>16.8</v>
      </c>
      <c r="NE56" s="92"/>
      <c r="NF56" s="92"/>
      <c r="NG56" s="92"/>
      <c r="NH56" s="92"/>
      <c r="NI56" s="92"/>
      <c r="NJ56" s="92"/>
      <c r="NK56" s="92"/>
      <c r="NL56" s="92"/>
      <c r="NM56" s="92"/>
      <c r="NN56" s="92"/>
      <c r="NO56" s="92"/>
      <c r="NP56" s="92"/>
      <c r="NQ56" s="92"/>
      <c r="NR56" s="92"/>
      <c r="NS56" s="92"/>
      <c r="NT56" s="92"/>
      <c r="NU56" s="92">
        <f>データ!IY11</f>
        <v>13.1</v>
      </c>
      <c r="NV56" s="92"/>
      <c r="NW56" s="92"/>
      <c r="NX56" s="92"/>
      <c r="NY56" s="92"/>
      <c r="NZ56" s="92"/>
      <c r="OA56" s="92"/>
      <c r="OB56" s="92"/>
      <c r="OC56" s="92"/>
      <c r="OD56" s="92"/>
      <c r="OE56" s="92"/>
      <c r="OF56" s="92"/>
      <c r="OG56" s="92"/>
      <c r="OH56" s="92"/>
      <c r="OI56" s="92"/>
      <c r="OJ56" s="92"/>
      <c r="OK56" s="92"/>
      <c r="OL56" s="92">
        <f>データ!IZ11</f>
        <v>13.2</v>
      </c>
      <c r="OM56" s="92"/>
      <c r="ON56" s="92"/>
      <c r="OO56" s="92"/>
      <c r="OP56" s="92"/>
      <c r="OQ56" s="92"/>
      <c r="OR56" s="92"/>
      <c r="OS56" s="92"/>
      <c r="OT56" s="92"/>
      <c r="OU56" s="92"/>
      <c r="OV56" s="92"/>
      <c r="OW56" s="92"/>
      <c r="OX56" s="92"/>
      <c r="OY56" s="92"/>
      <c r="OZ56" s="92"/>
      <c r="PA56" s="92"/>
      <c r="PB56" s="92"/>
      <c r="PC56" s="92">
        <f>データ!JA11</f>
        <v>11.7</v>
      </c>
      <c r="PD56" s="92"/>
      <c r="PE56" s="92"/>
      <c r="PF56" s="92"/>
      <c r="PG56" s="92"/>
      <c r="PH56" s="92"/>
      <c r="PI56" s="92"/>
      <c r="PJ56" s="92"/>
      <c r="PK56" s="92"/>
      <c r="PL56" s="92"/>
      <c r="PM56" s="92"/>
      <c r="PN56" s="92"/>
      <c r="PO56" s="92"/>
      <c r="PP56" s="92"/>
      <c r="PQ56" s="92"/>
      <c r="PR56" s="92"/>
      <c r="PS56" s="92"/>
      <c r="PT56" s="92">
        <f>データ!JB11</f>
        <v>12.9</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f>データ!IX12</f>
        <v>13.4</v>
      </c>
      <c r="NE57" s="92"/>
      <c r="NF57" s="92"/>
      <c r="NG57" s="92"/>
      <c r="NH57" s="92"/>
      <c r="NI57" s="92"/>
      <c r="NJ57" s="92"/>
      <c r="NK57" s="92"/>
      <c r="NL57" s="92"/>
      <c r="NM57" s="92"/>
      <c r="NN57" s="92"/>
      <c r="NO57" s="92"/>
      <c r="NP57" s="92"/>
      <c r="NQ57" s="92"/>
      <c r="NR57" s="92"/>
      <c r="NS57" s="92"/>
      <c r="NT57" s="92"/>
      <c r="NU57" s="92">
        <f>データ!IY12</f>
        <v>12.2</v>
      </c>
      <c r="NV57" s="92"/>
      <c r="NW57" s="92"/>
      <c r="NX57" s="92"/>
      <c r="NY57" s="92"/>
      <c r="NZ57" s="92"/>
      <c r="OA57" s="92"/>
      <c r="OB57" s="92"/>
      <c r="OC57" s="92"/>
      <c r="OD57" s="92"/>
      <c r="OE57" s="92"/>
      <c r="OF57" s="92"/>
      <c r="OG57" s="92"/>
      <c r="OH57" s="92"/>
      <c r="OI57" s="92"/>
      <c r="OJ57" s="92"/>
      <c r="OK57" s="92"/>
      <c r="OL57" s="92">
        <f>データ!IZ12</f>
        <v>16.8</v>
      </c>
      <c r="OM57" s="92"/>
      <c r="ON57" s="92"/>
      <c r="OO57" s="92"/>
      <c r="OP57" s="92"/>
      <c r="OQ57" s="92"/>
      <c r="OR57" s="92"/>
      <c r="OS57" s="92"/>
      <c r="OT57" s="92"/>
      <c r="OU57" s="92"/>
      <c r="OV57" s="92"/>
      <c r="OW57" s="92"/>
      <c r="OX57" s="92"/>
      <c r="OY57" s="92"/>
      <c r="OZ57" s="92"/>
      <c r="PA57" s="92"/>
      <c r="PB57" s="92"/>
      <c r="PC57" s="92">
        <f>データ!JA12</f>
        <v>21.1</v>
      </c>
      <c r="PD57" s="92"/>
      <c r="PE57" s="92"/>
      <c r="PF57" s="92"/>
      <c r="PG57" s="92"/>
      <c r="PH57" s="92"/>
      <c r="PI57" s="92"/>
      <c r="PJ57" s="92"/>
      <c r="PK57" s="92"/>
      <c r="PL57" s="92"/>
      <c r="PM57" s="92"/>
      <c r="PN57" s="92"/>
      <c r="PO57" s="92"/>
      <c r="PP57" s="92"/>
      <c r="PQ57" s="92"/>
      <c r="PR57" s="92"/>
      <c r="PS57" s="92"/>
      <c r="PT57" s="92">
        <f>データ!JB12</f>
        <v>18.899999999999999</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28.6</v>
      </c>
      <c r="U71" s="94"/>
      <c r="V71" s="94"/>
      <c r="W71" s="94"/>
      <c r="X71" s="94"/>
      <c r="Y71" s="94"/>
      <c r="Z71" s="94"/>
      <c r="AA71" s="94"/>
      <c r="AB71" s="94"/>
      <c r="AC71" s="94"/>
      <c r="AD71" s="94"/>
      <c r="AE71" s="94"/>
      <c r="AF71" s="94"/>
      <c r="AG71" s="94"/>
      <c r="AH71" s="94"/>
      <c r="AI71" s="94"/>
      <c r="AJ71" s="94"/>
      <c r="AK71" s="94"/>
      <c r="AL71" s="95"/>
      <c r="AM71" s="93">
        <f>データ!DL11</f>
        <v>17.899999999999999</v>
      </c>
      <c r="AN71" s="94"/>
      <c r="AO71" s="94"/>
      <c r="AP71" s="94"/>
      <c r="AQ71" s="94"/>
      <c r="AR71" s="94"/>
      <c r="AS71" s="94"/>
      <c r="AT71" s="94"/>
      <c r="AU71" s="94"/>
      <c r="AV71" s="94"/>
      <c r="AW71" s="94"/>
      <c r="AX71" s="94"/>
      <c r="AY71" s="94"/>
      <c r="AZ71" s="94"/>
      <c r="BA71" s="94"/>
      <c r="BB71" s="94"/>
      <c r="BC71" s="94"/>
      <c r="BD71" s="94"/>
      <c r="BE71" s="95"/>
      <c r="BF71" s="93">
        <f>データ!DM11</f>
        <v>31.7</v>
      </c>
      <c r="BG71" s="94"/>
      <c r="BH71" s="94"/>
      <c r="BI71" s="94"/>
      <c r="BJ71" s="94"/>
      <c r="BK71" s="94"/>
      <c r="BL71" s="94"/>
      <c r="BM71" s="94"/>
      <c r="BN71" s="94"/>
      <c r="BO71" s="94"/>
      <c r="BP71" s="94"/>
      <c r="BQ71" s="94"/>
      <c r="BR71" s="94"/>
      <c r="BS71" s="94"/>
      <c r="BT71" s="94"/>
      <c r="BU71" s="94"/>
      <c r="BV71" s="94"/>
      <c r="BW71" s="94"/>
      <c r="BX71" s="95"/>
      <c r="BY71" s="93">
        <f>データ!DN11</f>
        <v>47.4</v>
      </c>
      <c r="BZ71" s="94"/>
      <c r="CA71" s="94"/>
      <c r="CB71" s="94"/>
      <c r="CC71" s="94"/>
      <c r="CD71" s="94"/>
      <c r="CE71" s="94"/>
      <c r="CF71" s="94"/>
      <c r="CG71" s="94"/>
      <c r="CH71" s="94"/>
      <c r="CI71" s="94"/>
      <c r="CJ71" s="94"/>
      <c r="CK71" s="94"/>
      <c r="CL71" s="94"/>
      <c r="CM71" s="94"/>
      <c r="CN71" s="94"/>
      <c r="CO71" s="94"/>
      <c r="CP71" s="94"/>
      <c r="CQ71" s="95"/>
      <c r="CR71" s="93">
        <f>データ!DO11</f>
        <v>12.3</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f>データ!JH11</f>
        <v>28.6</v>
      </c>
      <c r="NE71" s="92"/>
      <c r="NF71" s="92"/>
      <c r="NG71" s="92"/>
      <c r="NH71" s="92"/>
      <c r="NI71" s="92"/>
      <c r="NJ71" s="92"/>
      <c r="NK71" s="92"/>
      <c r="NL71" s="92"/>
      <c r="NM71" s="92"/>
      <c r="NN71" s="92"/>
      <c r="NO71" s="92"/>
      <c r="NP71" s="92"/>
      <c r="NQ71" s="92"/>
      <c r="NR71" s="92"/>
      <c r="NS71" s="92"/>
      <c r="NT71" s="92"/>
      <c r="NU71" s="92">
        <f>データ!JI11</f>
        <v>17.899999999999999</v>
      </c>
      <c r="NV71" s="92"/>
      <c r="NW71" s="92"/>
      <c r="NX71" s="92"/>
      <c r="NY71" s="92"/>
      <c r="NZ71" s="92"/>
      <c r="OA71" s="92"/>
      <c r="OB71" s="92"/>
      <c r="OC71" s="92"/>
      <c r="OD71" s="92"/>
      <c r="OE71" s="92"/>
      <c r="OF71" s="92"/>
      <c r="OG71" s="92"/>
      <c r="OH71" s="92"/>
      <c r="OI71" s="92"/>
      <c r="OJ71" s="92"/>
      <c r="OK71" s="92"/>
      <c r="OL71" s="92">
        <f>データ!JJ11</f>
        <v>31.7</v>
      </c>
      <c r="OM71" s="92"/>
      <c r="ON71" s="92"/>
      <c r="OO71" s="92"/>
      <c r="OP71" s="92"/>
      <c r="OQ71" s="92"/>
      <c r="OR71" s="92"/>
      <c r="OS71" s="92"/>
      <c r="OT71" s="92"/>
      <c r="OU71" s="92"/>
      <c r="OV71" s="92"/>
      <c r="OW71" s="92"/>
      <c r="OX71" s="92"/>
      <c r="OY71" s="92"/>
      <c r="OZ71" s="92"/>
      <c r="PA71" s="92"/>
      <c r="PB71" s="92"/>
      <c r="PC71" s="92">
        <f>データ!JK11</f>
        <v>47.4</v>
      </c>
      <c r="PD71" s="92"/>
      <c r="PE71" s="92"/>
      <c r="PF71" s="92"/>
      <c r="PG71" s="92"/>
      <c r="PH71" s="92"/>
      <c r="PI71" s="92"/>
      <c r="PJ71" s="92"/>
      <c r="PK71" s="92"/>
      <c r="PL71" s="92"/>
      <c r="PM71" s="92"/>
      <c r="PN71" s="92"/>
      <c r="PO71" s="92"/>
      <c r="PP71" s="92"/>
      <c r="PQ71" s="92"/>
      <c r="PR71" s="92"/>
      <c r="PS71" s="92"/>
      <c r="PT71" s="92">
        <f>データ!JL11</f>
        <v>12.3</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f>データ!JH12</f>
        <v>46.6</v>
      </c>
      <c r="NE72" s="92"/>
      <c r="NF72" s="92"/>
      <c r="NG72" s="92"/>
      <c r="NH72" s="92"/>
      <c r="NI72" s="92"/>
      <c r="NJ72" s="92"/>
      <c r="NK72" s="92"/>
      <c r="NL72" s="92"/>
      <c r="NM72" s="92"/>
      <c r="NN72" s="92"/>
      <c r="NO72" s="92"/>
      <c r="NP72" s="92"/>
      <c r="NQ72" s="92"/>
      <c r="NR72" s="92"/>
      <c r="NS72" s="92"/>
      <c r="NT72" s="92"/>
      <c r="NU72" s="92">
        <f>データ!JI12</f>
        <v>30.5</v>
      </c>
      <c r="NV72" s="92"/>
      <c r="NW72" s="92"/>
      <c r="NX72" s="92"/>
      <c r="NY72" s="92"/>
      <c r="NZ72" s="92"/>
      <c r="OA72" s="92"/>
      <c r="OB72" s="92"/>
      <c r="OC72" s="92"/>
      <c r="OD72" s="92"/>
      <c r="OE72" s="92"/>
      <c r="OF72" s="92"/>
      <c r="OG72" s="92"/>
      <c r="OH72" s="92"/>
      <c r="OI72" s="92"/>
      <c r="OJ72" s="92"/>
      <c r="OK72" s="92"/>
      <c r="OL72" s="92">
        <f>データ!JJ12</f>
        <v>24.4</v>
      </c>
      <c r="OM72" s="92"/>
      <c r="ON72" s="92"/>
      <c r="OO72" s="92"/>
      <c r="OP72" s="92"/>
      <c r="OQ72" s="92"/>
      <c r="OR72" s="92"/>
      <c r="OS72" s="92"/>
      <c r="OT72" s="92"/>
      <c r="OU72" s="92"/>
      <c r="OV72" s="92"/>
      <c r="OW72" s="92"/>
      <c r="OX72" s="92"/>
      <c r="OY72" s="92"/>
      <c r="OZ72" s="92"/>
      <c r="PA72" s="92"/>
      <c r="PB72" s="92"/>
      <c r="PC72" s="92">
        <f>データ!JK12</f>
        <v>17.100000000000001</v>
      </c>
      <c r="PD72" s="92"/>
      <c r="PE72" s="92"/>
      <c r="PF72" s="92"/>
      <c r="PG72" s="92"/>
      <c r="PH72" s="92"/>
      <c r="PI72" s="92"/>
      <c r="PJ72" s="92"/>
      <c r="PK72" s="92"/>
      <c r="PL72" s="92"/>
      <c r="PM72" s="92"/>
      <c r="PN72" s="92"/>
      <c r="PO72" s="92"/>
      <c r="PP72" s="92"/>
      <c r="PQ72" s="92"/>
      <c r="PR72" s="92"/>
      <c r="PS72" s="92"/>
      <c r="PT72" s="92">
        <f>データ!JL12</f>
        <v>8.5</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f>データ!JR11</f>
        <v>0</v>
      </c>
      <c r="NE86" s="92"/>
      <c r="NF86" s="92"/>
      <c r="NG86" s="92"/>
      <c r="NH86" s="92"/>
      <c r="NI86" s="92"/>
      <c r="NJ86" s="92"/>
      <c r="NK86" s="92"/>
      <c r="NL86" s="92"/>
      <c r="NM86" s="92"/>
      <c r="NN86" s="92"/>
      <c r="NO86" s="92"/>
      <c r="NP86" s="92"/>
      <c r="NQ86" s="92"/>
      <c r="NR86" s="92"/>
      <c r="NS86" s="92"/>
      <c r="NT86" s="92"/>
      <c r="NU86" s="92">
        <f>データ!JS11</f>
        <v>0</v>
      </c>
      <c r="NV86" s="92"/>
      <c r="NW86" s="92"/>
      <c r="NX86" s="92"/>
      <c r="NY86" s="92"/>
      <c r="NZ86" s="92"/>
      <c r="OA86" s="92"/>
      <c r="OB86" s="92"/>
      <c r="OC86" s="92"/>
      <c r="OD86" s="92"/>
      <c r="OE86" s="92"/>
      <c r="OF86" s="92"/>
      <c r="OG86" s="92"/>
      <c r="OH86" s="92"/>
      <c r="OI86" s="92"/>
      <c r="OJ86" s="92"/>
      <c r="OK86" s="92"/>
      <c r="OL86" s="92">
        <f>データ!JT11</f>
        <v>0</v>
      </c>
      <c r="OM86" s="92"/>
      <c r="ON86" s="92"/>
      <c r="OO86" s="92"/>
      <c r="OP86" s="92"/>
      <c r="OQ86" s="92"/>
      <c r="OR86" s="92"/>
      <c r="OS86" s="92"/>
      <c r="OT86" s="92"/>
      <c r="OU86" s="92"/>
      <c r="OV86" s="92"/>
      <c r="OW86" s="92"/>
      <c r="OX86" s="92"/>
      <c r="OY86" s="92"/>
      <c r="OZ86" s="92"/>
      <c r="PA86" s="92"/>
      <c r="PB86" s="92"/>
      <c r="PC86" s="92">
        <f>データ!JU11</f>
        <v>0</v>
      </c>
      <c r="PD86" s="92"/>
      <c r="PE86" s="92"/>
      <c r="PF86" s="92"/>
      <c r="PG86" s="92"/>
      <c r="PH86" s="92"/>
      <c r="PI86" s="92"/>
      <c r="PJ86" s="92"/>
      <c r="PK86" s="92"/>
      <c r="PL86" s="92"/>
      <c r="PM86" s="92"/>
      <c r="PN86" s="92"/>
      <c r="PO86" s="92"/>
      <c r="PP86" s="92"/>
      <c r="PQ86" s="92"/>
      <c r="PR86" s="92"/>
      <c r="PS86" s="92"/>
      <c r="PT86" s="92">
        <f>データ!JV11</f>
        <v>0</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f>データ!JR12</f>
        <v>108</v>
      </c>
      <c r="NE87" s="92"/>
      <c r="NF87" s="92"/>
      <c r="NG87" s="92"/>
      <c r="NH87" s="92"/>
      <c r="NI87" s="92"/>
      <c r="NJ87" s="92"/>
      <c r="NK87" s="92"/>
      <c r="NL87" s="92"/>
      <c r="NM87" s="92"/>
      <c r="NN87" s="92"/>
      <c r="NO87" s="92"/>
      <c r="NP87" s="92"/>
      <c r="NQ87" s="92"/>
      <c r="NR87" s="92"/>
      <c r="NS87" s="92"/>
      <c r="NT87" s="92"/>
      <c r="NU87" s="92">
        <f>データ!JS12</f>
        <v>459.2</v>
      </c>
      <c r="NV87" s="92"/>
      <c r="NW87" s="92"/>
      <c r="NX87" s="92"/>
      <c r="NY87" s="92"/>
      <c r="NZ87" s="92"/>
      <c r="OA87" s="92"/>
      <c r="OB87" s="92"/>
      <c r="OC87" s="92"/>
      <c r="OD87" s="92"/>
      <c r="OE87" s="92"/>
      <c r="OF87" s="92"/>
      <c r="OG87" s="92"/>
      <c r="OH87" s="92"/>
      <c r="OI87" s="92"/>
      <c r="OJ87" s="92"/>
      <c r="OK87" s="92"/>
      <c r="OL87" s="92">
        <f>データ!JT12</f>
        <v>331.9</v>
      </c>
      <c r="OM87" s="92"/>
      <c r="ON87" s="92"/>
      <c r="OO87" s="92"/>
      <c r="OP87" s="92"/>
      <c r="OQ87" s="92"/>
      <c r="OR87" s="92"/>
      <c r="OS87" s="92"/>
      <c r="OT87" s="92"/>
      <c r="OU87" s="92"/>
      <c r="OV87" s="92"/>
      <c r="OW87" s="92"/>
      <c r="OX87" s="92"/>
      <c r="OY87" s="92"/>
      <c r="OZ87" s="92"/>
      <c r="PA87" s="92"/>
      <c r="PB87" s="92"/>
      <c r="PC87" s="92">
        <f>データ!JU12</f>
        <v>450.4</v>
      </c>
      <c r="PD87" s="92"/>
      <c r="PE87" s="92"/>
      <c r="PF87" s="92"/>
      <c r="PG87" s="92"/>
      <c r="PH87" s="92"/>
      <c r="PI87" s="92"/>
      <c r="PJ87" s="92"/>
      <c r="PK87" s="92"/>
      <c r="PL87" s="92"/>
      <c r="PM87" s="92"/>
      <c r="PN87" s="92"/>
      <c r="PO87" s="92"/>
      <c r="PP87" s="92"/>
      <c r="PQ87" s="92"/>
      <c r="PR87" s="92"/>
      <c r="PS87" s="92"/>
      <c r="PT87" s="92">
        <f>データ!JV12</f>
        <v>506.5</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97.6</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37</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38</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37</v>
      </c>
      <c r="MS117" s="90"/>
      <c r="MT117" s="90"/>
      <c r="MU117" s="90"/>
      <c r="MV117" s="90"/>
      <c r="MW117" s="90"/>
      <c r="MX117" s="90"/>
      <c r="MY117" s="90"/>
      <c r="MZ117" s="90"/>
      <c r="NA117" s="90"/>
      <c r="NB117" s="90"/>
      <c r="NC117" s="91"/>
      <c r="ND117" s="92">
        <f>データ!KL11</f>
        <v>0</v>
      </c>
      <c r="NE117" s="92"/>
      <c r="NF117" s="92"/>
      <c r="NG117" s="92"/>
      <c r="NH117" s="92"/>
      <c r="NI117" s="92"/>
      <c r="NJ117" s="92"/>
      <c r="NK117" s="92"/>
      <c r="NL117" s="92"/>
      <c r="NM117" s="92"/>
      <c r="NN117" s="92"/>
      <c r="NO117" s="92"/>
      <c r="NP117" s="92"/>
      <c r="NQ117" s="92"/>
      <c r="NR117" s="92"/>
      <c r="NS117" s="92"/>
      <c r="NT117" s="92"/>
      <c r="NU117" s="92">
        <f>データ!KM11</f>
        <v>0</v>
      </c>
      <c r="NV117" s="92"/>
      <c r="NW117" s="92"/>
      <c r="NX117" s="92"/>
      <c r="NY117" s="92"/>
      <c r="NZ117" s="92"/>
      <c r="OA117" s="92"/>
      <c r="OB117" s="92"/>
      <c r="OC117" s="92"/>
      <c r="OD117" s="92"/>
      <c r="OE117" s="92"/>
      <c r="OF117" s="92"/>
      <c r="OG117" s="92"/>
      <c r="OH117" s="92"/>
      <c r="OI117" s="92"/>
      <c r="OJ117" s="92"/>
      <c r="OK117" s="92"/>
      <c r="OL117" s="92">
        <f>データ!KN11</f>
        <v>0</v>
      </c>
      <c r="OM117" s="92"/>
      <c r="ON117" s="92"/>
      <c r="OO117" s="92"/>
      <c r="OP117" s="92"/>
      <c r="OQ117" s="92"/>
      <c r="OR117" s="92"/>
      <c r="OS117" s="92"/>
      <c r="OT117" s="92"/>
      <c r="OU117" s="92"/>
      <c r="OV117" s="92"/>
      <c r="OW117" s="92"/>
      <c r="OX117" s="92"/>
      <c r="OY117" s="92"/>
      <c r="OZ117" s="92"/>
      <c r="PA117" s="92"/>
      <c r="PB117" s="92"/>
      <c r="PC117" s="92">
        <f>データ!KO11</f>
        <v>0</v>
      </c>
      <c r="PD117" s="92"/>
      <c r="PE117" s="92"/>
      <c r="PF117" s="92"/>
      <c r="PG117" s="92"/>
      <c r="PH117" s="92"/>
      <c r="PI117" s="92"/>
      <c r="PJ117" s="92"/>
      <c r="PK117" s="92"/>
      <c r="PL117" s="92"/>
      <c r="PM117" s="92"/>
      <c r="PN117" s="92"/>
      <c r="PO117" s="92"/>
      <c r="PP117" s="92"/>
      <c r="PQ117" s="92"/>
      <c r="PR117" s="92"/>
      <c r="PS117" s="92"/>
      <c r="PT117" s="92">
        <f>データ!KP11</f>
        <v>97.6</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38</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f>データ!KL12</f>
        <v>92</v>
      </c>
      <c r="NE118" s="92"/>
      <c r="NF118" s="92"/>
      <c r="NG118" s="92"/>
      <c r="NH118" s="92"/>
      <c r="NI118" s="92"/>
      <c r="NJ118" s="92"/>
      <c r="NK118" s="92"/>
      <c r="NL118" s="92"/>
      <c r="NM118" s="92"/>
      <c r="NN118" s="92"/>
      <c r="NO118" s="92"/>
      <c r="NP118" s="92"/>
      <c r="NQ118" s="92"/>
      <c r="NR118" s="92"/>
      <c r="NS118" s="92"/>
      <c r="NT118" s="92"/>
      <c r="NU118" s="92">
        <f>データ!KM12</f>
        <v>95.4</v>
      </c>
      <c r="NV118" s="92"/>
      <c r="NW118" s="92"/>
      <c r="NX118" s="92"/>
      <c r="NY118" s="92"/>
      <c r="NZ118" s="92"/>
      <c r="OA118" s="92"/>
      <c r="OB118" s="92"/>
      <c r="OC118" s="92"/>
      <c r="OD118" s="92"/>
      <c r="OE118" s="92"/>
      <c r="OF118" s="92"/>
      <c r="OG118" s="92"/>
      <c r="OH118" s="92"/>
      <c r="OI118" s="92"/>
      <c r="OJ118" s="92"/>
      <c r="OK118" s="92"/>
      <c r="OL118" s="92">
        <f>データ!KN12</f>
        <v>95.1</v>
      </c>
      <c r="OM118" s="92"/>
      <c r="ON118" s="92"/>
      <c r="OO118" s="92"/>
      <c r="OP118" s="92"/>
      <c r="OQ118" s="92"/>
      <c r="OR118" s="92"/>
      <c r="OS118" s="92"/>
      <c r="OT118" s="92"/>
      <c r="OU118" s="92"/>
      <c r="OV118" s="92"/>
      <c r="OW118" s="92"/>
      <c r="OX118" s="92"/>
      <c r="OY118" s="92"/>
      <c r="OZ118" s="92"/>
      <c r="PA118" s="92"/>
      <c r="PB118" s="92"/>
      <c r="PC118" s="92">
        <f>データ!KO12</f>
        <v>96.5</v>
      </c>
      <c r="PD118" s="92"/>
      <c r="PE118" s="92"/>
      <c r="PF118" s="92"/>
      <c r="PG118" s="92"/>
      <c r="PH118" s="92"/>
      <c r="PI118" s="92"/>
      <c r="PJ118" s="92"/>
      <c r="PK118" s="92"/>
      <c r="PL118" s="92"/>
      <c r="PM118" s="92"/>
      <c r="PN118" s="92"/>
      <c r="PO118" s="92"/>
      <c r="PP118" s="92"/>
      <c r="PQ118" s="92"/>
      <c r="PR118" s="92"/>
      <c r="PS118" s="92"/>
      <c r="PT118" s="92">
        <f>データ!KP12</f>
        <v>98.5</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39</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KGHm0mY4b+BGuhW8JBN9bxKBGrqjjOsUVYt17MdTCcWckTDRabwjxWEi6cLC6F7cwJo27sn3X3RxLqYWugcaaw==" saltValue="YVjgmmXOH7n+Yp32fQ/PP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81</v>
      </c>
      <c r="MZ4" s="38"/>
      <c r="NA4" s="38"/>
      <c r="NB4" s="41"/>
      <c r="NC4" s="37" t="s">
        <v>44</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67.5" x14ac:dyDescent="0.15">
      <c r="A6" s="33" t="s">
        <v>123</v>
      </c>
      <c r="B6" s="48" t="str">
        <f>B7</f>
        <v>2022</v>
      </c>
      <c r="C6" s="48" t="str">
        <f t="shared" ref="C6:AX6" si="6">C7</f>
        <v>141003</v>
      </c>
      <c r="D6" s="48" t="str">
        <f t="shared" si="6"/>
        <v>47</v>
      </c>
      <c r="E6" s="48" t="str">
        <f t="shared" si="6"/>
        <v>04</v>
      </c>
      <c r="F6" s="48" t="str">
        <f t="shared" si="6"/>
        <v>0</v>
      </c>
      <c r="G6" s="48" t="str">
        <f t="shared" si="6"/>
        <v>000</v>
      </c>
      <c r="H6" s="48" t="str">
        <f t="shared" si="6"/>
        <v>神奈川県　横浜市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令和4年3月31日　横浜市風力発電所</v>
      </c>
      <c r="S6" s="52" t="str">
        <f t="shared" si="6"/>
        <v>令和9年8月31日　横浜市風力発電所</v>
      </c>
      <c r="T6" s="48" t="str">
        <f t="shared" si="6"/>
        <v>無</v>
      </c>
      <c r="U6" s="52" t="str">
        <f t="shared" si="6"/>
        <v>株式会社UPDATER、東京電力パワーグリッド株式会社</v>
      </c>
      <c r="V6" s="49">
        <f t="shared" si="6"/>
        <v>75.400000000000006</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2922</v>
      </c>
      <c r="AH6" s="50">
        <f t="shared" si="6"/>
        <v>2275</v>
      </c>
      <c r="AI6" s="50">
        <f t="shared" si="6"/>
        <v>2284</v>
      </c>
      <c r="AJ6" s="50">
        <f t="shared" si="6"/>
        <v>2029</v>
      </c>
      <c r="AK6" s="50">
        <f t="shared" si="6"/>
        <v>2234</v>
      </c>
      <c r="AL6" s="50" t="str">
        <f t="shared" si="6"/>
        <v>-</v>
      </c>
      <c r="AM6" s="50" t="str">
        <f t="shared" si="6"/>
        <v>-</v>
      </c>
      <c r="AN6" s="50" t="str">
        <f t="shared" si="6"/>
        <v>-</v>
      </c>
      <c r="AO6" s="50" t="str">
        <f t="shared" si="6"/>
        <v>-</v>
      </c>
      <c r="AP6" s="50" t="str">
        <f t="shared" si="6"/>
        <v>-</v>
      </c>
      <c r="AQ6" s="50">
        <f t="shared" si="6"/>
        <v>2922</v>
      </c>
      <c r="AR6" s="50">
        <f t="shared" si="6"/>
        <v>2275</v>
      </c>
      <c r="AS6" s="50">
        <f t="shared" si="6"/>
        <v>2284</v>
      </c>
      <c r="AT6" s="50">
        <f t="shared" si="6"/>
        <v>2029</v>
      </c>
      <c r="AU6" s="50">
        <f t="shared" si="6"/>
        <v>2234</v>
      </c>
      <c r="AV6" s="50">
        <f t="shared" si="6"/>
        <v>982</v>
      </c>
      <c r="AW6" s="50">
        <f t="shared" si="6"/>
        <v>39163</v>
      </c>
      <c r="AX6" s="50">
        <f t="shared" si="6"/>
        <v>40145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v>1</v>
      </c>
      <c r="P7" s="61" t="s">
        <v>135</v>
      </c>
      <c r="Q7" s="61" t="s">
        <v>135</v>
      </c>
      <c r="R7" s="62" t="s">
        <v>136</v>
      </c>
      <c r="S7" s="62" t="s">
        <v>137</v>
      </c>
      <c r="T7" s="63" t="s">
        <v>138</v>
      </c>
      <c r="U7" s="62" t="s">
        <v>139</v>
      </c>
      <c r="V7" s="59">
        <v>75.400000000000006</v>
      </c>
      <c r="W7" s="61" t="s">
        <v>135</v>
      </c>
      <c r="X7" s="61" t="s">
        <v>135</v>
      </c>
      <c r="Y7" s="61" t="s">
        <v>135</v>
      </c>
      <c r="Z7" s="61" t="s">
        <v>135</v>
      </c>
      <c r="AA7" s="61" t="s">
        <v>135</v>
      </c>
      <c r="AB7" s="61" t="s">
        <v>135</v>
      </c>
      <c r="AC7" s="61" t="s">
        <v>135</v>
      </c>
      <c r="AD7" s="61" t="s">
        <v>135</v>
      </c>
      <c r="AE7" s="61" t="s">
        <v>135</v>
      </c>
      <c r="AF7" s="61" t="s">
        <v>135</v>
      </c>
      <c r="AG7" s="61">
        <v>2922</v>
      </c>
      <c r="AH7" s="61">
        <v>2275</v>
      </c>
      <c r="AI7" s="61">
        <v>2284</v>
      </c>
      <c r="AJ7" s="61">
        <v>2029</v>
      </c>
      <c r="AK7" s="61">
        <v>2234</v>
      </c>
      <c r="AL7" s="61" t="s">
        <v>135</v>
      </c>
      <c r="AM7" s="61" t="s">
        <v>135</v>
      </c>
      <c r="AN7" s="61" t="s">
        <v>135</v>
      </c>
      <c r="AO7" s="61" t="s">
        <v>135</v>
      </c>
      <c r="AP7" s="61" t="s">
        <v>135</v>
      </c>
      <c r="AQ7" s="61">
        <v>2922</v>
      </c>
      <c r="AR7" s="61">
        <v>2275</v>
      </c>
      <c r="AS7" s="61">
        <v>2284</v>
      </c>
      <c r="AT7" s="61">
        <v>2029</v>
      </c>
      <c r="AU7" s="61">
        <v>2234</v>
      </c>
      <c r="AV7" s="61">
        <v>982</v>
      </c>
      <c r="AW7" s="61">
        <v>39163</v>
      </c>
      <c r="AX7" s="61">
        <v>40145</v>
      </c>
      <c r="AY7" s="64">
        <v>155</v>
      </c>
      <c r="AZ7" s="64">
        <v>149.6</v>
      </c>
      <c r="BA7" s="64">
        <v>127.6</v>
      </c>
      <c r="BB7" s="64">
        <v>106.9</v>
      </c>
      <c r="BC7" s="64">
        <v>150.1</v>
      </c>
      <c r="BD7" s="64">
        <v>123.2</v>
      </c>
      <c r="BE7" s="64">
        <v>134.69999999999999</v>
      </c>
      <c r="BF7" s="64">
        <v>141.80000000000001</v>
      </c>
      <c r="BG7" s="64">
        <v>138.19999999999999</v>
      </c>
      <c r="BH7" s="64">
        <v>135</v>
      </c>
      <c r="BI7" s="64">
        <v>100</v>
      </c>
      <c r="BJ7" s="64">
        <v>140.9</v>
      </c>
      <c r="BK7" s="64">
        <v>136.5</v>
      </c>
      <c r="BL7" s="64">
        <v>116</v>
      </c>
      <c r="BM7" s="64">
        <v>106.5</v>
      </c>
      <c r="BN7" s="64">
        <v>149.69999999999999</v>
      </c>
      <c r="BO7" s="64">
        <v>240.1</v>
      </c>
      <c r="BP7" s="64">
        <v>253.6</v>
      </c>
      <c r="BQ7" s="64">
        <v>238</v>
      </c>
      <c r="BR7" s="64">
        <v>227.5</v>
      </c>
      <c r="BS7" s="64">
        <v>238.5</v>
      </c>
      <c r="BT7" s="64">
        <v>100</v>
      </c>
      <c r="BU7" s="64" t="s">
        <v>135</v>
      </c>
      <c r="BV7" s="64" t="s">
        <v>135</v>
      </c>
      <c r="BW7" s="64" t="s">
        <v>135</v>
      </c>
      <c r="BX7" s="64" t="s">
        <v>135</v>
      </c>
      <c r="BY7" s="64" t="s">
        <v>135</v>
      </c>
      <c r="BZ7" s="64" t="s">
        <v>135</v>
      </c>
      <c r="CA7" s="64" t="s">
        <v>135</v>
      </c>
      <c r="CB7" s="64" t="s">
        <v>135</v>
      </c>
      <c r="CC7" s="64" t="s">
        <v>135</v>
      </c>
      <c r="CD7" s="64" t="s">
        <v>135</v>
      </c>
      <c r="CE7" s="64" t="s">
        <v>135</v>
      </c>
      <c r="CF7" s="64">
        <v>12975.9</v>
      </c>
      <c r="CG7" s="64">
        <v>15249.3</v>
      </c>
      <c r="CH7" s="64">
        <v>15736.9</v>
      </c>
      <c r="CI7" s="64">
        <v>20022.2</v>
      </c>
      <c r="CJ7" s="64">
        <v>16800</v>
      </c>
      <c r="CK7" s="64">
        <v>19863.5</v>
      </c>
      <c r="CL7" s="64">
        <v>19066.3</v>
      </c>
      <c r="CM7" s="64">
        <v>18998.7</v>
      </c>
      <c r="CN7" s="64">
        <v>17544.5</v>
      </c>
      <c r="CO7" s="64">
        <v>19886.599999999999</v>
      </c>
      <c r="CP7" s="61">
        <v>18980</v>
      </c>
      <c r="CQ7" s="61">
        <v>15885</v>
      </c>
      <c r="CR7" s="61">
        <v>9351</v>
      </c>
      <c r="CS7" s="61">
        <v>2732</v>
      </c>
      <c r="CT7" s="61">
        <v>18591</v>
      </c>
      <c r="CU7" s="61">
        <v>34140</v>
      </c>
      <c r="CV7" s="61">
        <v>33434</v>
      </c>
      <c r="CW7" s="61">
        <v>36820</v>
      </c>
      <c r="CX7" s="61">
        <v>35532</v>
      </c>
      <c r="CY7" s="61">
        <v>36111</v>
      </c>
      <c r="CZ7" s="61">
        <v>1980</v>
      </c>
      <c r="DA7" s="64">
        <v>16.8</v>
      </c>
      <c r="DB7" s="64">
        <v>13.1</v>
      </c>
      <c r="DC7" s="64">
        <v>13.2</v>
      </c>
      <c r="DD7" s="64">
        <v>11.7</v>
      </c>
      <c r="DE7" s="64">
        <v>12.9</v>
      </c>
      <c r="DF7" s="64">
        <v>32.6</v>
      </c>
      <c r="DG7" s="64">
        <v>31.3</v>
      </c>
      <c r="DH7" s="64">
        <v>31.8</v>
      </c>
      <c r="DI7" s="64">
        <v>31.6</v>
      </c>
      <c r="DJ7" s="64">
        <v>30.4</v>
      </c>
      <c r="DK7" s="64">
        <v>28.6</v>
      </c>
      <c r="DL7" s="64">
        <v>17.899999999999999</v>
      </c>
      <c r="DM7" s="64">
        <v>31.7</v>
      </c>
      <c r="DN7" s="64">
        <v>47.4</v>
      </c>
      <c r="DO7" s="64">
        <v>12.3</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135</v>
      </c>
      <c r="EF7" s="64" t="s">
        <v>135</v>
      </c>
      <c r="EG7" s="64" t="s">
        <v>135</v>
      </c>
      <c r="EH7" s="64" t="s">
        <v>135</v>
      </c>
      <c r="EI7" s="64" t="s">
        <v>135</v>
      </c>
      <c r="EJ7" s="64" t="s">
        <v>135</v>
      </c>
      <c r="EK7" s="64" t="s">
        <v>135</v>
      </c>
      <c r="EL7" s="64" t="s">
        <v>135</v>
      </c>
      <c r="EM7" s="64" t="s">
        <v>135</v>
      </c>
      <c r="EN7" s="64" t="s">
        <v>135</v>
      </c>
      <c r="EO7" s="64">
        <v>0</v>
      </c>
      <c r="EP7" s="64">
        <v>0</v>
      </c>
      <c r="EQ7" s="64">
        <v>0</v>
      </c>
      <c r="ER7" s="64">
        <v>0</v>
      </c>
      <c r="ES7" s="64">
        <v>97.6</v>
      </c>
      <c r="ET7" s="64">
        <v>83.4</v>
      </c>
      <c r="EU7" s="64">
        <v>82.5</v>
      </c>
      <c r="EV7" s="64">
        <v>83.2</v>
      </c>
      <c r="EW7" s="64">
        <v>87.9</v>
      </c>
      <c r="EX7" s="64">
        <v>82.3</v>
      </c>
      <c r="EY7" s="61" t="s">
        <v>135</v>
      </c>
      <c r="EZ7" s="64" t="s">
        <v>135</v>
      </c>
      <c r="FA7" s="64" t="s">
        <v>135</v>
      </c>
      <c r="FB7" s="64" t="s">
        <v>135</v>
      </c>
      <c r="FC7" s="64" t="s">
        <v>135</v>
      </c>
      <c r="FD7" s="64" t="s">
        <v>135</v>
      </c>
      <c r="FE7" s="64">
        <v>57.6</v>
      </c>
      <c r="FF7" s="64">
        <v>60.4</v>
      </c>
      <c r="FG7" s="64">
        <v>54.1</v>
      </c>
      <c r="FH7" s="64">
        <v>58.1</v>
      </c>
      <c r="FI7" s="64">
        <v>55.4</v>
      </c>
      <c r="FJ7" s="64" t="s">
        <v>135</v>
      </c>
      <c r="FK7" s="64" t="s">
        <v>135</v>
      </c>
      <c r="FL7" s="64" t="s">
        <v>135</v>
      </c>
      <c r="FM7" s="64" t="s">
        <v>135</v>
      </c>
      <c r="FN7" s="64" t="s">
        <v>135</v>
      </c>
      <c r="FO7" s="64">
        <v>8.6999999999999993</v>
      </c>
      <c r="FP7" s="64">
        <v>14.9</v>
      </c>
      <c r="FQ7" s="64">
        <v>16.2</v>
      </c>
      <c r="FR7" s="64">
        <v>5.6</v>
      </c>
      <c r="FS7" s="64">
        <v>7</v>
      </c>
      <c r="FT7" s="64" t="s">
        <v>135</v>
      </c>
      <c r="FU7" s="64" t="s">
        <v>135</v>
      </c>
      <c r="FV7" s="64" t="s">
        <v>135</v>
      </c>
      <c r="FW7" s="64" t="s">
        <v>135</v>
      </c>
      <c r="FX7" s="64" t="s">
        <v>135</v>
      </c>
      <c r="FY7" s="64">
        <v>375</v>
      </c>
      <c r="FZ7" s="64">
        <v>314.5</v>
      </c>
      <c r="GA7" s="64">
        <v>339.9</v>
      </c>
      <c r="GB7" s="64">
        <v>303.60000000000002</v>
      </c>
      <c r="GC7" s="64">
        <v>276.89999999999998</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94.7</v>
      </c>
      <c r="GT7" s="64">
        <v>96</v>
      </c>
      <c r="GU7" s="64">
        <v>97.1</v>
      </c>
      <c r="GV7" s="64">
        <v>98.9</v>
      </c>
      <c r="GW7" s="64">
        <v>99.1</v>
      </c>
      <c r="GX7" s="61" t="s">
        <v>135</v>
      </c>
      <c r="GY7" s="64" t="s">
        <v>135</v>
      </c>
      <c r="GZ7" s="64" t="s">
        <v>135</v>
      </c>
      <c r="HA7" s="64" t="s">
        <v>135</v>
      </c>
      <c r="HB7" s="64" t="s">
        <v>135</v>
      </c>
      <c r="HC7" s="64" t="s">
        <v>135</v>
      </c>
      <c r="HD7" s="64">
        <v>67.8</v>
      </c>
      <c r="HE7" s="64">
        <v>71</v>
      </c>
      <c r="HF7" s="64">
        <v>70.5</v>
      </c>
      <c r="HG7" s="64">
        <v>69.400000000000006</v>
      </c>
      <c r="HH7" s="64">
        <v>67.7</v>
      </c>
      <c r="HI7" s="64" t="s">
        <v>135</v>
      </c>
      <c r="HJ7" s="64" t="s">
        <v>135</v>
      </c>
      <c r="HK7" s="64" t="s">
        <v>135</v>
      </c>
      <c r="HL7" s="64" t="s">
        <v>135</v>
      </c>
      <c r="HM7" s="64" t="s">
        <v>135</v>
      </c>
      <c r="HN7" s="64">
        <v>0.6</v>
      </c>
      <c r="HO7" s="64">
        <v>0.2</v>
      </c>
      <c r="HP7" s="64">
        <v>0.1</v>
      </c>
      <c r="HQ7" s="64">
        <v>0.5</v>
      </c>
      <c r="HR7" s="64">
        <v>0.6</v>
      </c>
      <c r="HS7" s="64" t="s">
        <v>135</v>
      </c>
      <c r="HT7" s="64" t="s">
        <v>135</v>
      </c>
      <c r="HU7" s="64" t="s">
        <v>135</v>
      </c>
      <c r="HV7" s="64" t="s">
        <v>135</v>
      </c>
      <c r="HW7" s="64" t="s">
        <v>135</v>
      </c>
      <c r="HX7" s="64">
        <v>43.5</v>
      </c>
      <c r="HY7" s="64">
        <v>42.8</v>
      </c>
      <c r="HZ7" s="64">
        <v>41</v>
      </c>
      <c r="IA7" s="64">
        <v>46.6</v>
      </c>
      <c r="IB7" s="64">
        <v>32.200000000000003</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33.799999999999997</v>
      </c>
      <c r="IS7" s="64">
        <v>24</v>
      </c>
      <c r="IT7" s="64">
        <v>23.8</v>
      </c>
      <c r="IU7" s="64">
        <v>30.5</v>
      </c>
      <c r="IV7" s="64">
        <v>14.5</v>
      </c>
      <c r="IW7" s="61">
        <v>1980</v>
      </c>
      <c r="IX7" s="64">
        <v>16.8</v>
      </c>
      <c r="IY7" s="64">
        <v>13.1</v>
      </c>
      <c r="IZ7" s="64">
        <v>13.2</v>
      </c>
      <c r="JA7" s="64">
        <v>11.7</v>
      </c>
      <c r="JB7" s="64">
        <v>12.9</v>
      </c>
      <c r="JC7" s="64">
        <v>13.4</v>
      </c>
      <c r="JD7" s="64">
        <v>12.2</v>
      </c>
      <c r="JE7" s="64">
        <v>16.8</v>
      </c>
      <c r="JF7" s="64">
        <v>21.1</v>
      </c>
      <c r="JG7" s="64">
        <v>18.899999999999999</v>
      </c>
      <c r="JH7" s="64">
        <v>28.6</v>
      </c>
      <c r="JI7" s="64">
        <v>17.899999999999999</v>
      </c>
      <c r="JJ7" s="64">
        <v>31.7</v>
      </c>
      <c r="JK7" s="64">
        <v>47.4</v>
      </c>
      <c r="JL7" s="64">
        <v>12.3</v>
      </c>
      <c r="JM7" s="64">
        <v>46.6</v>
      </c>
      <c r="JN7" s="64">
        <v>30.5</v>
      </c>
      <c r="JO7" s="64">
        <v>24.4</v>
      </c>
      <c r="JP7" s="64">
        <v>17.100000000000001</v>
      </c>
      <c r="JQ7" s="64">
        <v>8.5</v>
      </c>
      <c r="JR7" s="64">
        <v>0</v>
      </c>
      <c r="JS7" s="64">
        <v>0</v>
      </c>
      <c r="JT7" s="64">
        <v>0</v>
      </c>
      <c r="JU7" s="64">
        <v>0</v>
      </c>
      <c r="JV7" s="64">
        <v>0</v>
      </c>
      <c r="JW7" s="64">
        <v>108</v>
      </c>
      <c r="JX7" s="64">
        <v>459.2</v>
      </c>
      <c r="JY7" s="64">
        <v>331.9</v>
      </c>
      <c r="JZ7" s="64">
        <v>450.4</v>
      </c>
      <c r="KA7" s="64">
        <v>506.5</v>
      </c>
      <c r="KB7" s="64" t="s">
        <v>135</v>
      </c>
      <c r="KC7" s="64" t="s">
        <v>135</v>
      </c>
      <c r="KD7" s="64" t="s">
        <v>135</v>
      </c>
      <c r="KE7" s="64" t="s">
        <v>135</v>
      </c>
      <c r="KF7" s="64" t="s">
        <v>135</v>
      </c>
      <c r="KG7" s="64" t="s">
        <v>135</v>
      </c>
      <c r="KH7" s="64" t="s">
        <v>135</v>
      </c>
      <c r="KI7" s="64" t="s">
        <v>135</v>
      </c>
      <c r="KJ7" s="64" t="s">
        <v>135</v>
      </c>
      <c r="KK7" s="64" t="s">
        <v>135</v>
      </c>
      <c r="KL7" s="64">
        <v>0</v>
      </c>
      <c r="KM7" s="64">
        <v>0</v>
      </c>
      <c r="KN7" s="64">
        <v>0</v>
      </c>
      <c r="KO7" s="64">
        <v>0</v>
      </c>
      <c r="KP7" s="64">
        <v>97.6</v>
      </c>
      <c r="KQ7" s="64">
        <v>92</v>
      </c>
      <c r="KR7" s="64">
        <v>95.4</v>
      </c>
      <c r="KS7" s="64">
        <v>95.1</v>
      </c>
      <c r="KT7" s="64">
        <v>96.5</v>
      </c>
      <c r="KU7" s="64">
        <v>98.5</v>
      </c>
      <c r="KV7" s="61" t="s">
        <v>135</v>
      </c>
      <c r="KW7" s="64" t="s">
        <v>135</v>
      </c>
      <c r="KX7" s="64" t="s">
        <v>135</v>
      </c>
      <c r="KY7" s="64" t="s">
        <v>135</v>
      </c>
      <c r="KZ7" s="64" t="s">
        <v>135</v>
      </c>
      <c r="LA7" s="64" t="s">
        <v>135</v>
      </c>
      <c r="LB7" s="64">
        <v>15.3</v>
      </c>
      <c r="LC7" s="64">
        <v>14.9</v>
      </c>
      <c r="LD7" s="64">
        <v>14.9</v>
      </c>
      <c r="LE7" s="64">
        <v>14.3</v>
      </c>
      <c r="LF7" s="64">
        <v>13.8</v>
      </c>
      <c r="LG7" s="64" t="s">
        <v>135</v>
      </c>
      <c r="LH7" s="64" t="s">
        <v>135</v>
      </c>
      <c r="LI7" s="64" t="s">
        <v>135</v>
      </c>
      <c r="LJ7" s="64" t="s">
        <v>135</v>
      </c>
      <c r="LK7" s="64" t="s">
        <v>135</v>
      </c>
      <c r="LL7" s="64">
        <v>0.7</v>
      </c>
      <c r="LM7" s="64">
        <v>0.4</v>
      </c>
      <c r="LN7" s="64">
        <v>1.8</v>
      </c>
      <c r="LO7" s="64">
        <v>1.8</v>
      </c>
      <c r="LP7" s="64">
        <v>2.7</v>
      </c>
      <c r="LQ7" s="64" t="s">
        <v>135</v>
      </c>
      <c r="LR7" s="64" t="s">
        <v>135</v>
      </c>
      <c r="LS7" s="64" t="s">
        <v>135</v>
      </c>
      <c r="LT7" s="64" t="s">
        <v>135</v>
      </c>
      <c r="LU7" s="64" t="s">
        <v>135</v>
      </c>
      <c r="LV7" s="64">
        <v>151.69999999999999</v>
      </c>
      <c r="LW7" s="64">
        <v>138.1</v>
      </c>
      <c r="LX7" s="64">
        <v>125.8</v>
      </c>
      <c r="LY7" s="64">
        <v>119.4</v>
      </c>
      <c r="LZ7" s="64">
        <v>113</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v>98.7</v>
      </c>
      <c r="MQ7" s="64">
        <v>98.8</v>
      </c>
      <c r="MR7" s="64">
        <v>98.9</v>
      </c>
      <c r="MS7" s="64">
        <v>99.7</v>
      </c>
      <c r="MT7" s="64">
        <v>99.8</v>
      </c>
      <c r="MU7" s="64" t="s">
        <v>135</v>
      </c>
      <c r="MV7" s="64" t="s">
        <v>135</v>
      </c>
      <c r="MW7" s="64" t="s">
        <v>135</v>
      </c>
      <c r="MX7" s="64" t="s">
        <v>135</v>
      </c>
      <c r="MY7" s="64" t="s">
        <v>135</v>
      </c>
      <c r="MZ7" s="64" t="s">
        <v>135</v>
      </c>
      <c r="NA7" s="64" t="s">
        <v>135</v>
      </c>
      <c r="NB7" s="64" t="s">
        <v>135</v>
      </c>
      <c r="NC7" s="64">
        <v>1</v>
      </c>
      <c r="ND7" s="64">
        <v>1</v>
      </c>
      <c r="NE7" s="64">
        <v>1</v>
      </c>
      <c r="NF7" s="64">
        <v>1</v>
      </c>
      <c r="NG7" s="64" t="s">
        <v>135</v>
      </c>
      <c r="NH7" s="64" t="s">
        <v>135</v>
      </c>
      <c r="NI7" s="64" t="s">
        <v>135</v>
      </c>
      <c r="NJ7" s="64" t="s">
        <v>135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1</v>
      </c>
      <c r="IY8" s="68" t="s">
        <v>140</v>
      </c>
      <c r="IZ8" s="66"/>
      <c r="JA8" s="66"/>
      <c r="JB8" s="66"/>
      <c r="JC8" s="66"/>
      <c r="JD8" s="67"/>
      <c r="JE8" s="66"/>
      <c r="JF8" s="66"/>
      <c r="JG8" s="66" t="str">
        <f>JH4</f>
        <v>修繕費比率（％）</v>
      </c>
      <c r="JH8" s="66" t="b">
        <f>IF(SUM($O$7,$NC$7:$NF$7)=0,FALSE,TRUE)</f>
        <v>1</v>
      </c>
      <c r="JI8" s="68" t="s">
        <v>140</v>
      </c>
      <c r="JJ8" s="66"/>
      <c r="JK8" s="66"/>
      <c r="JL8" s="66"/>
      <c r="JM8" s="66"/>
      <c r="JN8" s="66"/>
      <c r="JO8" s="67"/>
      <c r="JP8" s="66"/>
      <c r="JQ8" s="66" t="str">
        <f>JR4</f>
        <v>企業債残高対料金収入比率（％）</v>
      </c>
      <c r="JR8" s="66" t="b">
        <f>IF(SUM($O$7,$NC$7:$NF$7)=0,FALSE,TRUE)</f>
        <v>1</v>
      </c>
      <c r="JS8" s="68" t="s">
        <v>140</v>
      </c>
      <c r="JT8" s="66"/>
      <c r="JU8" s="66"/>
      <c r="JV8" s="66"/>
      <c r="JW8" s="66"/>
      <c r="JX8" s="66"/>
      <c r="JY8" s="66"/>
      <c r="JZ8" s="67"/>
      <c r="KA8" s="66" t="str">
        <f>KB4</f>
        <v>有形固定資産減価償却率（％）</v>
      </c>
      <c r="KB8" s="66" t="b">
        <f>IF(SUM($O$7,$NC$7:$NF$7)=0,FALSE,TRUE)</f>
        <v>1</v>
      </c>
      <c r="KC8" s="68" t="s">
        <v>140</v>
      </c>
      <c r="KD8" s="66"/>
      <c r="KE8" s="66"/>
      <c r="KF8" s="66"/>
      <c r="KG8" s="66"/>
      <c r="KH8" s="66"/>
      <c r="KI8" s="66"/>
      <c r="KJ8" s="66"/>
      <c r="KK8" s="66" t="str">
        <f>KL4</f>
        <v>FIT・FIP収入割合（％）</v>
      </c>
      <c r="KL8" s="66" t="b">
        <f>IF(SUM($O$7,$NC$7:$NF$7)=0,FALSE,TRUE)</f>
        <v>1</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（最大出力合計1,980kW）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（最大出力合計1,980kW）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155</v>
      </c>
      <c r="AZ11" s="75">
        <f>AZ7</f>
        <v>149.6</v>
      </c>
      <c r="BA11" s="75">
        <f>BA7</f>
        <v>127.6</v>
      </c>
      <c r="BB11" s="75">
        <f>BB7</f>
        <v>106.9</v>
      </c>
      <c r="BC11" s="75">
        <f>BC7</f>
        <v>150.1</v>
      </c>
      <c r="BD11" s="65"/>
      <c r="BE11" s="65"/>
      <c r="BF11" s="65"/>
      <c r="BG11" s="65"/>
      <c r="BH11" s="65"/>
      <c r="BI11" s="74" t="s">
        <v>149</v>
      </c>
      <c r="BJ11" s="75">
        <f>BJ7</f>
        <v>140.9</v>
      </c>
      <c r="BK11" s="75">
        <f>BK7</f>
        <v>136.5</v>
      </c>
      <c r="BL11" s="75">
        <f>BL7</f>
        <v>116</v>
      </c>
      <c r="BM11" s="75">
        <f>BM7</f>
        <v>106.5</v>
      </c>
      <c r="BN11" s="75">
        <f>BN7</f>
        <v>149.69999999999999</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148</v>
      </c>
      <c r="CF11" s="75">
        <f>CF7</f>
        <v>12975.9</v>
      </c>
      <c r="CG11" s="75">
        <f>CG7</f>
        <v>15249.3</v>
      </c>
      <c r="CH11" s="75">
        <f>CH7</f>
        <v>15736.9</v>
      </c>
      <c r="CI11" s="75">
        <f>CI7</f>
        <v>20022.2</v>
      </c>
      <c r="CJ11" s="75">
        <f>CJ7</f>
        <v>16800</v>
      </c>
      <c r="CK11" s="65"/>
      <c r="CL11" s="65"/>
      <c r="CM11" s="65"/>
      <c r="CN11" s="65"/>
      <c r="CO11" s="74" t="s">
        <v>148</v>
      </c>
      <c r="CP11" s="76">
        <f>CP7</f>
        <v>18980</v>
      </c>
      <c r="CQ11" s="76">
        <f>CQ7</f>
        <v>15885</v>
      </c>
      <c r="CR11" s="76">
        <f>CR7</f>
        <v>9351</v>
      </c>
      <c r="CS11" s="76">
        <f>CS7</f>
        <v>2732</v>
      </c>
      <c r="CT11" s="76">
        <f>CT7</f>
        <v>18591</v>
      </c>
      <c r="CU11" s="65"/>
      <c r="CV11" s="65"/>
      <c r="CW11" s="65"/>
      <c r="CX11" s="65"/>
      <c r="CY11" s="65"/>
      <c r="CZ11" s="74" t="s">
        <v>148</v>
      </c>
      <c r="DA11" s="75">
        <f>DA7</f>
        <v>16.8</v>
      </c>
      <c r="DB11" s="75">
        <f>DB7</f>
        <v>13.1</v>
      </c>
      <c r="DC11" s="75">
        <f>DC7</f>
        <v>13.2</v>
      </c>
      <c r="DD11" s="75">
        <f>DD7</f>
        <v>11.7</v>
      </c>
      <c r="DE11" s="75">
        <f>DE7</f>
        <v>12.9</v>
      </c>
      <c r="DF11" s="65"/>
      <c r="DG11" s="65"/>
      <c r="DH11" s="65"/>
      <c r="DI11" s="65"/>
      <c r="DJ11" s="74" t="s">
        <v>148</v>
      </c>
      <c r="DK11" s="75">
        <f>DK7</f>
        <v>28.6</v>
      </c>
      <c r="DL11" s="75">
        <f>DL7</f>
        <v>17.899999999999999</v>
      </c>
      <c r="DM11" s="75">
        <f>DM7</f>
        <v>31.7</v>
      </c>
      <c r="DN11" s="75">
        <f>DN7</f>
        <v>47.4</v>
      </c>
      <c r="DO11" s="75">
        <f>DO7</f>
        <v>12.3</v>
      </c>
      <c r="DP11" s="65"/>
      <c r="DQ11" s="65"/>
      <c r="DR11" s="65"/>
      <c r="DS11" s="65"/>
      <c r="DT11" s="74" t="s">
        <v>148</v>
      </c>
      <c r="DU11" s="75">
        <f>DU7</f>
        <v>0</v>
      </c>
      <c r="DV11" s="75">
        <f>DV7</f>
        <v>0</v>
      </c>
      <c r="DW11" s="75">
        <f>DW7</f>
        <v>0</v>
      </c>
      <c r="DX11" s="75">
        <f>DX7</f>
        <v>0</v>
      </c>
      <c r="DY11" s="75">
        <f>DY7</f>
        <v>0</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150</v>
      </c>
      <c r="EO11" s="75">
        <f>EO7</f>
        <v>0</v>
      </c>
      <c r="EP11" s="75">
        <f>EP7</f>
        <v>0</v>
      </c>
      <c r="EQ11" s="75">
        <f>EQ7</f>
        <v>0</v>
      </c>
      <c r="ER11" s="75">
        <f>ER7</f>
        <v>0</v>
      </c>
      <c r="ES11" s="75">
        <f>ES7</f>
        <v>97.6</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f>IX7</f>
        <v>16.8</v>
      </c>
      <c r="IY11" s="75">
        <f>IY7</f>
        <v>13.1</v>
      </c>
      <c r="IZ11" s="75">
        <f>IZ7</f>
        <v>13.2</v>
      </c>
      <c r="JA11" s="75">
        <f>JA7</f>
        <v>11.7</v>
      </c>
      <c r="JB11" s="75">
        <f>JB7</f>
        <v>12.9</v>
      </c>
      <c r="JC11" s="65"/>
      <c r="JD11" s="65"/>
      <c r="JE11" s="65"/>
      <c r="JF11" s="65"/>
      <c r="JG11" s="74" t="s">
        <v>148</v>
      </c>
      <c r="JH11" s="75">
        <f>JH7</f>
        <v>28.6</v>
      </c>
      <c r="JI11" s="75">
        <f>JI7</f>
        <v>17.899999999999999</v>
      </c>
      <c r="JJ11" s="75">
        <f>JJ7</f>
        <v>31.7</v>
      </c>
      <c r="JK11" s="75">
        <f>JK7</f>
        <v>47.4</v>
      </c>
      <c r="JL11" s="75">
        <f>JL7</f>
        <v>12.3</v>
      </c>
      <c r="JM11" s="65"/>
      <c r="JN11" s="65"/>
      <c r="JO11" s="65"/>
      <c r="JP11" s="65"/>
      <c r="JQ11" s="74" t="s">
        <v>148</v>
      </c>
      <c r="JR11" s="75">
        <f>JR7</f>
        <v>0</v>
      </c>
      <c r="JS11" s="75">
        <f>JS7</f>
        <v>0</v>
      </c>
      <c r="JT11" s="75">
        <f>JT7</f>
        <v>0</v>
      </c>
      <c r="JU11" s="75">
        <f>JU7</f>
        <v>0</v>
      </c>
      <c r="JV11" s="75">
        <f>JV7</f>
        <v>0</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f>KL7</f>
        <v>0</v>
      </c>
      <c r="KM11" s="75">
        <f>KM7</f>
        <v>0</v>
      </c>
      <c r="KN11" s="75">
        <f>KN7</f>
        <v>0</v>
      </c>
      <c r="KO11" s="75">
        <f>KO7</f>
        <v>0</v>
      </c>
      <c r="KP11" s="75">
        <f>KP7</f>
        <v>97.6</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123.2</v>
      </c>
      <c r="AZ12" s="75">
        <f>BE7</f>
        <v>134.69999999999999</v>
      </c>
      <c r="BA12" s="75">
        <f>BF7</f>
        <v>141.80000000000001</v>
      </c>
      <c r="BB12" s="75">
        <f>BG7</f>
        <v>138.19999999999999</v>
      </c>
      <c r="BC12" s="75">
        <f>BH7</f>
        <v>135</v>
      </c>
      <c r="BD12" s="65"/>
      <c r="BE12" s="65"/>
      <c r="BF12" s="65"/>
      <c r="BG12" s="65"/>
      <c r="BH12" s="65"/>
      <c r="BI12" s="74" t="s">
        <v>153</v>
      </c>
      <c r="BJ12" s="75">
        <f>BO7</f>
        <v>240.1</v>
      </c>
      <c r="BK12" s="75">
        <f>BP7</f>
        <v>253.6</v>
      </c>
      <c r="BL12" s="75">
        <f>BQ7</f>
        <v>238</v>
      </c>
      <c r="BM12" s="75">
        <f>BR7</f>
        <v>227.5</v>
      </c>
      <c r="BN12" s="75">
        <f>BS7</f>
        <v>238.5</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19863.5</v>
      </c>
      <c r="CG12" s="75">
        <f>CL7</f>
        <v>19066.3</v>
      </c>
      <c r="CH12" s="75">
        <f>CM7</f>
        <v>18998.7</v>
      </c>
      <c r="CI12" s="75">
        <f>CN7</f>
        <v>17544.5</v>
      </c>
      <c r="CJ12" s="75">
        <f>CO7</f>
        <v>19886.599999999999</v>
      </c>
      <c r="CK12" s="65"/>
      <c r="CL12" s="65"/>
      <c r="CM12" s="65"/>
      <c r="CN12" s="65"/>
      <c r="CO12" s="74" t="s">
        <v>153</v>
      </c>
      <c r="CP12" s="76">
        <f>CU7</f>
        <v>34140</v>
      </c>
      <c r="CQ12" s="76">
        <f>CV7</f>
        <v>33434</v>
      </c>
      <c r="CR12" s="76">
        <f>CW7</f>
        <v>36820</v>
      </c>
      <c r="CS12" s="76">
        <f>CX7</f>
        <v>35532</v>
      </c>
      <c r="CT12" s="76">
        <f>CY7</f>
        <v>36111</v>
      </c>
      <c r="CU12" s="65"/>
      <c r="CV12" s="65"/>
      <c r="CW12" s="65"/>
      <c r="CX12" s="65"/>
      <c r="CY12" s="65"/>
      <c r="CZ12" s="74" t="s">
        <v>153</v>
      </c>
      <c r="DA12" s="75">
        <f>DF7</f>
        <v>32.6</v>
      </c>
      <c r="DB12" s="75">
        <f>DG7</f>
        <v>31.3</v>
      </c>
      <c r="DC12" s="75">
        <f>DH7</f>
        <v>31.8</v>
      </c>
      <c r="DD12" s="75">
        <f>DI7</f>
        <v>31.6</v>
      </c>
      <c r="DE12" s="75">
        <f>DJ7</f>
        <v>30.4</v>
      </c>
      <c r="DF12" s="65"/>
      <c r="DG12" s="65"/>
      <c r="DH12" s="65"/>
      <c r="DI12" s="65"/>
      <c r="DJ12" s="74" t="s">
        <v>154</v>
      </c>
      <c r="DK12" s="75">
        <f>DP7</f>
        <v>7.3</v>
      </c>
      <c r="DL12" s="75">
        <f>DQ7</f>
        <v>5.4</v>
      </c>
      <c r="DM12" s="75">
        <f>DR7</f>
        <v>6.4</v>
      </c>
      <c r="DN12" s="75">
        <f>DS7</f>
        <v>5</v>
      </c>
      <c r="DO12" s="75">
        <f>DT7</f>
        <v>3.9</v>
      </c>
      <c r="DP12" s="65"/>
      <c r="DQ12" s="65"/>
      <c r="DR12" s="65"/>
      <c r="DS12" s="65"/>
      <c r="DT12" s="74" t="s">
        <v>153</v>
      </c>
      <c r="DU12" s="75">
        <f>DZ7</f>
        <v>160.4</v>
      </c>
      <c r="DV12" s="75">
        <f>EA7</f>
        <v>175.4</v>
      </c>
      <c r="DW12" s="75">
        <f>EB7</f>
        <v>166.4</v>
      </c>
      <c r="DX12" s="75">
        <f>EC7</f>
        <v>201.7</v>
      </c>
      <c r="DY12" s="75">
        <f>ED7</f>
        <v>192.3</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83.4</v>
      </c>
      <c r="EP12" s="75">
        <f>EU7</f>
        <v>82.5</v>
      </c>
      <c r="EQ12" s="75">
        <f>EV7</f>
        <v>83.2</v>
      </c>
      <c r="ER12" s="75">
        <f>EW7</f>
        <v>87.9</v>
      </c>
      <c r="ES12" s="75">
        <f>EX7</f>
        <v>82.3</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f>IF($IX$8,JC7,"-")</f>
        <v>13.4</v>
      </c>
      <c r="IY12" s="75">
        <f>IF($IX$8,JD7,"-")</f>
        <v>12.2</v>
      </c>
      <c r="IZ12" s="75">
        <f>IF($IX$8,JE7,"-")</f>
        <v>16.8</v>
      </c>
      <c r="JA12" s="75">
        <f>IF($IX$8,JF7,"-")</f>
        <v>21.1</v>
      </c>
      <c r="JB12" s="75">
        <f>IF($IX$8,JG7,"-")</f>
        <v>18.899999999999999</v>
      </c>
      <c r="JC12" s="65"/>
      <c r="JD12" s="65"/>
      <c r="JE12" s="65"/>
      <c r="JF12" s="65"/>
      <c r="JG12" s="74" t="s">
        <v>153</v>
      </c>
      <c r="JH12" s="75">
        <f>IF($JH$8,JM7,"-")</f>
        <v>46.6</v>
      </c>
      <c r="JI12" s="75">
        <f>IF($JH$8,JN7,"-")</f>
        <v>30.5</v>
      </c>
      <c r="JJ12" s="75">
        <f>IF($JH$8,JO7,"-")</f>
        <v>24.4</v>
      </c>
      <c r="JK12" s="75">
        <f>IF($JH$8,JP7,"-")</f>
        <v>17.100000000000001</v>
      </c>
      <c r="JL12" s="75">
        <f>IF($JH$8,JQ7,"-")</f>
        <v>8.5</v>
      </c>
      <c r="JM12" s="65"/>
      <c r="JN12" s="65"/>
      <c r="JO12" s="65"/>
      <c r="JP12" s="65"/>
      <c r="JQ12" s="74" t="s">
        <v>153</v>
      </c>
      <c r="JR12" s="75">
        <f>IF($JR$8,JW7,"-")</f>
        <v>108</v>
      </c>
      <c r="JS12" s="75">
        <f>IF($JR$8,JX7,"-")</f>
        <v>459.2</v>
      </c>
      <c r="JT12" s="75">
        <f>IF($JR$8,JY7,"-")</f>
        <v>331.9</v>
      </c>
      <c r="JU12" s="75">
        <f>IF($JR$8,JZ7,"-")</f>
        <v>450.4</v>
      </c>
      <c r="JV12" s="75">
        <f>IF($JR$8,KA7,"-")</f>
        <v>506.5</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f>IF($KL$8,KQ7,"-")</f>
        <v>92</v>
      </c>
      <c r="KM12" s="75">
        <f>IF($KL$8,KR7,"-")</f>
        <v>95.4</v>
      </c>
      <c r="KN12" s="75">
        <f>IF($KL$8,KS7,"-")</f>
        <v>95.1</v>
      </c>
      <c r="KO12" s="75">
        <f>IF($KL$8,KT7,"-")</f>
        <v>96.5</v>
      </c>
      <c r="KP12" s="75">
        <f>IF($KL$8,KU7,"-")</f>
        <v>98.5</v>
      </c>
      <c r="KQ12" s="65"/>
      <c r="KR12" s="65"/>
      <c r="KS12" s="65"/>
      <c r="KT12" s="65"/>
      <c r="KU12" s="65"/>
      <c r="KV12" s="74" t="s">
        <v>153</v>
      </c>
      <c r="KW12" s="75" t="str">
        <f>IF($KW$8,LB7,"-")</f>
        <v>-</v>
      </c>
      <c r="KX12" s="75" t="str">
        <f>IF($KW$8,LC7,"-")</f>
        <v>-</v>
      </c>
      <c r="KY12" s="75" t="str">
        <f>IF($KW$8,LD7,"-")</f>
        <v>-</v>
      </c>
      <c r="KZ12" s="75" t="str">
        <f>IF($KW$8,LE7,"-")</f>
        <v>-</v>
      </c>
      <c r="LA12" s="75" t="str">
        <f>IF($KW$8,LF7,"-")</f>
        <v>-</v>
      </c>
      <c r="LB12" s="65"/>
      <c r="LC12" s="65"/>
      <c r="LD12" s="65"/>
      <c r="LE12" s="65"/>
      <c r="LF12" s="74" t="s">
        <v>153</v>
      </c>
      <c r="LG12" s="75" t="str">
        <f>IF($LG$8,LL7,"-")</f>
        <v>-</v>
      </c>
      <c r="LH12" s="75" t="str">
        <f>IF($LG$8,LM7,"-")</f>
        <v>-</v>
      </c>
      <c r="LI12" s="75" t="str">
        <f>IF($LG$8,LN7,"-")</f>
        <v>-</v>
      </c>
      <c r="LJ12" s="75" t="str">
        <f>IF($LG$8,LO7,"-")</f>
        <v>-</v>
      </c>
      <c r="LK12" s="75" t="str">
        <f>IF($LG$8,LP7,"-")</f>
        <v>-</v>
      </c>
      <c r="LL12" s="65"/>
      <c r="LM12" s="65"/>
      <c r="LN12" s="65"/>
      <c r="LO12" s="65"/>
      <c r="LP12" s="74" t="s">
        <v>153</v>
      </c>
      <c r="LQ12" s="75" t="str">
        <f>IF($LQ$8,LV7,"-")</f>
        <v>-</v>
      </c>
      <c r="LR12" s="75" t="str">
        <f>IF($LQ$8,LW7,"-")</f>
        <v>-</v>
      </c>
      <c r="LS12" s="75" t="str">
        <f>IF($LQ$8,LX7,"-")</f>
        <v>-</v>
      </c>
      <c r="LT12" s="75" t="str">
        <f>IF($LQ$8,LY7,"-")</f>
        <v>-</v>
      </c>
      <c r="LU12" s="75" t="str">
        <f>IF($LQ$8,LZ7,"-")</f>
        <v>-</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156</v>
      </c>
      <c r="C14" s="79"/>
      <c r="D14" s="80"/>
      <c r="E14" s="79"/>
      <c r="F14" s="188" t="s">
        <v>157</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158</v>
      </c>
      <c r="C15" s="178"/>
      <c r="D15" s="80"/>
      <c r="E15" s="77">
        <v>1</v>
      </c>
      <c r="F15" s="178" t="s">
        <v>159</v>
      </c>
      <c r="G15" s="178"/>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162</v>
      </c>
      <c r="C16" s="178"/>
      <c r="D16" s="80"/>
      <c r="E16" s="77">
        <f>E15+1</f>
        <v>2</v>
      </c>
      <c r="F16" s="178" t="s">
        <v>95</v>
      </c>
      <c r="G16" s="178"/>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164</v>
      </c>
      <c r="C17" s="178"/>
      <c r="D17" s="80"/>
      <c r="E17" s="77">
        <f t="shared" ref="E17" si="8">E16+1</f>
        <v>3</v>
      </c>
      <c r="F17" s="178" t="s">
        <v>165</v>
      </c>
      <c r="G17" s="178"/>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155</v>
      </c>
      <c r="AZ17" s="85">
        <f t="shared" ref="AZ17:BC17" si="9">IF(AZ7="-",NA(),AZ7)</f>
        <v>149.6</v>
      </c>
      <c r="BA17" s="85">
        <f t="shared" si="9"/>
        <v>127.6</v>
      </c>
      <c r="BB17" s="85">
        <f t="shared" si="9"/>
        <v>106.9</v>
      </c>
      <c r="BC17" s="85">
        <f t="shared" si="9"/>
        <v>150.1</v>
      </c>
      <c r="BD17" s="80"/>
      <c r="BE17" s="80"/>
      <c r="BF17" s="80"/>
      <c r="BG17" s="80"/>
      <c r="BH17" s="80"/>
      <c r="BI17" s="84" t="s">
        <v>168</v>
      </c>
      <c r="BJ17" s="85">
        <f>IF(BJ7="-",NA(),BJ7)</f>
        <v>140.9</v>
      </c>
      <c r="BK17" s="85">
        <f t="shared" ref="BK17:BN17" si="10">IF(BK7="-",NA(),BK7)</f>
        <v>136.5</v>
      </c>
      <c r="BL17" s="85">
        <f t="shared" si="10"/>
        <v>116</v>
      </c>
      <c r="BM17" s="85">
        <f t="shared" si="10"/>
        <v>106.5</v>
      </c>
      <c r="BN17" s="85">
        <f t="shared" si="10"/>
        <v>149.69999999999999</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167</v>
      </c>
      <c r="CF17" s="85">
        <f>IF(CF7="-",NA(),CF7)</f>
        <v>12975.9</v>
      </c>
      <c r="CG17" s="85">
        <f t="shared" ref="CG17:CJ17" si="12">IF(CG7="-",NA(),CG7)</f>
        <v>15249.3</v>
      </c>
      <c r="CH17" s="85">
        <f t="shared" si="12"/>
        <v>15736.9</v>
      </c>
      <c r="CI17" s="85">
        <f t="shared" si="12"/>
        <v>20022.2</v>
      </c>
      <c r="CJ17" s="85">
        <f t="shared" si="12"/>
        <v>16800</v>
      </c>
      <c r="CK17" s="80"/>
      <c r="CL17" s="80"/>
      <c r="CM17" s="80"/>
      <c r="CN17" s="80"/>
      <c r="CO17" s="84" t="s">
        <v>167</v>
      </c>
      <c r="CP17" s="86">
        <f>IF(CP7="-",NA(),CP7)</f>
        <v>18980</v>
      </c>
      <c r="CQ17" s="86">
        <f t="shared" ref="CQ17:CT17" si="13">IF(CQ7="-",NA(),CQ7)</f>
        <v>15885</v>
      </c>
      <c r="CR17" s="86">
        <f t="shared" si="13"/>
        <v>9351</v>
      </c>
      <c r="CS17" s="86">
        <f t="shared" si="13"/>
        <v>2732</v>
      </c>
      <c r="CT17" s="86">
        <f t="shared" si="13"/>
        <v>18591</v>
      </c>
      <c r="CU17" s="80"/>
      <c r="CV17" s="80"/>
      <c r="CW17" s="80"/>
      <c r="CX17" s="80"/>
      <c r="CY17" s="80"/>
      <c r="CZ17" s="84" t="s">
        <v>168</v>
      </c>
      <c r="DA17" s="85">
        <f>IF(DA7="-",NA(),DA7)</f>
        <v>16.8</v>
      </c>
      <c r="DB17" s="85">
        <f t="shared" ref="DB17:DE17" si="14">IF(DB7="-",NA(),DB7)</f>
        <v>13.1</v>
      </c>
      <c r="DC17" s="85">
        <f t="shared" si="14"/>
        <v>13.2</v>
      </c>
      <c r="DD17" s="85">
        <f t="shared" si="14"/>
        <v>11.7</v>
      </c>
      <c r="DE17" s="85">
        <f t="shared" si="14"/>
        <v>12.9</v>
      </c>
      <c r="DF17" s="80"/>
      <c r="DG17" s="80"/>
      <c r="DH17" s="80"/>
      <c r="DI17" s="80"/>
      <c r="DJ17" s="84" t="s">
        <v>169</v>
      </c>
      <c r="DK17" s="85">
        <f>IF(DK7="-",NA(),DK7)</f>
        <v>28.6</v>
      </c>
      <c r="DL17" s="85">
        <f t="shared" ref="DL17:DO17" si="15">IF(DL7="-",NA(),DL7)</f>
        <v>17.899999999999999</v>
      </c>
      <c r="DM17" s="85">
        <f t="shared" si="15"/>
        <v>31.7</v>
      </c>
      <c r="DN17" s="85">
        <f t="shared" si="15"/>
        <v>47.4</v>
      </c>
      <c r="DO17" s="85">
        <f t="shared" si="15"/>
        <v>12.3</v>
      </c>
      <c r="DP17" s="80"/>
      <c r="DQ17" s="80"/>
      <c r="DR17" s="80"/>
      <c r="DS17" s="80"/>
      <c r="DT17" s="84" t="s">
        <v>167</v>
      </c>
      <c r="DU17" s="85">
        <f>IF(DU7="-",NA(),DU7)</f>
        <v>0</v>
      </c>
      <c r="DV17" s="85">
        <f t="shared" ref="DV17:DY17" si="16">IF(DV7="-",NA(),DV7)</f>
        <v>0</v>
      </c>
      <c r="DW17" s="85">
        <f t="shared" si="16"/>
        <v>0</v>
      </c>
      <c r="DX17" s="85">
        <f t="shared" si="16"/>
        <v>0</v>
      </c>
      <c r="DY17" s="85">
        <f t="shared" si="16"/>
        <v>0</v>
      </c>
      <c r="DZ17" s="80"/>
      <c r="EA17" s="80"/>
      <c r="EB17" s="80"/>
      <c r="EC17" s="80"/>
      <c r="ED17" s="84" t="s">
        <v>167</v>
      </c>
      <c r="EE17" s="85" t="e">
        <f>IF(EE7="-",NA(),EE7)</f>
        <v>#N/A</v>
      </c>
      <c r="EF17" s="85" t="e">
        <f t="shared" ref="EF17:EI17" si="17">IF(EF7="-",NA(),EF7)</f>
        <v>#N/A</v>
      </c>
      <c r="EG17" s="85" t="e">
        <f t="shared" si="17"/>
        <v>#N/A</v>
      </c>
      <c r="EH17" s="85" t="e">
        <f t="shared" si="17"/>
        <v>#N/A</v>
      </c>
      <c r="EI17" s="85" t="e">
        <f t="shared" si="17"/>
        <v>#N/A</v>
      </c>
      <c r="EJ17" s="80"/>
      <c r="EK17" s="80"/>
      <c r="EL17" s="80"/>
      <c r="EM17" s="80"/>
      <c r="EN17" s="84" t="s">
        <v>167</v>
      </c>
      <c r="EO17" s="85">
        <f>IF(EO7="-",NA(),EO7)</f>
        <v>0</v>
      </c>
      <c r="EP17" s="85">
        <f t="shared" ref="EP17:ES17" si="18">IF(EP7="-",NA(),EP7)</f>
        <v>0</v>
      </c>
      <c r="EQ17" s="85">
        <f t="shared" si="18"/>
        <v>0</v>
      </c>
      <c r="ER17" s="85">
        <f t="shared" si="18"/>
        <v>0</v>
      </c>
      <c r="ES17" s="85">
        <f t="shared" si="18"/>
        <v>97.6</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170</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167</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f>IF(IX7="-",NA(),IX7)</f>
        <v>16.8</v>
      </c>
      <c r="IY17" s="85">
        <f t="shared" ref="IY17:JB17" si="29">IF(IY7="-",NA(),IY7)</f>
        <v>13.1</v>
      </c>
      <c r="IZ17" s="85">
        <f t="shared" si="29"/>
        <v>13.2</v>
      </c>
      <c r="JA17" s="85">
        <f t="shared" si="29"/>
        <v>11.7</v>
      </c>
      <c r="JB17" s="85">
        <f t="shared" si="29"/>
        <v>12.9</v>
      </c>
      <c r="JC17" s="80"/>
      <c r="JD17" s="80"/>
      <c r="JE17" s="80"/>
      <c r="JF17" s="80"/>
      <c r="JG17" s="84" t="s">
        <v>167</v>
      </c>
      <c r="JH17" s="85">
        <f>IF(JH7="-",NA(),JH7)</f>
        <v>28.6</v>
      </c>
      <c r="JI17" s="85">
        <f t="shared" ref="JI17:JL17" si="30">IF(JI7="-",NA(),JI7)</f>
        <v>17.899999999999999</v>
      </c>
      <c r="JJ17" s="85">
        <f t="shared" si="30"/>
        <v>31.7</v>
      </c>
      <c r="JK17" s="85">
        <f t="shared" si="30"/>
        <v>47.4</v>
      </c>
      <c r="JL17" s="85">
        <f t="shared" si="30"/>
        <v>12.3</v>
      </c>
      <c r="JM17" s="80"/>
      <c r="JN17" s="80"/>
      <c r="JO17" s="80"/>
      <c r="JP17" s="80"/>
      <c r="JQ17" s="84" t="s">
        <v>167</v>
      </c>
      <c r="JR17" s="85">
        <f>IF(JR7="-",NA(),JR7)</f>
        <v>0</v>
      </c>
      <c r="JS17" s="85">
        <f t="shared" ref="JS17:JV17" si="31">IF(JS7="-",NA(),JS7)</f>
        <v>0</v>
      </c>
      <c r="JT17" s="85">
        <f t="shared" si="31"/>
        <v>0</v>
      </c>
      <c r="JU17" s="85">
        <f t="shared" si="31"/>
        <v>0</v>
      </c>
      <c r="JV17" s="85">
        <f t="shared" si="31"/>
        <v>0</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167</v>
      </c>
      <c r="KL17" s="85">
        <f>IF(KL7="-",NA(),KL7)</f>
        <v>0</v>
      </c>
      <c r="KM17" s="85">
        <f t="shared" ref="KM17:KP17" si="33">IF(KM7="-",NA(),KM7)</f>
        <v>0</v>
      </c>
      <c r="KN17" s="85">
        <f t="shared" si="33"/>
        <v>0</v>
      </c>
      <c r="KO17" s="85">
        <f t="shared" si="33"/>
        <v>0</v>
      </c>
      <c r="KP17" s="85">
        <f t="shared" si="33"/>
        <v>97.6</v>
      </c>
      <c r="KQ17" s="80"/>
      <c r="KR17" s="80"/>
      <c r="KS17" s="80"/>
      <c r="KT17" s="80"/>
      <c r="KU17" s="80"/>
      <c r="KV17" s="84" t="s">
        <v>167</v>
      </c>
      <c r="KW17" s="85" t="e">
        <f>IF(KW7="-",NA(),KW7)</f>
        <v>#N/A</v>
      </c>
      <c r="KX17" s="85" t="e">
        <f t="shared" ref="KX17:LA17" si="34">IF(KX7="-",NA(),KX7)</f>
        <v>#N/A</v>
      </c>
      <c r="KY17" s="85" t="e">
        <f t="shared" si="34"/>
        <v>#N/A</v>
      </c>
      <c r="KZ17" s="85" t="e">
        <f t="shared" si="34"/>
        <v>#N/A</v>
      </c>
      <c r="LA17" s="85" t="e">
        <f t="shared" si="34"/>
        <v>#N/A</v>
      </c>
      <c r="LB17" s="80"/>
      <c r="LC17" s="80"/>
      <c r="LD17" s="80"/>
      <c r="LE17" s="80"/>
      <c r="LF17" s="84" t="s">
        <v>167</v>
      </c>
      <c r="LG17" s="85" t="e">
        <f>IF(LG7="-",NA(),LG7)</f>
        <v>#N/A</v>
      </c>
      <c r="LH17" s="85" t="e">
        <f t="shared" ref="LH17:LK17" si="35">IF(LH7="-",NA(),LH7)</f>
        <v>#N/A</v>
      </c>
      <c r="LI17" s="85" t="e">
        <f t="shared" si="35"/>
        <v>#N/A</v>
      </c>
      <c r="LJ17" s="85" t="e">
        <f t="shared" si="35"/>
        <v>#N/A</v>
      </c>
      <c r="LK17" s="85" t="e">
        <f t="shared" si="35"/>
        <v>#N/A</v>
      </c>
      <c r="LL17" s="80"/>
      <c r="LM17" s="80"/>
      <c r="LN17" s="80"/>
      <c r="LO17" s="80"/>
      <c r="LP17" s="84" t="s">
        <v>167</v>
      </c>
      <c r="LQ17" s="85" t="e">
        <f>IF(LQ7="-",NA(),LQ7)</f>
        <v>#N/A</v>
      </c>
      <c r="LR17" s="85" t="e">
        <f t="shared" ref="LR17:LU17" si="36">IF(LR7="-",NA(),LR7)</f>
        <v>#N/A</v>
      </c>
      <c r="LS17" s="85" t="e">
        <f t="shared" si="36"/>
        <v>#N/A</v>
      </c>
      <c r="LT17" s="85" t="e">
        <f t="shared" si="36"/>
        <v>#N/A</v>
      </c>
      <c r="LU17" s="85" t="e">
        <f t="shared" si="36"/>
        <v>#N/A</v>
      </c>
      <c r="LV17" s="80"/>
      <c r="LW17" s="80"/>
      <c r="LX17" s="80"/>
      <c r="LY17" s="80"/>
      <c r="LZ17" s="84" t="s">
        <v>167</v>
      </c>
      <c r="MA17" s="85" t="e">
        <f>IF(MA7="-",NA(),MA7)</f>
        <v>#N/A</v>
      </c>
      <c r="MB17" s="85" t="e">
        <f t="shared" ref="MB17:ME17" si="37">IF(MB7="-",NA(),MB7)</f>
        <v>#N/A</v>
      </c>
      <c r="MC17" s="85" t="e">
        <f t="shared" si="37"/>
        <v>#N/A</v>
      </c>
      <c r="MD17" s="85" t="e">
        <f t="shared" si="37"/>
        <v>#N/A</v>
      </c>
      <c r="ME17" s="85" t="e">
        <f t="shared" si="37"/>
        <v>#N/A</v>
      </c>
      <c r="MF17" s="80"/>
      <c r="MG17" s="80"/>
      <c r="MH17" s="80"/>
      <c r="MI17" s="80"/>
      <c r="MJ17" s="84" t="s">
        <v>167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173</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173</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173</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173</v>
      </c>
      <c r="DA18" s="85">
        <f>IF(DF7="-",NA(),DF7)</f>
        <v>32.6</v>
      </c>
      <c r="DB18" s="85">
        <f t="shared" ref="DB18:DE18" si="44">IF(DG7="-",NA(),DG7)</f>
        <v>31.3</v>
      </c>
      <c r="DC18" s="85">
        <f t="shared" si="44"/>
        <v>31.8</v>
      </c>
      <c r="DD18" s="85">
        <f t="shared" si="44"/>
        <v>31.6</v>
      </c>
      <c r="DE18" s="85">
        <f t="shared" si="44"/>
        <v>30.4</v>
      </c>
      <c r="DF18" s="80"/>
      <c r="DG18" s="80"/>
      <c r="DH18" s="80"/>
      <c r="DI18" s="80"/>
      <c r="DJ18" s="84" t="s">
        <v>174</v>
      </c>
      <c r="DK18" s="85">
        <f>IF(DP7="-",NA(),DP7)</f>
        <v>7.3</v>
      </c>
      <c r="DL18" s="85">
        <f t="shared" ref="DL18:DO18" si="45">IF(DQ7="-",NA(),DQ7)</f>
        <v>5.4</v>
      </c>
      <c r="DM18" s="85">
        <f t="shared" si="45"/>
        <v>6.4</v>
      </c>
      <c r="DN18" s="85">
        <f t="shared" si="45"/>
        <v>5</v>
      </c>
      <c r="DO18" s="85">
        <f t="shared" si="45"/>
        <v>3.9</v>
      </c>
      <c r="DP18" s="80"/>
      <c r="DQ18" s="80"/>
      <c r="DR18" s="80"/>
      <c r="DS18" s="80"/>
      <c r="DT18" s="84" t="s">
        <v>174</v>
      </c>
      <c r="DU18" s="85">
        <f>IF(DZ7="-",NA(),DZ7)</f>
        <v>160.4</v>
      </c>
      <c r="DV18" s="85">
        <f t="shared" ref="DV18:DY18" si="46">IF(EA7="-",NA(),EA7)</f>
        <v>175.4</v>
      </c>
      <c r="DW18" s="85">
        <f t="shared" si="46"/>
        <v>166.4</v>
      </c>
      <c r="DX18" s="85">
        <f t="shared" si="46"/>
        <v>201.7</v>
      </c>
      <c r="DY18" s="85">
        <f t="shared" si="46"/>
        <v>192.3</v>
      </c>
      <c r="DZ18" s="80"/>
      <c r="EA18" s="80"/>
      <c r="EB18" s="80"/>
      <c r="EC18" s="80"/>
      <c r="ED18" s="84" t="s">
        <v>173</v>
      </c>
      <c r="EE18" s="85" t="e">
        <f>IF(EJ7="-",NA(),EJ7)</f>
        <v>#N/A</v>
      </c>
      <c r="EF18" s="85" t="e">
        <f t="shared" ref="EF18:EI18" si="47">IF(EK7="-",NA(),EK7)</f>
        <v>#N/A</v>
      </c>
      <c r="EG18" s="85" t="e">
        <f t="shared" si="47"/>
        <v>#N/A</v>
      </c>
      <c r="EH18" s="85" t="e">
        <f t="shared" si="47"/>
        <v>#N/A</v>
      </c>
      <c r="EI18" s="85" t="e">
        <f t="shared" si="47"/>
        <v>#N/A</v>
      </c>
      <c r="EJ18" s="80"/>
      <c r="EK18" s="80"/>
      <c r="EL18" s="80"/>
      <c r="EM18" s="80"/>
      <c r="EN18" s="84" t="s">
        <v>173</v>
      </c>
      <c r="EO18" s="85">
        <f>IF(ET7="-",NA(),ET7)</f>
        <v>83.4</v>
      </c>
      <c r="EP18" s="85">
        <f t="shared" ref="EP18:ES18" si="48">IF(EU7="-",NA(),EU7)</f>
        <v>82.5</v>
      </c>
      <c r="EQ18" s="85">
        <f t="shared" si="48"/>
        <v>83.2</v>
      </c>
      <c r="ER18" s="85">
        <f t="shared" si="48"/>
        <v>87.9</v>
      </c>
      <c r="ES18" s="85">
        <f t="shared" si="48"/>
        <v>82.3</v>
      </c>
      <c r="ET18" s="80"/>
      <c r="EU18" s="80"/>
      <c r="EV18" s="80"/>
      <c r="EW18" s="80"/>
      <c r="EX18" s="80"/>
      <c r="EY18" s="84" t="s">
        <v>173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174</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f>IF(OR(NOT($IX$8),JC7="-"),NA(),JC7)</f>
        <v>13.4</v>
      </c>
      <c r="IY18" s="85">
        <f>IF(OR(NOT($IX$8),JD7="-"),NA(),JD7)</f>
        <v>12.2</v>
      </c>
      <c r="IZ18" s="85">
        <f>IF(OR(NOT($IX$8),JE7="-"),NA(),JE7)</f>
        <v>16.8</v>
      </c>
      <c r="JA18" s="85">
        <f>IF(OR(NOT($IX$8),JF7="-"),NA(),JF7)</f>
        <v>21.1</v>
      </c>
      <c r="JB18" s="85">
        <f>IF(OR(NOT($IX$8),JG7="-"),NA(),JG7)</f>
        <v>18.899999999999999</v>
      </c>
      <c r="JC18" s="80"/>
      <c r="JD18" s="80"/>
      <c r="JE18" s="80"/>
      <c r="JF18" s="80"/>
      <c r="JG18" s="84" t="s">
        <v>173</v>
      </c>
      <c r="JH18" s="85">
        <f>IF(OR(NOT($JH$8),JM7="-"),NA(),JM7)</f>
        <v>46.6</v>
      </c>
      <c r="JI18" s="85">
        <f>IF(OR(NOT($JH$8),JN7="-"),NA(),JN7)</f>
        <v>30.5</v>
      </c>
      <c r="JJ18" s="85">
        <f>IF(OR(NOT($JH$8),JO7="-"),NA(),JO7)</f>
        <v>24.4</v>
      </c>
      <c r="JK18" s="85">
        <f>IF(OR(NOT($JH$8),JP7="-"),NA(),JP7)</f>
        <v>17.100000000000001</v>
      </c>
      <c r="JL18" s="85">
        <f>IF(OR(NOT($JH$8),JQ7="-"),NA(),JQ7)</f>
        <v>8.5</v>
      </c>
      <c r="JM18" s="80"/>
      <c r="JN18" s="80"/>
      <c r="JO18" s="80"/>
      <c r="JP18" s="80"/>
      <c r="JQ18" s="84" t="s">
        <v>175</v>
      </c>
      <c r="JR18" s="85">
        <f>IF(OR(NOT($JR$8),JW7="-"),NA(),JW7)</f>
        <v>108</v>
      </c>
      <c r="JS18" s="85">
        <f>IF(OR(NOT($JR$8),JX7="-"),NA(),JX7)</f>
        <v>459.2</v>
      </c>
      <c r="JT18" s="85">
        <f>IF(OR(NOT($JR$8),JY7="-"),NA(),JY7)</f>
        <v>331.9</v>
      </c>
      <c r="JU18" s="85">
        <f>IF(OR(NOT($JR$8),JZ7="-"),NA(),JZ7)</f>
        <v>450.4</v>
      </c>
      <c r="JV18" s="85">
        <f>IF(OR(NOT($JR$8),KA7="-"),NA(),KA7)</f>
        <v>506.5</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f>IF(OR(NOT($KL$8),KQ7="-"),NA(),KQ7)</f>
        <v>92</v>
      </c>
      <c r="KM18" s="85">
        <f>IF(OR(NOT($KL$8),KR7="-"),NA(),KR7)</f>
        <v>95.4</v>
      </c>
      <c r="KN18" s="85">
        <f>IF(OR(NOT($KL$8),KS7="-"),NA(),KS7)</f>
        <v>95.1</v>
      </c>
      <c r="KO18" s="85">
        <f>IF(OR(NOT($KL$8),KT7="-"),NA(),KT7)</f>
        <v>96.5</v>
      </c>
      <c r="KP18" s="85">
        <f>IF(OR(NOT($KL$8),KU7="-"),NA(),KU7)</f>
        <v>98.5</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177</v>
      </c>
      <c r="C20" s="178"/>
      <c r="D20" s="80"/>
    </row>
    <row r="21" spans="1:374" x14ac:dyDescent="0.15">
      <c r="A21" s="77">
        <f t="shared" si="7"/>
        <v>7</v>
      </c>
      <c r="B21" s="178" t="s">
        <v>178</v>
      </c>
      <c r="C21" s="178"/>
      <c r="D21" s="80"/>
    </row>
    <row r="22" spans="1:374" x14ac:dyDescent="0.15">
      <c r="A22" s="77">
        <f t="shared" si="7"/>
        <v>8</v>
      </c>
      <c r="B22" s="178" t="s">
        <v>179</v>
      </c>
      <c r="C22" s="178"/>
      <c r="D22" s="80"/>
      <c r="E22" s="179" t="s">
        <v>180</v>
      </c>
      <c r="F22" s="180"/>
      <c r="G22" s="180"/>
      <c r="H22" s="180"/>
      <c r="I22" s="181"/>
    </row>
    <row r="23" spans="1:374" x14ac:dyDescent="0.15">
      <c r="A23" s="77">
        <f t="shared" si="7"/>
        <v>9</v>
      </c>
      <c r="B23" s="178" t="s">
        <v>181</v>
      </c>
      <c r="C23" s="178"/>
      <c r="D23" s="80"/>
      <c r="E23" s="182"/>
      <c r="F23" s="183"/>
      <c r="G23" s="183"/>
      <c r="H23" s="183"/>
      <c r="I23" s="184"/>
    </row>
    <row r="24" spans="1:374" x14ac:dyDescent="0.15">
      <c r="A24" s="77">
        <f t="shared" si="7"/>
        <v>10</v>
      </c>
      <c r="B24" s="178" t="s">
        <v>182</v>
      </c>
      <c r="C24" s="178"/>
      <c r="D24" s="80"/>
      <c r="E24" s="182"/>
      <c r="F24" s="183"/>
      <c r="G24" s="183"/>
      <c r="H24" s="183"/>
      <c r="I24" s="184"/>
    </row>
    <row r="25" spans="1:374" x14ac:dyDescent="0.15">
      <c r="A25" s="77">
        <f t="shared" si="7"/>
        <v>11</v>
      </c>
      <c r="B25" s="178" t="s">
        <v>183</v>
      </c>
      <c r="C25" s="178"/>
      <c r="D25" s="80"/>
      <c r="E25" s="182"/>
      <c r="F25" s="183"/>
      <c r="G25" s="183"/>
      <c r="H25" s="183"/>
      <c r="I25" s="184"/>
    </row>
    <row r="26" spans="1:374" x14ac:dyDescent="0.15">
      <c r="A26" s="77">
        <f t="shared" si="7"/>
        <v>12</v>
      </c>
      <c r="B26" s="178" t="s">
        <v>184</v>
      </c>
      <c r="C26" s="178"/>
      <c r="D26" s="80"/>
      <c r="E26" s="182"/>
      <c r="F26" s="183"/>
      <c r="G26" s="183"/>
      <c r="H26" s="183"/>
      <c r="I26" s="184"/>
    </row>
    <row r="27" spans="1:374" x14ac:dyDescent="0.15">
      <c r="A27" s="77">
        <f t="shared" si="7"/>
        <v>13</v>
      </c>
      <c r="B27" s="178" t="s">
        <v>185</v>
      </c>
      <c r="C27" s="178"/>
      <c r="D27" s="80"/>
      <c r="E27" s="182"/>
      <c r="F27" s="183"/>
      <c r="G27" s="183"/>
      <c r="H27" s="183"/>
      <c r="I27" s="184"/>
    </row>
    <row r="28" spans="1:374" x14ac:dyDescent="0.15">
      <c r="A28" s="77">
        <f t="shared" si="7"/>
        <v>14</v>
      </c>
      <c r="B28" s="178" t="s">
        <v>186</v>
      </c>
      <c r="C28" s="178"/>
      <c r="D28" s="80"/>
      <c r="E28" s="182"/>
      <c r="F28" s="183"/>
      <c r="G28" s="183"/>
      <c r="H28" s="183"/>
      <c r="I28" s="184"/>
    </row>
    <row r="29" spans="1:374" x14ac:dyDescent="0.15">
      <c r="A29" s="77">
        <f t="shared" si="7"/>
        <v>15</v>
      </c>
      <c r="B29" s="178" t="s">
        <v>187</v>
      </c>
      <c r="C29" s="178"/>
      <c r="D29" s="80"/>
      <c r="E29" s="182"/>
      <c r="F29" s="183"/>
      <c r="G29" s="183"/>
      <c r="H29" s="183"/>
      <c r="I29" s="184"/>
    </row>
    <row r="30" spans="1:374" x14ac:dyDescent="0.15">
      <c r="A30" s="77">
        <f t="shared" si="7"/>
        <v>16</v>
      </c>
      <c r="B30" s="178" t="s">
        <v>188</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