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海老名駐在事務所\05 経営革新\00　申請書類等（原紙）\00　最新様式\03_申請書類\2022年4月\"/>
    </mc:Choice>
  </mc:AlternateContent>
  <bookViews>
    <workbookView xWindow="0" yWindow="6675" windowWidth="15225" windowHeight="8550"/>
  </bookViews>
  <sheets>
    <sheet name="シート１（入力用）" sheetId="1" r:id="rId1"/>
    <sheet name="シート２（会社全体の売上計画）" sheetId="8" r:id="rId2"/>
    <sheet name="シート３（申請書＜別表３＞）" sheetId="4" r:id="rId3"/>
    <sheet name="Sheet1" sheetId="10" r:id="rId4"/>
    <sheet name="Sheet2" sheetId="11" r:id="rId5"/>
    <sheet name="※県受付機関用" sheetId="9" r:id="rId6"/>
  </sheets>
  <definedNames>
    <definedName name="_xlnm.Print_Area" localSheetId="5">※県受付機関用!$A$1:$H$90</definedName>
    <definedName name="_xlnm.Print_Area" localSheetId="0">'シート１（入力用）'!$B$1:$W$92</definedName>
    <definedName name="_xlnm.Print_Area" localSheetId="1">'シート２（会社全体の売上計画）'!$B$1:$N$54</definedName>
    <definedName name="_xlnm.Print_Area" localSheetId="2">'シート３（申請書＜別表３＞）'!$A$1:$N$38</definedName>
  </definedNames>
  <calcPr calcId="152511"/>
</workbook>
</file>

<file path=xl/calcChain.xml><?xml version="1.0" encoding="utf-8"?>
<calcChain xmlns="http://schemas.openxmlformats.org/spreadsheetml/2006/main">
  <c r="N14" i="8" l="1"/>
  <c r="M14" i="8"/>
  <c r="L14" i="8"/>
  <c r="K14" i="8"/>
  <c r="J14" i="8"/>
  <c r="I14" i="8"/>
  <c r="H14" i="8"/>
  <c r="G14" i="8"/>
  <c r="I6" i="8"/>
  <c r="J61" i="1"/>
  <c r="J62" i="1" s="1"/>
  <c r="J72" i="1" s="1"/>
  <c r="J74" i="1" s="1"/>
  <c r="J71" i="1"/>
  <c r="L71" i="1"/>
  <c r="N61" i="1"/>
  <c r="N71" i="1"/>
  <c r="P61" i="1"/>
  <c r="P62" i="1" s="1"/>
  <c r="P71" i="1"/>
  <c r="R61" i="1"/>
  <c r="R71" i="1"/>
  <c r="R76" i="1" s="1"/>
  <c r="R79" i="1" s="1"/>
  <c r="T61" i="1"/>
  <c r="T62" i="1" s="1"/>
  <c r="T71" i="1"/>
  <c r="V61" i="1"/>
  <c r="V71" i="1"/>
  <c r="H84" i="1"/>
  <c r="J84" i="1"/>
  <c r="L84" i="1"/>
  <c r="N84" i="1"/>
  <c r="P84" i="1"/>
  <c r="R84" i="1"/>
  <c r="T84" i="1"/>
  <c r="V84" i="1"/>
  <c r="V26" i="1"/>
  <c r="V16" i="1"/>
  <c r="V17" i="1" s="1"/>
  <c r="T26" i="1"/>
  <c r="T16" i="1"/>
  <c r="T17" i="1" s="1"/>
  <c r="R26" i="1"/>
  <c r="R16" i="1"/>
  <c r="P26" i="1"/>
  <c r="P16" i="1"/>
  <c r="P32" i="1" s="1"/>
  <c r="N26" i="1"/>
  <c r="N16" i="1"/>
  <c r="N17" i="1" s="1"/>
  <c r="L26" i="1"/>
  <c r="L16" i="1"/>
  <c r="L17" i="1" s="1"/>
  <c r="W70" i="1"/>
  <c r="U70" i="1"/>
  <c r="S70" i="1"/>
  <c r="O70" i="1"/>
  <c r="H18" i="8"/>
  <c r="W60" i="1"/>
  <c r="U60" i="1"/>
  <c r="S60" i="1"/>
  <c r="K13" i="8"/>
  <c r="O60" i="1"/>
  <c r="S54" i="1"/>
  <c r="Q54" i="1"/>
  <c r="O54" i="1"/>
  <c r="O53" i="1"/>
  <c r="K24" i="8"/>
  <c r="O25" i="1"/>
  <c r="M25" i="1"/>
  <c r="H24" i="8"/>
  <c r="I25" i="1"/>
  <c r="W14" i="1"/>
  <c r="U14" i="1"/>
  <c r="S14" i="1"/>
  <c r="Q14" i="1"/>
  <c r="K14" i="1"/>
  <c r="W8" i="1"/>
  <c r="S8" i="1"/>
  <c r="M8" i="1"/>
  <c r="M6" i="8"/>
  <c r="H6" i="8"/>
  <c r="U8" i="1"/>
  <c r="Q8" i="1"/>
  <c r="O8" i="1"/>
  <c r="U7" i="1"/>
  <c r="S7" i="1"/>
  <c r="M7" i="1"/>
  <c r="I14" i="1"/>
  <c r="G8" i="8"/>
  <c r="G7" i="8"/>
  <c r="I7" i="1"/>
  <c r="I20" i="1"/>
  <c r="V92" i="1"/>
  <c r="N41" i="8" s="1"/>
  <c r="T92" i="1"/>
  <c r="M41" i="8" s="1"/>
  <c r="R92" i="1"/>
  <c r="L41" i="8" s="1"/>
  <c r="P92" i="1"/>
  <c r="N92" i="1"/>
  <c r="J41" i="8" s="1"/>
  <c r="L92" i="1"/>
  <c r="I41" i="8" s="1"/>
  <c r="J92" i="1"/>
  <c r="H92" i="1"/>
  <c r="G41" i="8" s="1"/>
  <c r="M74" i="1"/>
  <c r="K74" i="1"/>
  <c r="I74" i="1"/>
  <c r="W73" i="1"/>
  <c r="U73" i="1"/>
  <c r="S73" i="1"/>
  <c r="Q73" i="1"/>
  <c r="O73" i="1"/>
  <c r="M73" i="1"/>
  <c r="K73" i="1"/>
  <c r="I73" i="1"/>
  <c r="M72" i="1"/>
  <c r="K72" i="1"/>
  <c r="I72" i="1"/>
  <c r="M71" i="1"/>
  <c r="K71" i="1"/>
  <c r="I71" i="1"/>
  <c r="Q70" i="1"/>
  <c r="M70" i="1"/>
  <c r="K70" i="1"/>
  <c r="I70" i="1"/>
  <c r="W69" i="1"/>
  <c r="U69" i="1"/>
  <c r="S69" i="1"/>
  <c r="Q69" i="1"/>
  <c r="O69" i="1"/>
  <c r="M69" i="1"/>
  <c r="K69" i="1"/>
  <c r="I69" i="1"/>
  <c r="W68" i="1"/>
  <c r="U68" i="1"/>
  <c r="S68" i="1"/>
  <c r="Q68" i="1"/>
  <c r="O68" i="1"/>
  <c r="M68" i="1"/>
  <c r="K68" i="1"/>
  <c r="I68" i="1"/>
  <c r="W67" i="1"/>
  <c r="U67" i="1"/>
  <c r="S67" i="1"/>
  <c r="Q67" i="1"/>
  <c r="O67" i="1"/>
  <c r="M67" i="1"/>
  <c r="K67" i="1"/>
  <c r="I67" i="1"/>
  <c r="W66" i="1"/>
  <c r="U66" i="1"/>
  <c r="S66" i="1"/>
  <c r="Q66" i="1"/>
  <c r="O66" i="1"/>
  <c r="M66" i="1"/>
  <c r="K66" i="1"/>
  <c r="I66" i="1"/>
  <c r="M65" i="1"/>
  <c r="K65" i="1"/>
  <c r="I65" i="1"/>
  <c r="M64" i="1"/>
  <c r="K64" i="1"/>
  <c r="I64" i="1"/>
  <c r="W63" i="1"/>
  <c r="U63" i="1"/>
  <c r="S63" i="1"/>
  <c r="Q63" i="1"/>
  <c r="O63" i="1"/>
  <c r="M63" i="1"/>
  <c r="K63" i="1"/>
  <c r="I63" i="1"/>
  <c r="M62" i="1"/>
  <c r="K62" i="1"/>
  <c r="I62" i="1"/>
  <c r="M61" i="1"/>
  <c r="K61" i="1"/>
  <c r="I61" i="1"/>
  <c r="M60" i="1"/>
  <c r="K60" i="1"/>
  <c r="I60" i="1"/>
  <c r="M56" i="1"/>
  <c r="K56" i="1"/>
  <c r="I56" i="1"/>
  <c r="M55" i="1"/>
  <c r="K55" i="1"/>
  <c r="I55" i="1"/>
  <c r="W59" i="1"/>
  <c r="U59" i="1"/>
  <c r="S59" i="1"/>
  <c r="Q59" i="1"/>
  <c r="O59" i="1"/>
  <c r="M59" i="1"/>
  <c r="K59" i="1"/>
  <c r="I59" i="1"/>
  <c r="W58" i="1"/>
  <c r="U58" i="1"/>
  <c r="S58" i="1"/>
  <c r="Q58" i="1"/>
  <c r="O58" i="1"/>
  <c r="M58" i="1"/>
  <c r="K58" i="1"/>
  <c r="I58" i="1"/>
  <c r="W57" i="1"/>
  <c r="U57" i="1"/>
  <c r="S57" i="1"/>
  <c r="Q57" i="1"/>
  <c r="O57" i="1"/>
  <c r="M57" i="1"/>
  <c r="K57" i="1"/>
  <c r="I57" i="1"/>
  <c r="W54" i="1"/>
  <c r="M54" i="1"/>
  <c r="K54" i="1"/>
  <c r="I54" i="1"/>
  <c r="W53" i="1"/>
  <c r="U53" i="1"/>
  <c r="Q53" i="1"/>
  <c r="M53" i="1"/>
  <c r="K53" i="1"/>
  <c r="I53" i="1"/>
  <c r="V51" i="1"/>
  <c r="T51" i="1"/>
  <c r="R51" i="1"/>
  <c r="P51" i="1"/>
  <c r="N51" i="1"/>
  <c r="L51" i="1"/>
  <c r="J51" i="1"/>
  <c r="H51" i="1"/>
  <c r="W47" i="1"/>
  <c r="V47" i="1"/>
  <c r="N40" i="8" s="1"/>
  <c r="U47" i="1"/>
  <c r="T47" i="1"/>
  <c r="M40" i="8" s="1"/>
  <c r="S47" i="1"/>
  <c r="R47" i="1"/>
  <c r="L40" i="8" s="1"/>
  <c r="Q47" i="1"/>
  <c r="P47" i="1"/>
  <c r="K40" i="8" s="1"/>
  <c r="O47" i="1"/>
  <c r="N47" i="1"/>
  <c r="J40" i="8" s="1"/>
  <c r="M47" i="1"/>
  <c r="L47" i="1"/>
  <c r="I40" i="8" s="1"/>
  <c r="K47" i="1"/>
  <c r="J47" i="1"/>
  <c r="H40" i="8" s="1"/>
  <c r="I47" i="1"/>
  <c r="H47" i="1"/>
  <c r="G40" i="8" s="1"/>
  <c r="G47" i="1"/>
  <c r="F47" i="1"/>
  <c r="F40" i="8" s="1"/>
  <c r="F42" i="8" s="1"/>
  <c r="E47" i="1"/>
  <c r="E40" i="8" s="1"/>
  <c r="E42" i="8" s="1"/>
  <c r="E20" i="4" s="1"/>
  <c r="E21" i="4" s="1"/>
  <c r="D47" i="1"/>
  <c r="D40" i="8" s="1"/>
  <c r="D42" i="8" s="1"/>
  <c r="D51" i="8" s="1"/>
  <c r="W29" i="1"/>
  <c r="U29" i="1"/>
  <c r="S29" i="1"/>
  <c r="Q29" i="1"/>
  <c r="O29" i="1"/>
  <c r="M29" i="1"/>
  <c r="K29" i="1"/>
  <c r="I29" i="1"/>
  <c r="G29" i="1"/>
  <c r="W28" i="1"/>
  <c r="U28" i="1"/>
  <c r="S28" i="1"/>
  <c r="Q28" i="1"/>
  <c r="O28" i="1"/>
  <c r="M28" i="1"/>
  <c r="K28" i="1"/>
  <c r="I28" i="1"/>
  <c r="G28" i="1"/>
  <c r="F26" i="1"/>
  <c r="G26" i="1"/>
  <c r="E26" i="1"/>
  <c r="D26" i="1"/>
  <c r="D32" i="1" s="1"/>
  <c r="D31" i="8" s="1"/>
  <c r="D33" i="8" s="1"/>
  <c r="W25" i="1"/>
  <c r="U25" i="1"/>
  <c r="S25" i="1"/>
  <c r="Q25" i="1"/>
  <c r="K25" i="1"/>
  <c r="G25" i="1"/>
  <c r="W24" i="1"/>
  <c r="U24" i="1"/>
  <c r="S24" i="1"/>
  <c r="Q24" i="1"/>
  <c r="O24" i="1"/>
  <c r="M24" i="1"/>
  <c r="K24" i="1"/>
  <c r="I24" i="1"/>
  <c r="G24" i="1"/>
  <c r="W23" i="1"/>
  <c r="U23" i="1"/>
  <c r="S23" i="1"/>
  <c r="Q23" i="1"/>
  <c r="O23" i="1"/>
  <c r="M23" i="1"/>
  <c r="K23" i="1"/>
  <c r="I23" i="1"/>
  <c r="G23" i="1"/>
  <c r="W22" i="1"/>
  <c r="U22" i="1"/>
  <c r="S22" i="1"/>
  <c r="Q22" i="1"/>
  <c r="O22" i="1"/>
  <c r="M22" i="1"/>
  <c r="K22" i="1"/>
  <c r="I22" i="1"/>
  <c r="G22" i="1"/>
  <c r="G21" i="1"/>
  <c r="G20" i="1"/>
  <c r="I19" i="1"/>
  <c r="G19" i="1"/>
  <c r="W18" i="1"/>
  <c r="U18" i="1"/>
  <c r="S18" i="1"/>
  <c r="Q18" i="1"/>
  <c r="O18" i="1"/>
  <c r="M18" i="1"/>
  <c r="K18" i="1"/>
  <c r="I18" i="1"/>
  <c r="G18" i="1"/>
  <c r="G16" i="1"/>
  <c r="F16" i="1"/>
  <c r="F17" i="1" s="1"/>
  <c r="E16" i="1"/>
  <c r="D16" i="1"/>
  <c r="D17" i="1" s="1"/>
  <c r="W15" i="1"/>
  <c r="G14" i="1"/>
  <c r="G10" i="1"/>
  <c r="G9" i="1"/>
  <c r="W13" i="1"/>
  <c r="U13" i="1"/>
  <c r="S13" i="1"/>
  <c r="Q13" i="1"/>
  <c r="O13" i="1"/>
  <c r="M13" i="1"/>
  <c r="K13" i="1"/>
  <c r="I13" i="1"/>
  <c r="G13" i="1"/>
  <c r="W12" i="1"/>
  <c r="U12" i="1"/>
  <c r="S12" i="1"/>
  <c r="Q12" i="1"/>
  <c r="O12" i="1"/>
  <c r="M12" i="1"/>
  <c r="K12" i="1"/>
  <c r="I12" i="1"/>
  <c r="G12" i="1"/>
  <c r="G11" i="1"/>
  <c r="G8" i="1"/>
  <c r="Q7" i="1"/>
  <c r="G7" i="1"/>
  <c r="N32" i="8"/>
  <c r="N14" i="4" s="1"/>
  <c r="N34" i="8"/>
  <c r="N22" i="4" s="1"/>
  <c r="N35" i="8"/>
  <c r="N23" i="4" s="1"/>
  <c r="N37" i="8"/>
  <c r="N25" i="4" s="1"/>
  <c r="N44" i="8"/>
  <c r="N45" i="8"/>
  <c r="N46" i="8"/>
  <c r="H32" i="8"/>
  <c r="H14" i="4" s="1"/>
  <c r="I32" i="8"/>
  <c r="I14" i="4" s="1"/>
  <c r="J32" i="8"/>
  <c r="J14" i="4" s="1"/>
  <c r="K32" i="8"/>
  <c r="K14" i="4" s="1"/>
  <c r="L32" i="8"/>
  <c r="L14" i="4" s="1"/>
  <c r="M32" i="8"/>
  <c r="H34" i="8"/>
  <c r="H22" i="4" s="1"/>
  <c r="I34" i="8"/>
  <c r="I22" i="4" s="1"/>
  <c r="J34" i="8"/>
  <c r="J22" i="4" s="1"/>
  <c r="K34" i="8"/>
  <c r="K22" i="4" s="1"/>
  <c r="L34" i="8"/>
  <c r="L22" i="4" s="1"/>
  <c r="M34" i="8"/>
  <c r="M22" i="4" s="1"/>
  <c r="H35" i="8"/>
  <c r="H23" i="4" s="1"/>
  <c r="I35" i="8"/>
  <c r="J35" i="8"/>
  <c r="J23" i="4" s="1"/>
  <c r="K35" i="8"/>
  <c r="K23" i="4" s="1"/>
  <c r="L35" i="8"/>
  <c r="L23" i="4" s="1"/>
  <c r="M35" i="8"/>
  <c r="H37" i="8"/>
  <c r="H25" i="4" s="1"/>
  <c r="I37" i="8"/>
  <c r="I25" i="4" s="1"/>
  <c r="J37" i="8"/>
  <c r="J25" i="4" s="1"/>
  <c r="K37" i="8"/>
  <c r="K25" i="4" s="1"/>
  <c r="L37" i="8"/>
  <c r="L25" i="4" s="1"/>
  <c r="M37" i="8"/>
  <c r="M25" i="4" s="1"/>
  <c r="H41" i="8"/>
  <c r="K41" i="8"/>
  <c r="H44" i="8"/>
  <c r="I44" i="8"/>
  <c r="J44" i="8"/>
  <c r="K44" i="8"/>
  <c r="L44" i="8"/>
  <c r="M44" i="8"/>
  <c r="H45" i="8"/>
  <c r="I45" i="8"/>
  <c r="J45" i="8"/>
  <c r="K45" i="8"/>
  <c r="L45" i="8"/>
  <c r="M45" i="8"/>
  <c r="H46" i="8"/>
  <c r="I46" i="8"/>
  <c r="J46" i="8"/>
  <c r="K46" i="8"/>
  <c r="L46" i="8"/>
  <c r="M46" i="8"/>
  <c r="G46" i="8"/>
  <c r="G45" i="8"/>
  <c r="G44" i="8"/>
  <c r="G37" i="8"/>
  <c r="G25" i="4" s="1"/>
  <c r="G35" i="8"/>
  <c r="G23" i="4" s="1"/>
  <c r="G34" i="8"/>
  <c r="G32" i="8"/>
  <c r="G14" i="4" s="1"/>
  <c r="N28" i="8"/>
  <c r="M28" i="8"/>
  <c r="L28" i="8"/>
  <c r="K28" i="8"/>
  <c r="J28" i="8"/>
  <c r="I28" i="8"/>
  <c r="H28" i="8"/>
  <c r="N27" i="8"/>
  <c r="M27" i="8"/>
  <c r="L27" i="8"/>
  <c r="K27" i="8"/>
  <c r="J27" i="8"/>
  <c r="I27" i="8"/>
  <c r="H27" i="8"/>
  <c r="G28" i="8"/>
  <c r="G27" i="8"/>
  <c r="G23" i="8"/>
  <c r="G22" i="8"/>
  <c r="G21" i="8"/>
  <c r="G20" i="8"/>
  <c r="G17" i="8"/>
  <c r="G13" i="8"/>
  <c r="G12" i="8"/>
  <c r="G11" i="8"/>
  <c r="N24" i="8"/>
  <c r="M24" i="8"/>
  <c r="N23" i="8"/>
  <c r="M23" i="8"/>
  <c r="L23" i="8"/>
  <c r="K23" i="8"/>
  <c r="J23" i="8"/>
  <c r="I23" i="8"/>
  <c r="H23" i="8"/>
  <c r="N22" i="8"/>
  <c r="M22" i="8"/>
  <c r="L22" i="8"/>
  <c r="K22" i="8"/>
  <c r="J22" i="8"/>
  <c r="I22" i="8"/>
  <c r="H22" i="8"/>
  <c r="N21" i="8"/>
  <c r="M21" i="8"/>
  <c r="L21" i="8"/>
  <c r="K21" i="8"/>
  <c r="J21" i="8"/>
  <c r="I21" i="8"/>
  <c r="H21" i="8"/>
  <c r="H17" i="4" s="1"/>
  <c r="N17" i="8"/>
  <c r="M17" i="8"/>
  <c r="L17" i="8"/>
  <c r="K17" i="8"/>
  <c r="J17" i="8"/>
  <c r="I17" i="8"/>
  <c r="H17" i="8"/>
  <c r="N5" i="8"/>
  <c r="N6" i="4" s="1"/>
  <c r="E80" i="9" s="1"/>
  <c r="M5" i="8"/>
  <c r="L5" i="8"/>
  <c r="L6" i="4" s="1"/>
  <c r="J5" i="8"/>
  <c r="J6" i="4" s="1"/>
  <c r="E20" i="9" s="1"/>
  <c r="I5" i="8"/>
  <c r="H5" i="8"/>
  <c r="L13" i="8"/>
  <c r="N12" i="8"/>
  <c r="M12" i="8"/>
  <c r="L12" i="8"/>
  <c r="K12" i="8"/>
  <c r="J12" i="8"/>
  <c r="I12" i="8"/>
  <c r="H12" i="8"/>
  <c r="N11" i="8"/>
  <c r="M11" i="8"/>
  <c r="L11" i="8"/>
  <c r="K11" i="8"/>
  <c r="J11" i="8"/>
  <c r="I11" i="8"/>
  <c r="H11" i="8"/>
  <c r="N7" i="8"/>
  <c r="I7" i="8"/>
  <c r="N6" i="8"/>
  <c r="K6" i="8"/>
  <c r="G6" i="8"/>
  <c r="F27" i="8"/>
  <c r="E27" i="8"/>
  <c r="D27" i="8"/>
  <c r="F14" i="8"/>
  <c r="E14" i="8"/>
  <c r="D14" i="8"/>
  <c r="F13" i="8"/>
  <c r="E13" i="8"/>
  <c r="D13" i="8"/>
  <c r="F9" i="8"/>
  <c r="E9" i="8"/>
  <c r="D9" i="8"/>
  <c r="F8" i="8"/>
  <c r="E8" i="8"/>
  <c r="D8" i="8"/>
  <c r="F12" i="8"/>
  <c r="E12" i="8"/>
  <c r="D12" i="8"/>
  <c r="F11" i="8"/>
  <c r="E11" i="8"/>
  <c r="D11" i="8"/>
  <c r="F10" i="8"/>
  <c r="E10" i="8"/>
  <c r="D10" i="8"/>
  <c r="F7" i="8"/>
  <c r="E7" i="8"/>
  <c r="D7" i="8"/>
  <c r="F6" i="8"/>
  <c r="E6" i="8"/>
  <c r="D6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G5" i="8"/>
  <c r="G6" i="4" s="1"/>
  <c r="E5" i="8"/>
  <c r="E6" i="4" s="1"/>
  <c r="F5" i="8"/>
  <c r="F6" i="4" s="1"/>
  <c r="M4" i="8"/>
  <c r="M5" i="4" s="1"/>
  <c r="E64" i="9" s="1"/>
  <c r="N4" i="8"/>
  <c r="N5" i="4" s="1"/>
  <c r="E79" i="9" s="1"/>
  <c r="L4" i="8"/>
  <c r="L5" i="4" s="1"/>
  <c r="E49" i="9" s="1"/>
  <c r="K4" i="8"/>
  <c r="K5" i="4" s="1"/>
  <c r="E34" i="9" s="1"/>
  <c r="J4" i="8"/>
  <c r="J5" i="4" s="1"/>
  <c r="E19" i="9" s="1"/>
  <c r="I4" i="8"/>
  <c r="I5" i="4" s="1"/>
  <c r="E4" i="9" s="1"/>
  <c r="G4" i="8"/>
  <c r="G5" i="4" s="1"/>
  <c r="H4" i="8"/>
  <c r="H5" i="4" s="1"/>
  <c r="L24" i="8"/>
  <c r="F46" i="8"/>
  <c r="F45" i="8"/>
  <c r="F44" i="8"/>
  <c r="E46" i="8"/>
  <c r="E45" i="8"/>
  <c r="E44" i="8"/>
  <c r="D46" i="8"/>
  <c r="D45" i="8"/>
  <c r="D44" i="8"/>
  <c r="F28" i="8"/>
  <c r="E28" i="8"/>
  <c r="D28" i="8"/>
  <c r="F17" i="8"/>
  <c r="E17" i="8"/>
  <c r="D17" i="8"/>
  <c r="D5" i="8"/>
  <c r="D6" i="4" s="1"/>
  <c r="F32" i="8"/>
  <c r="F14" i="4" s="1"/>
  <c r="E32" i="8"/>
  <c r="E14" i="4" s="1"/>
  <c r="D32" i="8"/>
  <c r="D14" i="4" s="1"/>
  <c r="F4" i="8"/>
  <c r="F5" i="4" s="1"/>
  <c r="E4" i="8"/>
  <c r="E5" i="4" s="1"/>
  <c r="D4" i="8"/>
  <c r="D5" i="4" s="1"/>
  <c r="E3" i="4"/>
  <c r="K5" i="8"/>
  <c r="K6" i="4" s="1"/>
  <c r="G24" i="8"/>
  <c r="I24" i="8"/>
  <c r="J24" i="8"/>
  <c r="O64" i="1"/>
  <c r="G18" i="8"/>
  <c r="N13" i="8"/>
  <c r="Q60" i="1"/>
  <c r="J13" i="8"/>
  <c r="J7" i="8"/>
  <c r="J6" i="8"/>
  <c r="M13" i="8"/>
  <c r="O14" i="1"/>
  <c r="M7" i="8"/>
  <c r="L7" i="8"/>
  <c r="K7" i="8"/>
  <c r="L6" i="8"/>
  <c r="H13" i="8"/>
  <c r="K7" i="1"/>
  <c r="I11" i="1"/>
  <c r="I8" i="1"/>
  <c r="H26" i="1"/>
  <c r="I26" i="1"/>
  <c r="K8" i="1"/>
  <c r="H7" i="8"/>
  <c r="M14" i="1"/>
  <c r="I13" i="8"/>
  <c r="K9" i="1"/>
  <c r="K19" i="1"/>
  <c r="O71" i="1"/>
  <c r="O65" i="1"/>
  <c r="I9" i="1"/>
  <c r="H16" i="1"/>
  <c r="H17" i="1" s="1"/>
  <c r="U54" i="1"/>
  <c r="H61" i="1"/>
  <c r="H62" i="1" s="1"/>
  <c r="O7" i="1"/>
  <c r="W7" i="1"/>
  <c r="S53" i="1"/>
  <c r="Q64" i="1"/>
  <c r="H71" i="1"/>
  <c r="G19" i="8"/>
  <c r="G17" i="1"/>
  <c r="I10" i="1"/>
  <c r="G9" i="8"/>
  <c r="G27" i="1"/>
  <c r="G30" i="1"/>
  <c r="H8" i="8"/>
  <c r="O56" i="1"/>
  <c r="O55" i="1"/>
  <c r="S64" i="1"/>
  <c r="S65" i="1"/>
  <c r="Q65" i="1"/>
  <c r="O61" i="1"/>
  <c r="Q56" i="1"/>
  <c r="Q55" i="1"/>
  <c r="H9" i="8"/>
  <c r="M19" i="1"/>
  <c r="I18" i="8"/>
  <c r="I8" i="8"/>
  <c r="M9" i="1"/>
  <c r="K10" i="1"/>
  <c r="K21" i="1"/>
  <c r="H20" i="8"/>
  <c r="J26" i="1"/>
  <c r="K26" i="1"/>
  <c r="I21" i="1"/>
  <c r="I17" i="1"/>
  <c r="K11" i="1"/>
  <c r="J16" i="1"/>
  <c r="J17" i="1" s="1"/>
  <c r="H10" i="8"/>
  <c r="I16" i="1"/>
  <c r="G10" i="8"/>
  <c r="Q71" i="1"/>
  <c r="U65" i="1"/>
  <c r="U64" i="1"/>
  <c r="S71" i="1"/>
  <c r="O62" i="1"/>
  <c r="S56" i="1"/>
  <c r="S55" i="1"/>
  <c r="K20" i="1"/>
  <c r="H19" i="8"/>
  <c r="M20" i="1"/>
  <c r="I19" i="8"/>
  <c r="J18" i="8"/>
  <c r="O19" i="1"/>
  <c r="J8" i="8"/>
  <c r="O9" i="1"/>
  <c r="M10" i="1"/>
  <c r="I9" i="8"/>
  <c r="M26" i="1"/>
  <c r="M21" i="1"/>
  <c r="I20" i="8"/>
  <c r="I27" i="1"/>
  <c r="I30" i="1"/>
  <c r="M11" i="1"/>
  <c r="I10" i="8"/>
  <c r="K16" i="1"/>
  <c r="W65" i="1"/>
  <c r="W71" i="1"/>
  <c r="W64" i="1"/>
  <c r="U71" i="1"/>
  <c r="O72" i="1"/>
  <c r="O74" i="1"/>
  <c r="S61" i="1"/>
  <c r="U56" i="1"/>
  <c r="U55" i="1"/>
  <c r="Q61" i="1"/>
  <c r="Q19" i="1"/>
  <c r="K18" i="8"/>
  <c r="O20" i="1"/>
  <c r="J19" i="8"/>
  <c r="K8" i="8"/>
  <c r="Q9" i="1"/>
  <c r="O10" i="1"/>
  <c r="J9" i="8"/>
  <c r="J20" i="8"/>
  <c r="O26" i="1"/>
  <c r="O21" i="1"/>
  <c r="O11" i="1"/>
  <c r="J10" i="8"/>
  <c r="M16" i="1"/>
  <c r="G36" i="8"/>
  <c r="G24" i="4" s="1"/>
  <c r="H39" i="1"/>
  <c r="K17" i="1"/>
  <c r="W56" i="1"/>
  <c r="W55" i="1"/>
  <c r="Q62" i="1"/>
  <c r="S62" i="1"/>
  <c r="S19" i="1"/>
  <c r="L18" i="8"/>
  <c r="Q20" i="1"/>
  <c r="K19" i="8"/>
  <c r="K9" i="8"/>
  <c r="Q10" i="1"/>
  <c r="L8" i="8"/>
  <c r="S9" i="1"/>
  <c r="Q26" i="1"/>
  <c r="Q21" i="1"/>
  <c r="K20" i="8"/>
  <c r="O16" i="1"/>
  <c r="M17" i="1"/>
  <c r="Q11" i="1"/>
  <c r="K10" i="8"/>
  <c r="K27" i="1"/>
  <c r="K30" i="1"/>
  <c r="J39" i="1"/>
  <c r="H36" i="8"/>
  <c r="H24" i="4" s="1"/>
  <c r="U61" i="1"/>
  <c r="S74" i="1"/>
  <c r="S72" i="1"/>
  <c r="Q74" i="1"/>
  <c r="Q72" i="1"/>
  <c r="W61" i="1"/>
  <c r="U62" i="1"/>
  <c r="S20" i="1"/>
  <c r="L19" i="8"/>
  <c r="M18" i="8"/>
  <c r="U19" i="1"/>
  <c r="S10" i="1"/>
  <c r="L9" i="8"/>
  <c r="U9" i="1"/>
  <c r="M8" i="8"/>
  <c r="L20" i="8"/>
  <c r="S26" i="1"/>
  <c r="S21" i="1"/>
  <c r="O17" i="1"/>
  <c r="I36" i="8"/>
  <c r="I24" i="4" s="1"/>
  <c r="L39" i="1"/>
  <c r="S11" i="1"/>
  <c r="L10" i="8"/>
  <c r="Q16" i="1"/>
  <c r="U72" i="1"/>
  <c r="U74" i="1"/>
  <c r="W62" i="1"/>
  <c r="W19" i="1"/>
  <c r="N18" i="8"/>
  <c r="U20" i="1"/>
  <c r="M19" i="8"/>
  <c r="W9" i="1"/>
  <c r="N8" i="8"/>
  <c r="M9" i="8"/>
  <c r="U10" i="1"/>
  <c r="M20" i="8"/>
  <c r="U26" i="1"/>
  <c r="U21" i="1"/>
  <c r="O27" i="1"/>
  <c r="O30" i="1"/>
  <c r="S16" i="1"/>
  <c r="M10" i="8"/>
  <c r="U11" i="1"/>
  <c r="Q17" i="1"/>
  <c r="N39" i="1"/>
  <c r="J36" i="8"/>
  <c r="J24" i="4" s="1"/>
  <c r="W74" i="1"/>
  <c r="W72" i="1"/>
  <c r="W20" i="1"/>
  <c r="N19" i="8"/>
  <c r="W10" i="1"/>
  <c r="N9" i="8"/>
  <c r="W26" i="1"/>
  <c r="W21" i="1"/>
  <c r="N20" i="8"/>
  <c r="U16" i="1"/>
  <c r="W11" i="1"/>
  <c r="N10" i="8"/>
  <c r="S17" i="1"/>
  <c r="K36" i="8"/>
  <c r="K24" i="4" s="1"/>
  <c r="P39" i="1"/>
  <c r="Q27" i="1"/>
  <c r="Q30" i="1"/>
  <c r="W16" i="1"/>
  <c r="S27" i="1"/>
  <c r="S30" i="1"/>
  <c r="R39" i="1"/>
  <c r="L36" i="8"/>
  <c r="L24" i="4" s="1"/>
  <c r="U17" i="1"/>
  <c r="T39" i="1"/>
  <c r="M36" i="8"/>
  <c r="M24" i="4" s="1"/>
  <c r="U27" i="1"/>
  <c r="U30" i="1"/>
  <c r="W17" i="1"/>
  <c r="W27" i="1"/>
  <c r="W30" i="1"/>
  <c r="N36" i="8"/>
  <c r="N24" i="4" s="1"/>
  <c r="V39" i="1"/>
  <c r="L17" i="4"/>
  <c r="L61" i="1"/>
  <c r="L76" i="1" s="1"/>
  <c r="L79" i="1" s="1"/>
  <c r="L85" i="1" s="1"/>
  <c r="R62" i="1"/>
  <c r="R72" i="1" s="1"/>
  <c r="R74" i="1" s="1"/>
  <c r="E17" i="1"/>
  <c r="M27" i="1"/>
  <c r="M30" i="1"/>
  <c r="I6" i="4"/>
  <c r="P17" i="1"/>
  <c r="P27" i="1" s="1"/>
  <c r="P30" i="1" s="1"/>
  <c r="R17" i="1"/>
  <c r="L32" i="1"/>
  <c r="L34" i="1" s="1"/>
  <c r="E27" i="1" l="1"/>
  <c r="E30" i="1" s="1"/>
  <c r="E32" i="1"/>
  <c r="V32" i="1"/>
  <c r="L40" i="1"/>
  <c r="I42" i="8"/>
  <c r="I20" i="4" s="1"/>
  <c r="E12" i="9" s="1"/>
  <c r="H72" i="1"/>
  <c r="H74" i="1" s="1"/>
  <c r="J32" i="1"/>
  <c r="J34" i="1" s="1"/>
  <c r="J40" i="1" s="1"/>
  <c r="H27" i="1"/>
  <c r="H30" i="1" s="1"/>
  <c r="T76" i="1"/>
  <c r="T79" i="1" s="1"/>
  <c r="T85" i="1" s="1"/>
  <c r="P72" i="1"/>
  <c r="P74" i="1" s="1"/>
  <c r="I17" i="4"/>
  <c r="V76" i="1"/>
  <c r="V79" i="1" s="1"/>
  <c r="V85" i="1" s="1"/>
  <c r="N76" i="1"/>
  <c r="N79" i="1" s="1"/>
  <c r="N85" i="1" s="1"/>
  <c r="L16" i="4"/>
  <c r="L18" i="4" s="1"/>
  <c r="E56" i="9" s="1"/>
  <c r="K17" i="4"/>
  <c r="F27" i="1"/>
  <c r="F30" i="1" s="1"/>
  <c r="T72" i="1"/>
  <c r="T74" i="1" s="1"/>
  <c r="N32" i="1"/>
  <c r="N34" i="1" s="1"/>
  <c r="N40" i="1" s="1"/>
  <c r="M17" i="4"/>
  <c r="N27" i="1"/>
  <c r="N30" i="1" s="1"/>
  <c r="V27" i="1"/>
  <c r="V30" i="1" s="1"/>
  <c r="N62" i="1"/>
  <c r="N72" i="1" s="1"/>
  <c r="N74" i="1" s="1"/>
  <c r="J27" i="1"/>
  <c r="J30" i="1" s="1"/>
  <c r="R85" i="1"/>
  <c r="T32" i="1"/>
  <c r="T34" i="1" s="1"/>
  <c r="T40" i="1" s="1"/>
  <c r="P76" i="1"/>
  <c r="P79" i="1" s="1"/>
  <c r="P85" i="1" s="1"/>
  <c r="M42" i="8"/>
  <c r="M51" i="8" s="1"/>
  <c r="M52" i="8" s="1"/>
  <c r="N42" i="8"/>
  <c r="N20" i="4" s="1"/>
  <c r="N21" i="4" s="1"/>
  <c r="E89" i="9" s="1"/>
  <c r="K38" i="8"/>
  <c r="I31" i="8"/>
  <c r="I15" i="4" s="1"/>
  <c r="R27" i="1"/>
  <c r="R30" i="1" s="1"/>
  <c r="L62" i="1"/>
  <c r="L72" i="1" s="1"/>
  <c r="L74" i="1" s="1"/>
  <c r="H32" i="1"/>
  <c r="K42" i="8"/>
  <c r="K20" i="4" s="1"/>
  <c r="K21" i="4" s="1"/>
  <c r="E44" i="9" s="1"/>
  <c r="R32" i="1"/>
  <c r="R34" i="1" s="1"/>
  <c r="R40" i="1" s="1"/>
  <c r="V62" i="1"/>
  <c r="V72" i="1" s="1"/>
  <c r="V74" i="1" s="1"/>
  <c r="G17" i="4"/>
  <c r="L27" i="1"/>
  <c r="L30" i="1" s="1"/>
  <c r="T27" i="1"/>
  <c r="T30" i="1" s="1"/>
  <c r="E51" i="8"/>
  <c r="J76" i="1"/>
  <c r="J79" i="1" s="1"/>
  <c r="J85" i="1" s="1"/>
  <c r="F32" i="1"/>
  <c r="H76" i="1"/>
  <c r="H79" i="1" s="1"/>
  <c r="H85" i="1" s="1"/>
  <c r="M25" i="8"/>
  <c r="M9" i="4" s="1"/>
  <c r="E67" i="9" s="1"/>
  <c r="M53" i="8"/>
  <c r="M12" i="4" s="1"/>
  <c r="E75" i="9" s="1"/>
  <c r="F17" i="4"/>
  <c r="N15" i="8"/>
  <c r="N7" i="4" s="1"/>
  <c r="E81" i="9" s="1"/>
  <c r="D27" i="1"/>
  <c r="D30" i="1" s="1"/>
  <c r="D17" i="4"/>
  <c r="V34" i="1"/>
  <c r="V40" i="1" s="1"/>
  <c r="N51" i="8"/>
  <c r="N52" i="8" s="1"/>
  <c r="E25" i="8"/>
  <c r="E9" i="4" s="1"/>
  <c r="N53" i="8"/>
  <c r="N12" i="4" s="1"/>
  <c r="E90" i="9" s="1"/>
  <c r="N17" i="4"/>
  <c r="D65" i="9"/>
  <c r="D5" i="9"/>
  <c r="D80" i="9"/>
  <c r="F80" i="9" s="1"/>
  <c r="D79" i="9"/>
  <c r="D64" i="9"/>
  <c r="D4" i="9"/>
  <c r="D19" i="9"/>
  <c r="D34" i="9"/>
  <c r="D49" i="9"/>
  <c r="P34" i="1"/>
  <c r="P40" i="1" s="1"/>
  <c r="E34" i="1"/>
  <c r="E31" i="8"/>
  <c r="F51" i="8"/>
  <c r="F20" i="4"/>
  <c r="D27" i="9" s="1"/>
  <c r="D20" i="4"/>
  <c r="D21" i="4" s="1"/>
  <c r="L38" i="8"/>
  <c r="H38" i="8"/>
  <c r="H25" i="8"/>
  <c r="H9" i="4" s="1"/>
  <c r="F25" i="8"/>
  <c r="F9" i="4" s="1"/>
  <c r="D67" i="9" s="1"/>
  <c r="E17" i="4"/>
  <c r="H42" i="8"/>
  <c r="H51" i="8" s="1"/>
  <c r="J38" i="8"/>
  <c r="J25" i="8"/>
  <c r="J9" i="4" s="1"/>
  <c r="E22" i="9" s="1"/>
  <c r="J17" i="4"/>
  <c r="I15" i="8"/>
  <c r="I7" i="4" s="1"/>
  <c r="E6" i="9" s="1"/>
  <c r="N26" i="4"/>
  <c r="E53" i="8"/>
  <c r="E12" i="4" s="1"/>
  <c r="K15" i="8"/>
  <c r="K7" i="4" s="1"/>
  <c r="E36" i="9" s="1"/>
  <c r="D34" i="1"/>
  <c r="F13" i="4"/>
  <c r="D10" i="9" s="1"/>
  <c r="K25" i="8"/>
  <c r="K9" i="4" s="1"/>
  <c r="E37" i="9" s="1"/>
  <c r="L42" i="8"/>
  <c r="L20" i="4" s="1"/>
  <c r="I25" i="8"/>
  <c r="I9" i="4" s="1"/>
  <c r="E7" i="9" s="1"/>
  <c r="E13" i="4"/>
  <c r="N16" i="4"/>
  <c r="N13" i="4"/>
  <c r="E85" i="9" s="1"/>
  <c r="J42" i="8"/>
  <c r="G42" i="8"/>
  <c r="G13" i="4"/>
  <c r="J15" i="8"/>
  <c r="J16" i="4"/>
  <c r="J53" i="8"/>
  <c r="J13" i="4"/>
  <c r="E25" i="9" s="1"/>
  <c r="D15" i="8"/>
  <c r="L26" i="4"/>
  <c r="I23" i="4"/>
  <c r="I26" i="4" s="1"/>
  <c r="I38" i="8"/>
  <c r="E5" i="9"/>
  <c r="D13" i="4"/>
  <c r="D53" i="8"/>
  <c r="D12" i="4" s="1"/>
  <c r="I53" i="8"/>
  <c r="E16" i="4"/>
  <c r="E18" i="4" s="1"/>
  <c r="E15" i="8"/>
  <c r="D25" i="8"/>
  <c r="D9" i="4" s="1"/>
  <c r="G22" i="4"/>
  <c r="G26" i="4" s="1"/>
  <c r="G38" i="8"/>
  <c r="K13" i="4"/>
  <c r="E40" i="9" s="1"/>
  <c r="F53" i="8"/>
  <c r="F12" i="4" s="1"/>
  <c r="E50" i="9"/>
  <c r="G25" i="8"/>
  <c r="G9" i="4" s="1"/>
  <c r="G53" i="8"/>
  <c r="G12" i="4" s="1"/>
  <c r="M23" i="4"/>
  <c r="M26" i="4" s="1"/>
  <c r="M38" i="8"/>
  <c r="H26" i="4"/>
  <c r="F16" i="4"/>
  <c r="N38" i="8"/>
  <c r="M6" i="4"/>
  <c r="M14" i="4"/>
  <c r="H16" i="4"/>
  <c r="H18" i="4" s="1"/>
  <c r="M13" i="4"/>
  <c r="E70" i="9" s="1"/>
  <c r="I13" i="4"/>
  <c r="E10" i="9" s="1"/>
  <c r="L15" i="8"/>
  <c r="D16" i="4"/>
  <c r="L25" i="8"/>
  <c r="L9" i="4" s="1"/>
  <c r="E52" i="9" s="1"/>
  <c r="L13" i="4"/>
  <c r="E55" i="9" s="1"/>
  <c r="L53" i="8"/>
  <c r="H13" i="4"/>
  <c r="H53" i="8"/>
  <c r="H12" i="4" s="1"/>
  <c r="F15" i="8"/>
  <c r="M16" i="4"/>
  <c r="D15" i="4"/>
  <c r="K16" i="4"/>
  <c r="K53" i="8"/>
  <c r="E35" i="9"/>
  <c r="D20" i="9"/>
  <c r="F20" i="9" s="1"/>
  <c r="D35" i="9"/>
  <c r="D50" i="9"/>
  <c r="H6" i="4"/>
  <c r="K26" i="4"/>
  <c r="H15" i="8"/>
  <c r="H7" i="4" s="1"/>
  <c r="G16" i="4"/>
  <c r="G18" i="4" s="1"/>
  <c r="G15" i="8"/>
  <c r="I16" i="4"/>
  <c r="N25" i="8"/>
  <c r="N9" i="4" s="1"/>
  <c r="E82" i="9" s="1"/>
  <c r="J26" i="4"/>
  <c r="M15" i="8"/>
  <c r="M7" i="4" s="1"/>
  <c r="E66" i="9" s="1"/>
  <c r="I51" i="8" l="1"/>
  <c r="I52" i="8" s="1"/>
  <c r="I21" i="4"/>
  <c r="E14" i="9" s="1"/>
  <c r="N31" i="8"/>
  <c r="N33" i="8" s="1"/>
  <c r="E42" i="9"/>
  <c r="E87" i="9"/>
  <c r="F21" i="4"/>
  <c r="D29" i="9" s="1"/>
  <c r="N8" i="4"/>
  <c r="N54" i="8"/>
  <c r="D42" i="9"/>
  <c r="D52" i="9"/>
  <c r="F52" i="9" s="1"/>
  <c r="I16" i="8"/>
  <c r="I26" i="8" s="1"/>
  <c r="I49" i="8" s="1"/>
  <c r="I50" i="8" s="1"/>
  <c r="I18" i="4"/>
  <c r="E11" i="9" s="1"/>
  <c r="M20" i="4"/>
  <c r="M21" i="4" s="1"/>
  <c r="E74" i="9" s="1"/>
  <c r="D87" i="9"/>
  <c r="D72" i="9"/>
  <c r="I8" i="4"/>
  <c r="N18" i="4"/>
  <c r="E86" i="9" s="1"/>
  <c r="D57" i="9"/>
  <c r="F67" i="9"/>
  <c r="N16" i="8"/>
  <c r="N26" i="8" s="1"/>
  <c r="N10" i="4" s="1"/>
  <c r="D12" i="9"/>
  <c r="F12" i="9" s="1"/>
  <c r="D7" i="9"/>
  <c r="F7" i="9" s="1"/>
  <c r="D82" i="9"/>
  <c r="F82" i="9" s="1"/>
  <c r="L51" i="8"/>
  <c r="L52" i="8" s="1"/>
  <c r="J31" i="8"/>
  <c r="K18" i="4"/>
  <c r="E41" i="9" s="1"/>
  <c r="D22" i="9"/>
  <c r="F22" i="9" s="1"/>
  <c r="K31" i="8"/>
  <c r="K15" i="4" s="1"/>
  <c r="K27" i="4" s="1"/>
  <c r="D37" i="9"/>
  <c r="F37" i="9" s="1"/>
  <c r="K51" i="8"/>
  <c r="K52" i="8" s="1"/>
  <c r="D40" i="9"/>
  <c r="F40" i="9" s="1"/>
  <c r="I33" i="8"/>
  <c r="J18" i="4"/>
  <c r="E26" i="9" s="1"/>
  <c r="M31" i="8"/>
  <c r="N15" i="4"/>
  <c r="N27" i="4" s="1"/>
  <c r="I27" i="4"/>
  <c r="M18" i="4"/>
  <c r="E71" i="9" s="1"/>
  <c r="L31" i="8"/>
  <c r="L33" i="8" s="1"/>
  <c r="M54" i="8"/>
  <c r="H34" i="1"/>
  <c r="H40" i="1" s="1"/>
  <c r="G31" i="8"/>
  <c r="K8" i="4"/>
  <c r="F31" i="8"/>
  <c r="F34" i="1"/>
  <c r="H31" i="8"/>
  <c r="F18" i="4"/>
  <c r="D11" i="9" s="1"/>
  <c r="K16" i="8"/>
  <c r="K26" i="8" s="1"/>
  <c r="K49" i="8" s="1"/>
  <c r="K50" i="8" s="1"/>
  <c r="D18" i="4"/>
  <c r="H20" i="4"/>
  <c r="H21" i="4" s="1"/>
  <c r="H8" i="4"/>
  <c r="F10" i="9"/>
  <c r="D25" i="9"/>
  <c r="F25" i="9" s="1"/>
  <c r="J20" i="4"/>
  <c r="J51" i="8"/>
  <c r="J52" i="8" s="1"/>
  <c r="D70" i="9"/>
  <c r="F70" i="9" s="1"/>
  <c r="H16" i="8"/>
  <c r="H26" i="8" s="1"/>
  <c r="H49" i="8" s="1"/>
  <c r="D55" i="9"/>
  <c r="F55" i="9" s="1"/>
  <c r="E15" i="4"/>
  <c r="E33" i="8"/>
  <c r="D85" i="9"/>
  <c r="F85" i="9" s="1"/>
  <c r="F5" i="9"/>
  <c r="G51" i="8"/>
  <c r="G20" i="4"/>
  <c r="G21" i="4" s="1"/>
  <c r="F16" i="8"/>
  <c r="F26" i="8" s="1"/>
  <c r="F7" i="4"/>
  <c r="E7" i="4"/>
  <c r="E8" i="4" s="1"/>
  <c r="E16" i="8"/>
  <c r="E26" i="8" s="1"/>
  <c r="I54" i="8"/>
  <c r="I12" i="4"/>
  <c r="E15" i="9" s="1"/>
  <c r="D7" i="4"/>
  <c r="D8" i="4" s="1"/>
  <c r="D16" i="8"/>
  <c r="D26" i="8" s="1"/>
  <c r="J54" i="8"/>
  <c r="J12" i="4"/>
  <c r="E30" i="9" s="1"/>
  <c r="J16" i="8"/>
  <c r="J26" i="8" s="1"/>
  <c r="J7" i="4"/>
  <c r="L7" i="4"/>
  <c r="L16" i="8"/>
  <c r="L26" i="8" s="1"/>
  <c r="L12" i="4"/>
  <c r="E60" i="9" s="1"/>
  <c r="L54" i="8"/>
  <c r="M8" i="4"/>
  <c r="E65" i="9"/>
  <c r="F65" i="9" s="1"/>
  <c r="M16" i="8"/>
  <c r="M26" i="8" s="1"/>
  <c r="F50" i="9"/>
  <c r="K10" i="4"/>
  <c r="F35" i="9"/>
  <c r="D14" i="9"/>
  <c r="D74" i="9"/>
  <c r="D59" i="9"/>
  <c r="G7" i="4"/>
  <c r="G8" i="4" s="1"/>
  <c r="G16" i="8"/>
  <c r="G26" i="8" s="1"/>
  <c r="K54" i="8"/>
  <c r="K12" i="4"/>
  <c r="E45" i="9" s="1"/>
  <c r="D86" i="9"/>
  <c r="D56" i="9"/>
  <c r="F56" i="9" s="1"/>
  <c r="D30" i="9"/>
  <c r="D45" i="9"/>
  <c r="D90" i="9"/>
  <c r="F90" i="9" s="1"/>
  <c r="D15" i="9"/>
  <c r="D75" i="9"/>
  <c r="F75" i="9" s="1"/>
  <c r="D60" i="9"/>
  <c r="E57" i="9"/>
  <c r="L21" i="4"/>
  <c r="E59" i="9" s="1"/>
  <c r="F42" i="9" l="1"/>
  <c r="F14" i="9"/>
  <c r="D89" i="9"/>
  <c r="F89" i="9" s="1"/>
  <c r="D41" i="9"/>
  <c r="F41" i="9" s="1"/>
  <c r="D44" i="9"/>
  <c r="F44" i="9" s="1"/>
  <c r="D71" i="9"/>
  <c r="D26" i="9"/>
  <c r="F26" i="9" s="1"/>
  <c r="E72" i="9"/>
  <c r="F72" i="9" s="1"/>
  <c r="F87" i="9"/>
  <c r="K33" i="8"/>
  <c r="L15" i="4"/>
  <c r="L27" i="4" s="1"/>
  <c r="I29" i="8"/>
  <c r="I11" i="4" s="1"/>
  <c r="E9" i="9" s="1"/>
  <c r="F11" i="9"/>
  <c r="F57" i="9"/>
  <c r="F86" i="9"/>
  <c r="K29" i="8"/>
  <c r="K11" i="4" s="1"/>
  <c r="E39" i="9" s="1"/>
  <c r="J15" i="4"/>
  <c r="J27" i="4" s="1"/>
  <c r="J33" i="8"/>
  <c r="M15" i="4"/>
  <c r="M27" i="4" s="1"/>
  <c r="M33" i="8"/>
  <c r="F71" i="9"/>
  <c r="F33" i="8"/>
  <c r="F15" i="4"/>
  <c r="N29" i="8"/>
  <c r="N11" i="4" s="1"/>
  <c r="E84" i="9" s="1"/>
  <c r="G33" i="8"/>
  <c r="G15" i="4"/>
  <c r="G27" i="4" s="1"/>
  <c r="H15" i="4"/>
  <c r="H27" i="4" s="1"/>
  <c r="H33" i="8"/>
  <c r="I10" i="4"/>
  <c r="I19" i="4" s="1"/>
  <c r="E13" i="9" s="1"/>
  <c r="N49" i="8"/>
  <c r="N50" i="8" s="1"/>
  <c r="H29" i="8"/>
  <c r="H11" i="4" s="1"/>
  <c r="F45" i="9"/>
  <c r="H10" i="4"/>
  <c r="H19" i="4" s="1"/>
  <c r="F74" i="9"/>
  <c r="E27" i="9"/>
  <c r="F27" i="9" s="1"/>
  <c r="J21" i="4"/>
  <c r="E29" i="9" s="1"/>
  <c r="F29" i="9" s="1"/>
  <c r="E29" i="8"/>
  <c r="E11" i="4" s="1"/>
  <c r="E10" i="4"/>
  <c r="E19" i="4" s="1"/>
  <c r="E49" i="8"/>
  <c r="M29" i="8"/>
  <c r="M11" i="4" s="1"/>
  <c r="E69" i="9" s="1"/>
  <c r="M10" i="4"/>
  <c r="M49" i="8"/>
  <c r="M50" i="8" s="1"/>
  <c r="L10" i="4"/>
  <c r="L29" i="8"/>
  <c r="L11" i="4" s="1"/>
  <c r="E54" i="9" s="1"/>
  <c r="L49" i="8"/>
  <c r="L50" i="8" s="1"/>
  <c r="F15" i="9"/>
  <c r="E51" i="9"/>
  <c r="L8" i="4"/>
  <c r="F59" i="9"/>
  <c r="J10" i="4"/>
  <c r="J29" i="8"/>
  <c r="J11" i="4" s="1"/>
  <c r="E24" i="9" s="1"/>
  <c r="J49" i="8"/>
  <c r="J50" i="8" s="1"/>
  <c r="F30" i="9"/>
  <c r="J8" i="4"/>
  <c r="E21" i="9"/>
  <c r="G29" i="8"/>
  <c r="G11" i="4" s="1"/>
  <c r="G10" i="4"/>
  <c r="G19" i="4" s="1"/>
  <c r="G49" i="8"/>
  <c r="K19" i="4"/>
  <c r="E43" i="9" s="1"/>
  <c r="E38" i="9"/>
  <c r="F60" i="9"/>
  <c r="D36" i="9"/>
  <c r="F36" i="9" s="1"/>
  <c r="D21" i="9"/>
  <c r="D66" i="9"/>
  <c r="F66" i="9" s="1"/>
  <c r="D6" i="9"/>
  <c r="F6" i="9" s="1"/>
  <c r="D51" i="9"/>
  <c r="D81" i="9"/>
  <c r="F81" i="9" s="1"/>
  <c r="F8" i="4"/>
  <c r="D10" i="4"/>
  <c r="D19" i="4" s="1"/>
  <c r="D29" i="8"/>
  <c r="D11" i="4" s="1"/>
  <c r="D49" i="8"/>
  <c r="N19" i="4"/>
  <c r="E88" i="9" s="1"/>
  <c r="E83" i="9"/>
  <c r="F29" i="8"/>
  <c r="F11" i="4" s="1"/>
  <c r="F10" i="4"/>
  <c r="F49" i="8"/>
  <c r="E8" i="9" l="1"/>
  <c r="F51" i="9"/>
  <c r="F21" i="9"/>
  <c r="D23" i="9"/>
  <c r="D8" i="9"/>
  <c r="D38" i="9"/>
  <c r="F38" i="9" s="1"/>
  <c r="D83" i="9"/>
  <c r="F83" i="9" s="1"/>
  <c r="D53" i="9"/>
  <c r="D68" i="9"/>
  <c r="F19" i="4"/>
  <c r="D84" i="9"/>
  <c r="F84" i="9" s="1"/>
  <c r="D69" i="9"/>
  <c r="F69" i="9" s="1"/>
  <c r="D24" i="9"/>
  <c r="F24" i="9" s="1"/>
  <c r="D9" i="9"/>
  <c r="F9" i="9" s="1"/>
  <c r="D54" i="9"/>
  <c r="F54" i="9" s="1"/>
  <c r="D39" i="9"/>
  <c r="F39" i="9" s="1"/>
  <c r="E53" i="9"/>
  <c r="L19" i="4"/>
  <c r="E58" i="9" s="1"/>
  <c r="E68" i="9"/>
  <c r="M19" i="4"/>
  <c r="E73" i="9" s="1"/>
  <c r="E23" i="9"/>
  <c r="F23" i="9" s="1"/>
  <c r="J19" i="4"/>
  <c r="E28" i="9" s="1"/>
  <c r="F8" i="9" l="1"/>
  <c r="F68" i="9"/>
  <c r="F53" i="9"/>
  <c r="D88" i="9"/>
  <c r="F88" i="9" s="1"/>
  <c r="D13" i="9"/>
  <c r="F13" i="9" s="1"/>
  <c r="D28" i="9"/>
  <c r="F28" i="9" s="1"/>
  <c r="D43" i="9"/>
  <c r="F43" i="9" s="1"/>
  <c r="D58" i="9"/>
  <c r="F58" i="9" s="1"/>
  <c r="D73" i="9"/>
  <c r="F73" i="9" s="1"/>
</calcChain>
</file>

<file path=xl/sharedStrings.xml><?xml version="1.0" encoding="utf-8"?>
<sst xmlns="http://schemas.openxmlformats.org/spreadsheetml/2006/main" count="352" uniqueCount="130">
  <si>
    <t>直近期末</t>
    <rPh sb="0" eb="2">
      <t>チョッキン</t>
    </rPh>
    <rPh sb="2" eb="4">
      <t>キマツ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</si>
  <si>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</si>
  <si>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</si>
  <si>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商品・材料費</t>
    <rPh sb="0" eb="2">
      <t>ショウヒン</t>
    </rPh>
    <rPh sb="3" eb="6">
      <t>ザイリョウヒ</t>
    </rPh>
    <phoneticPr fontId="2"/>
  </si>
  <si>
    <t>外注費</t>
    <rPh sb="0" eb="3">
      <t>ガイチュウヒ</t>
    </rPh>
    <phoneticPr fontId="2"/>
  </si>
  <si>
    <t>その他経費</t>
    <rPh sb="2" eb="3">
      <t>タ</t>
    </rPh>
    <rPh sb="3" eb="5">
      <t>ケイヒ</t>
    </rPh>
    <phoneticPr fontId="2"/>
  </si>
  <si>
    <t>計</t>
    <rPh sb="0" eb="1">
      <t>ケイ</t>
    </rPh>
    <phoneticPr fontId="2"/>
  </si>
  <si>
    <t>売上総利益</t>
    <rPh sb="0" eb="2">
      <t>ウリアゲ</t>
    </rPh>
    <rPh sb="2" eb="5">
      <t>ソウリエキ</t>
    </rPh>
    <phoneticPr fontId="2"/>
  </si>
  <si>
    <t>地代・家賃</t>
    <rPh sb="0" eb="2">
      <t>チダイ</t>
    </rPh>
    <rPh sb="3" eb="5">
      <t>ヤチン</t>
    </rPh>
    <phoneticPr fontId="2"/>
  </si>
  <si>
    <t>営業利益</t>
    <rPh sb="0" eb="2">
      <t>エイギョウ</t>
    </rPh>
    <rPh sb="2" eb="4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</si>
  <si>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</si>
  <si>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既存事業</t>
    <rPh sb="0" eb="2">
      <t>キソン</t>
    </rPh>
    <rPh sb="2" eb="4">
      <t>ジギョウ</t>
    </rPh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</si>
  <si>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</si>
  <si>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</si>
  <si>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</si>
  <si>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</si>
  <si>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</si>
  <si>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棚卸高等調整</t>
    <rPh sb="0" eb="2">
      <t>タナオロシ</t>
    </rPh>
    <rPh sb="2" eb="3">
      <t>ダカ</t>
    </rPh>
    <rPh sb="3" eb="4">
      <t>ナド</t>
    </rPh>
    <rPh sb="4" eb="6">
      <t>チョウセイ</t>
    </rPh>
    <phoneticPr fontId="2"/>
  </si>
  <si>
    <t>(単位：千円）</t>
    <rPh sb="1" eb="3">
      <t>タンイ</t>
    </rPh>
    <rPh sb="4" eb="6">
      <t>センエン</t>
    </rPh>
    <phoneticPr fontId="2"/>
  </si>
  <si>
    <t>経常利益</t>
    <rPh sb="0" eb="2">
      <t>ケイジョウ</t>
    </rPh>
    <rPh sb="2" eb="4">
      <t>リエキ</t>
    </rPh>
    <phoneticPr fontId="2"/>
  </si>
  <si>
    <t>新規事業</t>
    <rPh sb="0" eb="2">
      <t>シンキ</t>
    </rPh>
    <rPh sb="2" eb="4">
      <t>ジギョウ</t>
    </rPh>
    <phoneticPr fontId="2"/>
  </si>
  <si>
    <t>（別表３）</t>
    <rPh sb="1" eb="3">
      <t>ベッピョウ</t>
    </rPh>
    <phoneticPr fontId="7"/>
  </si>
  <si>
    <t>経営計画及び資金計画</t>
    <rPh sb="0" eb="2">
      <t>ケイエイ</t>
    </rPh>
    <rPh sb="2" eb="4">
      <t>ケイカク</t>
    </rPh>
    <rPh sb="4" eb="5">
      <t>オヨ</t>
    </rPh>
    <rPh sb="6" eb="8">
      <t>シキン</t>
    </rPh>
    <rPh sb="8" eb="10">
      <t>ケイカク</t>
    </rPh>
    <phoneticPr fontId="7"/>
  </si>
  <si>
    <t>（単位   千円）</t>
    <rPh sb="1" eb="3">
      <t>タンイ</t>
    </rPh>
    <rPh sb="6" eb="8">
      <t>センエン</t>
    </rPh>
    <phoneticPr fontId="7"/>
  </si>
  <si>
    <t>２年前</t>
    <rPh sb="1" eb="3">
      <t>ネンマエ</t>
    </rPh>
    <phoneticPr fontId="7"/>
  </si>
  <si>
    <t>１年前</t>
    <rPh sb="1" eb="3">
      <t>ネンマエ</t>
    </rPh>
    <phoneticPr fontId="7"/>
  </si>
  <si>
    <t>直近期末</t>
    <rPh sb="0" eb="2">
      <t>チョッキン</t>
    </rPh>
    <rPh sb="2" eb="4">
      <t>キマツ</t>
    </rPh>
    <phoneticPr fontId="7"/>
  </si>
  <si>
    <t>１年後</t>
    <rPh sb="1" eb="3">
      <t>ネンゴ</t>
    </rPh>
    <phoneticPr fontId="7"/>
  </si>
  <si>
    <t>２年後</t>
    <rPh sb="1" eb="3">
      <t>ネンゴ</t>
    </rPh>
    <phoneticPr fontId="7"/>
  </si>
  <si>
    <t>３年後</t>
    <rPh sb="1" eb="3">
      <t>ネンゴ</t>
    </rPh>
    <phoneticPr fontId="7"/>
  </si>
  <si>
    <t>４年後</t>
    <rPh sb="1" eb="3">
      <t>ネンゴ</t>
    </rPh>
    <phoneticPr fontId="7"/>
  </si>
  <si>
    <t>５年後</t>
    <rPh sb="1" eb="3">
      <t>ネンゴ</t>
    </rPh>
    <phoneticPr fontId="7"/>
  </si>
  <si>
    <t>①売上高</t>
    <rPh sb="1" eb="3">
      <t>ウリアゲ</t>
    </rPh>
    <rPh sb="3" eb="4">
      <t>タカ</t>
    </rPh>
    <phoneticPr fontId="7"/>
  </si>
  <si>
    <t>②売上原価</t>
    <rPh sb="1" eb="3">
      <t>ウリアゲ</t>
    </rPh>
    <rPh sb="3" eb="5">
      <t>ゲンカ</t>
    </rPh>
    <phoneticPr fontId="7"/>
  </si>
  <si>
    <t>③売上総利益
　(①－②）</t>
    <rPh sb="1" eb="3">
      <t>ウリアゲ</t>
    </rPh>
    <rPh sb="3" eb="6">
      <t>ソウリエキ</t>
    </rPh>
    <phoneticPr fontId="7"/>
  </si>
  <si>
    <t>④販売費及び
　一般管理費</t>
    <rPh sb="1" eb="4">
      <t>ハンバイヒ</t>
    </rPh>
    <rPh sb="4" eb="5">
      <t>オヨ</t>
    </rPh>
    <rPh sb="8" eb="10">
      <t>イッパン</t>
    </rPh>
    <rPh sb="10" eb="13">
      <t>カンリヒ</t>
    </rPh>
    <phoneticPr fontId="7"/>
  </si>
  <si>
    <t>⑤営業利益</t>
    <rPh sb="1" eb="3">
      <t>エイギョウ</t>
    </rPh>
    <rPh sb="3" eb="5">
      <t>リエキ</t>
    </rPh>
    <phoneticPr fontId="7"/>
  </si>
  <si>
    <t>⑧人件費</t>
    <rPh sb="1" eb="4">
      <t>ジンケンヒ</t>
    </rPh>
    <phoneticPr fontId="7"/>
  </si>
  <si>
    <t>⑨設備投資額</t>
    <rPh sb="1" eb="3">
      <t>セツビ</t>
    </rPh>
    <rPh sb="3" eb="5">
      <t>トウシ</t>
    </rPh>
    <rPh sb="5" eb="6">
      <t>ガク</t>
    </rPh>
    <phoneticPr fontId="7"/>
  </si>
  <si>
    <t>⑩運転資金</t>
    <rPh sb="1" eb="3">
      <t>ウンテン</t>
    </rPh>
    <rPh sb="3" eb="5">
      <t>シキン</t>
    </rPh>
    <phoneticPr fontId="7"/>
  </si>
  <si>
    <t>普通償却額</t>
    <rPh sb="0" eb="2">
      <t>フツウ</t>
    </rPh>
    <rPh sb="2" eb="4">
      <t>ショウキャク</t>
    </rPh>
    <rPh sb="4" eb="5">
      <t>ガク</t>
    </rPh>
    <phoneticPr fontId="7"/>
  </si>
  <si>
    <t>特別償却額</t>
    <rPh sb="0" eb="2">
      <t>トクベツ</t>
    </rPh>
    <rPh sb="2" eb="5">
      <t>ショウキャクガク</t>
    </rPh>
    <phoneticPr fontId="7"/>
  </si>
  <si>
    <t>⑪減価償却費</t>
    <rPh sb="1" eb="3">
      <t>ゲンカ</t>
    </rPh>
    <rPh sb="3" eb="5">
      <t>ショウキャク</t>
    </rPh>
    <rPh sb="5" eb="6">
      <t>ヒ</t>
    </rPh>
    <phoneticPr fontId="7"/>
  </si>
  <si>
    <t>⑫付加価値額　　　　　（⑤＋⑧＋⑪）</t>
    <rPh sb="1" eb="3">
      <t>フカ</t>
    </rPh>
    <rPh sb="3" eb="5">
      <t>カチ</t>
    </rPh>
    <rPh sb="5" eb="6">
      <t>ガク</t>
    </rPh>
    <phoneticPr fontId="7"/>
  </si>
  <si>
    <t>⑬従業員数</t>
    <rPh sb="1" eb="4">
      <t>ジュウギョウイン</t>
    </rPh>
    <rPh sb="4" eb="5">
      <t>スウ</t>
    </rPh>
    <phoneticPr fontId="7"/>
  </si>
  <si>
    <t>⑭一人当たりの付加価値額（⑫÷⑬）</t>
    <rPh sb="1" eb="3">
      <t>ヒトリ</t>
    </rPh>
    <rPh sb="3" eb="4">
      <t>ア</t>
    </rPh>
    <rPh sb="7" eb="9">
      <t>フカ</t>
    </rPh>
    <rPh sb="9" eb="11">
      <t>カチ</t>
    </rPh>
    <rPh sb="11" eb="12">
      <t>ガク</t>
    </rPh>
    <phoneticPr fontId="7"/>
  </si>
  <si>
    <t>政府系金融
機関借入</t>
    <rPh sb="0" eb="3">
      <t>セイフケイ</t>
    </rPh>
    <rPh sb="3" eb="5">
      <t>キンユウ</t>
    </rPh>
    <rPh sb="6" eb="8">
      <t>キカン</t>
    </rPh>
    <rPh sb="8" eb="10">
      <t>カリイレ</t>
    </rPh>
    <phoneticPr fontId="7"/>
  </si>
  <si>
    <t>－</t>
    <phoneticPr fontId="7"/>
  </si>
  <si>
    <t>民間金融機
関借入</t>
    <rPh sb="0" eb="2">
      <t>ミンカン</t>
    </rPh>
    <rPh sb="2" eb="4">
      <t>キンユウ</t>
    </rPh>
    <rPh sb="4" eb="5">
      <t>キ</t>
    </rPh>
    <rPh sb="6" eb="7">
      <t>セキ</t>
    </rPh>
    <rPh sb="7" eb="9">
      <t>カリイレ</t>
    </rPh>
    <phoneticPr fontId="7"/>
  </si>
  <si>
    <t>自己資金</t>
    <rPh sb="0" eb="2">
      <t>ジコ</t>
    </rPh>
    <rPh sb="2" eb="4">
      <t>シキン</t>
    </rPh>
    <phoneticPr fontId="7"/>
  </si>
  <si>
    <t>その他</t>
    <rPh sb="2" eb="3">
      <t>ホカ</t>
    </rPh>
    <phoneticPr fontId="7"/>
  </si>
  <si>
    <t>　合　計</t>
    <rPh sb="1" eb="2">
      <t>ゴウ</t>
    </rPh>
    <rPh sb="3" eb="4">
      <t>ケイ</t>
    </rPh>
    <phoneticPr fontId="7"/>
  </si>
  <si>
    <t>（単位：人）</t>
    <rPh sb="1" eb="3">
      <t>タンイ</t>
    </rPh>
    <rPh sb="4" eb="5">
      <t>ニン</t>
    </rPh>
    <phoneticPr fontId="2"/>
  </si>
  <si>
    <t>１年前</t>
    <rPh sb="1" eb="3">
      <t>ネンマエ</t>
    </rPh>
    <phoneticPr fontId="2"/>
  </si>
  <si>
    <t>２年前</t>
    <rPh sb="1" eb="3">
      <t>ネンマエ</t>
    </rPh>
    <phoneticPr fontId="2"/>
  </si>
  <si>
    <t>政府系金融機関</t>
    <rPh sb="0" eb="3">
      <t>セイフケイ</t>
    </rPh>
    <rPh sb="3" eb="5">
      <t>キンユウ</t>
    </rPh>
    <rPh sb="5" eb="7">
      <t>キカン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</si>
  <si>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</si>
  <si>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</si>
  <si>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</si>
  <si>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企業名</t>
    <rPh sb="0" eb="2">
      <t>キギョウ</t>
    </rPh>
    <rPh sb="2" eb="3">
      <t>メイ</t>
    </rPh>
    <phoneticPr fontId="2"/>
  </si>
  <si>
    <t>資金調達額</t>
    <rPh sb="0" eb="2">
      <t>シキン</t>
    </rPh>
    <rPh sb="2" eb="4">
      <t>チョウタツ</t>
    </rPh>
    <rPh sb="4" eb="5">
      <t>ガク</t>
    </rPh>
    <phoneticPr fontId="2"/>
  </si>
  <si>
    <t>減価償却費(特別)</t>
    <rPh sb="0" eb="2">
      <t>ゲンカ</t>
    </rPh>
    <rPh sb="2" eb="4">
      <t>ショウキャク</t>
    </rPh>
    <rPh sb="4" eb="5">
      <t>ヒ</t>
    </rPh>
    <rPh sb="6" eb="8">
      <t>トクベツ</t>
    </rPh>
    <phoneticPr fontId="2"/>
  </si>
  <si>
    <t>リース､レンタル費</t>
    <rPh sb="8" eb="9">
      <t>ヒ</t>
    </rPh>
    <phoneticPr fontId="2"/>
  </si>
  <si>
    <t>役員報酬</t>
    <rPh sb="0" eb="2">
      <t>ヤクイン</t>
    </rPh>
    <rPh sb="2" eb="4">
      <t>ホウシュウ</t>
    </rPh>
    <phoneticPr fontId="2"/>
  </si>
  <si>
    <t>■資金計画</t>
    <rPh sb="1" eb="3">
      <t>シキン</t>
    </rPh>
    <rPh sb="3" eb="5">
      <t>ケイカク</t>
    </rPh>
    <phoneticPr fontId="2"/>
  </si>
  <si>
    <t>運転資金</t>
  </si>
  <si>
    <t>設備投資額</t>
  </si>
  <si>
    <t>必要資金</t>
    <rPh sb="0" eb="2">
      <t>ヒツヨウ</t>
    </rPh>
    <rPh sb="2" eb="4">
      <t>シキン</t>
    </rPh>
    <phoneticPr fontId="2"/>
  </si>
  <si>
    <t>減価償却費(普通)</t>
    <rPh sb="0" eb="2">
      <t>ゲンカ</t>
    </rPh>
    <rPh sb="2" eb="4">
      <t>ショウキャク</t>
    </rPh>
    <rPh sb="4" eb="5">
      <t>ヒ</t>
    </rPh>
    <rPh sb="6" eb="8">
      <t>フツウ</t>
    </rPh>
    <phoneticPr fontId="2"/>
  </si>
  <si>
    <t>■人員配分</t>
    <rPh sb="1" eb="3">
      <t>ジンイン</t>
    </rPh>
    <rPh sb="3" eb="5">
      <t>ハイブン</t>
    </rPh>
    <phoneticPr fontId="2"/>
  </si>
  <si>
    <t>運転資金(増加分)</t>
    <rPh sb="0" eb="2">
      <t>ウンテン</t>
    </rPh>
    <rPh sb="2" eb="4">
      <t>シキン</t>
    </rPh>
    <rPh sb="5" eb="8">
      <t>ゾウカブン</t>
    </rPh>
    <phoneticPr fontId="2"/>
  </si>
  <si>
    <t>運転資金(通常分)</t>
    <rPh sb="5" eb="7">
      <t>ツウジョウ</t>
    </rPh>
    <rPh sb="7" eb="8">
      <t>ブン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</si>
  <si>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</si>
  <si>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労務費　</t>
    <rPh sb="0" eb="3">
      <t>ロウムヒ</t>
    </rPh>
    <phoneticPr fontId="2"/>
  </si>
  <si>
    <t>■指標</t>
    <rPh sb="1" eb="3">
      <t>シヒョウ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</si>
  <si>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</si>
  <si>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一人当たり付加価値額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2"/>
  </si>
  <si>
    <t>伸び率</t>
    <rPh sb="0" eb="1">
      <t>ノ</t>
    </rPh>
    <rPh sb="2" eb="3">
      <t>リツ</t>
    </rPh>
    <phoneticPr fontId="2"/>
  </si>
  <si>
    <t>目標最終期</t>
    <rPh sb="0" eb="2">
      <t>モクヒョウ</t>
    </rPh>
    <rPh sb="2" eb="4">
      <t>サイシュウ</t>
    </rPh>
    <rPh sb="4" eb="5">
      <t>キ</t>
    </rPh>
    <phoneticPr fontId="2"/>
  </si>
  <si>
    <t>（％）</t>
    <phoneticPr fontId="2"/>
  </si>
  <si>
    <t>売上高</t>
  </si>
  <si>
    <t>売上原価</t>
  </si>
  <si>
    <t>販管費</t>
  </si>
  <si>
    <t>３年計画</t>
    <rPh sb="1" eb="2">
      <t>ネン</t>
    </rPh>
    <rPh sb="2" eb="4">
      <t>ケイカク</t>
    </rPh>
    <phoneticPr fontId="2"/>
  </si>
  <si>
    <t>４年計画</t>
    <rPh sb="1" eb="2">
      <t>ネン</t>
    </rPh>
    <rPh sb="2" eb="4">
      <t>ケイカク</t>
    </rPh>
    <phoneticPr fontId="2"/>
  </si>
  <si>
    <t>５年計画</t>
    <rPh sb="1" eb="2">
      <t>ネン</t>
    </rPh>
    <rPh sb="2" eb="4">
      <t>ケイカク</t>
    </rPh>
    <phoneticPr fontId="2"/>
  </si>
  <si>
    <t>労務費対象人数</t>
    <rPh sb="0" eb="3">
      <t>ロウムヒ</t>
    </rPh>
    <rPh sb="3" eb="5">
      <t>タイショウ</t>
    </rPh>
    <rPh sb="5" eb="7">
      <t>ニンズウ</t>
    </rPh>
    <phoneticPr fontId="2"/>
  </si>
  <si>
    <t>給与等対象人数</t>
    <rPh sb="0" eb="3">
      <t>キュウヨトウ</t>
    </rPh>
    <rPh sb="3" eb="5">
      <t>タイショウ</t>
    </rPh>
    <rPh sb="5" eb="7">
      <t>ニンズウ</t>
    </rPh>
    <phoneticPr fontId="2"/>
  </si>
  <si>
    <t>役員報酬対象人数</t>
    <rPh sb="0" eb="2">
      <t>ヤクイン</t>
    </rPh>
    <rPh sb="2" eb="4">
      <t>ホウシュウ</t>
    </rPh>
    <rPh sb="4" eb="6">
      <t>タイショウ</t>
    </rPh>
    <rPh sb="6" eb="8">
      <t>ニンズウ</t>
    </rPh>
    <phoneticPr fontId="2"/>
  </si>
  <si>
    <t>　　（シート２）</t>
    <phoneticPr fontId="2"/>
  </si>
  <si>
    <t>入力シート（シート１）</t>
  </si>
  <si>
    <t>－</t>
    <phoneticPr fontId="2"/>
  </si>
  <si>
    <t>⑮資金調達額(⑨＋⑩）</t>
    <phoneticPr fontId="7"/>
  </si>
  <si>
    <r>
      <t>【会社全体の売上計画（既存事業＋新事業）</t>
    </r>
    <r>
      <rPr>
        <b/>
        <sz val="12"/>
        <color indexed="10"/>
        <rFont val="ＭＳ ゴシック"/>
        <family val="3"/>
        <charset val="128"/>
      </rPr>
      <t>自動出力</t>
    </r>
    <r>
      <rPr>
        <b/>
        <sz val="12"/>
        <rFont val="ＭＳ ゴシック"/>
        <family val="3"/>
        <charset val="128"/>
      </rPr>
      <t>】</t>
    </r>
    <rPh sb="1" eb="3">
      <t>カイシャ</t>
    </rPh>
    <rPh sb="3" eb="5">
      <t>ゼンタイ</t>
    </rPh>
    <rPh sb="6" eb="8">
      <t>ウリアゲ</t>
    </rPh>
    <rPh sb="8" eb="10">
      <t>ケイカク</t>
    </rPh>
    <rPh sb="11" eb="13">
      <t>キソン</t>
    </rPh>
    <rPh sb="13" eb="15">
      <t>ジギョウ</t>
    </rPh>
    <rPh sb="16" eb="17">
      <t>シン</t>
    </rPh>
    <rPh sb="17" eb="19">
      <t>ジギョウ</t>
    </rPh>
    <rPh sb="20" eb="22">
      <t>ジドウ</t>
    </rPh>
    <rPh sb="22" eb="24">
      <t>シュツリョク</t>
    </rPh>
    <phoneticPr fontId="2"/>
  </si>
  <si>
    <t>科目別内訳（換算値）</t>
    <rPh sb="0" eb="2">
      <t>カモク</t>
    </rPh>
    <rPh sb="2" eb="3">
      <t>ベツ</t>
    </rPh>
    <rPh sb="3" eb="5">
      <t>ウチワケ</t>
    </rPh>
    <rPh sb="6" eb="8">
      <t>カンサン</t>
    </rPh>
    <rPh sb="8" eb="9">
      <t>チ</t>
    </rPh>
    <phoneticPr fontId="2"/>
  </si>
  <si>
    <t>対象人数 （換算値）</t>
    <rPh sb="0" eb="2">
      <t>タイショウ</t>
    </rPh>
    <rPh sb="2" eb="4">
      <t>ニンズウ</t>
    </rPh>
    <rPh sb="6" eb="8">
      <t>カンサン</t>
    </rPh>
    <rPh sb="8" eb="9">
      <t>チ</t>
    </rPh>
    <phoneticPr fontId="2"/>
  </si>
  <si>
    <t>計（換算値）</t>
    <rPh sb="0" eb="1">
      <t>ケイ</t>
    </rPh>
    <rPh sb="2" eb="4">
      <t>カンサン</t>
    </rPh>
    <rPh sb="4" eb="5">
      <t>チ</t>
    </rPh>
    <phoneticPr fontId="2"/>
  </si>
  <si>
    <t>■人員配分（換算値）</t>
    <rPh sb="1" eb="3">
      <t>ジンイン</t>
    </rPh>
    <rPh sb="3" eb="5">
      <t>ハイブン</t>
    </rPh>
    <rPh sb="6" eb="8">
      <t>カンサン</t>
    </rPh>
    <rPh sb="8" eb="9">
      <t>チ</t>
    </rPh>
    <phoneticPr fontId="2"/>
  </si>
  <si>
    <t>減価償却費④</t>
    <phoneticPr fontId="2"/>
  </si>
  <si>
    <t>営業利益①</t>
    <phoneticPr fontId="2"/>
  </si>
  <si>
    <t>人件費③</t>
    <phoneticPr fontId="2"/>
  </si>
  <si>
    <t>従業員数⑤</t>
    <rPh sb="2" eb="3">
      <t>イン</t>
    </rPh>
    <phoneticPr fontId="2"/>
  </si>
  <si>
    <t>１人あたり付加価値額(①＋③＋④)/⑤</t>
    <phoneticPr fontId="2"/>
  </si>
  <si>
    <t xml:space="preserve">給与等　 </t>
    <rPh sb="0" eb="3">
      <t>キュウヨトウ</t>
    </rPh>
    <phoneticPr fontId="2"/>
  </si>
  <si>
    <t>給与等　</t>
    <rPh sb="0" eb="3">
      <t>キュウヨトウ</t>
    </rPh>
    <phoneticPr fontId="2"/>
  </si>
  <si>
    <t xml:space="preserve">労務費　 </t>
    <rPh sb="0" eb="3">
      <t>ロウムヒ</t>
    </rPh>
    <phoneticPr fontId="2"/>
  </si>
  <si>
    <t>６年後</t>
    <rPh sb="1" eb="3">
      <t>ネンゴ</t>
    </rPh>
    <phoneticPr fontId="7"/>
  </si>
  <si>
    <t>７年後</t>
    <rPh sb="1" eb="3">
      <t>ネンゴ</t>
    </rPh>
    <phoneticPr fontId="7"/>
  </si>
  <si>
    <t>８年後</t>
    <rPh sb="1" eb="3">
      <t>ネンゴ</t>
    </rPh>
    <phoneticPr fontId="7"/>
  </si>
  <si>
    <t>⑥経常利益</t>
    <rPh sb="1" eb="3">
      <t>ケイジョウ</t>
    </rPh>
    <rPh sb="3" eb="5">
      <t>リエキ</t>
    </rPh>
    <phoneticPr fontId="7"/>
  </si>
  <si>
    <t>⑦給与支給総額</t>
    <rPh sb="1" eb="7">
      <t>キュウヨシキュウソウガク</t>
    </rPh>
    <phoneticPr fontId="7"/>
  </si>
  <si>
    <t>６年後</t>
    <rPh sb="1" eb="3">
      <t>ネンゴ</t>
    </rPh>
    <phoneticPr fontId="2"/>
  </si>
  <si>
    <t>７年後</t>
    <rPh sb="1" eb="3">
      <t>ネンゴ</t>
    </rPh>
    <phoneticPr fontId="2"/>
  </si>
  <si>
    <t>８年後</t>
    <rPh sb="1" eb="3">
      <t>ネンゴ</t>
    </rPh>
    <phoneticPr fontId="2"/>
  </si>
  <si>
    <t>法定福利費等</t>
    <rPh sb="0" eb="5">
      <t>ホウテイフクリヒ</t>
    </rPh>
    <rPh sb="5" eb="6">
      <t>トウ</t>
    </rPh>
    <phoneticPr fontId="2"/>
  </si>
  <si>
    <t>給与支給総額</t>
    <rPh sb="0" eb="6">
      <t>キュウヨシキュウソウガク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</si>
  <si>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</si>
  <si>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営業外費用(支払利息)</t>
    <rPh sb="0" eb="3">
      <t>エイギョウガイ</t>
    </rPh>
    <rPh sb="3" eb="5">
      <t>ヒヨウ</t>
    </rPh>
    <rPh sb="6" eb="10">
      <t>シハライリソク</t>
    </rPh>
    <phoneticPr fontId="2"/>
  </si>
  <si>
    <t>給与・賃金等</t>
    <rPh sb="0" eb="2">
      <t>キュウヨ</t>
    </rPh>
    <rPh sb="3" eb="5">
      <t>チンギン</t>
    </rPh>
    <rPh sb="5" eb="6">
      <t>トウ</t>
    </rPh>
    <phoneticPr fontId="2"/>
  </si>
  <si>
    <t>６年計画</t>
    <rPh sb="1" eb="2">
      <t>ネン</t>
    </rPh>
    <rPh sb="2" eb="4">
      <t>ケイカク</t>
    </rPh>
    <phoneticPr fontId="2"/>
  </si>
  <si>
    <t>７年計画</t>
    <rPh sb="1" eb="2">
      <t>ネン</t>
    </rPh>
    <rPh sb="2" eb="4">
      <t>ケイカク</t>
    </rPh>
    <phoneticPr fontId="2"/>
  </si>
  <si>
    <t>８年計画</t>
    <rPh sb="1" eb="2">
      <t>ネン</t>
    </rPh>
    <rPh sb="2" eb="4">
      <t>ケイカク</t>
    </rPh>
    <phoneticPr fontId="2"/>
  </si>
  <si>
    <t>経常利益</t>
    <phoneticPr fontId="2"/>
  </si>
  <si>
    <t>付加価値額（①+③+④)</t>
    <phoneticPr fontId="2"/>
  </si>
  <si>
    <r>
      <t>【</t>
    </r>
    <r>
      <rPr>
        <b/>
        <sz val="12"/>
        <color indexed="10"/>
        <rFont val="ＭＳ ゴシック"/>
        <family val="3"/>
        <charset val="128"/>
      </rPr>
      <t>既存事業</t>
    </r>
    <r>
      <rPr>
        <b/>
        <sz val="12"/>
        <rFont val="ＭＳ ゴシック"/>
        <family val="3"/>
        <charset val="128"/>
      </rPr>
      <t>の売上計画等】</t>
    </r>
    <rPh sb="1" eb="3">
      <t>キソン</t>
    </rPh>
    <rPh sb="3" eb="5">
      <t>ジギョウ</t>
    </rPh>
    <rPh sb="6" eb="8">
      <t>ウリアゲ</t>
    </rPh>
    <rPh sb="8" eb="10">
      <t>ケイカク</t>
    </rPh>
    <rPh sb="10" eb="11">
      <t>ナド</t>
    </rPh>
    <phoneticPr fontId="2"/>
  </si>
  <si>
    <r>
      <t>【</t>
    </r>
    <r>
      <rPr>
        <b/>
        <sz val="12"/>
        <color indexed="10"/>
        <rFont val="ＭＳ ゴシック"/>
        <family val="3"/>
        <charset val="128"/>
      </rPr>
      <t>新事業</t>
    </r>
    <r>
      <rPr>
        <b/>
        <sz val="12"/>
        <rFont val="ＭＳ ゴシック"/>
        <family val="3"/>
        <charset val="128"/>
      </rPr>
      <t>の売上計画等】</t>
    </r>
    <rPh sb="1" eb="2">
      <t>シン</t>
    </rPh>
    <rPh sb="2" eb="4">
      <t>ジギョウ</t>
    </rPh>
    <rPh sb="5" eb="7">
      <t>ウリアゲ</t>
    </rPh>
    <rPh sb="7" eb="10">
      <t>ケイカクトウ</t>
    </rPh>
    <phoneticPr fontId="2"/>
  </si>
  <si>
    <t>－</t>
    <phoneticPr fontId="2"/>
  </si>
  <si>
    <t>(  年  月期)</t>
    <rPh sb="3" eb="4">
      <t>ネン</t>
    </rPh>
    <rPh sb="6" eb="7">
      <t>ガツ</t>
    </rPh>
    <rPh sb="7" eb="8">
      <t>キ</t>
    </rPh>
    <phoneticPr fontId="2"/>
  </si>
  <si>
    <t>参加特定事業者名　　　　　　　　</t>
    <rPh sb="0" eb="2">
      <t>サンカ</t>
    </rPh>
    <rPh sb="2" eb="4">
      <t>トクテイ</t>
    </rPh>
    <rPh sb="4" eb="7">
      <t>ジギョウシャ</t>
    </rPh>
    <rPh sb="6" eb="7">
      <t>シャ</t>
    </rPh>
    <rPh sb="7" eb="8">
      <t>メイ</t>
    </rPh>
    <phoneticPr fontId="7"/>
  </si>
  <si>
    <r>
      <t>「計画目標値の詳細」</t>
    </r>
    <r>
      <rPr>
        <b/>
        <sz val="11"/>
        <rFont val="ＭＳ ゴシック"/>
        <family val="3"/>
        <charset val="128"/>
      </rPr>
      <t>＜R3.8.2改訂版＞</t>
    </r>
    <rPh sb="1" eb="3">
      <t>ケイカク</t>
    </rPh>
    <rPh sb="3" eb="5">
      <t>モクヒョウ</t>
    </rPh>
    <rPh sb="5" eb="6">
      <t>チ</t>
    </rPh>
    <rPh sb="7" eb="9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</si>
</sst>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▲ &quot;#,##0"/>
    <numFmt numFmtId="177" formatCode="#,##0.0_ "/>
    <numFmt numFmtId="178" formatCode="0.0%"/>
    <numFmt numFmtId="179" formatCode="#,###;\-#,###"/>
    <numFmt numFmtId="180" formatCode="#,###.0;\-#,###.0"/>
    <numFmt numFmtId="181" formatCode="#,##0_ "/>
    <numFmt numFmtId="182" formatCode="#,##0.0;&quot;▲ &quot;#,##0.0"/>
    <numFmt numFmtId="183" formatCode="0.0;&quot;▲ &quot;0.0"/>
    <numFmt numFmtId="184" formatCode="#,##0;&quot;△ &quot;#,##0"/>
  </numFmts>
  <fonts count="3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3"/>
      <name val="ＭＳ Ｐ明朝"/>
      <family val="1"/>
      <charset val="128"/>
    </font>
    <font>
      <sz val="10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4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11" fillId="0" borderId="0" xfId="3" applyFont="1" applyAlignment="1">
      <alignment horizontal="right"/>
    </xf>
    <xf numFmtId="0" fontId="8" fillId="0" borderId="1" xfId="3" applyFont="1" applyBorder="1">
      <alignment vertical="center"/>
    </xf>
    <xf numFmtId="0" fontId="8" fillId="0" borderId="2" xfId="3" applyFont="1" applyBorder="1">
      <alignment vertical="center"/>
    </xf>
    <xf numFmtId="0" fontId="8" fillId="0" borderId="3" xfId="3" applyFont="1" applyBorder="1">
      <alignment vertical="center"/>
    </xf>
    <xf numFmtId="0" fontId="12" fillId="0" borderId="4" xfId="3" applyFont="1" applyBorder="1" applyAlignment="1">
      <alignment horizontal="center" vertical="center"/>
    </xf>
    <xf numFmtId="0" fontId="8" fillId="0" borderId="5" xfId="3" applyFont="1" applyBorder="1">
      <alignment vertical="center"/>
    </xf>
    <xf numFmtId="0" fontId="8" fillId="0" borderId="6" xfId="3" applyFont="1" applyBorder="1">
      <alignment vertical="center"/>
    </xf>
    <xf numFmtId="0" fontId="8" fillId="0" borderId="7" xfId="3" applyFont="1" applyBorder="1">
      <alignment vertical="center"/>
    </xf>
    <xf numFmtId="0" fontId="11" fillId="0" borderId="4" xfId="3" applyFont="1" applyBorder="1">
      <alignment vertical="center"/>
    </xf>
    <xf numFmtId="0" fontId="11" fillId="0" borderId="8" xfId="3" applyFont="1" applyBorder="1">
      <alignment vertical="center"/>
    </xf>
    <xf numFmtId="0" fontId="11" fillId="0" borderId="9" xfId="3" applyFont="1" applyBorder="1">
      <alignment vertical="center"/>
    </xf>
    <xf numFmtId="179" fontId="8" fillId="0" borderId="0" xfId="3" applyNumberFormat="1" applyFont="1">
      <alignment vertical="center"/>
    </xf>
    <xf numFmtId="179" fontId="13" fillId="0" borderId="0" xfId="3" applyNumberFormat="1" applyFont="1">
      <alignment vertical="center"/>
    </xf>
    <xf numFmtId="0" fontId="14" fillId="0" borderId="0" xfId="3" applyFont="1" applyAlignment="1" applyProtection="1">
      <alignment horizontal="justify" vertical="center"/>
    </xf>
    <xf numFmtId="0" fontId="14" fillId="0" borderId="0" xfId="3" applyFont="1" applyAlignment="1" applyProtection="1">
      <alignment vertical="center"/>
    </xf>
    <xf numFmtId="0" fontId="14" fillId="0" borderId="0" xfId="3" applyFont="1" applyProtection="1">
      <alignment vertical="center"/>
    </xf>
    <xf numFmtId="0" fontId="9" fillId="0" borderId="0" xfId="3" applyFont="1" applyProtection="1">
      <alignment vertical="center"/>
    </xf>
    <xf numFmtId="0" fontId="5" fillId="0" borderId="0" xfId="3" applyFont="1" applyAlignment="1" applyProtection="1">
      <alignment vertical="center"/>
      <protection locked="0"/>
    </xf>
    <xf numFmtId="0" fontId="8" fillId="0" borderId="0" xfId="3" applyFont="1" applyProtection="1">
      <alignment vertical="center"/>
      <protection locked="0"/>
    </xf>
    <xf numFmtId="179" fontId="9" fillId="0" borderId="10" xfId="1" applyNumberFormat="1" applyFont="1" applyBorder="1" applyAlignment="1" applyProtection="1">
      <alignment vertical="center" shrinkToFit="1"/>
      <protection locked="0"/>
    </xf>
    <xf numFmtId="179" fontId="9" fillId="0" borderId="8" xfId="1" applyNumberFormat="1" applyFont="1" applyBorder="1" applyAlignment="1" applyProtection="1">
      <alignment vertical="center" shrinkToFit="1"/>
      <protection locked="0"/>
    </xf>
    <xf numFmtId="179" fontId="9" fillId="0" borderId="8" xfId="1" applyNumberFormat="1" applyFont="1" applyBorder="1" applyAlignment="1">
      <alignment vertical="center" shrinkToFit="1"/>
    </xf>
    <xf numFmtId="179" fontId="9" fillId="0" borderId="4" xfId="1" applyNumberFormat="1" applyFont="1" applyBorder="1" applyAlignment="1">
      <alignment vertical="center" shrinkToFit="1"/>
    </xf>
    <xf numFmtId="179" fontId="9" fillId="0" borderId="11" xfId="1" applyNumberFormat="1" applyFont="1" applyBorder="1" applyAlignment="1">
      <alignment vertical="center" shrinkToFit="1"/>
    </xf>
    <xf numFmtId="180" fontId="9" fillId="0" borderId="8" xfId="1" applyNumberFormat="1" applyFont="1" applyBorder="1" applyAlignment="1" applyProtection="1">
      <alignment vertical="center" shrinkToFit="1"/>
      <protection locked="0"/>
    </xf>
    <xf numFmtId="176" fontId="0" fillId="0" borderId="12" xfId="0" applyNumberFormat="1" applyFill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/>
    </xf>
    <xf numFmtId="176" fontId="0" fillId="0" borderId="13" xfId="0" applyNumberFormat="1" applyFill="1" applyBorder="1">
      <alignment vertical="center"/>
    </xf>
    <xf numFmtId="0" fontId="19" fillId="0" borderId="0" xfId="0" applyFont="1">
      <alignment vertical="center"/>
    </xf>
    <xf numFmtId="0" fontId="10" fillId="0" borderId="13" xfId="3" applyFont="1" applyBorder="1" applyAlignment="1">
      <alignment vertical="center"/>
    </xf>
    <xf numFmtId="179" fontId="10" fillId="0" borderId="13" xfId="3" applyNumberFormat="1" applyFont="1" applyBorder="1" applyAlignment="1">
      <alignment horizontal="left" vertical="center"/>
    </xf>
    <xf numFmtId="0" fontId="5" fillId="0" borderId="0" xfId="2">
      <alignment vertical="center"/>
    </xf>
    <xf numFmtId="0" fontId="17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ill="1" applyBorder="1">
      <alignment vertical="center"/>
    </xf>
    <xf numFmtId="0" fontId="0" fillId="2" borderId="13" xfId="0" applyFill="1" applyBorder="1">
      <alignment vertical="center"/>
    </xf>
    <xf numFmtId="182" fontId="0" fillId="0" borderId="10" xfId="0" applyNumberFormat="1" applyBorder="1">
      <alignment vertical="center"/>
    </xf>
    <xf numFmtId="182" fontId="0" fillId="0" borderId="14" xfId="0" applyNumberFormat="1" applyBorder="1">
      <alignment vertical="center"/>
    </xf>
    <xf numFmtId="177" fontId="0" fillId="3" borderId="15" xfId="0" applyNumberFormat="1" applyFill="1" applyBorder="1">
      <alignment vertical="center"/>
    </xf>
    <xf numFmtId="177" fontId="0" fillId="3" borderId="16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177" fontId="0" fillId="3" borderId="18" xfId="0" applyNumberFormat="1" applyFill="1" applyBorder="1">
      <alignment vertical="center"/>
    </xf>
    <xf numFmtId="177" fontId="0" fillId="3" borderId="19" xfId="0" applyNumberFormat="1" applyFill="1" applyBorder="1">
      <alignment vertical="center"/>
    </xf>
    <xf numFmtId="177" fontId="0" fillId="3" borderId="20" xfId="0" applyNumberFormat="1" applyFill="1" applyBorder="1">
      <alignment vertical="center"/>
    </xf>
    <xf numFmtId="177" fontId="0" fillId="3" borderId="21" xfId="0" applyNumberFormat="1" applyFill="1" applyBorder="1">
      <alignment vertical="center"/>
    </xf>
    <xf numFmtId="177" fontId="0" fillId="3" borderId="22" xfId="0" applyNumberFormat="1" applyFill="1" applyBorder="1">
      <alignment vertical="center"/>
    </xf>
    <xf numFmtId="177" fontId="0" fillId="3" borderId="23" xfId="0" applyNumberFormat="1" applyFill="1" applyBorder="1">
      <alignment vertical="center"/>
    </xf>
    <xf numFmtId="177" fontId="0" fillId="3" borderId="24" xfId="0" applyNumberFormat="1" applyFill="1" applyBorder="1">
      <alignment vertical="center"/>
    </xf>
    <xf numFmtId="177" fontId="0" fillId="3" borderId="12" xfId="0" applyNumberFormat="1" applyFill="1" applyBorder="1">
      <alignment vertical="center"/>
    </xf>
    <xf numFmtId="177" fontId="0" fillId="3" borderId="25" xfId="0" applyNumberFormat="1" applyFill="1" applyBorder="1">
      <alignment vertical="center"/>
    </xf>
    <xf numFmtId="177" fontId="0" fillId="3" borderId="1" xfId="0" applyNumberFormat="1" applyFill="1" applyBorder="1" applyAlignment="1">
      <alignment vertical="center"/>
    </xf>
    <xf numFmtId="177" fontId="0" fillId="3" borderId="2" xfId="0" applyNumberFormat="1" applyFill="1" applyBorder="1" applyAlignment="1">
      <alignment vertical="center"/>
    </xf>
    <xf numFmtId="177" fontId="0" fillId="3" borderId="3" xfId="0" applyNumberFormat="1" applyFill="1" applyBorder="1" applyAlignment="1">
      <alignment vertical="center"/>
    </xf>
    <xf numFmtId="177" fontId="0" fillId="3" borderId="26" xfId="0" applyNumberFormat="1" applyFill="1" applyBorder="1" applyAlignment="1">
      <alignment vertical="center"/>
    </xf>
    <xf numFmtId="177" fontId="0" fillId="3" borderId="13" xfId="0" applyNumberFormat="1" applyFill="1" applyBorder="1" applyAlignment="1">
      <alignment vertical="center"/>
    </xf>
    <xf numFmtId="177" fontId="0" fillId="3" borderId="27" xfId="0" applyNumberFormat="1" applyFill="1" applyBorder="1" applyAlignment="1">
      <alignment vertical="center"/>
    </xf>
    <xf numFmtId="177" fontId="0" fillId="3" borderId="28" xfId="0" applyNumberFormat="1" applyFill="1" applyBorder="1">
      <alignment vertical="center"/>
    </xf>
    <xf numFmtId="177" fontId="0" fillId="3" borderId="29" xfId="0" applyNumberFormat="1" applyFill="1" applyBorder="1">
      <alignment vertical="center"/>
    </xf>
    <xf numFmtId="177" fontId="0" fillId="3" borderId="30" xfId="0" applyNumberFormat="1" applyFill="1" applyBorder="1">
      <alignment vertical="center"/>
    </xf>
    <xf numFmtId="177" fontId="0" fillId="3" borderId="26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177" fontId="0" fillId="3" borderId="27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177" fontId="0" fillId="3" borderId="3" xfId="0" applyNumberFormat="1" applyFill="1" applyBorder="1">
      <alignment vertical="center"/>
    </xf>
    <xf numFmtId="0" fontId="3" fillId="5" borderId="18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0" fillId="5" borderId="14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25" xfId="0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182" fontId="0" fillId="5" borderId="8" xfId="0" applyNumberFormat="1" applyFill="1" applyBorder="1">
      <alignment vertical="center"/>
    </xf>
    <xf numFmtId="182" fontId="16" fillId="5" borderId="8" xfId="0" applyNumberFormat="1" applyFont="1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shrinkToFit="1"/>
    </xf>
    <xf numFmtId="182" fontId="0" fillId="3" borderId="21" xfId="0" applyNumberFormat="1" applyFill="1" applyBorder="1">
      <alignment vertical="center"/>
    </xf>
    <xf numFmtId="182" fontId="0" fillId="3" borderId="22" xfId="0" applyNumberFormat="1" applyFill="1" applyBorder="1">
      <alignment vertical="center"/>
    </xf>
    <xf numFmtId="182" fontId="0" fillId="3" borderId="23" xfId="0" applyNumberFormat="1" applyFill="1" applyBorder="1">
      <alignment vertical="center"/>
    </xf>
    <xf numFmtId="0" fontId="0" fillId="5" borderId="26" xfId="0" applyFill="1" applyBorder="1" applyAlignment="1">
      <alignment vertical="center" shrinkToFit="1"/>
    </xf>
    <xf numFmtId="0" fontId="0" fillId="5" borderId="33" xfId="0" applyFill="1" applyBorder="1" applyAlignment="1">
      <alignment horizontal="center" vertical="center" shrinkToFit="1"/>
    </xf>
    <xf numFmtId="0" fontId="16" fillId="6" borderId="4" xfId="0" applyFont="1" applyFill="1" applyBorder="1" applyAlignment="1">
      <alignment horizontal="center" vertical="center"/>
    </xf>
    <xf numFmtId="176" fontId="16" fillId="5" borderId="14" xfId="0" applyNumberFormat="1" applyFont="1" applyFill="1" applyBorder="1" applyProtection="1">
      <alignment vertical="center"/>
      <protection locked="0"/>
    </xf>
    <xf numFmtId="0" fontId="16" fillId="5" borderId="25" xfId="0" applyFont="1" applyFill="1" applyBorder="1" applyAlignment="1">
      <alignment horizontal="center" vertical="center"/>
    </xf>
    <xf numFmtId="176" fontId="16" fillId="5" borderId="4" xfId="0" applyNumberFormat="1" applyFont="1" applyFill="1" applyBorder="1">
      <alignment vertical="center"/>
    </xf>
    <xf numFmtId="177" fontId="16" fillId="3" borderId="15" xfId="0" applyNumberFormat="1" applyFont="1" applyFill="1" applyBorder="1">
      <alignment vertical="center"/>
    </xf>
    <xf numFmtId="177" fontId="16" fillId="3" borderId="16" xfId="0" applyNumberFormat="1" applyFont="1" applyFill="1" applyBorder="1">
      <alignment vertical="center"/>
    </xf>
    <xf numFmtId="177" fontId="16" fillId="3" borderId="17" xfId="0" applyNumberFormat="1" applyFont="1" applyFill="1" applyBorder="1">
      <alignment vertical="center"/>
    </xf>
    <xf numFmtId="177" fontId="16" fillId="3" borderId="18" xfId="0" applyNumberFormat="1" applyFont="1" applyFill="1" applyBorder="1">
      <alignment vertical="center"/>
    </xf>
    <xf numFmtId="177" fontId="16" fillId="3" borderId="19" xfId="0" applyNumberFormat="1" applyFont="1" applyFill="1" applyBorder="1">
      <alignment vertical="center"/>
    </xf>
    <xf numFmtId="177" fontId="16" fillId="3" borderId="20" xfId="0" applyNumberFormat="1" applyFont="1" applyFill="1" applyBorder="1">
      <alignment vertical="center"/>
    </xf>
    <xf numFmtId="177" fontId="16" fillId="3" borderId="21" xfId="0" applyNumberFormat="1" applyFont="1" applyFill="1" applyBorder="1">
      <alignment vertical="center"/>
    </xf>
    <xf numFmtId="177" fontId="16" fillId="3" borderId="22" xfId="0" applyNumberFormat="1" applyFont="1" applyFill="1" applyBorder="1">
      <alignment vertical="center"/>
    </xf>
    <xf numFmtId="177" fontId="16" fillId="3" borderId="23" xfId="0" applyNumberFormat="1" applyFont="1" applyFill="1" applyBorder="1">
      <alignment vertical="center"/>
    </xf>
    <xf numFmtId="0" fontId="16" fillId="5" borderId="26" xfId="0" applyFont="1" applyFill="1" applyBorder="1" applyAlignment="1">
      <alignment vertical="center"/>
    </xf>
    <xf numFmtId="177" fontId="16" fillId="3" borderId="24" xfId="0" applyNumberFormat="1" applyFont="1" applyFill="1" applyBorder="1">
      <alignment vertical="center"/>
    </xf>
    <xf numFmtId="177" fontId="16" fillId="3" borderId="12" xfId="0" applyNumberFormat="1" applyFont="1" applyFill="1" applyBorder="1">
      <alignment vertical="center"/>
    </xf>
    <xf numFmtId="177" fontId="16" fillId="3" borderId="25" xfId="0" applyNumberFormat="1" applyFont="1" applyFill="1" applyBorder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77" fontId="16" fillId="0" borderId="2" xfId="0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0" fontId="16" fillId="0" borderId="13" xfId="0" applyFont="1" applyBorder="1">
      <alignment vertical="center"/>
    </xf>
    <xf numFmtId="182" fontId="0" fillId="0" borderId="32" xfId="0" applyNumberFormat="1" applyFill="1" applyBorder="1">
      <alignment vertical="center"/>
    </xf>
    <xf numFmtId="182" fontId="0" fillId="0" borderId="32" xfId="0" applyNumberFormat="1" applyBorder="1">
      <alignment vertical="center"/>
    </xf>
    <xf numFmtId="182" fontId="0" fillId="0" borderId="10" xfId="0" applyNumberFormat="1" applyFill="1" applyBorder="1">
      <alignment vertical="center"/>
    </xf>
    <xf numFmtId="0" fontId="27" fillId="0" borderId="0" xfId="0" applyFont="1" applyFill="1" applyAlignment="1">
      <alignment vertical="center"/>
    </xf>
    <xf numFmtId="176" fontId="16" fillId="0" borderId="4" xfId="0" applyNumberFormat="1" applyFont="1" applyFill="1" applyBorder="1" applyAlignment="1" applyProtection="1">
      <alignment vertical="center" shrinkToFit="1"/>
      <protection locked="0"/>
    </xf>
    <xf numFmtId="176" fontId="16" fillId="0" borderId="3" xfId="0" applyNumberFormat="1" applyFont="1" applyFill="1" applyBorder="1" applyAlignment="1" applyProtection="1">
      <alignment vertical="center" shrinkToFit="1"/>
      <protection locked="0"/>
    </xf>
    <xf numFmtId="176" fontId="16" fillId="0" borderId="31" xfId="0" applyNumberFormat="1" applyFont="1" applyFill="1" applyBorder="1" applyProtection="1">
      <alignment vertical="center"/>
      <protection locked="0"/>
    </xf>
    <xf numFmtId="0" fontId="17" fillId="7" borderId="13" xfId="0" applyFont="1" applyFill="1" applyBorder="1" applyAlignment="1">
      <alignment vertical="center"/>
    </xf>
    <xf numFmtId="181" fontId="5" fillId="0" borderId="0" xfId="2" applyNumberFormat="1">
      <alignment vertical="center"/>
    </xf>
    <xf numFmtId="182" fontId="0" fillId="0" borderId="0" xfId="0" applyNumberFormat="1">
      <alignment vertical="center"/>
    </xf>
    <xf numFmtId="176" fontId="0" fillId="0" borderId="4" xfId="1" applyNumberFormat="1" applyFon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1" fillId="8" borderId="4" xfId="1" applyNumberFormat="1" applyFont="1" applyFill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0" fontId="16" fillId="0" borderId="8" xfId="0" applyFont="1" applyBorder="1" applyProtection="1">
      <alignment vertical="center"/>
    </xf>
    <xf numFmtId="0" fontId="16" fillId="0" borderId="24" xfId="0" applyFont="1" applyBorder="1" applyProtection="1">
      <alignment vertical="center"/>
    </xf>
    <xf numFmtId="0" fontId="16" fillId="0" borderId="25" xfId="0" applyFont="1" applyBorder="1" applyProtection="1">
      <alignment vertical="center"/>
    </xf>
    <xf numFmtId="0" fontId="16" fillId="8" borderId="4" xfId="0" applyFont="1" applyFill="1" applyBorder="1" applyAlignment="1" applyProtection="1">
      <alignment horizontal="center" vertical="center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8" borderId="10" xfId="0" applyFont="1" applyFill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184" fontId="22" fillId="8" borderId="8" xfId="0" applyNumberFormat="1" applyFont="1" applyFill="1" applyBorder="1" applyAlignment="1" applyProtection="1">
      <alignment horizontal="right" vertical="center" shrinkToFit="1"/>
      <protection hidden="1"/>
    </xf>
    <xf numFmtId="182" fontId="22" fillId="0" borderId="8" xfId="0" applyNumberFormat="1" applyFont="1" applyBorder="1" applyAlignment="1" applyProtection="1">
      <alignment horizontal="right" vertical="center" shrinkToFit="1"/>
      <protection hidden="1"/>
    </xf>
    <xf numFmtId="176" fontId="22" fillId="8" borderId="8" xfId="0" applyNumberFormat="1" applyFont="1" applyFill="1" applyBorder="1" applyAlignment="1" applyProtection="1">
      <alignment horizontal="right" vertical="center" shrinkToFit="1"/>
      <protection hidden="1"/>
    </xf>
    <xf numFmtId="182" fontId="22" fillId="8" borderId="8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0" fillId="0" borderId="0" xfId="0" applyNumberFormat="1" applyProtection="1">
      <alignment vertical="center"/>
      <protection hidden="1"/>
    </xf>
    <xf numFmtId="181" fontId="0" fillId="0" borderId="0" xfId="0" applyNumberFormat="1" applyProtection="1">
      <alignment vertical="center"/>
      <protection hidden="1"/>
    </xf>
    <xf numFmtId="183" fontId="23" fillId="5" borderId="3" xfId="0" applyNumberFormat="1" applyFont="1" applyFill="1" applyBorder="1" applyAlignment="1" applyProtection="1">
      <alignment vertical="center" shrinkToFit="1"/>
    </xf>
    <xf numFmtId="183" fontId="23" fillId="5" borderId="3" xfId="0" applyNumberFormat="1" applyFont="1" applyFill="1" applyBorder="1" applyAlignment="1" applyProtection="1">
      <alignment horizontal="right" vertical="center" shrinkToFit="1"/>
    </xf>
    <xf numFmtId="9" fontId="0" fillId="0" borderId="0" xfId="0" applyNumberFormat="1" applyAlignment="1" applyProtection="1">
      <alignment horizontal="right" vertical="center"/>
      <protection hidden="1"/>
    </xf>
    <xf numFmtId="0" fontId="0" fillId="5" borderId="17" xfId="0" applyFill="1" applyBorder="1" applyAlignment="1">
      <alignment vertical="center" shrinkToFit="1"/>
    </xf>
    <xf numFmtId="0" fontId="0" fillId="5" borderId="20" xfId="0" applyFill="1" applyBorder="1" applyAlignment="1">
      <alignment vertical="center" shrinkToFit="1"/>
    </xf>
    <xf numFmtId="0" fontId="0" fillId="5" borderId="23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182" fontId="16" fillId="0" borderId="31" xfId="0" applyNumberFormat="1" applyFont="1" applyFill="1" applyBorder="1" applyAlignment="1" applyProtection="1">
      <alignment horizontal="right" vertical="center"/>
      <protection locked="0"/>
    </xf>
    <xf numFmtId="182" fontId="16" fillId="0" borderId="10" xfId="0" applyNumberFormat="1" applyFont="1" applyFill="1" applyBorder="1" applyAlignment="1" applyProtection="1">
      <alignment horizontal="right" vertical="center"/>
      <protection locked="0"/>
    </xf>
    <xf numFmtId="179" fontId="29" fillId="0" borderId="0" xfId="3" applyNumberFormat="1" applyFont="1" applyAlignment="1">
      <alignment horizontal="center" vertical="center"/>
    </xf>
    <xf numFmtId="0" fontId="0" fillId="0" borderId="0" xfId="0" applyFont="1" applyAlignment="1"/>
    <xf numFmtId="182" fontId="16" fillId="9" borderId="4" xfId="0" applyNumberFormat="1" applyFont="1" applyFill="1" applyBorder="1" applyAlignment="1" applyProtection="1">
      <alignment horizontal="right" vertical="center"/>
      <protection locked="0"/>
    </xf>
    <xf numFmtId="182" fontId="16" fillId="9" borderId="35" xfId="0" applyNumberFormat="1" applyFont="1" applyFill="1" applyBorder="1" applyAlignment="1" applyProtection="1">
      <alignment horizontal="right" vertical="center"/>
      <protection locked="0"/>
    </xf>
    <xf numFmtId="176" fontId="16" fillId="0" borderId="21" xfId="0" applyNumberFormat="1" applyFont="1" applyFill="1" applyBorder="1" applyAlignment="1" applyProtection="1">
      <alignment horizontal="right" vertical="center"/>
      <protection locked="0"/>
    </xf>
    <xf numFmtId="182" fontId="16" fillId="9" borderId="1" xfId="0" applyNumberFormat="1" applyFont="1" applyFill="1" applyBorder="1" applyAlignment="1" applyProtection="1">
      <alignment vertical="center"/>
      <protection locked="0"/>
    </xf>
    <xf numFmtId="182" fontId="16" fillId="0" borderId="21" xfId="0" applyNumberFormat="1" applyFont="1" applyFill="1" applyBorder="1" applyAlignment="1" applyProtection="1">
      <alignment vertical="center"/>
      <protection locked="0"/>
    </xf>
    <xf numFmtId="182" fontId="16" fillId="9" borderId="28" xfId="0" applyNumberFormat="1" applyFont="1" applyFill="1" applyBorder="1" applyAlignment="1" applyProtection="1">
      <alignment vertical="center"/>
      <protection locked="0"/>
    </xf>
    <xf numFmtId="182" fontId="16" fillId="0" borderId="26" xfId="0" applyNumberFormat="1" applyFont="1" applyFill="1" applyBorder="1" applyAlignment="1" applyProtection="1">
      <alignment vertical="center"/>
      <protection locked="0"/>
    </xf>
    <xf numFmtId="182" fontId="16" fillId="5" borderId="24" xfId="0" applyNumberFormat="1" applyFont="1" applyFill="1" applyBorder="1" applyAlignment="1">
      <alignment vertical="center"/>
    </xf>
    <xf numFmtId="177" fontId="0" fillId="3" borderId="36" xfId="0" applyNumberFormat="1" applyFill="1" applyBorder="1">
      <alignment vertical="center"/>
    </xf>
    <xf numFmtId="177" fontId="0" fillId="3" borderId="37" xfId="0" applyNumberFormat="1" applyFill="1" applyBorder="1">
      <alignment vertical="center"/>
    </xf>
    <xf numFmtId="177" fontId="0" fillId="3" borderId="38" xfId="0" applyNumberFormat="1" applyFill="1" applyBorder="1">
      <alignment vertical="center"/>
    </xf>
    <xf numFmtId="0" fontId="16" fillId="5" borderId="15" xfId="0" applyFont="1" applyFill="1" applyBorder="1" applyAlignment="1">
      <alignment vertical="center" shrinkToFit="1"/>
    </xf>
    <xf numFmtId="0" fontId="16" fillId="5" borderId="18" xfId="0" applyFont="1" applyFill="1" applyBorder="1" applyAlignment="1">
      <alignment vertical="center" shrinkToFit="1"/>
    </xf>
    <xf numFmtId="0" fontId="16" fillId="5" borderId="28" xfId="0" applyFont="1" applyFill="1" applyBorder="1" applyAlignment="1">
      <alignment vertical="center" shrinkToFit="1"/>
    </xf>
    <xf numFmtId="0" fontId="16" fillId="5" borderId="21" xfId="0" applyFont="1" applyFill="1" applyBorder="1" applyAlignment="1">
      <alignment vertical="center" shrinkToFit="1"/>
    </xf>
    <xf numFmtId="0" fontId="16" fillId="5" borderId="14" xfId="0" applyFont="1" applyFill="1" applyBorder="1" applyAlignment="1">
      <alignment vertical="center" shrinkToFit="1"/>
    </xf>
    <xf numFmtId="0" fontId="16" fillId="5" borderId="31" xfId="0" applyFont="1" applyFill="1" applyBorder="1" applyAlignment="1">
      <alignment vertical="center" shrinkToFit="1"/>
    </xf>
    <xf numFmtId="0" fontId="16" fillId="5" borderId="32" xfId="0" applyFont="1" applyFill="1" applyBorder="1" applyAlignment="1">
      <alignment vertical="center" shrinkToFit="1"/>
    </xf>
    <xf numFmtId="0" fontId="16" fillId="5" borderId="9" xfId="0" applyFont="1" applyFill="1" applyBorder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183" fontId="23" fillId="5" borderId="14" xfId="0" applyNumberFormat="1" applyFont="1" applyFill="1" applyBorder="1" applyAlignment="1" applyProtection="1">
      <alignment horizontal="right" vertical="center" shrinkToFit="1"/>
    </xf>
    <xf numFmtId="182" fontId="23" fillId="5" borderId="31" xfId="0" applyNumberFormat="1" applyFont="1" applyFill="1" applyBorder="1" applyAlignment="1" applyProtection="1">
      <alignment horizontal="right" vertical="center" shrinkToFit="1"/>
    </xf>
    <xf numFmtId="183" fontId="23" fillId="5" borderId="8" xfId="0" applyNumberFormat="1" applyFont="1" applyFill="1" applyBorder="1" applyAlignment="1" applyProtection="1">
      <alignment horizontal="right" vertical="center" shrinkToFit="1"/>
    </xf>
    <xf numFmtId="183" fontId="23" fillId="5" borderId="9" xfId="0" applyNumberFormat="1" applyFont="1" applyFill="1" applyBorder="1" applyAlignment="1" applyProtection="1">
      <alignment horizontal="right" vertical="center" shrinkToFit="1"/>
    </xf>
    <xf numFmtId="183" fontId="23" fillId="5" borderId="32" xfId="0" applyNumberFormat="1" applyFont="1" applyFill="1" applyBorder="1" applyAlignment="1" applyProtection="1">
      <alignment horizontal="right" vertical="center" shrinkToFit="1"/>
    </xf>
    <xf numFmtId="183" fontId="23" fillId="5" borderId="31" xfId="0" applyNumberFormat="1" applyFont="1" applyFill="1" applyBorder="1" applyAlignment="1" applyProtection="1">
      <alignment horizontal="right" vertical="center" shrinkToFit="1"/>
    </xf>
    <xf numFmtId="176" fontId="0" fillId="0" borderId="13" xfId="0" applyNumberFormat="1" applyFill="1" applyBorder="1" applyAlignment="1">
      <alignment vertical="center" shrinkToFit="1"/>
    </xf>
    <xf numFmtId="179" fontId="29" fillId="0" borderId="0" xfId="3" applyNumberFormat="1" applyFont="1" applyAlignment="1">
      <alignment horizontal="center" vertical="center" shrinkToFit="1"/>
    </xf>
    <xf numFmtId="0" fontId="16" fillId="0" borderId="13" xfId="0" applyFont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9" fontId="25" fillId="0" borderId="0" xfId="3" applyNumberFormat="1" applyFont="1" applyAlignment="1">
      <alignment horizontal="center" vertical="center" shrinkToFit="1"/>
    </xf>
    <xf numFmtId="176" fontId="16" fillId="5" borderId="24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/>
    </xf>
    <xf numFmtId="176" fontId="16" fillId="5" borderId="15" xfId="0" applyNumberFormat="1" applyFont="1" applyFill="1" applyBorder="1" applyAlignment="1" applyProtection="1">
      <alignment horizontal="right" vertical="center"/>
      <protection locked="0"/>
    </xf>
    <xf numFmtId="0" fontId="16" fillId="5" borderId="25" xfId="0" applyFont="1" applyFill="1" applyBorder="1" applyAlignment="1">
      <alignment horizontal="center" vertical="center" shrinkToFit="1"/>
    </xf>
    <xf numFmtId="0" fontId="16" fillId="5" borderId="2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182" fontId="23" fillId="5" borderId="8" xfId="0" applyNumberFormat="1" applyFont="1" applyFill="1" applyBorder="1" applyAlignment="1" applyProtection="1">
      <alignment horizontal="right" vertical="center" shrinkToFit="1"/>
    </xf>
    <xf numFmtId="182" fontId="23" fillId="5" borderId="14" xfId="0" applyNumberFormat="1" applyFont="1" applyFill="1" applyBorder="1" applyAlignment="1" applyProtection="1">
      <alignment horizontal="right" vertical="center" shrinkToFit="1"/>
    </xf>
    <xf numFmtId="182" fontId="23" fillId="5" borderId="35" xfId="0" applyNumberFormat="1" applyFont="1" applyFill="1" applyBorder="1" applyAlignment="1" applyProtection="1">
      <alignment horizontal="right" vertical="center" shrinkToFit="1"/>
    </xf>
    <xf numFmtId="182" fontId="23" fillId="5" borderId="32" xfId="0" applyNumberFormat="1" applyFont="1" applyFill="1" applyBorder="1" applyAlignment="1" applyProtection="1">
      <alignment horizontal="right" vertical="center" shrinkToFit="1"/>
    </xf>
    <xf numFmtId="176" fontId="16" fillId="0" borderId="12" xfId="0" applyNumberFormat="1" applyFont="1" applyFill="1" applyBorder="1">
      <alignment vertical="center"/>
    </xf>
    <xf numFmtId="176" fontId="16" fillId="0" borderId="12" xfId="0" applyNumberFormat="1" applyFont="1" applyFill="1" applyBorder="1" applyAlignment="1">
      <alignment vertical="center" shrinkToFit="1"/>
    </xf>
    <xf numFmtId="179" fontId="29" fillId="0" borderId="2" xfId="3" applyNumberFormat="1" applyFont="1" applyBorder="1" applyAlignment="1">
      <alignment horizontal="center" vertical="center"/>
    </xf>
    <xf numFmtId="179" fontId="29" fillId="0" borderId="2" xfId="3" applyNumberFormat="1" applyFont="1" applyBorder="1" applyAlignment="1">
      <alignment horizontal="center" vertical="center" shrinkToFit="1"/>
    </xf>
    <xf numFmtId="176" fontId="16" fillId="0" borderId="14" xfId="0" applyNumberFormat="1" applyFont="1" applyFill="1" applyBorder="1" applyAlignment="1" applyProtection="1">
      <alignment vertical="center" shrinkToFit="1"/>
      <protection locked="0"/>
    </xf>
    <xf numFmtId="176" fontId="16" fillId="0" borderId="32" xfId="0" applyNumberFormat="1" applyFont="1" applyFill="1" applyBorder="1" applyAlignment="1" applyProtection="1">
      <alignment vertical="center" shrinkToFit="1"/>
      <protection locked="0"/>
    </xf>
    <xf numFmtId="0" fontId="0" fillId="5" borderId="14" xfId="0" applyFont="1" applyFill="1" applyBorder="1">
      <alignment vertical="center"/>
    </xf>
    <xf numFmtId="0" fontId="0" fillId="5" borderId="32" xfId="0" applyFont="1" applyFill="1" applyBorder="1">
      <alignment vertical="center"/>
    </xf>
    <xf numFmtId="0" fontId="0" fillId="5" borderId="28" xfId="0" applyFont="1" applyFill="1" applyBorder="1" applyAlignment="1">
      <alignment vertical="center" shrinkToFit="1"/>
    </xf>
    <xf numFmtId="0" fontId="0" fillId="5" borderId="31" xfId="0" applyFont="1" applyFill="1" applyBorder="1">
      <alignment vertical="center"/>
    </xf>
    <xf numFmtId="0" fontId="0" fillId="5" borderId="15" xfId="0" applyFont="1" applyFill="1" applyBorder="1">
      <alignment vertical="center"/>
    </xf>
    <xf numFmtId="179" fontId="9" fillId="0" borderId="39" xfId="1" applyNumberFormat="1" applyFont="1" applyBorder="1" applyAlignment="1" applyProtection="1">
      <alignment vertical="center" shrinkToFit="1"/>
      <protection locked="0"/>
    </xf>
    <xf numFmtId="179" fontId="9" fillId="0" borderId="4" xfId="1" applyNumberFormat="1" applyFont="1" applyBorder="1" applyAlignment="1" applyProtection="1">
      <alignment vertical="center" shrinkToFit="1"/>
      <protection locked="0"/>
    </xf>
    <xf numFmtId="179" fontId="9" fillId="0" borderId="11" xfId="1" applyNumberFormat="1" applyFont="1" applyFill="1" applyBorder="1" applyAlignment="1">
      <alignment vertical="center" shrinkToFit="1"/>
    </xf>
    <xf numFmtId="179" fontId="9" fillId="0" borderId="40" xfId="1" applyNumberFormat="1" applyFont="1" applyFill="1" applyBorder="1" applyAlignment="1">
      <alignment vertical="center" shrinkToFit="1"/>
    </xf>
    <xf numFmtId="179" fontId="9" fillId="0" borderId="40" xfId="1" applyNumberFormat="1" applyFont="1" applyBorder="1" applyAlignment="1">
      <alignment vertical="center" shrinkToFit="1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179" fontId="9" fillId="0" borderId="10" xfId="1" applyNumberFormat="1" applyFont="1" applyBorder="1" applyAlignment="1">
      <alignment horizontal="center" vertical="center" shrinkToFit="1"/>
    </xf>
    <xf numFmtId="183" fontId="23" fillId="5" borderId="35" xfId="0" applyNumberFormat="1" applyFont="1" applyFill="1" applyBorder="1" applyAlignment="1" applyProtection="1">
      <alignment horizontal="right" vertical="center" shrinkToFit="1"/>
    </xf>
    <xf numFmtId="176" fontId="16" fillId="0" borderId="31" xfId="0" applyNumberFormat="1" applyFont="1" applyFill="1" applyBorder="1" applyAlignment="1" applyProtection="1">
      <alignment vertical="center" shrinkToFit="1"/>
      <protection locked="0"/>
    </xf>
    <xf numFmtId="176" fontId="16" fillId="5" borderId="8" xfId="0" applyNumberFormat="1" applyFont="1" applyFill="1" applyBorder="1" applyAlignment="1">
      <alignment vertical="center" shrinkToFit="1"/>
    </xf>
    <xf numFmtId="176" fontId="16" fillId="5" borderId="9" xfId="0" applyNumberFormat="1" applyFont="1" applyFill="1" applyBorder="1" applyAlignment="1">
      <alignment vertical="center" shrinkToFit="1"/>
    </xf>
    <xf numFmtId="176" fontId="16" fillId="0" borderId="35" xfId="0" applyNumberFormat="1" applyFont="1" applyFill="1" applyBorder="1" applyAlignment="1" applyProtection="1">
      <alignment vertical="center" shrinkToFit="1"/>
      <protection locked="0"/>
    </xf>
    <xf numFmtId="176" fontId="16" fillId="0" borderId="8" xfId="0" applyNumberFormat="1" applyFont="1" applyFill="1" applyBorder="1" applyAlignment="1" applyProtection="1">
      <alignment vertical="center" shrinkToFit="1"/>
      <protection locked="0"/>
    </xf>
    <xf numFmtId="176" fontId="16" fillId="5" borderId="10" xfId="0" applyNumberFormat="1" applyFont="1" applyFill="1" applyBorder="1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1" xfId="0" applyNumberFormat="1" applyBorder="1" applyAlignment="1">
      <alignment vertical="center" shrinkToFit="1"/>
    </xf>
    <xf numFmtId="176" fontId="0" fillId="10" borderId="8" xfId="0" applyNumberFormat="1" applyFill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176" fontId="0" fillId="5" borderId="8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2" borderId="14" xfId="0" applyNumberFormat="1" applyFill="1" applyBorder="1" applyAlignment="1">
      <alignment vertical="center" shrinkToFit="1"/>
    </xf>
    <xf numFmtId="176" fontId="0" fillId="0" borderId="14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5" borderId="4" xfId="0" applyNumberFormat="1" applyFill="1" applyBorder="1" applyAlignment="1">
      <alignment vertical="center" shrinkToFit="1"/>
    </xf>
    <xf numFmtId="177" fontId="0" fillId="3" borderId="15" xfId="0" applyNumberFormat="1" applyFill="1" applyBorder="1" applyAlignment="1">
      <alignment vertical="center" shrinkToFit="1"/>
    </xf>
    <xf numFmtId="177" fontId="0" fillId="3" borderId="16" xfId="0" applyNumberFormat="1" applyFill="1" applyBorder="1" applyAlignment="1">
      <alignment vertical="center" shrinkToFit="1"/>
    </xf>
    <xf numFmtId="177" fontId="0" fillId="3" borderId="17" xfId="0" applyNumberFormat="1" applyFill="1" applyBorder="1" applyAlignment="1">
      <alignment vertical="center" shrinkToFit="1"/>
    </xf>
    <xf numFmtId="177" fontId="0" fillId="3" borderId="18" xfId="0" applyNumberFormat="1" applyFill="1" applyBorder="1" applyAlignment="1">
      <alignment vertical="center" shrinkToFit="1"/>
    </xf>
    <xf numFmtId="177" fontId="0" fillId="3" borderId="19" xfId="0" applyNumberFormat="1" applyFill="1" applyBorder="1" applyAlignment="1">
      <alignment vertical="center" shrinkToFit="1"/>
    </xf>
    <xf numFmtId="177" fontId="0" fillId="3" borderId="20" xfId="0" applyNumberFormat="1" applyFill="1" applyBorder="1" applyAlignment="1">
      <alignment vertical="center" shrinkToFit="1"/>
    </xf>
    <xf numFmtId="176" fontId="0" fillId="0" borderId="32" xfId="0" applyNumberFormat="1" applyFill="1" applyBorder="1" applyAlignment="1">
      <alignment vertical="center" shrinkToFit="1"/>
    </xf>
    <xf numFmtId="177" fontId="0" fillId="3" borderId="21" xfId="0" applyNumberFormat="1" applyFill="1" applyBorder="1" applyAlignment="1">
      <alignment vertical="center" shrinkToFit="1"/>
    </xf>
    <xf numFmtId="177" fontId="0" fillId="3" borderId="22" xfId="0" applyNumberFormat="1" applyFill="1" applyBorder="1" applyAlignment="1">
      <alignment vertical="center" shrinkToFit="1"/>
    </xf>
    <xf numFmtId="177" fontId="0" fillId="3" borderId="23" xfId="0" applyNumberFormat="1" applyFill="1" applyBorder="1" applyAlignment="1">
      <alignment vertical="center" shrinkToFit="1"/>
    </xf>
    <xf numFmtId="176" fontId="0" fillId="0" borderId="31" xfId="0" applyNumberFormat="1" applyFill="1" applyBorder="1" applyAlignment="1">
      <alignment vertical="center" shrinkToFit="1"/>
    </xf>
    <xf numFmtId="177" fontId="0" fillId="3" borderId="24" xfId="0" applyNumberFormat="1" applyFill="1" applyBorder="1" applyAlignment="1">
      <alignment vertical="center" shrinkToFit="1"/>
    </xf>
    <xf numFmtId="177" fontId="0" fillId="3" borderId="12" xfId="0" applyNumberFormat="1" applyFill="1" applyBorder="1" applyAlignment="1">
      <alignment vertical="center" shrinkToFit="1"/>
    </xf>
    <xf numFmtId="177" fontId="0" fillId="3" borderId="25" xfId="0" applyNumberFormat="1" applyFill="1" applyBorder="1" applyAlignment="1">
      <alignment vertical="center" shrinkToFit="1"/>
    </xf>
    <xf numFmtId="182" fontId="0" fillId="3" borderId="21" xfId="0" applyNumberFormat="1" applyFill="1" applyBorder="1" applyAlignment="1">
      <alignment vertical="center" shrinkToFit="1"/>
    </xf>
    <xf numFmtId="182" fontId="0" fillId="3" borderId="31" xfId="0" applyNumberFormat="1" applyFill="1" applyBorder="1" applyAlignment="1">
      <alignment vertical="center" shrinkToFit="1"/>
    </xf>
    <xf numFmtId="182" fontId="0" fillId="3" borderId="23" xfId="0" applyNumberFormat="1" applyFill="1" applyBorder="1" applyAlignment="1">
      <alignment vertical="center" shrinkToFit="1"/>
    </xf>
    <xf numFmtId="178" fontId="0" fillId="5" borderId="31" xfId="0" applyNumberFormat="1" applyFill="1" applyBorder="1" applyAlignment="1">
      <alignment vertical="center" shrinkToFit="1"/>
    </xf>
    <xf numFmtId="176" fontId="0" fillId="0" borderId="14" xfId="1" applyNumberFormat="1" applyFont="1" applyBorder="1" applyAlignment="1">
      <alignment horizontal="right" vertical="center" shrinkToFit="1"/>
    </xf>
    <xf numFmtId="176" fontId="0" fillId="0" borderId="14" xfId="1" applyNumberFormat="1" applyFont="1" applyBorder="1" applyAlignment="1">
      <alignment vertical="center" shrinkToFit="1"/>
    </xf>
    <xf numFmtId="176" fontId="1" fillId="8" borderId="14" xfId="1" applyNumberFormat="1" applyFont="1" applyFill="1" applyBorder="1" applyAlignment="1">
      <alignment vertical="center" shrinkToFit="1"/>
    </xf>
    <xf numFmtId="182" fontId="0" fillId="3" borderId="26" xfId="0" applyNumberFormat="1" applyFill="1" applyBorder="1" applyAlignment="1">
      <alignment vertical="center" shrinkToFit="1"/>
    </xf>
    <xf numFmtId="182" fontId="0" fillId="3" borderId="10" xfId="0" applyNumberFormat="1" applyFill="1" applyBorder="1" applyAlignment="1">
      <alignment vertical="center" shrinkToFit="1"/>
    </xf>
    <xf numFmtId="182" fontId="0" fillId="3" borderId="27" xfId="0" applyNumberFormat="1" applyFill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8" borderId="4" xfId="0" applyNumberFormat="1" applyFill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16" fillId="11" borderId="31" xfId="0" applyNumberFormat="1" applyFont="1" applyFill="1" applyBorder="1" applyProtection="1">
      <alignment vertical="center"/>
      <protection locked="0"/>
    </xf>
    <xf numFmtId="176" fontId="16" fillId="0" borderId="18" xfId="0" applyNumberFormat="1" applyFont="1" applyFill="1" applyBorder="1" applyAlignment="1" applyProtection="1">
      <alignment horizontal="right" vertical="center"/>
      <protection locked="0"/>
    </xf>
    <xf numFmtId="176" fontId="16" fillId="0" borderId="20" xfId="0" applyNumberFormat="1" applyFont="1" applyFill="1" applyBorder="1" applyAlignment="1" applyProtection="1">
      <alignment horizontal="right" vertical="center"/>
      <protection locked="0"/>
    </xf>
    <xf numFmtId="176" fontId="16" fillId="0" borderId="21" xfId="0" applyNumberFormat="1" applyFont="1" applyFill="1" applyBorder="1" applyAlignment="1" applyProtection="1">
      <alignment horizontal="right" vertical="center"/>
      <protection locked="0"/>
    </xf>
    <xf numFmtId="176" fontId="16" fillId="0" borderId="23" xfId="0" applyNumberFormat="1" applyFont="1" applyFill="1" applyBorder="1" applyAlignment="1" applyProtection="1">
      <alignment horizontal="right" vertical="center"/>
      <protection locked="0"/>
    </xf>
    <xf numFmtId="182" fontId="16" fillId="5" borderId="1" xfId="0" applyNumberFormat="1" applyFont="1" applyFill="1" applyBorder="1" applyAlignment="1" applyProtection="1">
      <alignment horizontal="right" vertical="center"/>
    </xf>
    <xf numFmtId="182" fontId="16" fillId="5" borderId="3" xfId="0" applyNumberFormat="1" applyFont="1" applyFill="1" applyBorder="1" applyAlignment="1" applyProtection="1">
      <alignment horizontal="right" vertical="center"/>
    </xf>
    <xf numFmtId="182" fontId="16" fillId="5" borderId="24" xfId="0" applyNumberFormat="1" applyFont="1" applyFill="1" applyBorder="1" applyAlignment="1">
      <alignment horizontal="right" vertical="center"/>
    </xf>
    <xf numFmtId="182" fontId="16" fillId="5" borderId="25" xfId="0" applyNumberFormat="1" applyFont="1" applyFill="1" applyBorder="1" applyAlignment="1">
      <alignment horizontal="right" vertical="center"/>
    </xf>
    <xf numFmtId="182" fontId="16" fillId="0" borderId="21" xfId="0" applyNumberFormat="1" applyFont="1" applyFill="1" applyBorder="1" applyAlignment="1" applyProtection="1">
      <alignment vertical="center"/>
      <protection locked="0"/>
    </xf>
    <xf numFmtId="182" fontId="16" fillId="0" borderId="23" xfId="0" applyNumberFormat="1" applyFont="1" applyFill="1" applyBorder="1" applyAlignment="1" applyProtection="1">
      <alignment vertical="center"/>
      <protection locked="0"/>
    </xf>
    <xf numFmtId="182" fontId="16" fillId="0" borderId="26" xfId="0" applyNumberFormat="1" applyFont="1" applyFill="1" applyBorder="1" applyAlignment="1" applyProtection="1">
      <alignment vertical="center"/>
      <protection locked="0"/>
    </xf>
    <xf numFmtId="182" fontId="16" fillId="0" borderId="27" xfId="0" applyNumberFormat="1" applyFont="1" applyFill="1" applyBorder="1" applyAlignment="1" applyProtection="1">
      <alignment vertical="center"/>
      <protection locked="0"/>
    </xf>
    <xf numFmtId="0" fontId="16" fillId="0" borderId="13" xfId="0" applyFont="1" applyBorder="1" applyAlignment="1">
      <alignment horizontal="right"/>
    </xf>
    <xf numFmtId="182" fontId="16" fillId="9" borderId="15" xfId="0" applyNumberFormat="1" applyFont="1" applyFill="1" applyBorder="1" applyAlignment="1" applyProtection="1">
      <alignment vertical="center"/>
      <protection locked="0"/>
    </xf>
    <xf numFmtId="182" fontId="16" fillId="9" borderId="17" xfId="0" applyNumberFormat="1" applyFont="1" applyFill="1" applyBorder="1" applyAlignment="1" applyProtection="1">
      <alignment vertical="center"/>
      <protection locked="0"/>
    </xf>
    <xf numFmtId="0" fontId="16" fillId="0" borderId="13" xfId="0" applyFont="1" applyBorder="1" applyAlignment="1">
      <alignment horizontal="right" vertical="center"/>
    </xf>
    <xf numFmtId="176" fontId="16" fillId="5" borderId="15" xfId="0" applyNumberFormat="1" applyFont="1" applyFill="1" applyBorder="1" applyAlignment="1" applyProtection="1">
      <alignment horizontal="right" vertical="center"/>
    </xf>
    <xf numFmtId="176" fontId="16" fillId="5" borderId="17" xfId="0" applyNumberFormat="1" applyFont="1" applyFill="1" applyBorder="1" applyAlignment="1" applyProtection="1">
      <alignment horizontal="right" vertical="center"/>
    </xf>
    <xf numFmtId="182" fontId="16" fillId="0" borderId="21" xfId="0" applyNumberFormat="1" applyFont="1" applyFill="1" applyBorder="1" applyAlignment="1" applyProtection="1">
      <alignment horizontal="right" vertical="center"/>
      <protection locked="0"/>
    </xf>
    <xf numFmtId="182" fontId="16" fillId="0" borderId="23" xfId="0" applyNumberFormat="1" applyFont="1" applyFill="1" applyBorder="1" applyAlignment="1" applyProtection="1">
      <alignment horizontal="right" vertical="center"/>
      <protection locked="0"/>
    </xf>
    <xf numFmtId="176" fontId="16" fillId="0" borderId="15" xfId="0" applyNumberFormat="1" applyFont="1" applyFill="1" applyBorder="1" applyAlignment="1" applyProtection="1">
      <alignment horizontal="right" vertical="center"/>
      <protection locked="0"/>
    </xf>
    <xf numFmtId="176" fontId="16" fillId="0" borderId="17" xfId="0" applyNumberFormat="1" applyFont="1" applyFill="1" applyBorder="1" applyAlignment="1" applyProtection="1">
      <alignment horizontal="right" vertical="center"/>
      <protection locked="0"/>
    </xf>
    <xf numFmtId="182" fontId="16" fillId="0" borderId="26" xfId="0" applyNumberFormat="1" applyFont="1" applyFill="1" applyBorder="1" applyAlignment="1" applyProtection="1">
      <alignment horizontal="right" vertical="center"/>
      <protection locked="0"/>
    </xf>
    <xf numFmtId="182" fontId="16" fillId="0" borderId="27" xfId="0" applyNumberFormat="1" applyFont="1" applyFill="1" applyBorder="1" applyAlignment="1" applyProtection="1">
      <alignment horizontal="right" vertical="center"/>
      <protection locked="0"/>
    </xf>
    <xf numFmtId="182" fontId="16" fillId="5" borderId="28" xfId="0" applyNumberFormat="1" applyFont="1" applyFill="1" applyBorder="1" applyAlignment="1" applyProtection="1">
      <alignment horizontal="right" vertical="center"/>
    </xf>
    <xf numFmtId="182" fontId="16" fillId="5" borderId="30" xfId="0" applyNumberFormat="1" applyFont="1" applyFill="1" applyBorder="1" applyAlignment="1" applyProtection="1">
      <alignment horizontal="right" vertical="center"/>
    </xf>
    <xf numFmtId="176" fontId="16" fillId="5" borderId="24" xfId="0" applyNumberFormat="1" applyFont="1" applyFill="1" applyBorder="1" applyAlignment="1">
      <alignment horizontal="right" vertical="center"/>
    </xf>
    <xf numFmtId="176" fontId="16" fillId="5" borderId="25" xfId="0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5" borderId="1" xfId="0" applyFont="1" applyFill="1" applyBorder="1" applyAlignment="1">
      <alignment horizontal="center" vertical="center" shrinkToFit="1"/>
    </xf>
    <xf numFmtId="0" fontId="16" fillId="5" borderId="3" xfId="0" applyFont="1" applyFill="1" applyBorder="1" applyAlignment="1">
      <alignment horizontal="center" vertical="center" shrinkToFit="1"/>
    </xf>
    <xf numFmtId="182" fontId="16" fillId="9" borderId="1" xfId="0" applyNumberFormat="1" applyFont="1" applyFill="1" applyBorder="1" applyAlignment="1" applyProtection="1">
      <alignment horizontal="right" vertical="center"/>
      <protection locked="0"/>
    </xf>
    <xf numFmtId="182" fontId="16" fillId="9" borderId="3" xfId="0" applyNumberFormat="1" applyFont="1" applyFill="1" applyBorder="1" applyAlignment="1" applyProtection="1">
      <alignment horizontal="right" vertical="center"/>
      <protection locked="0"/>
    </xf>
    <xf numFmtId="182" fontId="16" fillId="9" borderId="28" xfId="0" applyNumberFormat="1" applyFont="1" applyFill="1" applyBorder="1" applyAlignment="1" applyProtection="1">
      <alignment horizontal="right" vertical="center"/>
      <protection locked="0"/>
    </xf>
    <xf numFmtId="182" fontId="16" fillId="9" borderId="30" xfId="0" applyNumberFormat="1" applyFont="1" applyFill="1" applyBorder="1" applyAlignment="1" applyProtection="1">
      <alignment horizontal="right" vertical="center"/>
      <protection locked="0"/>
    </xf>
    <xf numFmtId="176" fontId="16" fillId="9" borderId="24" xfId="0" applyNumberFormat="1" applyFont="1" applyFill="1" applyBorder="1" applyAlignment="1">
      <alignment horizontal="right" vertical="center"/>
    </xf>
    <xf numFmtId="176" fontId="16" fillId="9" borderId="25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176" fontId="16" fillId="5" borderId="15" xfId="0" applyNumberFormat="1" applyFont="1" applyFill="1" applyBorder="1" applyAlignment="1" applyProtection="1">
      <alignment horizontal="right" vertical="center"/>
      <protection locked="0"/>
    </xf>
    <xf numFmtId="176" fontId="16" fillId="5" borderId="17" xfId="0" applyNumberFormat="1" applyFont="1" applyFill="1" applyBorder="1" applyAlignment="1" applyProtection="1">
      <alignment horizontal="right" vertical="center"/>
      <protection locked="0"/>
    </xf>
    <xf numFmtId="0" fontId="16" fillId="5" borderId="4" xfId="0" applyFont="1" applyFill="1" applyBorder="1" applyAlignment="1">
      <alignment horizontal="center" vertical="center" textRotation="255"/>
    </xf>
    <xf numFmtId="0" fontId="16" fillId="5" borderId="9" xfId="0" applyFont="1" applyFill="1" applyBorder="1" applyAlignment="1">
      <alignment horizontal="center" vertical="center" textRotation="255"/>
    </xf>
    <xf numFmtId="0" fontId="16" fillId="5" borderId="24" xfId="0" applyFont="1" applyFill="1" applyBorder="1" applyAlignment="1">
      <alignment vertical="center" shrinkToFit="1"/>
    </xf>
    <xf numFmtId="0" fontId="16" fillId="5" borderId="25" xfId="0" applyFont="1" applyFill="1" applyBorder="1" applyAlignment="1">
      <alignment vertical="center" shrinkToFit="1"/>
    </xf>
    <xf numFmtId="0" fontId="16" fillId="5" borderId="26" xfId="0" applyFont="1" applyFill="1" applyBorder="1" applyAlignment="1">
      <alignment vertical="center" shrinkToFit="1"/>
    </xf>
    <xf numFmtId="0" fontId="16" fillId="5" borderId="13" xfId="0" applyFont="1" applyFill="1" applyBorder="1" applyAlignment="1">
      <alignment vertical="center" shrinkToFit="1"/>
    </xf>
    <xf numFmtId="0" fontId="16" fillId="5" borderId="1" xfId="0" applyFont="1" applyFill="1" applyBorder="1" applyAlignment="1">
      <alignment horizontal="center" vertical="center" textRotation="255" shrinkToFit="1"/>
    </xf>
    <xf numFmtId="0" fontId="16" fillId="5" borderId="41" xfId="0" applyFont="1" applyFill="1" applyBorder="1" applyAlignment="1">
      <alignment horizontal="center" vertical="center" textRotation="255" shrinkToFit="1"/>
    </xf>
    <xf numFmtId="0" fontId="16" fillId="5" borderId="26" xfId="0" applyFont="1" applyFill="1" applyBorder="1" applyAlignment="1">
      <alignment horizontal="center" vertical="center" textRotation="255" shrinkToFit="1"/>
    </xf>
    <xf numFmtId="0" fontId="21" fillId="0" borderId="12" xfId="0" applyFont="1" applyFill="1" applyBorder="1" applyAlignment="1">
      <alignment horizontal="left" shrinkToFit="1"/>
    </xf>
    <xf numFmtId="0" fontId="16" fillId="5" borderId="4" xfId="0" applyFont="1" applyFill="1" applyBorder="1" applyAlignment="1">
      <alignment vertical="center" textRotation="255"/>
    </xf>
    <xf numFmtId="0" fontId="16" fillId="5" borderId="9" xfId="0" applyFont="1" applyFill="1" applyBorder="1" applyAlignment="1">
      <alignment vertical="center" textRotation="255"/>
    </xf>
    <xf numFmtId="0" fontId="16" fillId="6" borderId="42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shrinkToFit="1"/>
    </xf>
    <xf numFmtId="0" fontId="16" fillId="5" borderId="2" xfId="0" applyFont="1" applyFill="1" applyBorder="1" applyAlignment="1">
      <alignment vertical="center" shrinkToFit="1"/>
    </xf>
    <xf numFmtId="0" fontId="16" fillId="5" borderId="1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/>
    </xf>
    <xf numFmtId="0" fontId="16" fillId="5" borderId="41" xfId="0" applyFont="1" applyFill="1" applyBorder="1" applyAlignment="1">
      <alignment vertical="center" shrinkToFit="1"/>
    </xf>
    <xf numFmtId="0" fontId="16" fillId="5" borderId="0" xfId="0" applyFont="1" applyFill="1" applyBorder="1" applyAlignment="1">
      <alignment vertical="center" shrinkToFit="1"/>
    </xf>
    <xf numFmtId="0" fontId="16" fillId="5" borderId="12" xfId="0" applyFont="1" applyFill="1" applyBorder="1" applyAlignment="1">
      <alignment vertical="center" shrinkToFit="1"/>
    </xf>
    <xf numFmtId="0" fontId="16" fillId="5" borderId="26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textRotation="255"/>
    </xf>
    <xf numFmtId="0" fontId="23" fillId="5" borderId="41" xfId="0" applyFont="1" applyFill="1" applyBorder="1" applyAlignment="1">
      <alignment horizontal="center" vertical="center" textRotation="255"/>
    </xf>
    <xf numFmtId="0" fontId="23" fillId="5" borderId="26" xfId="0" applyFont="1" applyFill="1" applyBorder="1" applyAlignment="1">
      <alignment horizontal="center" vertical="center" textRotation="255"/>
    </xf>
    <xf numFmtId="0" fontId="16" fillId="5" borderId="27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left" vertical="center"/>
    </xf>
    <xf numFmtId="0" fontId="16" fillId="5" borderId="27" xfId="0" applyFont="1" applyFill="1" applyBorder="1" applyAlignment="1">
      <alignment horizontal="left" vertical="center"/>
    </xf>
    <xf numFmtId="0" fontId="16" fillId="5" borderId="41" xfId="0" applyFont="1" applyFill="1" applyBorder="1" applyAlignment="1">
      <alignment horizontal="left" vertical="center"/>
    </xf>
    <xf numFmtId="0" fontId="16" fillId="5" borderId="34" xfId="0" applyFont="1" applyFill="1" applyBorder="1" applyAlignment="1">
      <alignment horizontal="left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22" fillId="0" borderId="24" xfId="0" applyFont="1" applyFill="1" applyBorder="1" applyAlignment="1" applyProtection="1">
      <alignment horizontal="left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2" fillId="0" borderId="25" xfId="0" applyFont="1" applyFill="1" applyBorder="1" applyAlignment="1" applyProtection="1">
      <alignment horizontal="left" vertical="center"/>
      <protection locked="0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left" vertical="center"/>
    </xf>
    <xf numFmtId="0" fontId="16" fillId="5" borderId="26" xfId="0" applyFont="1" applyFill="1" applyBorder="1" applyAlignment="1">
      <alignment horizontal="left" vertical="center" shrinkToFit="1"/>
    </xf>
    <xf numFmtId="0" fontId="16" fillId="5" borderId="27" xfId="0" applyFont="1" applyFill="1" applyBorder="1" applyAlignment="1">
      <alignment horizontal="left" vertical="center" shrinkToFit="1"/>
    </xf>
    <xf numFmtId="0" fontId="0" fillId="5" borderId="4" xfId="0" applyFill="1" applyBorder="1" applyAlignment="1">
      <alignment vertical="center" shrinkToFit="1"/>
    </xf>
    <xf numFmtId="0" fontId="0" fillId="5" borderId="15" xfId="0" applyFont="1" applyFill="1" applyBorder="1" applyAlignment="1">
      <alignment vertical="center" shrinkToFit="1"/>
    </xf>
    <xf numFmtId="0" fontId="0" fillId="5" borderId="17" xfId="0" applyFont="1" applyFill="1" applyBorder="1" applyAlignment="1">
      <alignment vertical="center" shrinkToFit="1"/>
    </xf>
    <xf numFmtId="0" fontId="0" fillId="5" borderId="15" xfId="0" applyFill="1" applyBorder="1" applyAlignment="1">
      <alignment vertical="center" shrinkToFit="1"/>
    </xf>
    <xf numFmtId="0" fontId="0" fillId="5" borderId="17" xfId="0" applyFill="1" applyBorder="1" applyAlignment="1">
      <alignment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26" xfId="0" applyFill="1" applyBorder="1" applyAlignment="1">
      <alignment vertical="center" shrinkToFit="1"/>
    </xf>
    <xf numFmtId="0" fontId="0" fillId="5" borderId="27" xfId="0" applyFill="1" applyBorder="1" applyAlignment="1">
      <alignment vertical="center" shrinkToFit="1"/>
    </xf>
    <xf numFmtId="0" fontId="0" fillId="5" borderId="4" xfId="0" applyFill="1" applyBorder="1" applyAlignment="1">
      <alignment vertical="center" textRotation="255"/>
    </xf>
    <xf numFmtId="0" fontId="0" fillId="5" borderId="9" xfId="0" applyFill="1" applyBorder="1" applyAlignment="1">
      <alignment vertical="center" textRotation="255"/>
    </xf>
    <xf numFmtId="0" fontId="22" fillId="0" borderId="12" xfId="0" applyFont="1" applyBorder="1" applyAlignment="1">
      <alignment horizontal="left"/>
    </xf>
    <xf numFmtId="0" fontId="0" fillId="5" borderId="24" xfId="0" applyFont="1" applyFill="1" applyBorder="1" applyAlignment="1">
      <alignment vertical="center" shrinkToFit="1"/>
    </xf>
    <xf numFmtId="0" fontId="0" fillId="5" borderId="25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textRotation="255" shrinkToFit="1"/>
    </xf>
    <xf numFmtId="0" fontId="3" fillId="5" borderId="41" xfId="0" applyFont="1" applyFill="1" applyBorder="1" applyAlignment="1">
      <alignment horizontal="center" vertical="center" textRotation="255" shrinkToFit="1"/>
    </xf>
    <xf numFmtId="0" fontId="3" fillId="5" borderId="26" xfId="0" applyFont="1" applyFill="1" applyBorder="1" applyAlignment="1">
      <alignment horizontal="center" vertical="center" textRotation="255" shrinkToFit="1"/>
    </xf>
    <xf numFmtId="0" fontId="27" fillId="0" borderId="0" xfId="2" applyFont="1" applyAlignment="1">
      <alignment horizontal="center" vertical="center"/>
    </xf>
    <xf numFmtId="0" fontId="22" fillId="0" borderId="12" xfId="0" applyFont="1" applyFill="1" applyBorder="1" applyAlignment="1">
      <alignment horizontal="left" shrinkToFit="1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7" fillId="4" borderId="13" xfId="0" applyFont="1" applyFill="1" applyBorder="1" applyAlignment="1">
      <alignment horizontal="left" vertical="center"/>
    </xf>
    <xf numFmtId="0" fontId="0" fillId="5" borderId="24" xfId="0" applyFill="1" applyBorder="1" applyAlignment="1">
      <alignment vertical="center" shrinkToFit="1"/>
    </xf>
    <xf numFmtId="0" fontId="0" fillId="5" borderId="25" xfId="0" applyFill="1" applyBorder="1" applyAlignment="1">
      <alignment vertical="center" shrinkToFit="1"/>
    </xf>
    <xf numFmtId="0" fontId="0" fillId="5" borderId="4" xfId="0" applyFont="1" applyFill="1" applyBorder="1" applyAlignment="1">
      <alignment horizontal="center" vertical="center" textRotation="255"/>
    </xf>
    <xf numFmtId="0" fontId="0" fillId="5" borderId="9" xfId="0" applyFont="1" applyFill="1" applyBorder="1" applyAlignment="1">
      <alignment horizontal="center" vertical="center" textRotation="255"/>
    </xf>
    <xf numFmtId="0" fontId="3" fillId="5" borderId="4" xfId="0" applyFont="1" applyFill="1" applyBorder="1" applyAlignment="1">
      <alignment vertical="center" textRotation="255"/>
    </xf>
    <xf numFmtId="0" fontId="3" fillId="5" borderId="9" xfId="0" applyFont="1" applyFill="1" applyBorder="1" applyAlignment="1">
      <alignment vertical="center" textRotation="255"/>
    </xf>
    <xf numFmtId="0" fontId="11" fillId="0" borderId="10" xfId="3" applyFont="1" applyBorder="1" applyAlignment="1">
      <alignment horizontal="left" vertical="center" wrapText="1"/>
    </xf>
    <xf numFmtId="0" fontId="11" fillId="0" borderId="8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left" vertical="center" wrapText="1"/>
    </xf>
    <xf numFmtId="0" fontId="11" fillId="0" borderId="4" xfId="3" applyFont="1" applyBorder="1" applyAlignment="1">
      <alignment horizontal="left" vertical="center" wrapText="1"/>
    </xf>
    <xf numFmtId="0" fontId="11" fillId="0" borderId="48" xfId="3" applyFont="1" applyBorder="1" applyAlignment="1">
      <alignment horizontal="left" vertical="center" wrapText="1"/>
    </xf>
    <xf numFmtId="0" fontId="11" fillId="0" borderId="11" xfId="3" applyFont="1" applyBorder="1" applyAlignment="1">
      <alignment horizontal="left" vertical="center" wrapText="1"/>
    </xf>
    <xf numFmtId="0" fontId="11" fillId="0" borderId="4" xfId="3" applyFont="1" applyBorder="1" applyAlignment="1">
      <alignment vertical="center" wrapText="1"/>
    </xf>
    <xf numFmtId="0" fontId="10" fillId="0" borderId="13" xfId="3" applyFont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justify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30" fillId="0" borderId="49" xfId="3" applyFont="1" applyBorder="1" applyAlignment="1">
      <alignment horizontal="center" vertical="center" textRotation="255" wrapText="1"/>
    </xf>
    <xf numFmtId="0" fontId="30" fillId="0" borderId="41" xfId="3" applyFont="1" applyBorder="1" applyAlignment="1">
      <alignment horizontal="center" vertical="center" textRotation="255" wrapText="1"/>
    </xf>
    <xf numFmtId="0" fontId="30" fillId="0" borderId="26" xfId="3" applyFont="1" applyBorder="1" applyAlignment="1">
      <alignment horizontal="center" vertical="center" textRotation="255" wrapText="1"/>
    </xf>
    <xf numFmtId="0" fontId="11" fillId="0" borderId="12" xfId="3" applyFont="1" applyBorder="1" applyAlignment="1">
      <alignment horizontal="left" vertical="center" wrapText="1"/>
    </xf>
    <xf numFmtId="0" fontId="11" fillId="0" borderId="25" xfId="3" applyFont="1" applyBorder="1" applyAlignment="1">
      <alignment horizontal="left" vertical="center" wrapText="1"/>
    </xf>
    <xf numFmtId="0" fontId="11" fillId="0" borderId="8" xfId="3" applyFont="1" applyBorder="1" applyAlignment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 shrinkToFit="1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0" fontId="26" fillId="0" borderId="45" xfId="0" applyFont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left" vertical="center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 wrapText="1"/>
    </xf>
  </cellXfs>
  <cellStyles count="4">
    <cellStyle name="桁区切り" xfId="1" builtinId="6"/>
    <cellStyle name="標準" xfId="0" builtinId="0"/>
    <cellStyle name="標準_Sheet" xfId="2"/>
    <cellStyle name="標準_申請書様式３（エクセル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289847</xdr:colOff>
      <xdr:row>11</xdr:row>
      <xdr:rowOff>133581</xdr:rowOff>
    </xdr:from>
    <xdr:to>
      <xdr:col>26</xdr:col>
      <xdr:colOff>549047</xdr:colOff>
      <xdr:row>13</xdr:row>
      <xdr:rowOff>28575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2510422" y="2448156"/>
          <a:ext cx="2088000" cy="275994"/>
        </a:xfrm>
        <a:prstGeom prst="wedgeRectCallout">
          <a:avLst>
            <a:gd name="adj1" fmla="val -63611"/>
            <a:gd name="adj2" fmla="val -20235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23</xdr:col>
      <xdr:colOff>288982</xdr:colOff>
      <xdr:row>21</xdr:row>
      <xdr:rowOff>176875</xdr:rowOff>
    </xdr:from>
    <xdr:to>
      <xdr:col>26</xdr:col>
      <xdr:colOff>548182</xdr:colOff>
      <xdr:row>23</xdr:row>
      <xdr:rowOff>126151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2509557" y="4415500"/>
          <a:ext cx="2088000" cy="330276"/>
        </a:xfrm>
        <a:prstGeom prst="wedgeRectCallout">
          <a:avLst>
            <a:gd name="adj1" fmla="val -63026"/>
            <a:gd name="adj2" fmla="val -17714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23</xdr:col>
      <xdr:colOff>269702</xdr:colOff>
      <xdr:row>52</xdr:row>
      <xdr:rowOff>147205</xdr:rowOff>
    </xdr:from>
    <xdr:to>
      <xdr:col>26</xdr:col>
      <xdr:colOff>552450</xdr:colOff>
      <xdr:row>62</xdr:row>
      <xdr:rowOff>104775</xdr:rowOff>
    </xdr:to>
    <xdr:sp macro="" textlink="">
      <xdr:nvSpPr>
        <xdr:cNvPr id="64" name="AutoShape 13"/>
        <xdr:cNvSpPr>
          <a:spLocks noChangeArrowheads="1"/>
        </xdr:cNvSpPr>
      </xdr:nvSpPr>
      <xdr:spPr bwMode="auto">
        <a:xfrm>
          <a:off x="12490277" y="10519930"/>
          <a:ext cx="2111548" cy="1881620"/>
        </a:xfrm>
        <a:prstGeom prst="wedgeRectCallout">
          <a:avLst>
            <a:gd name="adj1" fmla="val -62426"/>
            <a:gd name="adj2" fmla="val -12282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役員については、実際の人数を入力してください。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但し、同一役員が既存事業と新事業を兼務する場合は、役員報酬と人数を按分した数値を入力してください。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例えば、</a:t>
          </a:r>
          <a:r>
            <a:rPr lang="ja-JP" altLang="ja-JP" sz="10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報酬額</a:t>
          </a:r>
          <a:r>
            <a:rPr lang="en-US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2000</a:t>
          </a:r>
          <a:r>
            <a:rPr lang="ja-JP" altLang="ja-JP" sz="10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万円で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既存事業と新事業の係わりが、７対３の場合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既存事業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1400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万円、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0.7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新事業　　 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600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万円、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0.3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23</xdr:col>
      <xdr:colOff>276628</xdr:colOff>
      <xdr:row>13</xdr:row>
      <xdr:rowOff>85726</xdr:rowOff>
    </xdr:from>
    <xdr:to>
      <xdr:col>26</xdr:col>
      <xdr:colOff>542925</xdr:colOff>
      <xdr:row>18</xdr:row>
      <xdr:rowOff>50176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2497203" y="2781301"/>
          <a:ext cx="2095097" cy="936000"/>
        </a:xfrm>
        <a:prstGeom prst="wedgeRectCallout">
          <a:avLst>
            <a:gd name="adj1" fmla="val -63421"/>
            <a:gd name="adj2" fmla="val -3228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期首製品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商品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･仕掛品等棚卸高－期末製品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商品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･仕掛品等棚卸高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なお、１年後以降の計画段階では原則入力不要です。ただし、毎年の調整額が大きい場合は入力してください。</a:t>
          </a:r>
        </a:p>
      </xdr:txBody>
    </xdr:sp>
    <xdr:clientData/>
  </xdr:twoCellAnchor>
  <xdr:twoCellAnchor>
    <xdr:from>
      <xdr:col>23</xdr:col>
      <xdr:colOff>38100</xdr:colOff>
      <xdr:row>0</xdr:row>
      <xdr:rowOff>87631</xdr:rowOff>
    </xdr:from>
    <xdr:to>
      <xdr:col>26</xdr:col>
      <xdr:colOff>532857</xdr:colOff>
      <xdr:row>2</xdr:row>
      <xdr:rowOff>133350</xdr:rowOff>
    </xdr:to>
    <xdr:sp macro="" textlink="">
      <xdr:nvSpPr>
        <xdr:cNvPr id="66" name="AutoShape 10"/>
        <xdr:cNvSpPr>
          <a:spLocks noChangeArrowheads="1"/>
        </xdr:cNvSpPr>
      </xdr:nvSpPr>
      <xdr:spPr bwMode="auto">
        <a:xfrm>
          <a:off x="10163175" y="87631"/>
          <a:ext cx="2327342" cy="550544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空欄のセルのみ入力してください。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23</xdr:col>
      <xdr:colOff>306071</xdr:colOff>
      <xdr:row>28</xdr:row>
      <xdr:rowOff>11429</xdr:rowOff>
    </xdr:from>
    <xdr:to>
      <xdr:col>26</xdr:col>
      <xdr:colOff>567774</xdr:colOff>
      <xdr:row>33</xdr:row>
      <xdr:rowOff>114326</xdr:rowOff>
    </xdr:to>
    <xdr:sp macro="" textlink="">
      <xdr:nvSpPr>
        <xdr:cNvPr id="67" name="AutoShape 11"/>
        <xdr:cNvSpPr>
          <a:spLocks noChangeArrowheads="1"/>
        </xdr:cNvSpPr>
      </xdr:nvSpPr>
      <xdr:spPr bwMode="auto">
        <a:xfrm>
          <a:off x="10433051" y="5612129"/>
          <a:ext cx="2092396" cy="1131597"/>
        </a:xfrm>
        <a:prstGeom prst="wedgeRectCallout">
          <a:avLst>
            <a:gd name="adj1" fmla="val -62589"/>
            <a:gd name="adj2" fmla="val 1250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運転資金については、下記の簡便方式で自動計算しています。修正する場合は、計算式を消去し、直接数値を入力してください。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■簡便方式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（売上原価＋販管費）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÷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１２</a:t>
          </a:r>
        </a:p>
      </xdr:txBody>
    </xdr:sp>
    <xdr:clientData/>
  </xdr:twoCellAnchor>
  <xdr:twoCellAnchor>
    <xdr:from>
      <xdr:col>23</xdr:col>
      <xdr:colOff>297278</xdr:colOff>
      <xdr:row>33</xdr:row>
      <xdr:rowOff>190499</xdr:rowOff>
    </xdr:from>
    <xdr:to>
      <xdr:col>26</xdr:col>
      <xdr:colOff>558981</xdr:colOff>
      <xdr:row>37</xdr:row>
      <xdr:rowOff>152399</xdr:rowOff>
    </xdr:to>
    <xdr:sp macro="" textlink="">
      <xdr:nvSpPr>
        <xdr:cNvPr id="68" name="AutoShape 12"/>
        <xdr:cNvSpPr>
          <a:spLocks noChangeArrowheads="1"/>
        </xdr:cNvSpPr>
      </xdr:nvSpPr>
      <xdr:spPr bwMode="auto">
        <a:xfrm>
          <a:off x="10424258" y="6819899"/>
          <a:ext cx="2092396" cy="752475"/>
        </a:xfrm>
        <a:prstGeom prst="wedgeRectCallout">
          <a:avLst>
            <a:gd name="adj1" fmla="val -60838"/>
            <a:gd name="adj2" fmla="val -133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必要資金額＝資金調達額 になるようにしてください。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合計が合わないと「エラー」が表示されます。</a:t>
          </a:r>
        </a:p>
      </xdr:txBody>
    </xdr:sp>
    <xdr:clientData/>
  </xdr:twoCellAnchor>
  <xdr:twoCellAnchor>
    <xdr:from>
      <xdr:col>23</xdr:col>
      <xdr:colOff>288925</xdr:colOff>
      <xdr:row>38</xdr:row>
      <xdr:rowOff>47622</xdr:rowOff>
    </xdr:from>
    <xdr:to>
      <xdr:col>26</xdr:col>
      <xdr:colOff>550628</xdr:colOff>
      <xdr:row>52</xdr:row>
      <xdr:rowOff>60612</xdr:rowOff>
    </xdr:to>
    <xdr:sp macro="" textlink="">
      <xdr:nvSpPr>
        <xdr:cNvPr id="69" name="AutoShape 13"/>
        <xdr:cNvSpPr>
          <a:spLocks noChangeArrowheads="1"/>
        </xdr:cNvSpPr>
      </xdr:nvSpPr>
      <xdr:spPr bwMode="auto">
        <a:xfrm>
          <a:off x="10414000" y="7667622"/>
          <a:ext cx="2092396" cy="2765715"/>
        </a:xfrm>
        <a:prstGeom prst="wedgeRectCallout">
          <a:avLst>
            <a:gd name="adj1" fmla="val -62672"/>
            <a:gd name="adj2" fmla="val -1992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従業員については、正社員換算人数（換算値）を入力してください。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■換算方法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勤務日数・勤務時間により１日８Ｈ勤務として調整してください。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例えば、週休２日制の事業所で、週２日・１日４Ｈのパートの場合は、１人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×2/5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/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×0.5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/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日＝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0.2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人として算出してください。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短時間労働者が多く難しい場合は、正社員１人当たり標準（平均）年収を想定して人件費総額をこれで割って算出することも可です。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なお、労務費、給与等については最低賃金法を遵守したものとしてください。</a:t>
          </a:r>
        </a:p>
      </xdr:txBody>
    </xdr:sp>
    <xdr:clientData/>
  </xdr:twoCellAnchor>
  <xdr:twoCellAnchor>
    <xdr:from>
      <xdr:col>23</xdr:col>
      <xdr:colOff>307656</xdr:colOff>
      <xdr:row>76</xdr:row>
      <xdr:rowOff>57149</xdr:rowOff>
    </xdr:from>
    <xdr:to>
      <xdr:col>26</xdr:col>
      <xdr:colOff>566420</xdr:colOff>
      <xdr:row>83</xdr:row>
      <xdr:rowOff>70</xdr:rowOff>
    </xdr:to>
    <xdr:sp macro="" textlink="">
      <xdr:nvSpPr>
        <xdr:cNvPr id="70" name="AutoShape 16"/>
        <xdr:cNvSpPr>
          <a:spLocks noChangeArrowheads="1"/>
        </xdr:cNvSpPr>
      </xdr:nvSpPr>
      <xdr:spPr bwMode="auto">
        <a:xfrm>
          <a:off x="10434636" y="15116174"/>
          <a:ext cx="2089497" cy="1276421"/>
        </a:xfrm>
        <a:prstGeom prst="wedgeRectCallout">
          <a:avLst>
            <a:gd name="adj1" fmla="val -65314"/>
            <a:gd name="adj2" fmla="val -6140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通常の運転資金については、下記の簡便方式で自動計算しています。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■簡便方式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（売上原価＋販管費）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÷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１２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なお、当該金額で不足する場合は、増加分に入力してください。</a:t>
          </a:r>
        </a:p>
      </xdr:txBody>
    </xdr:sp>
    <xdr:clientData/>
  </xdr:twoCellAnchor>
  <xdr:twoCellAnchor>
    <xdr:from>
      <xdr:col>23</xdr:col>
      <xdr:colOff>288926</xdr:colOff>
      <xdr:row>5</xdr:row>
      <xdr:rowOff>125731</xdr:rowOff>
    </xdr:from>
    <xdr:to>
      <xdr:col>26</xdr:col>
      <xdr:colOff>571500</xdr:colOff>
      <xdr:row>8</xdr:row>
      <xdr:rowOff>104776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2509501" y="1287781"/>
          <a:ext cx="2111374" cy="560070"/>
        </a:xfrm>
        <a:prstGeom prst="wedgeRectCallout">
          <a:avLst>
            <a:gd name="adj1" fmla="val -62691"/>
            <a:gd name="adj2" fmla="val 986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派遣労働者、短時間労働者の給与を外注費で処理している場合は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,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労務費として入力してください。</a:t>
          </a:r>
        </a:p>
      </xdr:txBody>
    </xdr:sp>
    <xdr:clientData/>
  </xdr:twoCellAnchor>
  <xdr:twoCellAnchor>
    <xdr:from>
      <xdr:col>23</xdr:col>
      <xdr:colOff>305872</xdr:colOff>
      <xdr:row>8</xdr:row>
      <xdr:rowOff>147205</xdr:rowOff>
    </xdr:from>
    <xdr:to>
      <xdr:col>26</xdr:col>
      <xdr:colOff>565072</xdr:colOff>
      <xdr:row>11</xdr:row>
      <xdr:rowOff>65358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2526447" y="1890280"/>
          <a:ext cx="2088000" cy="489653"/>
        </a:xfrm>
        <a:prstGeom prst="wedgeRectCallout">
          <a:avLst>
            <a:gd name="adj1" fmla="val -62953"/>
            <a:gd name="adj2" fmla="val -6165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23</xdr:col>
      <xdr:colOff>289323</xdr:colOff>
      <xdr:row>70</xdr:row>
      <xdr:rowOff>163831</xdr:rowOff>
    </xdr:from>
    <xdr:to>
      <xdr:col>26</xdr:col>
      <xdr:colOff>548087</xdr:colOff>
      <xdr:row>73</xdr:row>
      <xdr:rowOff>51670</xdr:rowOff>
    </xdr:to>
    <xdr:sp macro="" textlink="">
      <xdr:nvSpPr>
        <xdr:cNvPr id="73" name="AutoShape 16"/>
        <xdr:cNvSpPr>
          <a:spLocks noChangeArrowheads="1"/>
        </xdr:cNvSpPr>
      </xdr:nvSpPr>
      <xdr:spPr bwMode="auto">
        <a:xfrm>
          <a:off x="12509898" y="13992226"/>
          <a:ext cx="2089497" cy="487914"/>
        </a:xfrm>
        <a:prstGeom prst="wedgeRectCallout">
          <a:avLst>
            <a:gd name="adj1" fmla="val -61800"/>
            <a:gd name="adj2" fmla="val 2295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借入予定額の金利分を入力してください。</a:t>
          </a:r>
        </a:p>
      </xdr:txBody>
    </xdr:sp>
    <xdr:clientData/>
  </xdr:twoCellAnchor>
  <xdr:twoCellAnchor>
    <xdr:from>
      <xdr:col>23</xdr:col>
      <xdr:colOff>60325</xdr:colOff>
      <xdr:row>2</xdr:row>
      <xdr:rowOff>190500</xdr:rowOff>
    </xdr:from>
    <xdr:to>
      <xdr:col>26</xdr:col>
      <xdr:colOff>494722</xdr:colOff>
      <xdr:row>5</xdr:row>
      <xdr:rowOff>11579</xdr:rowOff>
    </xdr:to>
    <xdr:sp macro="" textlink="">
      <xdr:nvSpPr>
        <xdr:cNvPr id="74" name="AutoShape 10"/>
        <xdr:cNvSpPr>
          <a:spLocks noChangeArrowheads="1"/>
        </xdr:cNvSpPr>
      </xdr:nvSpPr>
      <xdr:spPr bwMode="auto">
        <a:xfrm>
          <a:off x="10185400" y="695325"/>
          <a:ext cx="2266950" cy="48586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数値は、千円未満を四捨五入するなどして千円単位で記入してください。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23</xdr:col>
      <xdr:colOff>277496</xdr:colOff>
      <xdr:row>18</xdr:row>
      <xdr:rowOff>91786</xdr:rowOff>
    </xdr:from>
    <xdr:to>
      <xdr:col>26</xdr:col>
      <xdr:colOff>536696</xdr:colOff>
      <xdr:row>21</xdr:row>
      <xdr:rowOff>17359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2498071" y="3758911"/>
          <a:ext cx="2088000" cy="497073"/>
        </a:xfrm>
        <a:prstGeom prst="wedgeRectCallout">
          <a:avLst>
            <a:gd name="adj1" fmla="val -62161"/>
            <a:gd name="adj2" fmla="val -5410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614046</xdr:colOff>
      <xdr:row>56</xdr:row>
      <xdr:rowOff>67945</xdr:rowOff>
    </xdr:from>
    <xdr:to>
      <xdr:col>7</xdr:col>
      <xdr:colOff>396344</xdr:colOff>
      <xdr:row>60</xdr:row>
      <xdr:rowOff>114349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2714626" y="11010900"/>
          <a:ext cx="2038350" cy="771525"/>
        </a:xfrm>
        <a:prstGeom prst="wedgeRectCallout">
          <a:avLst>
            <a:gd name="adj1" fmla="val -22740"/>
            <a:gd name="adj2" fmla="val -9837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「経営革新計画に係る承認申請書」の別表１最下部の「現状」欄には、この数値を転記してください。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26</xdr:row>
      <xdr:rowOff>123825</xdr:rowOff>
    </xdr:from>
    <xdr:to>
      <xdr:col>13</xdr:col>
      <xdr:colOff>609600</xdr:colOff>
      <xdr:row>37</xdr:row>
      <xdr:rowOff>19050</xdr:rowOff>
    </xdr:to>
    <xdr:pic>
      <xdr:nvPicPr>
        <xdr:cNvPr id="2718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515725"/>
          <a:ext cx="1040130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311785</xdr:colOff>
      <xdr:row>3</xdr:row>
      <xdr:rowOff>76200</xdr:rowOff>
    </xdr:from>
    <xdr:to>
      <xdr:col>11</xdr:col>
      <xdr:colOff>393680</xdr:colOff>
      <xdr:row>8</xdr:row>
      <xdr:rowOff>43210</xdr:rowOff>
    </xdr:to>
    <xdr:sp macro="" textlink="">
      <xdr:nvSpPr>
        <xdr:cNvPr id="2" name="正方形/長方形 1"/>
        <xdr:cNvSpPr/>
      </xdr:nvSpPr>
      <xdr:spPr>
        <a:xfrm>
          <a:off x="5240020" y="581025"/>
          <a:ext cx="2459362" cy="805210"/>
        </a:xfrm>
        <a:prstGeom prst="rect">
          <a:avLst/>
        </a:prstGeom>
        <a:solidFill>
          <a:srgbClr val="FFCC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/>
            <a:t>本シートは、県受付機関（かながわ中小企業成長支援ステーション）用です。削除等しないでください。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  <pageSetUpPr fitToPage="1"/>
  </sheetPr>
  <dimension ref="B1:Y13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B60" sqref="AB60"/>
    </sheetView>
  </sheetViews>
  <sheetFormatPr defaultColWidth="9.140625" defaultRowHeight="12"/>
  <cols>
    <col min="1" max="1" width="1.7109375" style="193" customWidth="1"/>
    <col min="2" max="2" width="3" style="193" customWidth="1"/>
    <col min="3" max="3" width="15.7109375" style="193" customWidth="1"/>
    <col min="4" max="6" width="10.7109375" style="193" customWidth="1"/>
    <col min="7" max="7" width="5" style="193" customWidth="1"/>
    <col min="8" max="8" width="10.7109375" style="193" customWidth="1"/>
    <col min="9" max="9" width="5" style="194" customWidth="1"/>
    <col min="10" max="10" width="10.7109375" style="193" customWidth="1"/>
    <col min="11" max="11" width="5" style="194" customWidth="1"/>
    <col min="12" max="12" width="10.7109375" style="193" customWidth="1"/>
    <col min="13" max="13" width="5" style="194" customWidth="1"/>
    <col min="14" max="14" width="10.7109375" style="193" customWidth="1"/>
    <col min="15" max="15" width="5" style="194" customWidth="1"/>
    <col min="16" max="16" width="10.7109375" style="193" customWidth="1"/>
    <col min="17" max="17" width="5" style="194" customWidth="1"/>
    <col min="18" max="18" width="10.7109375" style="193" customWidth="1"/>
    <col min="19" max="19" width="5" style="194" customWidth="1"/>
    <col min="20" max="20" width="10.7109375" style="193" customWidth="1"/>
    <col min="21" max="21" width="5" style="194" customWidth="1"/>
    <col min="22" max="22" width="10.7109375" style="193" customWidth="1"/>
    <col min="23" max="23" width="5" style="194" customWidth="1"/>
    <col min="24" max="16384" width="9.140625" style="193"/>
  </cols>
  <sheetData>
    <row r="1" spans="2:25" ht="21.75" customHeight="1">
      <c r="B1" s="357" t="s">
        <v>129</v>
      </c>
      <c r="C1" s="357"/>
      <c r="D1" s="357"/>
      <c r="E1" s="357"/>
      <c r="F1" s="357"/>
      <c r="G1" s="357"/>
      <c r="H1" s="117"/>
      <c r="I1" s="175"/>
      <c r="J1" s="117"/>
      <c r="K1" s="175"/>
      <c r="L1" s="117"/>
      <c r="M1" s="175"/>
      <c r="N1" s="117"/>
      <c r="O1" s="175"/>
      <c r="P1" s="117"/>
      <c r="Q1" s="175"/>
      <c r="R1" s="117"/>
      <c r="S1" s="175"/>
      <c r="T1" s="117" t="s">
        <v>90</v>
      </c>
      <c r="U1" s="175"/>
      <c r="V1" s="117"/>
      <c r="W1" s="175"/>
    </row>
    <row r="2" spans="2:25" ht="18" customHeight="1">
      <c r="P2" s="355" t="s">
        <v>59</v>
      </c>
      <c r="Q2" s="356"/>
      <c r="R2" s="352"/>
      <c r="S2" s="353"/>
      <c r="T2" s="353"/>
      <c r="U2" s="353"/>
      <c r="V2" s="354"/>
    </row>
    <row r="3" spans="2:25" ht="20.25" customHeight="1">
      <c r="B3" s="121" t="s">
        <v>124</v>
      </c>
      <c r="C3" s="121"/>
      <c r="D3" s="121"/>
      <c r="E3" s="39"/>
      <c r="U3" s="195"/>
      <c r="V3" s="284" t="s">
        <v>18</v>
      </c>
      <c r="W3" s="284"/>
    </row>
    <row r="4" spans="2:25" ht="15.95" customHeight="1">
      <c r="B4" s="323"/>
      <c r="C4" s="324"/>
      <c r="D4" s="92" t="s">
        <v>54</v>
      </c>
      <c r="E4" s="189" t="s">
        <v>53</v>
      </c>
      <c r="F4" s="307" t="s">
        <v>0</v>
      </c>
      <c r="G4" s="308"/>
      <c r="H4" s="307" t="s">
        <v>12</v>
      </c>
      <c r="I4" s="308"/>
      <c r="J4" s="307" t="s">
        <v>13</v>
      </c>
      <c r="K4" s="308"/>
      <c r="L4" s="307" t="s">
        <v>14</v>
      </c>
      <c r="M4" s="308"/>
      <c r="N4" s="307" t="s">
        <v>15</v>
      </c>
      <c r="O4" s="308"/>
      <c r="P4" s="307" t="s">
        <v>16</v>
      </c>
      <c r="Q4" s="308"/>
      <c r="R4" s="307" t="s">
        <v>111</v>
      </c>
      <c r="S4" s="308"/>
      <c r="T4" s="307" t="s">
        <v>112</v>
      </c>
      <c r="U4" s="308"/>
      <c r="V4" s="307" t="s">
        <v>113</v>
      </c>
      <c r="W4" s="308"/>
    </row>
    <row r="5" spans="2:25" ht="15.95" customHeight="1">
      <c r="B5" s="325"/>
      <c r="C5" s="326"/>
      <c r="D5" s="219" t="s">
        <v>127</v>
      </c>
      <c r="E5" s="219" t="s">
        <v>127</v>
      </c>
      <c r="F5" s="297" t="s">
        <v>127</v>
      </c>
      <c r="G5" s="298"/>
      <c r="H5" s="297" t="s">
        <v>127</v>
      </c>
      <c r="I5" s="298"/>
      <c r="J5" s="297" t="s">
        <v>127</v>
      </c>
      <c r="K5" s="298"/>
      <c r="L5" s="297" t="s">
        <v>127</v>
      </c>
      <c r="M5" s="298"/>
      <c r="N5" s="297" t="s">
        <v>127</v>
      </c>
      <c r="O5" s="298"/>
      <c r="P5" s="297" t="s">
        <v>127</v>
      </c>
      <c r="Q5" s="298"/>
      <c r="R5" s="297" t="s">
        <v>127</v>
      </c>
      <c r="S5" s="298"/>
      <c r="T5" s="297" t="s">
        <v>127</v>
      </c>
      <c r="U5" s="298"/>
      <c r="V5" s="297" t="s">
        <v>127</v>
      </c>
      <c r="W5" s="298"/>
      <c r="Y5" s="196"/>
    </row>
    <row r="6" spans="2:25" ht="15.95" customHeight="1">
      <c r="B6" s="328" t="s">
        <v>1</v>
      </c>
      <c r="C6" s="329"/>
      <c r="D6" s="118"/>
      <c r="E6" s="119"/>
      <c r="F6" s="118"/>
      <c r="G6" s="145">
        <v>100</v>
      </c>
      <c r="H6" s="118"/>
      <c r="I6" s="145">
        <v>100</v>
      </c>
      <c r="J6" s="118"/>
      <c r="K6" s="145">
        <v>100</v>
      </c>
      <c r="L6" s="118"/>
      <c r="M6" s="145">
        <v>100</v>
      </c>
      <c r="N6" s="118"/>
      <c r="O6" s="145">
        <v>100</v>
      </c>
      <c r="P6" s="118"/>
      <c r="Q6" s="145">
        <v>100</v>
      </c>
      <c r="R6" s="118"/>
      <c r="S6" s="145">
        <v>100</v>
      </c>
      <c r="T6" s="118"/>
      <c r="U6" s="146">
        <v>100</v>
      </c>
      <c r="V6" s="118"/>
      <c r="W6" s="145">
        <v>100</v>
      </c>
    </row>
    <row r="7" spans="2:25" ht="15" customHeight="1">
      <c r="B7" s="311" t="s">
        <v>2</v>
      </c>
      <c r="C7" s="167" t="s">
        <v>3</v>
      </c>
      <c r="D7" s="207"/>
      <c r="E7" s="207"/>
      <c r="F7" s="207"/>
      <c r="G7" s="177" t="str">
        <f t="shared" ref="G7:G14" si="0">IF(F$6=0,"－",IF(F7=0,"－",F7/F$6*100))</f>
        <v>－</v>
      </c>
      <c r="H7" s="207"/>
      <c r="I7" s="177" t="str">
        <f t="shared" ref="I7:I14" si="1">IF(H$6=0,"－",IF(H7=0,"－",H7/H$6*100))</f>
        <v>－</v>
      </c>
      <c r="J7" s="207"/>
      <c r="K7" s="177" t="str">
        <f t="shared" ref="K7:K14" si="2">IF(J$6=0,"－",IF(J7=0,"－",J7/J$6*100))</f>
        <v>－</v>
      </c>
      <c r="L7" s="207"/>
      <c r="M7" s="177" t="str">
        <f t="shared" ref="M7:M14" si="3">IF(L$6=0,"－",IF(L7=0,"－",L7/L$6*100))</f>
        <v>－</v>
      </c>
      <c r="N7" s="207"/>
      <c r="O7" s="177" t="str">
        <f t="shared" ref="O7:O14" si="4">IF(N$6=0,"－",IF(N7=0,"－",N7/N$6*100))</f>
        <v>－</v>
      </c>
      <c r="P7" s="207"/>
      <c r="Q7" s="177" t="str">
        <f t="shared" ref="Q7:Q14" si="5">IF(P$6=0,"－",IF(P7=0,"－",P7/P$6*100))</f>
        <v>－</v>
      </c>
      <c r="R7" s="207"/>
      <c r="S7" s="177" t="str">
        <f t="shared" ref="S7:S14" si="6">IF(R$6=0,"－",IF(R7=0,"－",R7/R$6*100))</f>
        <v>－</v>
      </c>
      <c r="T7" s="207"/>
      <c r="U7" s="177" t="str">
        <f t="shared" ref="U7:U14" si="7">IF(T$6=0,"－",IF(T7=0,"－",T7/T$6*100))</f>
        <v>－</v>
      </c>
      <c r="V7" s="207"/>
      <c r="W7" s="177" t="str">
        <f t="shared" ref="W7:W16" si="8">IF(V$6=0,"－",IF(V7=0,"－",V7/V$6*100))</f>
        <v>－</v>
      </c>
    </row>
    <row r="8" spans="2:25" ht="15" customHeight="1">
      <c r="B8" s="312"/>
      <c r="C8" s="168" t="s">
        <v>4</v>
      </c>
      <c r="D8" s="208"/>
      <c r="E8" s="208"/>
      <c r="F8" s="208"/>
      <c r="G8" s="221" t="str">
        <f t="shared" si="0"/>
        <v>－</v>
      </c>
      <c r="H8" s="208"/>
      <c r="I8" s="221" t="str">
        <f t="shared" si="1"/>
        <v>－</v>
      </c>
      <c r="J8" s="208"/>
      <c r="K8" s="221" t="str">
        <f t="shared" si="2"/>
        <v>－</v>
      </c>
      <c r="L8" s="208"/>
      <c r="M8" s="221" t="str">
        <f t="shared" si="3"/>
        <v>－</v>
      </c>
      <c r="N8" s="208"/>
      <c r="O8" s="221" t="str">
        <f t="shared" si="4"/>
        <v>－</v>
      </c>
      <c r="P8" s="208"/>
      <c r="Q8" s="221" t="str">
        <f t="shared" si="5"/>
        <v>－</v>
      </c>
      <c r="R8" s="208"/>
      <c r="S8" s="221" t="str">
        <f t="shared" si="6"/>
        <v>－</v>
      </c>
      <c r="T8" s="208"/>
      <c r="U8" s="221" t="str">
        <f t="shared" si="7"/>
        <v>－</v>
      </c>
      <c r="V8" s="208"/>
      <c r="W8" s="181" t="str">
        <f t="shared" si="8"/>
        <v>－</v>
      </c>
    </row>
    <row r="9" spans="2:25" ht="15" customHeight="1">
      <c r="B9" s="312"/>
      <c r="C9" s="169" t="s">
        <v>118</v>
      </c>
      <c r="D9" s="208"/>
      <c r="E9" s="208"/>
      <c r="F9" s="208"/>
      <c r="G9" s="221" t="str">
        <f>IF(F$6=0,"－",IF(F9=0,"－",F9/F$6*100))</f>
        <v>－</v>
      </c>
      <c r="H9" s="208"/>
      <c r="I9" s="221" t="str">
        <f>IF(H$6=0,"－",IF(H9=0,"－",H9/H$6*100))</f>
        <v>－</v>
      </c>
      <c r="J9" s="208"/>
      <c r="K9" s="221" t="str">
        <f>IF(J$6=0,"－",IF(J9=0,"－",J9/J$6*100))</f>
        <v>－</v>
      </c>
      <c r="L9" s="208"/>
      <c r="M9" s="221" t="str">
        <f>IF(L$6=0,"－",IF(L9=0,"－",L9/L$6*100))</f>
        <v>－</v>
      </c>
      <c r="N9" s="208"/>
      <c r="O9" s="221" t="str">
        <f>IF(N$6=0,"－",IF(N9=0,"－",N9/N$6*100))</f>
        <v>－</v>
      </c>
      <c r="P9" s="208"/>
      <c r="Q9" s="221" t="str">
        <f>IF(P$6=0,"－",IF(P9=0,"－",P9/P$6*100))</f>
        <v>－</v>
      </c>
      <c r="R9" s="208"/>
      <c r="S9" s="221" t="str">
        <f>IF(R$6=0,"－",IF(R9=0,"－",R9/R$6*100))</f>
        <v>－</v>
      </c>
      <c r="T9" s="208"/>
      <c r="U9" s="221" t="str">
        <f>IF(T$6=0,"－",IF(T9=0,"－",T9/T$6*100))</f>
        <v>－</v>
      </c>
      <c r="V9" s="208"/>
      <c r="W9" s="181" t="str">
        <f>IF(V$6=0,"－",IF(V9=0,"－",V9/V$6*100))</f>
        <v>－</v>
      </c>
    </row>
    <row r="10" spans="2:25" ht="15" customHeight="1">
      <c r="B10" s="312"/>
      <c r="C10" s="169" t="s">
        <v>114</v>
      </c>
      <c r="D10" s="208"/>
      <c r="E10" s="208"/>
      <c r="F10" s="208"/>
      <c r="G10" s="221" t="str">
        <f>IF(F$6=0,"－",IF(F10=0,"－",F10/F$6*100))</f>
        <v>－</v>
      </c>
      <c r="H10" s="208"/>
      <c r="I10" s="221" t="str">
        <f>IF(H$6=0,"－",IF(H10=0,"－",H10/H$6*100))</f>
        <v>－</v>
      </c>
      <c r="J10" s="208"/>
      <c r="K10" s="221" t="str">
        <f>IF(J$6=0,"－",IF(J10=0,"－",J10/J$6*100))</f>
        <v>－</v>
      </c>
      <c r="L10" s="208"/>
      <c r="M10" s="221" t="str">
        <f>IF(L$6=0,"－",IF(L10=0,"－",L10/L$6*100))</f>
        <v>－</v>
      </c>
      <c r="N10" s="208"/>
      <c r="O10" s="221" t="str">
        <f>IF(N$6=0,"－",IF(N10=0,"－",N10/N$6*100))</f>
        <v>－</v>
      </c>
      <c r="P10" s="208"/>
      <c r="Q10" s="221" t="str">
        <f>IF(P$6=0,"－",IF(P10=0,"－",P10/P$6*100))</f>
        <v>－</v>
      </c>
      <c r="R10" s="208"/>
      <c r="S10" s="221" t="str">
        <f>IF(R$6=0,"－",IF(R10=0,"－",R10/R$6*100))</f>
        <v>－</v>
      </c>
      <c r="T10" s="208"/>
      <c r="U10" s="221" t="str">
        <f>IF(T$6=0,"－",IF(T10=0,"－",T10/T$6*100))</f>
        <v>－</v>
      </c>
      <c r="V10" s="208"/>
      <c r="W10" s="181" t="str">
        <f>IF(V$6=0,"－",IF(V10=0,"－",V10/V$6*100))</f>
        <v>－</v>
      </c>
    </row>
    <row r="11" spans="2:25" ht="15" customHeight="1">
      <c r="B11" s="312"/>
      <c r="C11" s="168" t="s">
        <v>68</v>
      </c>
      <c r="D11" s="208"/>
      <c r="E11" s="208"/>
      <c r="F11" s="208"/>
      <c r="G11" s="221" t="str">
        <f t="shared" si="0"/>
        <v>－</v>
      </c>
      <c r="H11" s="208"/>
      <c r="I11" s="221" t="str">
        <f t="shared" si="1"/>
        <v>－</v>
      </c>
      <c r="J11" s="208"/>
      <c r="K11" s="221" t="str">
        <f t="shared" si="2"/>
        <v>－</v>
      </c>
      <c r="L11" s="208"/>
      <c r="M11" s="221" t="str">
        <f t="shared" si="3"/>
        <v>－</v>
      </c>
      <c r="N11" s="208"/>
      <c r="O11" s="221" t="str">
        <f t="shared" si="4"/>
        <v>－</v>
      </c>
      <c r="P11" s="208"/>
      <c r="Q11" s="221" t="str">
        <f t="shared" si="5"/>
        <v>－</v>
      </c>
      <c r="R11" s="208"/>
      <c r="S11" s="221" t="str">
        <f t="shared" si="6"/>
        <v>－</v>
      </c>
      <c r="T11" s="208"/>
      <c r="U11" s="221" t="str">
        <f t="shared" si="7"/>
        <v>－</v>
      </c>
      <c r="V11" s="208"/>
      <c r="W11" s="181" t="str">
        <f t="shared" si="8"/>
        <v>－</v>
      </c>
    </row>
    <row r="12" spans="2:25" ht="15" customHeight="1">
      <c r="B12" s="312"/>
      <c r="C12" s="168" t="s">
        <v>61</v>
      </c>
      <c r="D12" s="208"/>
      <c r="E12" s="208"/>
      <c r="F12" s="208"/>
      <c r="G12" s="221" t="str">
        <f t="shared" si="0"/>
        <v>－</v>
      </c>
      <c r="H12" s="208"/>
      <c r="I12" s="221" t="str">
        <f t="shared" si="1"/>
        <v>－</v>
      </c>
      <c r="J12" s="208"/>
      <c r="K12" s="221" t="str">
        <f t="shared" si="2"/>
        <v>－</v>
      </c>
      <c r="L12" s="208"/>
      <c r="M12" s="221" t="str">
        <f t="shared" si="3"/>
        <v>－</v>
      </c>
      <c r="N12" s="208"/>
      <c r="O12" s="221" t="str">
        <f t="shared" si="4"/>
        <v>－</v>
      </c>
      <c r="P12" s="208"/>
      <c r="Q12" s="221" t="str">
        <f t="shared" si="5"/>
        <v>－</v>
      </c>
      <c r="R12" s="208"/>
      <c r="S12" s="221" t="str">
        <f t="shared" si="6"/>
        <v>－</v>
      </c>
      <c r="T12" s="208"/>
      <c r="U12" s="221" t="str">
        <f t="shared" si="7"/>
        <v>－</v>
      </c>
      <c r="V12" s="208"/>
      <c r="W12" s="181" t="str">
        <f t="shared" si="8"/>
        <v>－</v>
      </c>
    </row>
    <row r="13" spans="2:25" ht="15" customHeight="1">
      <c r="B13" s="312"/>
      <c r="C13" s="168" t="s">
        <v>62</v>
      </c>
      <c r="D13" s="208"/>
      <c r="E13" s="208"/>
      <c r="F13" s="208"/>
      <c r="G13" s="221" t="str">
        <f t="shared" si="0"/>
        <v>－</v>
      </c>
      <c r="H13" s="208"/>
      <c r="I13" s="221" t="str">
        <f t="shared" si="1"/>
        <v>－</v>
      </c>
      <c r="J13" s="208"/>
      <c r="K13" s="221" t="str">
        <f t="shared" si="2"/>
        <v>－</v>
      </c>
      <c r="L13" s="208"/>
      <c r="M13" s="221" t="str">
        <f t="shared" si="3"/>
        <v>－</v>
      </c>
      <c r="N13" s="208"/>
      <c r="O13" s="221" t="str">
        <f t="shared" si="4"/>
        <v>－</v>
      </c>
      <c r="P13" s="208"/>
      <c r="Q13" s="221" t="str">
        <f t="shared" si="5"/>
        <v>－</v>
      </c>
      <c r="R13" s="208"/>
      <c r="S13" s="221" t="str">
        <f t="shared" si="6"/>
        <v>－</v>
      </c>
      <c r="T13" s="208"/>
      <c r="U13" s="221" t="str">
        <f t="shared" si="7"/>
        <v>－</v>
      </c>
      <c r="V13" s="208"/>
      <c r="W13" s="181" t="str">
        <f t="shared" si="8"/>
        <v>－</v>
      </c>
    </row>
    <row r="14" spans="2:25" ht="15" customHeight="1">
      <c r="B14" s="312"/>
      <c r="C14" s="168" t="s">
        <v>5</v>
      </c>
      <c r="D14" s="208"/>
      <c r="E14" s="208"/>
      <c r="F14" s="208"/>
      <c r="G14" s="221" t="str">
        <f t="shared" si="0"/>
        <v>－</v>
      </c>
      <c r="H14" s="208"/>
      <c r="I14" s="221" t="str">
        <f t="shared" si="1"/>
        <v>－</v>
      </c>
      <c r="J14" s="208"/>
      <c r="K14" s="221" t="str">
        <f t="shared" si="2"/>
        <v>－</v>
      </c>
      <c r="L14" s="208"/>
      <c r="M14" s="221" t="str">
        <f t="shared" si="3"/>
        <v>－</v>
      </c>
      <c r="N14" s="208"/>
      <c r="O14" s="221" t="str">
        <f t="shared" si="4"/>
        <v>－</v>
      </c>
      <c r="P14" s="208"/>
      <c r="Q14" s="221" t="str">
        <f t="shared" si="5"/>
        <v>－</v>
      </c>
      <c r="R14" s="208"/>
      <c r="S14" s="221" t="str">
        <f t="shared" si="6"/>
        <v>－</v>
      </c>
      <c r="T14" s="208"/>
      <c r="U14" s="221" t="str">
        <f t="shared" si="7"/>
        <v>－</v>
      </c>
      <c r="V14" s="208"/>
      <c r="W14" s="181" t="str">
        <f t="shared" si="8"/>
        <v>－</v>
      </c>
      <c r="X14" s="197"/>
    </row>
    <row r="15" spans="2:25" ht="15" customHeight="1">
      <c r="B15" s="312"/>
      <c r="C15" s="170" t="s">
        <v>17</v>
      </c>
      <c r="D15" s="222"/>
      <c r="E15" s="222"/>
      <c r="F15" s="222"/>
      <c r="G15" s="178" t="s">
        <v>91</v>
      </c>
      <c r="H15" s="268"/>
      <c r="I15" s="178" t="s">
        <v>126</v>
      </c>
      <c r="J15" s="268"/>
      <c r="K15" s="178" t="s">
        <v>126</v>
      </c>
      <c r="L15" s="268"/>
      <c r="M15" s="178" t="s">
        <v>91</v>
      </c>
      <c r="N15" s="268"/>
      <c r="O15" s="178" t="s">
        <v>91</v>
      </c>
      <c r="P15" s="268"/>
      <c r="Q15" s="178" t="s">
        <v>91</v>
      </c>
      <c r="R15" s="268"/>
      <c r="S15" s="178" t="s">
        <v>91</v>
      </c>
      <c r="T15" s="268"/>
      <c r="U15" s="178" t="s">
        <v>91</v>
      </c>
      <c r="V15" s="268"/>
      <c r="W15" s="182" t="str">
        <f t="shared" si="8"/>
        <v>－</v>
      </c>
      <c r="X15" s="197"/>
    </row>
    <row r="16" spans="2:25" ht="15.95" customHeight="1">
      <c r="B16" s="336" t="s">
        <v>6</v>
      </c>
      <c r="C16" s="337"/>
      <c r="D16" s="223">
        <f>SUM(D7:D15)</f>
        <v>0</v>
      </c>
      <c r="E16" s="223">
        <f>SUM(E7:E15)</f>
        <v>0</v>
      </c>
      <c r="F16" s="223">
        <f>SUM(F7:F15)</f>
        <v>0</v>
      </c>
      <c r="G16" s="179" t="str">
        <f>IF(F$6=0,"－",IF(F16=0,"－",F16/F$6*100))</f>
        <v>－</v>
      </c>
      <c r="H16" s="223">
        <f>SUM(H7:H15)</f>
        <v>0</v>
      </c>
      <c r="I16" s="179" t="str">
        <f>IF(H$6=0,"－",IF(H16=0,"－",H16/H$6*100))</f>
        <v>－</v>
      </c>
      <c r="J16" s="223">
        <f>SUM(J7:J15)</f>
        <v>0</v>
      </c>
      <c r="K16" s="179" t="str">
        <f>IF(J$6=0,"－",IF(J16=0,"－",J16/J$6*100))</f>
        <v>－</v>
      </c>
      <c r="L16" s="223">
        <f>SUM(L7:L15)</f>
        <v>0</v>
      </c>
      <c r="M16" s="179" t="str">
        <f>IF(L$6=0,"－",IF(L16=0,"－",L16/L$6*100))</f>
        <v>－</v>
      </c>
      <c r="N16" s="223">
        <f>SUM(N7:N15)</f>
        <v>0</v>
      </c>
      <c r="O16" s="179" t="str">
        <f>IF(N$6=0,"－",IF(N16=0,"－",N16/N$6*100))</f>
        <v>－</v>
      </c>
      <c r="P16" s="223">
        <f>SUM(P7:P15)</f>
        <v>0</v>
      </c>
      <c r="Q16" s="179" t="str">
        <f>IF(P$6=0,"－",IF(P16=0,"－",P16/P$6*100))</f>
        <v>－</v>
      </c>
      <c r="R16" s="223">
        <f>SUM(R7:R15)</f>
        <v>0</v>
      </c>
      <c r="S16" s="179" t="str">
        <f>IF(R$6=0,"－",IF(R16=0,"－",R16/R$6*100))</f>
        <v>－</v>
      </c>
      <c r="T16" s="223">
        <f>SUM(T7:T15)</f>
        <v>0</v>
      </c>
      <c r="U16" s="179" t="str">
        <f>IF(T$6=0,"－",IF(T16=0,"－",T16/T$6*100))</f>
        <v>－</v>
      </c>
      <c r="V16" s="223">
        <f>SUM(V7:V15)</f>
        <v>0</v>
      </c>
      <c r="W16" s="179" t="str">
        <f t="shared" si="8"/>
        <v>－</v>
      </c>
      <c r="X16" s="197"/>
    </row>
    <row r="17" spans="2:24" ht="15.95" customHeight="1">
      <c r="B17" s="333" t="s">
        <v>7</v>
      </c>
      <c r="C17" s="334"/>
      <c r="D17" s="224">
        <f>D6-D16</f>
        <v>0</v>
      </c>
      <c r="E17" s="224">
        <f>E6-E16</f>
        <v>0</v>
      </c>
      <c r="F17" s="224">
        <f>F6-F16</f>
        <v>0</v>
      </c>
      <c r="G17" s="180" t="str">
        <f>IF(F$6=0,"－",IF(F17&lt;=0,"－",F17/F$6*100))</f>
        <v>－</v>
      </c>
      <c r="H17" s="224">
        <f>H6-H16</f>
        <v>0</v>
      </c>
      <c r="I17" s="180" t="str">
        <f>IF(H$6=0,"－",IF(H17&lt;=0,"－",H17/H$6*100))</f>
        <v>－</v>
      </c>
      <c r="J17" s="224">
        <f>J6-J16</f>
        <v>0</v>
      </c>
      <c r="K17" s="180" t="str">
        <f>IF(J$6=0,"－",IF(J17&lt;=0,"－",J17/J$6*100))</f>
        <v>－</v>
      </c>
      <c r="L17" s="224">
        <f>L6-L16</f>
        <v>0</v>
      </c>
      <c r="M17" s="180" t="str">
        <f>IF(L$6=0,"－",IF(L17&lt;=0,"－",L17/L$6*100))</f>
        <v>－</v>
      </c>
      <c r="N17" s="224">
        <f>N6-N16</f>
        <v>0</v>
      </c>
      <c r="O17" s="180" t="str">
        <f>IF(N$6=0,"－",IF(N17&lt;=0,"－",N17/N$6*100))</f>
        <v>－</v>
      </c>
      <c r="P17" s="224">
        <f>P6-P16</f>
        <v>0</v>
      </c>
      <c r="Q17" s="180" t="str">
        <f>IF(P$6=0,"－",IF(P17&lt;=0,"－",P17/P$6*100))</f>
        <v>－</v>
      </c>
      <c r="R17" s="224">
        <f>R6-R16</f>
        <v>0</v>
      </c>
      <c r="S17" s="180" t="str">
        <f>IF(R$6=0,"－",IF(R17&lt;=0,"－",R17/R$6*100))</f>
        <v>－</v>
      </c>
      <c r="T17" s="224">
        <f>T6-T16</f>
        <v>0</v>
      </c>
      <c r="U17" s="180" t="str">
        <f>IF(T$6=0,"－",IF(T17&lt;=0,"－",T17/T$6*100))</f>
        <v>－</v>
      </c>
      <c r="V17" s="224">
        <f>V6-V16</f>
        <v>0</v>
      </c>
      <c r="W17" s="180" t="str">
        <f>IF(V$6=0,"－",IF(V17&lt;=0,"－",V17/V$6*100))</f>
        <v>－</v>
      </c>
    </row>
    <row r="18" spans="2:24" ht="15" customHeight="1">
      <c r="B18" s="338" t="s">
        <v>72</v>
      </c>
      <c r="C18" s="167" t="s">
        <v>63</v>
      </c>
      <c r="D18" s="207"/>
      <c r="E18" s="207"/>
      <c r="F18" s="207"/>
      <c r="G18" s="177" t="str">
        <f t="shared" ref="G18:G26" si="9">IF(F$6=0,"－",IF(F18=0,"－",F18/F$6*100))</f>
        <v>－</v>
      </c>
      <c r="H18" s="207"/>
      <c r="I18" s="177" t="str">
        <f t="shared" ref="I18:I26" si="10">IF(H$6=0,"－",IF(H18=0,"－",H18/H$6*100))</f>
        <v>－</v>
      </c>
      <c r="J18" s="207"/>
      <c r="K18" s="177" t="str">
        <f t="shared" ref="K18:K26" si="11">IF(J$6=0,"－",IF(J18=0,"－",J18/J$6*100))</f>
        <v>－</v>
      </c>
      <c r="L18" s="207"/>
      <c r="M18" s="177" t="str">
        <f t="shared" ref="M18:M26" si="12">IF(L$6=0,"－",IF(L18=0,"－",L18/L$6*100))</f>
        <v>－</v>
      </c>
      <c r="N18" s="207"/>
      <c r="O18" s="177" t="str">
        <f t="shared" ref="O18:O26" si="13">IF(N$6=0,"－",IF(N18=0,"－",N18/N$6*100))</f>
        <v>－</v>
      </c>
      <c r="P18" s="207"/>
      <c r="Q18" s="177" t="str">
        <f t="shared" ref="Q18:Q26" si="14">IF(P$6=0,"－",IF(P18=0,"－",P18/P$6*100))</f>
        <v>－</v>
      </c>
      <c r="R18" s="207"/>
      <c r="S18" s="177" t="str">
        <f t="shared" ref="S18:S26" si="15">IF(R$6=0,"－",IF(R18=0,"－",R18/R$6*100))</f>
        <v>－</v>
      </c>
      <c r="T18" s="207"/>
      <c r="U18" s="177" t="str">
        <f t="shared" ref="U18:U26" si="16">IF(T$6=0,"－",IF(T18=0,"－",T18/T$6*100))</f>
        <v>－</v>
      </c>
      <c r="V18" s="207"/>
      <c r="W18" s="177" t="str">
        <f t="shared" ref="W18:W26" si="17">IF(V$6=0,"－",IF(V18=0,"－",V18/V$6*100))</f>
        <v>－</v>
      </c>
    </row>
    <row r="19" spans="2:24" ht="15" customHeight="1">
      <c r="B19" s="339"/>
      <c r="C19" s="169" t="s">
        <v>118</v>
      </c>
      <c r="D19" s="225"/>
      <c r="E19" s="225"/>
      <c r="F19" s="225"/>
      <c r="G19" s="221" t="str">
        <f t="shared" si="9"/>
        <v>－</v>
      </c>
      <c r="H19" s="225"/>
      <c r="I19" s="221" t="str">
        <f t="shared" si="10"/>
        <v>－</v>
      </c>
      <c r="J19" s="225"/>
      <c r="K19" s="221" t="str">
        <f t="shared" si="11"/>
        <v>－</v>
      </c>
      <c r="L19" s="225"/>
      <c r="M19" s="221" t="str">
        <f t="shared" si="12"/>
        <v>－</v>
      </c>
      <c r="N19" s="225"/>
      <c r="O19" s="221" t="str">
        <f t="shared" si="13"/>
        <v>－</v>
      </c>
      <c r="P19" s="225"/>
      <c r="Q19" s="221" t="str">
        <f t="shared" si="14"/>
        <v>－</v>
      </c>
      <c r="R19" s="225"/>
      <c r="S19" s="221" t="str">
        <f t="shared" si="15"/>
        <v>－</v>
      </c>
      <c r="T19" s="225"/>
      <c r="U19" s="221" t="str">
        <f t="shared" si="16"/>
        <v>－</v>
      </c>
      <c r="V19" s="225"/>
      <c r="W19" s="221" t="str">
        <f t="shared" si="17"/>
        <v>－</v>
      </c>
    </row>
    <row r="20" spans="2:24" ht="15" customHeight="1">
      <c r="B20" s="339"/>
      <c r="C20" s="169" t="s">
        <v>114</v>
      </c>
      <c r="D20" s="225"/>
      <c r="E20" s="225"/>
      <c r="F20" s="225"/>
      <c r="G20" s="221" t="str">
        <f t="shared" si="9"/>
        <v>－</v>
      </c>
      <c r="H20" s="225"/>
      <c r="I20" s="221" t="str">
        <f t="shared" si="10"/>
        <v>－</v>
      </c>
      <c r="J20" s="225"/>
      <c r="K20" s="221" t="str">
        <f t="shared" si="11"/>
        <v>－</v>
      </c>
      <c r="L20" s="225"/>
      <c r="M20" s="221" t="str">
        <f t="shared" si="12"/>
        <v>－</v>
      </c>
      <c r="N20" s="225"/>
      <c r="O20" s="221" t="str">
        <f t="shared" si="13"/>
        <v>－</v>
      </c>
      <c r="P20" s="225"/>
      <c r="Q20" s="221" t="str">
        <f t="shared" si="14"/>
        <v>－</v>
      </c>
      <c r="R20" s="225"/>
      <c r="S20" s="221" t="str">
        <f t="shared" si="15"/>
        <v>－</v>
      </c>
      <c r="T20" s="225"/>
      <c r="U20" s="221" t="str">
        <f t="shared" si="16"/>
        <v>－</v>
      </c>
      <c r="V20" s="225"/>
      <c r="W20" s="221" t="str">
        <f t="shared" si="17"/>
        <v>－</v>
      </c>
    </row>
    <row r="21" spans="2:24" ht="15" customHeight="1">
      <c r="B21" s="339"/>
      <c r="C21" s="168" t="s">
        <v>68</v>
      </c>
      <c r="D21" s="208"/>
      <c r="E21" s="208"/>
      <c r="F21" s="208"/>
      <c r="G21" s="181" t="str">
        <f t="shared" si="9"/>
        <v>－</v>
      </c>
      <c r="H21" s="208"/>
      <c r="I21" s="181" t="str">
        <f t="shared" si="10"/>
        <v>－</v>
      </c>
      <c r="J21" s="208"/>
      <c r="K21" s="181" t="str">
        <f t="shared" si="11"/>
        <v>－</v>
      </c>
      <c r="L21" s="208"/>
      <c r="M21" s="181" t="str">
        <f t="shared" si="12"/>
        <v>－</v>
      </c>
      <c r="N21" s="208"/>
      <c r="O21" s="181" t="str">
        <f t="shared" si="13"/>
        <v>－</v>
      </c>
      <c r="P21" s="208"/>
      <c r="Q21" s="181" t="str">
        <f t="shared" si="14"/>
        <v>－</v>
      </c>
      <c r="R21" s="208"/>
      <c r="S21" s="181" t="str">
        <f t="shared" si="15"/>
        <v>－</v>
      </c>
      <c r="T21" s="208"/>
      <c r="U21" s="181" t="str">
        <f t="shared" si="16"/>
        <v>－</v>
      </c>
      <c r="V21" s="208"/>
      <c r="W21" s="181" t="str">
        <f t="shared" si="17"/>
        <v>－</v>
      </c>
    </row>
    <row r="22" spans="2:24" ht="15" customHeight="1">
      <c r="B22" s="339"/>
      <c r="C22" s="168" t="s">
        <v>61</v>
      </c>
      <c r="D22" s="208"/>
      <c r="E22" s="208"/>
      <c r="F22" s="208"/>
      <c r="G22" s="181" t="str">
        <f t="shared" si="9"/>
        <v>－</v>
      </c>
      <c r="H22" s="208"/>
      <c r="I22" s="181" t="str">
        <f t="shared" si="10"/>
        <v>－</v>
      </c>
      <c r="J22" s="208"/>
      <c r="K22" s="181" t="str">
        <f t="shared" si="11"/>
        <v>－</v>
      </c>
      <c r="L22" s="208"/>
      <c r="M22" s="181" t="str">
        <f t="shared" si="12"/>
        <v>－</v>
      </c>
      <c r="N22" s="208"/>
      <c r="O22" s="181" t="str">
        <f t="shared" si="13"/>
        <v>－</v>
      </c>
      <c r="P22" s="208"/>
      <c r="Q22" s="181" t="str">
        <f t="shared" si="14"/>
        <v>－</v>
      </c>
      <c r="R22" s="208"/>
      <c r="S22" s="181" t="str">
        <f t="shared" si="15"/>
        <v>－</v>
      </c>
      <c r="T22" s="208"/>
      <c r="U22" s="181" t="str">
        <f t="shared" si="16"/>
        <v>－</v>
      </c>
      <c r="V22" s="208"/>
      <c r="W22" s="181" t="str">
        <f t="shared" si="17"/>
        <v>－</v>
      </c>
    </row>
    <row r="23" spans="2:24" ht="15" customHeight="1">
      <c r="B23" s="339"/>
      <c r="C23" s="168" t="s">
        <v>62</v>
      </c>
      <c r="D23" s="208"/>
      <c r="E23" s="208"/>
      <c r="F23" s="208"/>
      <c r="G23" s="181" t="str">
        <f t="shared" si="9"/>
        <v>－</v>
      </c>
      <c r="H23" s="208"/>
      <c r="I23" s="181" t="str">
        <f t="shared" si="10"/>
        <v>－</v>
      </c>
      <c r="J23" s="208"/>
      <c r="K23" s="181" t="str">
        <f t="shared" si="11"/>
        <v>－</v>
      </c>
      <c r="L23" s="208"/>
      <c r="M23" s="181" t="str">
        <f t="shared" si="12"/>
        <v>－</v>
      </c>
      <c r="N23" s="208"/>
      <c r="O23" s="181" t="str">
        <f t="shared" si="13"/>
        <v>－</v>
      </c>
      <c r="P23" s="208"/>
      <c r="Q23" s="181" t="str">
        <f t="shared" si="14"/>
        <v>－</v>
      </c>
      <c r="R23" s="208"/>
      <c r="S23" s="181" t="str">
        <f t="shared" si="15"/>
        <v>－</v>
      </c>
      <c r="T23" s="208"/>
      <c r="U23" s="181" t="str">
        <f t="shared" si="16"/>
        <v>－</v>
      </c>
      <c r="V23" s="208"/>
      <c r="W23" s="181" t="str">
        <f t="shared" si="17"/>
        <v>－</v>
      </c>
    </row>
    <row r="24" spans="2:24" ht="15" customHeight="1">
      <c r="B24" s="339"/>
      <c r="C24" s="168" t="s">
        <v>8</v>
      </c>
      <c r="D24" s="208"/>
      <c r="E24" s="208"/>
      <c r="F24" s="208"/>
      <c r="G24" s="181" t="str">
        <f t="shared" si="9"/>
        <v>－</v>
      </c>
      <c r="H24" s="208"/>
      <c r="I24" s="181" t="str">
        <f t="shared" si="10"/>
        <v>－</v>
      </c>
      <c r="J24" s="208"/>
      <c r="K24" s="181" t="str">
        <f t="shared" si="11"/>
        <v>－</v>
      </c>
      <c r="L24" s="208"/>
      <c r="M24" s="181" t="str">
        <f t="shared" si="12"/>
        <v>－</v>
      </c>
      <c r="N24" s="208"/>
      <c r="O24" s="181" t="str">
        <f t="shared" si="13"/>
        <v>－</v>
      </c>
      <c r="P24" s="208"/>
      <c r="Q24" s="181" t="str">
        <f t="shared" si="14"/>
        <v>－</v>
      </c>
      <c r="R24" s="208"/>
      <c r="S24" s="181" t="str">
        <f t="shared" si="15"/>
        <v>－</v>
      </c>
      <c r="T24" s="208"/>
      <c r="U24" s="181" t="str">
        <f t="shared" si="16"/>
        <v>－</v>
      </c>
      <c r="V24" s="208"/>
      <c r="W24" s="181" t="str">
        <f t="shared" si="17"/>
        <v>－</v>
      </c>
    </row>
    <row r="25" spans="2:24" ht="15" customHeight="1">
      <c r="B25" s="339"/>
      <c r="C25" s="170" t="s">
        <v>5</v>
      </c>
      <c r="D25" s="222"/>
      <c r="E25" s="222"/>
      <c r="F25" s="222"/>
      <c r="G25" s="182" t="str">
        <f t="shared" si="9"/>
        <v>－</v>
      </c>
      <c r="H25" s="222"/>
      <c r="I25" s="182" t="str">
        <f t="shared" si="10"/>
        <v>－</v>
      </c>
      <c r="J25" s="222"/>
      <c r="K25" s="182" t="str">
        <f t="shared" si="11"/>
        <v>－</v>
      </c>
      <c r="L25" s="222"/>
      <c r="M25" s="182" t="str">
        <f t="shared" si="12"/>
        <v>－</v>
      </c>
      <c r="N25" s="222"/>
      <c r="O25" s="182" t="str">
        <f t="shared" si="13"/>
        <v>－</v>
      </c>
      <c r="P25" s="222"/>
      <c r="Q25" s="182" t="str">
        <f t="shared" si="14"/>
        <v>－</v>
      </c>
      <c r="R25" s="222"/>
      <c r="S25" s="182" t="str">
        <f t="shared" si="15"/>
        <v>－</v>
      </c>
      <c r="T25" s="222"/>
      <c r="U25" s="182" t="str">
        <f t="shared" si="16"/>
        <v>－</v>
      </c>
      <c r="V25" s="222"/>
      <c r="W25" s="182" t="str">
        <f t="shared" si="17"/>
        <v>－</v>
      </c>
    </row>
    <row r="26" spans="2:24" ht="15.95" customHeight="1">
      <c r="B26" s="340"/>
      <c r="C26" s="192" t="s">
        <v>6</v>
      </c>
      <c r="D26" s="223">
        <f>SUM(D18:D25)</f>
        <v>0</v>
      </c>
      <c r="E26" s="223">
        <f>SUM(E18:E25)</f>
        <v>0</v>
      </c>
      <c r="F26" s="223">
        <f>SUM(F18:F25)</f>
        <v>0</v>
      </c>
      <c r="G26" s="179" t="str">
        <f t="shared" si="9"/>
        <v>－</v>
      </c>
      <c r="H26" s="223">
        <f>SUM(H18:H25)</f>
        <v>0</v>
      </c>
      <c r="I26" s="179" t="str">
        <f t="shared" si="10"/>
        <v>－</v>
      </c>
      <c r="J26" s="223">
        <f>SUM(J18:J25)</f>
        <v>0</v>
      </c>
      <c r="K26" s="179" t="str">
        <f t="shared" si="11"/>
        <v>－</v>
      </c>
      <c r="L26" s="223">
        <f>SUM(L18:L25)</f>
        <v>0</v>
      </c>
      <c r="M26" s="179" t="str">
        <f t="shared" si="12"/>
        <v>－</v>
      </c>
      <c r="N26" s="223">
        <f>SUM(N18:N25)</f>
        <v>0</v>
      </c>
      <c r="O26" s="179" t="str">
        <f t="shared" si="13"/>
        <v>－</v>
      </c>
      <c r="P26" s="223">
        <f>SUM(P18:P25)</f>
        <v>0</v>
      </c>
      <c r="Q26" s="179" t="str">
        <f t="shared" si="14"/>
        <v>－</v>
      </c>
      <c r="R26" s="223">
        <f>SUM(R18:R25)</f>
        <v>0</v>
      </c>
      <c r="S26" s="179" t="str">
        <f t="shared" si="15"/>
        <v>－</v>
      </c>
      <c r="T26" s="223">
        <f>SUM(T18:T25)</f>
        <v>0</v>
      </c>
      <c r="U26" s="179" t="str">
        <f t="shared" si="16"/>
        <v>－</v>
      </c>
      <c r="V26" s="223">
        <f>SUM(V18:V25)</f>
        <v>0</v>
      </c>
      <c r="W26" s="179" t="str">
        <f t="shared" si="17"/>
        <v>－</v>
      </c>
    </row>
    <row r="27" spans="2:24" ht="15.95" customHeight="1">
      <c r="B27" s="313" t="s">
        <v>9</v>
      </c>
      <c r="C27" s="335"/>
      <c r="D27" s="223">
        <f>D17-D26</f>
        <v>0</v>
      </c>
      <c r="E27" s="223">
        <f>E17-E26</f>
        <v>0</v>
      </c>
      <c r="F27" s="223">
        <f>F17-F26</f>
        <v>0</v>
      </c>
      <c r="G27" s="179" t="str">
        <f>IF(F$6=0,"－",IF(F27&lt;=0,"－",F27/F$6*100))</f>
        <v>－</v>
      </c>
      <c r="H27" s="223">
        <f>H17-H26</f>
        <v>0</v>
      </c>
      <c r="I27" s="179" t="str">
        <f>IF(H$6=0,"－",IF(H27&lt;=0,"－",H27/H$6*100))</f>
        <v>－</v>
      </c>
      <c r="J27" s="223">
        <f>J17-J26</f>
        <v>0</v>
      </c>
      <c r="K27" s="179" t="str">
        <f>IF(J$6=0,"－",IF(J27&lt;=0,"－",J27/J$6*100))</f>
        <v>－</v>
      </c>
      <c r="L27" s="223">
        <f>L17-L26</f>
        <v>0</v>
      </c>
      <c r="M27" s="179" t="str">
        <f>IF(L$6=0,"－",IF(L27&lt;=0,"－",L27/L$6*100))</f>
        <v>－</v>
      </c>
      <c r="N27" s="223">
        <f>N17-N26</f>
        <v>0</v>
      </c>
      <c r="O27" s="179" t="str">
        <f>IF(N$6=0,"－",IF(N27&lt;=0,"－",N27/N$6*100))</f>
        <v>－</v>
      </c>
      <c r="P27" s="223">
        <f>P17-P26</f>
        <v>0</v>
      </c>
      <c r="Q27" s="179" t="str">
        <f>IF(P$6=0,"－",IF(P27&lt;=0,"－",P27/P$6*100))</f>
        <v>－</v>
      </c>
      <c r="R27" s="223">
        <f>R17-R26</f>
        <v>0</v>
      </c>
      <c r="S27" s="179" t="str">
        <f>IF(R$6=0,"－",IF(R27&lt;=0,"－",R27/R$6*100))</f>
        <v>－</v>
      </c>
      <c r="T27" s="223">
        <f>T17-T26</f>
        <v>0</v>
      </c>
      <c r="U27" s="179" t="str">
        <f>IF(T$6=0,"－",IF(T27&lt;=0,"－",T27/T$6*100))</f>
        <v>－</v>
      </c>
      <c r="V27" s="223">
        <f>V17-V26</f>
        <v>0</v>
      </c>
      <c r="W27" s="179" t="str">
        <f>IF(V$6=0,"－",IF(V27&lt;=0,"－",V27/V$6*100))</f>
        <v>－</v>
      </c>
      <c r="X27" s="198"/>
    </row>
    <row r="28" spans="2:24" ht="15.95" customHeight="1">
      <c r="B28" s="358" t="s">
        <v>116</v>
      </c>
      <c r="C28" s="359"/>
      <c r="D28" s="208"/>
      <c r="E28" s="208"/>
      <c r="F28" s="208"/>
      <c r="G28" s="181" t="str">
        <f>IF(F$6=0,"－",IF(F28=0,"－",F28/F$6*100))</f>
        <v>－</v>
      </c>
      <c r="H28" s="208"/>
      <c r="I28" s="181" t="str">
        <f>IF(H$6=0,"－",IF(H28=0,"－",H28/H$6*100))</f>
        <v>－</v>
      </c>
      <c r="J28" s="208"/>
      <c r="K28" s="181" t="str">
        <f>IF(J$6=0,"－",IF(J28=0,"－",J28/J$6*100))</f>
        <v>－</v>
      </c>
      <c r="L28" s="208"/>
      <c r="M28" s="181" t="str">
        <f>IF(L$6=0,"－",IF(L28=0,"－",L28/L$6*100))</f>
        <v>－</v>
      </c>
      <c r="N28" s="208"/>
      <c r="O28" s="181" t="str">
        <f>IF(N$6=0,"－",IF(N28=0,"－",N28/N$6*100))</f>
        <v>－</v>
      </c>
      <c r="P28" s="208"/>
      <c r="Q28" s="181" t="str">
        <f>IF(P$6=0,"－",IF(P28=0,"－",P28/P$6*100))</f>
        <v>－</v>
      </c>
      <c r="R28" s="208"/>
      <c r="S28" s="181" t="str">
        <f>IF(R$6=0,"－",IF(R28=0,"－",R28/R$6*100))</f>
        <v>－</v>
      </c>
      <c r="T28" s="208"/>
      <c r="U28" s="181" t="str">
        <f>IF(T$6=0,"－",IF(T28=0,"－",T28/T$6*100))</f>
        <v>－</v>
      </c>
      <c r="V28" s="208"/>
      <c r="W28" s="181" t="str">
        <f>IF(V$6=0,"－",IF(V28=0,"－",V28/V$6*100))</f>
        <v>－</v>
      </c>
      <c r="X28" s="198"/>
    </row>
    <row r="29" spans="2:24" ht="15.95" customHeight="1">
      <c r="B29" s="313" t="s">
        <v>10</v>
      </c>
      <c r="C29" s="335"/>
      <c r="D29" s="226"/>
      <c r="E29" s="226"/>
      <c r="F29" s="226"/>
      <c r="G29" s="179" t="str">
        <f>IF(F$6=0,"－",IF(F29=0,"－",F29/F$6*100))</f>
        <v>－</v>
      </c>
      <c r="H29" s="226"/>
      <c r="I29" s="179" t="str">
        <f>IF(H$6=0,"－",IF(H29=0,"－",H29/H$6*100))</f>
        <v>－</v>
      </c>
      <c r="J29" s="226"/>
      <c r="K29" s="179" t="str">
        <f>IF(J$6=0,"－",IF(J29=0,"－",J29/J$6*100))</f>
        <v>－</v>
      </c>
      <c r="L29" s="226"/>
      <c r="M29" s="179" t="str">
        <f>IF(L$6=0,"－",IF(L29=0,"－",L29/L$6*100))</f>
        <v>－</v>
      </c>
      <c r="N29" s="226"/>
      <c r="O29" s="179" t="str">
        <f>IF(N$6=0,"－",IF(N29=0,"－",N29/N$6*100))</f>
        <v>－</v>
      </c>
      <c r="P29" s="226"/>
      <c r="Q29" s="179" t="str">
        <f>IF(P$6=0,"－",IF(P29=0,"－",P29/P$6*100))</f>
        <v>－</v>
      </c>
      <c r="R29" s="226"/>
      <c r="S29" s="179" t="str">
        <f>IF(R$6=0,"－",IF(R29=0,"－",R29/R$6*100))</f>
        <v>－</v>
      </c>
      <c r="T29" s="226"/>
      <c r="U29" s="179" t="str">
        <f>IF(T$6=0,"－",IF(T29=0,"－",T29/T$6*100))</f>
        <v>－</v>
      </c>
      <c r="V29" s="226"/>
      <c r="W29" s="179" t="str">
        <f>IF(V$6=0,"－",IF(V29=0,"－",V29/V$6*100))</f>
        <v>－</v>
      </c>
      <c r="X29" s="198"/>
    </row>
    <row r="30" spans="2:24" ht="15.95" customHeight="1">
      <c r="B30" s="315" t="s">
        <v>19</v>
      </c>
      <c r="C30" s="316"/>
      <c r="D30" s="227">
        <f>D27+D28-D29</f>
        <v>0</v>
      </c>
      <c r="E30" s="227">
        <f>E27+E28-E29</f>
        <v>0</v>
      </c>
      <c r="F30" s="227">
        <f>F27+F28-F29</f>
        <v>0</v>
      </c>
      <c r="G30" s="179" t="str">
        <f>IF(F$6=0,"－",IF(F30&lt;=0,"－",F30/F$6*100))</f>
        <v>－</v>
      </c>
      <c r="H30" s="227">
        <f>H27+H28-H29</f>
        <v>0</v>
      </c>
      <c r="I30" s="179" t="str">
        <f>IF(H$6=0,"－",IF(H30&lt;=0,"－",H30/H$6*100))</f>
        <v>－</v>
      </c>
      <c r="J30" s="227">
        <f>J27+J28-J29</f>
        <v>0</v>
      </c>
      <c r="K30" s="179" t="str">
        <f>IF(J$6=0,"－",IF(J30&lt;=0,"－",J30/J$6*100))</f>
        <v>－</v>
      </c>
      <c r="L30" s="227">
        <f>L27+L28-L29</f>
        <v>0</v>
      </c>
      <c r="M30" s="179" t="str">
        <f>IF(L$6=0,"－",IF(L30&lt;=0,"－",L30/L$6*100))</f>
        <v>－</v>
      </c>
      <c r="N30" s="227">
        <f>N27+N28-N29</f>
        <v>0</v>
      </c>
      <c r="O30" s="179" t="str">
        <f>IF(N$6=0,"－",IF(N30&lt;=0,"－",N30/N$6*100))</f>
        <v>－</v>
      </c>
      <c r="P30" s="227">
        <f>P27+P28-P29</f>
        <v>0</v>
      </c>
      <c r="Q30" s="179" t="str">
        <f>IF(P$6=0,"－",IF(P30&lt;=0,"－",P30/P$6*100))</f>
        <v>－</v>
      </c>
      <c r="R30" s="227">
        <f>R27+R28-R29</f>
        <v>0</v>
      </c>
      <c r="S30" s="179" t="str">
        <f>IF(R$6=0,"－",IF(R30&lt;=0,"－",R30/R$6*100))</f>
        <v>－</v>
      </c>
      <c r="T30" s="227">
        <f>T27+T28-T29</f>
        <v>0</v>
      </c>
      <c r="U30" s="179" t="str">
        <f>IF(T$6=0,"－",IF(T30&lt;=0,"－",T30/T$6*100))</f>
        <v>－</v>
      </c>
      <c r="V30" s="227">
        <f>V27+V28-V29</f>
        <v>0</v>
      </c>
      <c r="W30" s="179" t="str">
        <f>IF(V$6=0,"－",IF(V30&lt;=0,"－",V30/V$6*100))</f>
        <v>－</v>
      </c>
      <c r="X30" s="198"/>
    </row>
    <row r="31" spans="2:24" ht="18" customHeight="1">
      <c r="B31" s="320" t="s">
        <v>64</v>
      </c>
      <c r="C31" s="320"/>
      <c r="D31" s="34"/>
      <c r="E31" s="34"/>
      <c r="F31" s="34"/>
      <c r="G31" s="34"/>
      <c r="H31" s="34"/>
      <c r="I31" s="183"/>
      <c r="J31" s="34"/>
      <c r="K31" s="183"/>
      <c r="L31" s="34"/>
      <c r="M31" s="183"/>
      <c r="N31" s="34"/>
      <c r="O31" s="183"/>
      <c r="P31" s="34"/>
      <c r="Q31" s="183"/>
      <c r="R31" s="34"/>
      <c r="S31" s="183"/>
      <c r="T31" s="34"/>
      <c r="U31" s="183"/>
      <c r="V31" s="34"/>
      <c r="W31" s="186"/>
      <c r="X31" s="198"/>
    </row>
    <row r="32" spans="2:24" ht="15.95" customHeight="1">
      <c r="B32" s="317" t="s">
        <v>67</v>
      </c>
      <c r="C32" s="171" t="s">
        <v>65</v>
      </c>
      <c r="D32" s="93">
        <f>ROUND((D16+D26)/12,-2)</f>
        <v>0</v>
      </c>
      <c r="E32" s="190">
        <f>ROUND((E16+E26)/12,-2)</f>
        <v>0</v>
      </c>
      <c r="F32" s="309">
        <f>ROUND((F16+F26)/12,-2)</f>
        <v>0</v>
      </c>
      <c r="G32" s="310"/>
      <c r="H32" s="309">
        <f>ROUND((H16+H26)/12,-2)</f>
        <v>0</v>
      </c>
      <c r="I32" s="310"/>
      <c r="J32" s="309">
        <f>ROUND((J16+J26)/12,-2)</f>
        <v>0</v>
      </c>
      <c r="K32" s="310"/>
      <c r="L32" s="309">
        <f>ROUND((L16+L26)/12,-2)</f>
        <v>0</v>
      </c>
      <c r="M32" s="310"/>
      <c r="N32" s="309">
        <f>ROUND((N16+N26)/12,-2)</f>
        <v>0</v>
      </c>
      <c r="O32" s="310"/>
      <c r="P32" s="309">
        <f>ROUND((P16+P26)/12,-2)</f>
        <v>0</v>
      </c>
      <c r="Q32" s="310"/>
      <c r="R32" s="309">
        <f>ROUND((R16+R26)/12,-2)</f>
        <v>0</v>
      </c>
      <c r="S32" s="310"/>
      <c r="T32" s="309">
        <f>ROUND((T16+T26)/12,-2)</f>
        <v>0</v>
      </c>
      <c r="U32" s="310"/>
      <c r="V32" s="309">
        <f>ROUND((V16+V26)/12,-2)</f>
        <v>0</v>
      </c>
      <c r="W32" s="310"/>
      <c r="X32" s="198"/>
    </row>
    <row r="33" spans="2:24" ht="15.95" customHeight="1">
      <c r="B33" s="318"/>
      <c r="C33" s="172" t="s">
        <v>66</v>
      </c>
      <c r="D33" s="120"/>
      <c r="E33" s="158"/>
      <c r="F33" s="271"/>
      <c r="G33" s="272"/>
      <c r="H33" s="271"/>
      <c r="I33" s="272"/>
      <c r="J33" s="271"/>
      <c r="K33" s="272"/>
      <c r="L33" s="271"/>
      <c r="M33" s="272"/>
      <c r="N33" s="271"/>
      <c r="O33" s="272"/>
      <c r="P33" s="271"/>
      <c r="Q33" s="272"/>
      <c r="R33" s="271"/>
      <c r="S33" s="272"/>
      <c r="T33" s="271"/>
      <c r="U33" s="272"/>
      <c r="V33" s="271"/>
      <c r="W33" s="272"/>
      <c r="X33" s="198"/>
    </row>
    <row r="34" spans="2:24" ht="15" customHeight="1">
      <c r="B34" s="319"/>
      <c r="C34" s="191" t="s">
        <v>6</v>
      </c>
      <c r="D34" s="95">
        <f>SUM(D32:D33)</f>
        <v>0</v>
      </c>
      <c r="E34" s="188">
        <f>SUM(E32:E33)</f>
        <v>0</v>
      </c>
      <c r="F34" s="295">
        <f>SUM(F32:F33)</f>
        <v>0</v>
      </c>
      <c r="G34" s="296"/>
      <c r="H34" s="295">
        <f>SUM(H32:H33)</f>
        <v>0</v>
      </c>
      <c r="I34" s="296"/>
      <c r="J34" s="295">
        <f>SUM(J32:J33)</f>
        <v>0</v>
      </c>
      <c r="K34" s="296"/>
      <c r="L34" s="295">
        <f>SUM(L32:L33)</f>
        <v>0</v>
      </c>
      <c r="M34" s="296"/>
      <c r="N34" s="295">
        <f>SUM(N32:N33)</f>
        <v>0</v>
      </c>
      <c r="O34" s="296"/>
      <c r="P34" s="295">
        <f>SUM(P32:P33)</f>
        <v>0</v>
      </c>
      <c r="Q34" s="296"/>
      <c r="R34" s="295">
        <f>SUM(R32:R33)</f>
        <v>0</v>
      </c>
      <c r="S34" s="296"/>
      <c r="T34" s="295">
        <f>SUM(T32:T33)</f>
        <v>0</v>
      </c>
      <c r="U34" s="296"/>
      <c r="V34" s="295">
        <f>SUM(V32:V33)</f>
        <v>0</v>
      </c>
      <c r="W34" s="296"/>
      <c r="X34" s="198"/>
    </row>
    <row r="35" spans="2:24" ht="15.95" customHeight="1">
      <c r="B35" s="321" t="s">
        <v>60</v>
      </c>
      <c r="C35" s="171" t="s">
        <v>55</v>
      </c>
      <c r="D35" s="96"/>
      <c r="E35" s="97"/>
      <c r="F35" s="97"/>
      <c r="G35" s="98"/>
      <c r="H35" s="289"/>
      <c r="I35" s="290"/>
      <c r="J35" s="289"/>
      <c r="K35" s="290"/>
      <c r="L35" s="289"/>
      <c r="M35" s="290"/>
      <c r="N35" s="289"/>
      <c r="O35" s="290"/>
      <c r="P35" s="289"/>
      <c r="Q35" s="290"/>
      <c r="R35" s="289"/>
      <c r="S35" s="290"/>
      <c r="T35" s="289"/>
      <c r="U35" s="290"/>
      <c r="V35" s="289"/>
      <c r="W35" s="290"/>
      <c r="X35" s="198"/>
    </row>
    <row r="36" spans="2:24" ht="15.95" customHeight="1">
      <c r="B36" s="322"/>
      <c r="C36" s="173" t="s">
        <v>56</v>
      </c>
      <c r="D36" s="99"/>
      <c r="E36" s="100"/>
      <c r="F36" s="100"/>
      <c r="G36" s="101"/>
      <c r="H36" s="269"/>
      <c r="I36" s="270"/>
      <c r="J36" s="269"/>
      <c r="K36" s="270"/>
      <c r="L36" s="269"/>
      <c r="M36" s="270"/>
      <c r="N36" s="269"/>
      <c r="O36" s="270"/>
      <c r="P36" s="269"/>
      <c r="Q36" s="270"/>
      <c r="R36" s="269"/>
      <c r="S36" s="270"/>
      <c r="T36" s="269"/>
      <c r="U36" s="270"/>
      <c r="V36" s="269"/>
      <c r="W36" s="270"/>
      <c r="X36" s="198"/>
    </row>
    <row r="37" spans="2:24" ht="15.95" customHeight="1">
      <c r="B37" s="322"/>
      <c r="C37" s="173" t="s">
        <v>57</v>
      </c>
      <c r="D37" s="99"/>
      <c r="E37" s="100"/>
      <c r="F37" s="100"/>
      <c r="G37" s="101"/>
      <c r="H37" s="269"/>
      <c r="I37" s="270"/>
      <c r="J37" s="269"/>
      <c r="K37" s="270"/>
      <c r="L37" s="269"/>
      <c r="M37" s="270"/>
      <c r="N37" s="269"/>
      <c r="O37" s="270"/>
      <c r="P37" s="269"/>
      <c r="Q37" s="270"/>
      <c r="R37" s="269"/>
      <c r="S37" s="270"/>
      <c r="T37" s="269"/>
      <c r="U37" s="270"/>
      <c r="V37" s="269"/>
      <c r="W37" s="270"/>
      <c r="X37" s="198"/>
    </row>
    <row r="38" spans="2:24" ht="15.95" customHeight="1">
      <c r="B38" s="322"/>
      <c r="C38" s="172" t="s">
        <v>58</v>
      </c>
      <c r="D38" s="102"/>
      <c r="E38" s="103"/>
      <c r="F38" s="103"/>
      <c r="G38" s="104"/>
      <c r="H38" s="271"/>
      <c r="I38" s="272"/>
      <c r="J38" s="271"/>
      <c r="K38" s="272"/>
      <c r="L38" s="271"/>
      <c r="M38" s="272"/>
      <c r="N38" s="271"/>
      <c r="O38" s="272"/>
      <c r="P38" s="271"/>
      <c r="Q38" s="272"/>
      <c r="R38" s="271"/>
      <c r="S38" s="272"/>
      <c r="T38" s="271"/>
      <c r="U38" s="272"/>
      <c r="V38" s="271"/>
      <c r="W38" s="272"/>
      <c r="X38" s="198"/>
    </row>
    <row r="39" spans="2:24" ht="15" customHeight="1">
      <c r="B39" s="105"/>
      <c r="C39" s="94" t="s">
        <v>6</v>
      </c>
      <c r="D39" s="106"/>
      <c r="E39" s="107"/>
      <c r="F39" s="107"/>
      <c r="G39" s="108"/>
      <c r="H39" s="305">
        <f>SUM(H35:H38)</f>
        <v>0</v>
      </c>
      <c r="I39" s="306"/>
      <c r="J39" s="295">
        <f>SUM(J35:J38)</f>
        <v>0</v>
      </c>
      <c r="K39" s="296"/>
      <c r="L39" s="295">
        <f>SUM(L35:L38)</f>
        <v>0</v>
      </c>
      <c r="M39" s="296"/>
      <c r="N39" s="295">
        <f>SUM(N35:N38)</f>
        <v>0</v>
      </c>
      <c r="O39" s="296"/>
      <c r="P39" s="295">
        <f>SUM(P35:P38)</f>
        <v>0</v>
      </c>
      <c r="Q39" s="296"/>
      <c r="R39" s="305">
        <f>SUM(R35:R38)</f>
        <v>0</v>
      </c>
      <c r="S39" s="306"/>
      <c r="T39" s="295">
        <f>SUM(T35:T38)</f>
        <v>0</v>
      </c>
      <c r="U39" s="296"/>
      <c r="V39" s="295">
        <f>SUM(V35:V38)</f>
        <v>0</v>
      </c>
      <c r="W39" s="296"/>
      <c r="X39" s="198"/>
    </row>
    <row r="40" spans="2:24" ht="10.5" customHeight="1">
      <c r="B40" s="109"/>
      <c r="C40" s="110"/>
      <c r="D40" s="111"/>
      <c r="E40" s="111"/>
      <c r="F40" s="111"/>
      <c r="G40" s="112"/>
      <c r="H40" s="154" t="str">
        <f>IF(H39=H34," ","エラー")</f>
        <v xml:space="preserve"> </v>
      </c>
      <c r="I40" s="184"/>
      <c r="J40" s="154" t="str">
        <f>IF(J39=J34," ","エラー")</f>
        <v xml:space="preserve"> </v>
      </c>
      <c r="K40" s="184"/>
      <c r="L40" s="154" t="str">
        <f>IF(L39=L34," ","エラー")</f>
        <v xml:space="preserve"> </v>
      </c>
      <c r="M40" s="184"/>
      <c r="N40" s="154" t="str">
        <f>IF(N39=N34," ","エラー")</f>
        <v xml:space="preserve"> </v>
      </c>
      <c r="O40" s="184"/>
      <c r="P40" s="154" t="str">
        <f>IF(P39=P34," ","エラー")</f>
        <v xml:space="preserve"> </v>
      </c>
      <c r="Q40" s="184"/>
      <c r="R40" s="154" t="str">
        <f>IF(R39=R34," ","エラー")</f>
        <v xml:space="preserve"> </v>
      </c>
      <c r="S40" s="184"/>
      <c r="T40" s="154" t="str">
        <f>IF(T39=T34," ","エラー")</f>
        <v xml:space="preserve"> </v>
      </c>
      <c r="U40" s="184"/>
      <c r="V40" s="154" t="str">
        <f>IF(V39=V34," ","エラー")</f>
        <v xml:space="preserve"> </v>
      </c>
      <c r="W40" s="187"/>
      <c r="X40" s="198"/>
    </row>
    <row r="41" spans="2:24" ht="12.75" customHeight="1">
      <c r="B41" s="332" t="s">
        <v>69</v>
      </c>
      <c r="C41" s="332"/>
      <c r="D41" s="113"/>
      <c r="E41" s="113"/>
      <c r="F41" s="113"/>
      <c r="G41" s="113"/>
      <c r="H41" s="113"/>
      <c r="I41" s="185"/>
      <c r="J41" s="113"/>
      <c r="K41" s="185"/>
      <c r="L41" s="113"/>
      <c r="M41" s="185"/>
      <c r="N41" s="113"/>
      <c r="O41" s="185"/>
      <c r="P41" s="113"/>
      <c r="Q41" s="185"/>
      <c r="R41" s="113"/>
      <c r="S41" s="185"/>
      <c r="T41" s="113"/>
      <c r="U41" s="185"/>
      <c r="V41" s="281" t="s">
        <v>52</v>
      </c>
      <c r="W41" s="281"/>
    </row>
    <row r="42" spans="2:24" ht="15" customHeight="1">
      <c r="B42" s="330" t="s">
        <v>105</v>
      </c>
      <c r="C42" s="331"/>
      <c r="D42" s="156"/>
      <c r="E42" s="159"/>
      <c r="F42" s="301"/>
      <c r="G42" s="302"/>
      <c r="H42" s="301"/>
      <c r="I42" s="302"/>
      <c r="J42" s="301"/>
      <c r="K42" s="302"/>
      <c r="L42" s="301"/>
      <c r="M42" s="302"/>
      <c r="N42" s="301"/>
      <c r="O42" s="302"/>
      <c r="P42" s="301"/>
      <c r="Q42" s="302"/>
      <c r="R42" s="301"/>
      <c r="S42" s="302"/>
      <c r="T42" s="273"/>
      <c r="U42" s="274"/>
      <c r="V42" s="273"/>
      <c r="W42" s="274"/>
    </row>
    <row r="43" spans="2:24" ht="15" customHeight="1">
      <c r="B43" s="344" t="s">
        <v>95</v>
      </c>
      <c r="C43" s="345"/>
      <c r="D43" s="152"/>
      <c r="E43" s="160"/>
      <c r="F43" s="287"/>
      <c r="G43" s="288"/>
      <c r="H43" s="287"/>
      <c r="I43" s="288"/>
      <c r="J43" s="287"/>
      <c r="K43" s="288"/>
      <c r="L43" s="287"/>
      <c r="M43" s="288"/>
      <c r="N43" s="287"/>
      <c r="O43" s="288"/>
      <c r="P43" s="287"/>
      <c r="Q43" s="288"/>
      <c r="R43" s="287"/>
      <c r="S43" s="288"/>
      <c r="T43" s="287"/>
      <c r="U43" s="288"/>
      <c r="V43" s="287"/>
      <c r="W43" s="288"/>
    </row>
    <row r="44" spans="2:24" ht="15" customHeight="1">
      <c r="B44" s="330" t="s">
        <v>104</v>
      </c>
      <c r="C44" s="331"/>
      <c r="D44" s="157"/>
      <c r="E44" s="161"/>
      <c r="F44" s="303"/>
      <c r="G44" s="304"/>
      <c r="H44" s="303"/>
      <c r="I44" s="304"/>
      <c r="J44" s="303"/>
      <c r="K44" s="304"/>
      <c r="L44" s="303"/>
      <c r="M44" s="304"/>
      <c r="N44" s="303"/>
      <c r="O44" s="304"/>
      <c r="P44" s="303"/>
      <c r="Q44" s="304"/>
      <c r="R44" s="303"/>
      <c r="S44" s="304"/>
      <c r="T44" s="293"/>
      <c r="U44" s="294"/>
      <c r="V44" s="293"/>
      <c r="W44" s="294"/>
    </row>
    <row r="45" spans="2:24" ht="15" customHeight="1">
      <c r="B45" s="344" t="s">
        <v>95</v>
      </c>
      <c r="C45" s="345"/>
      <c r="D45" s="153"/>
      <c r="E45" s="160"/>
      <c r="F45" s="287"/>
      <c r="G45" s="288"/>
      <c r="H45" s="287"/>
      <c r="I45" s="288"/>
      <c r="J45" s="287"/>
      <c r="K45" s="288"/>
      <c r="L45" s="287"/>
      <c r="M45" s="288"/>
      <c r="N45" s="287"/>
      <c r="O45" s="288"/>
      <c r="P45" s="287"/>
      <c r="Q45" s="288"/>
      <c r="R45" s="287"/>
      <c r="S45" s="288"/>
      <c r="T45" s="287"/>
      <c r="U45" s="288"/>
      <c r="V45" s="287"/>
      <c r="W45" s="288"/>
    </row>
    <row r="46" spans="2:24" ht="15" customHeight="1">
      <c r="B46" s="344" t="s">
        <v>88</v>
      </c>
      <c r="C46" s="345"/>
      <c r="D46" s="153"/>
      <c r="E46" s="162"/>
      <c r="F46" s="291"/>
      <c r="G46" s="292"/>
      <c r="H46" s="291"/>
      <c r="I46" s="292"/>
      <c r="J46" s="291"/>
      <c r="K46" s="292"/>
      <c r="L46" s="291"/>
      <c r="M46" s="292"/>
      <c r="N46" s="291"/>
      <c r="O46" s="292"/>
      <c r="P46" s="291"/>
      <c r="Q46" s="292"/>
      <c r="R46" s="291"/>
      <c r="S46" s="292"/>
      <c r="T46" s="291"/>
      <c r="U46" s="292"/>
      <c r="V46" s="291"/>
      <c r="W46" s="292"/>
    </row>
    <row r="47" spans="2:24" ht="15" customHeight="1">
      <c r="B47" s="342" t="s">
        <v>96</v>
      </c>
      <c r="C47" s="343"/>
      <c r="D47" s="84">
        <f>ROUND((D43+D45+D46),1)</f>
        <v>0</v>
      </c>
      <c r="E47" s="163">
        <f>ROUND((E43+E45+E46),1)</f>
        <v>0</v>
      </c>
      <c r="F47" s="275">
        <f>ROUND((F43+F45+F46),1)</f>
        <v>0</v>
      </c>
      <c r="G47" s="276">
        <f>ROUND((G43+G45+G46),1)</f>
        <v>0</v>
      </c>
      <c r="H47" s="275">
        <f t="shared" ref="H47:W47" si="18">ROUND((H43+H45+H46),1)</f>
        <v>0</v>
      </c>
      <c r="I47" s="276">
        <f t="shared" si="18"/>
        <v>0</v>
      </c>
      <c r="J47" s="275">
        <f>ROUND((J43+J45+J46),1)</f>
        <v>0</v>
      </c>
      <c r="K47" s="276">
        <f>ROUND((K43+K45+K46),1)</f>
        <v>0</v>
      </c>
      <c r="L47" s="275">
        <f>ROUND((L43+L45+L46),1)</f>
        <v>0</v>
      </c>
      <c r="M47" s="276">
        <f>ROUND((M43+M45+M46),1)</f>
        <v>0</v>
      </c>
      <c r="N47" s="275">
        <f t="shared" si="18"/>
        <v>0</v>
      </c>
      <c r="O47" s="276">
        <f t="shared" si="18"/>
        <v>0</v>
      </c>
      <c r="P47" s="275">
        <f t="shared" si="18"/>
        <v>0</v>
      </c>
      <c r="Q47" s="276">
        <f t="shared" si="18"/>
        <v>0</v>
      </c>
      <c r="R47" s="275">
        <f t="shared" si="18"/>
        <v>0</v>
      </c>
      <c r="S47" s="276">
        <f t="shared" si="18"/>
        <v>0</v>
      </c>
      <c r="T47" s="275">
        <f t="shared" si="18"/>
        <v>0</v>
      </c>
      <c r="U47" s="276">
        <f t="shared" si="18"/>
        <v>0</v>
      </c>
      <c r="V47" s="275">
        <f t="shared" si="18"/>
        <v>0</v>
      </c>
      <c r="W47" s="276">
        <f t="shared" si="18"/>
        <v>0</v>
      </c>
    </row>
    <row r="48" spans="2:24" ht="21" customHeight="1">
      <c r="B48"/>
      <c r="C48"/>
      <c r="D48"/>
      <c r="E48"/>
      <c r="F48"/>
      <c r="G48"/>
      <c r="H48"/>
      <c r="I48" s="176"/>
      <c r="J48"/>
      <c r="K48" s="176"/>
      <c r="L48"/>
      <c r="M48" s="176"/>
      <c r="N48"/>
      <c r="O48" s="176"/>
      <c r="P48"/>
      <c r="Q48" s="176"/>
      <c r="R48"/>
      <c r="S48" s="176"/>
      <c r="T48"/>
      <c r="U48" s="176"/>
      <c r="V48" s="123"/>
      <c r="W48" s="176"/>
    </row>
    <row r="49" spans="2:23" ht="20.25" customHeight="1">
      <c r="B49" s="327" t="s">
        <v>125</v>
      </c>
      <c r="C49" s="327"/>
      <c r="D49" s="327"/>
      <c r="E49" s="40"/>
      <c r="F49"/>
      <c r="G49"/>
      <c r="H49"/>
      <c r="I49" s="176"/>
      <c r="J49"/>
      <c r="K49" s="176"/>
      <c r="L49"/>
      <c r="M49" s="176"/>
      <c r="N49"/>
      <c r="O49" s="176"/>
      <c r="P49"/>
      <c r="Q49" s="176"/>
      <c r="R49"/>
      <c r="S49" s="176"/>
      <c r="T49"/>
      <c r="U49" s="176"/>
      <c r="V49" s="284" t="s">
        <v>18</v>
      </c>
      <c r="W49" s="284"/>
    </row>
    <row r="50" spans="2:23" ht="15.95" customHeight="1">
      <c r="B50" s="348"/>
      <c r="C50" s="349"/>
      <c r="D50" s="59"/>
      <c r="E50" s="60"/>
      <c r="F50" s="60"/>
      <c r="G50" s="61"/>
      <c r="H50" s="299" t="s">
        <v>12</v>
      </c>
      <c r="I50" s="300"/>
      <c r="J50" s="299" t="s">
        <v>13</v>
      </c>
      <c r="K50" s="300"/>
      <c r="L50" s="299" t="s">
        <v>14</v>
      </c>
      <c r="M50" s="300"/>
      <c r="N50" s="299" t="s">
        <v>15</v>
      </c>
      <c r="O50" s="300"/>
      <c r="P50" s="299" t="s">
        <v>16</v>
      </c>
      <c r="Q50" s="300"/>
      <c r="R50" s="299" t="s">
        <v>111</v>
      </c>
      <c r="S50" s="300"/>
      <c r="T50" s="299" t="s">
        <v>112</v>
      </c>
      <c r="U50" s="300"/>
      <c r="V50" s="299" t="s">
        <v>113</v>
      </c>
      <c r="W50" s="300"/>
    </row>
    <row r="51" spans="2:23" ht="15.95" customHeight="1">
      <c r="B51" s="350"/>
      <c r="C51" s="351"/>
      <c r="D51" s="62"/>
      <c r="E51" s="63"/>
      <c r="F51" s="63"/>
      <c r="G51" s="64"/>
      <c r="H51" s="297" t="str">
        <f>H5</f>
        <v>(  年  月期)</v>
      </c>
      <c r="I51" s="298"/>
      <c r="J51" s="297" t="str">
        <f>J5</f>
        <v>(  年  月期)</v>
      </c>
      <c r="K51" s="298"/>
      <c r="L51" s="297" t="str">
        <f>L5</f>
        <v>(  年  月期)</v>
      </c>
      <c r="M51" s="298"/>
      <c r="N51" s="297" t="str">
        <f>N5</f>
        <v>(  年  月期)</v>
      </c>
      <c r="O51" s="298"/>
      <c r="P51" s="297" t="str">
        <f>P5</f>
        <v>(  年  月期)</v>
      </c>
      <c r="Q51" s="298"/>
      <c r="R51" s="297" t="str">
        <f>R5</f>
        <v>(  年  月期)</v>
      </c>
      <c r="S51" s="298"/>
      <c r="T51" s="297" t="str">
        <f>T5</f>
        <v>(  年  月期)</v>
      </c>
      <c r="U51" s="298"/>
      <c r="V51" s="297" t="str">
        <f>V5</f>
        <v>(  年  月期)</v>
      </c>
      <c r="W51" s="298"/>
    </row>
    <row r="52" spans="2:23" ht="15.95" customHeight="1">
      <c r="B52" s="313" t="s">
        <v>1</v>
      </c>
      <c r="C52" s="314"/>
      <c r="D52" s="56"/>
      <c r="E52" s="57"/>
      <c r="F52" s="57"/>
      <c r="G52" s="58"/>
      <c r="H52" s="226">
        <v>0</v>
      </c>
      <c r="I52" s="146">
        <v>100</v>
      </c>
      <c r="J52" s="226">
        <v>0</v>
      </c>
      <c r="K52" s="146">
        <v>100</v>
      </c>
      <c r="L52" s="226">
        <v>0</v>
      </c>
      <c r="M52" s="146">
        <v>100</v>
      </c>
      <c r="N52" s="226">
        <v>0</v>
      </c>
      <c r="O52" s="146">
        <v>100</v>
      </c>
      <c r="P52" s="226">
        <v>0</v>
      </c>
      <c r="Q52" s="146">
        <v>100</v>
      </c>
      <c r="R52" s="226">
        <v>0</v>
      </c>
      <c r="S52" s="146">
        <v>100</v>
      </c>
      <c r="T52" s="226">
        <v>0</v>
      </c>
      <c r="U52" s="146">
        <v>100</v>
      </c>
      <c r="V52" s="226">
        <v>0</v>
      </c>
      <c r="W52" s="145">
        <v>100</v>
      </c>
    </row>
    <row r="53" spans="2:23" ht="15" customHeight="1">
      <c r="B53" s="311" t="s">
        <v>2</v>
      </c>
      <c r="C53" s="167" t="s">
        <v>3</v>
      </c>
      <c r="D53" s="47"/>
      <c r="E53" s="48"/>
      <c r="F53" s="48"/>
      <c r="G53" s="49"/>
      <c r="H53" s="207"/>
      <c r="I53" s="177" t="str">
        <f>IF(H$52=0,"－",IF(H53=0,"－",H53/H$52*100))</f>
        <v>－</v>
      </c>
      <c r="J53" s="207"/>
      <c r="K53" s="177" t="str">
        <f>IF(J$52=0,"－",IF(J53=0,"－",J53/J$52*100))</f>
        <v>－</v>
      </c>
      <c r="L53" s="207"/>
      <c r="M53" s="177" t="str">
        <f t="shared" ref="M53:M61" si="19">IF(L$52=0,"－",IF(L53=0,"－",L53/L$52*100))</f>
        <v>－</v>
      </c>
      <c r="N53" s="207"/>
      <c r="O53" s="177" t="str">
        <f>IF(N$52=0,"－",IF(N53=0,"－",N53/N$52*100))</f>
        <v>－</v>
      </c>
      <c r="P53" s="207"/>
      <c r="Q53" s="177" t="str">
        <f t="shared" ref="Q53:Q61" si="20">IF(P$52=0,"－",IF(P53=0,"－",P53/P$52*100))</f>
        <v>－</v>
      </c>
      <c r="R53" s="207"/>
      <c r="S53" s="177" t="str">
        <f t="shared" ref="S53:S58" si="21">IF(R$52=0,"－",IF(R53=0,"－",R53/R$52*100))</f>
        <v>－</v>
      </c>
      <c r="T53" s="207"/>
      <c r="U53" s="177" t="str">
        <f t="shared" ref="U53:U61" si="22">IF(T$52=0,"－",IF(T53=0,"－",T53/T$52*100))</f>
        <v>－</v>
      </c>
      <c r="V53" s="207"/>
      <c r="W53" s="177" t="str">
        <f t="shared" ref="W53:W61" si="23">IF(V$52=0,"－",IF(V53=0,"－",V53/V$52*100))</f>
        <v>－</v>
      </c>
    </row>
    <row r="54" spans="2:23" ht="15" customHeight="1">
      <c r="B54" s="312"/>
      <c r="C54" s="168" t="s">
        <v>4</v>
      </c>
      <c r="D54" s="50"/>
      <c r="E54" s="51"/>
      <c r="F54" s="51"/>
      <c r="G54" s="52"/>
      <c r="H54" s="208"/>
      <c r="I54" s="181" t="str">
        <f t="shared" ref="I54:I61" si="24">IF(H$52=0,"－",IF(H54=0,"－",H54/H$52*100))</f>
        <v>－</v>
      </c>
      <c r="J54" s="208"/>
      <c r="K54" s="181" t="str">
        <f t="shared" ref="K54:K61" si="25">IF(J$52=0,"－",IF(J54=0,"－",J54/J$52*100))</f>
        <v>－</v>
      </c>
      <c r="L54" s="208"/>
      <c r="M54" s="181" t="str">
        <f t="shared" si="19"/>
        <v>－</v>
      </c>
      <c r="N54" s="208"/>
      <c r="O54" s="181" t="str">
        <f t="shared" ref="O54:O61" si="26">IF(N$52=0,"－",IF(N54=0,"－",N54/N$52*100))</f>
        <v>－</v>
      </c>
      <c r="P54" s="208"/>
      <c r="Q54" s="181" t="str">
        <f t="shared" si="20"/>
        <v>－</v>
      </c>
      <c r="R54" s="208"/>
      <c r="S54" s="181" t="str">
        <f t="shared" si="21"/>
        <v>－</v>
      </c>
      <c r="T54" s="208"/>
      <c r="U54" s="181" t="str">
        <f t="shared" si="22"/>
        <v>－</v>
      </c>
      <c r="V54" s="208"/>
      <c r="W54" s="181" t="str">
        <f t="shared" si="23"/>
        <v>－</v>
      </c>
    </row>
    <row r="55" spans="2:23" ht="15" customHeight="1">
      <c r="B55" s="312"/>
      <c r="C55" s="169" t="s">
        <v>118</v>
      </c>
      <c r="D55" s="50"/>
      <c r="E55" s="51"/>
      <c r="F55" s="51"/>
      <c r="G55" s="52"/>
      <c r="H55" s="208"/>
      <c r="I55" s="181" t="str">
        <f>IF(H$52=0,"－",IF(H55=0,"－",H55/H$52*100))</f>
        <v>－</v>
      </c>
      <c r="J55" s="208"/>
      <c r="K55" s="181" t="str">
        <f>IF(J$52=0,"－",IF(J55=0,"－",J55/J$52*100))</f>
        <v>－</v>
      </c>
      <c r="L55" s="208"/>
      <c r="M55" s="181" t="str">
        <f>IF(L$52=0,"－",IF(L55=0,"－",L55/L$52*100))</f>
        <v>－</v>
      </c>
      <c r="N55" s="208"/>
      <c r="O55" s="181" t="str">
        <f>IF(N$52=0,"－",IF(N55=0,"－",N55/N$52*100))</f>
        <v>－</v>
      </c>
      <c r="P55" s="208"/>
      <c r="Q55" s="181" t="str">
        <f>IF(P$52=0,"－",IF(P55=0,"－",P55/P$52*100))</f>
        <v>－</v>
      </c>
      <c r="R55" s="208"/>
      <c r="S55" s="181" t="str">
        <f>IF(R$52=0,"－",IF(R55=0,"－",R55/R$52*100))</f>
        <v>－</v>
      </c>
      <c r="T55" s="208"/>
      <c r="U55" s="181" t="str">
        <f>IF(T$52=0,"－",IF(T55=0,"－",T55/T$52*100))</f>
        <v>－</v>
      </c>
      <c r="V55" s="208"/>
      <c r="W55" s="181" t="str">
        <f>IF(V$52=0,"－",IF(V55=0,"－",V55/V$52*100))</f>
        <v>－</v>
      </c>
    </row>
    <row r="56" spans="2:23" ht="15" customHeight="1">
      <c r="B56" s="312"/>
      <c r="C56" s="169" t="s">
        <v>114</v>
      </c>
      <c r="D56" s="164"/>
      <c r="E56" s="165"/>
      <c r="F56" s="165"/>
      <c r="G56" s="166"/>
      <c r="H56" s="225"/>
      <c r="I56" s="181" t="str">
        <f>IF(H$52=0,"－",IF(H56=0,"－",H56/H$52*100))</f>
        <v>－</v>
      </c>
      <c r="J56" s="225"/>
      <c r="K56" s="181" t="str">
        <f>IF(J$52=0,"－",IF(J56=0,"－",J56/J$52*100))</f>
        <v>－</v>
      </c>
      <c r="L56" s="225"/>
      <c r="M56" s="181" t="str">
        <f>IF(L$52=0,"－",IF(L56=0,"－",L56/L$52*100))</f>
        <v>－</v>
      </c>
      <c r="N56" s="225"/>
      <c r="O56" s="181" t="str">
        <f>IF(N$52=0,"－",IF(N56=0,"－",N56/N$52*100))</f>
        <v>－</v>
      </c>
      <c r="P56" s="225"/>
      <c r="Q56" s="181" t="str">
        <f>IF(P$52=0,"－",IF(P56=0,"－",P56/P$52*100))</f>
        <v>－</v>
      </c>
      <c r="R56" s="225"/>
      <c r="S56" s="181" t="str">
        <f>IF(R$52=0,"－",IF(R56=0,"－",R56/R$52*100))</f>
        <v>－</v>
      </c>
      <c r="T56" s="225"/>
      <c r="U56" s="181" t="str">
        <f>IF(T$52=0,"－",IF(T56=0,"－",T56/T$52*100))</f>
        <v>－</v>
      </c>
      <c r="V56" s="225"/>
      <c r="W56" s="181" t="str">
        <f>IF(V$52=0,"－",IF(V56=0,"－",V56/V$52*100))</f>
        <v>－</v>
      </c>
    </row>
    <row r="57" spans="2:23" ht="15" customHeight="1">
      <c r="B57" s="312"/>
      <c r="C57" s="168" t="s">
        <v>68</v>
      </c>
      <c r="D57" s="50"/>
      <c r="E57" s="51"/>
      <c r="F57" s="51"/>
      <c r="G57" s="52"/>
      <c r="H57" s="208"/>
      <c r="I57" s="181" t="str">
        <f t="shared" si="24"/>
        <v>－</v>
      </c>
      <c r="J57" s="208"/>
      <c r="K57" s="181" t="str">
        <f t="shared" si="25"/>
        <v>－</v>
      </c>
      <c r="L57" s="208"/>
      <c r="M57" s="181" t="str">
        <f t="shared" si="19"/>
        <v>－</v>
      </c>
      <c r="N57" s="208"/>
      <c r="O57" s="181" t="str">
        <f t="shared" si="26"/>
        <v>－</v>
      </c>
      <c r="P57" s="208"/>
      <c r="Q57" s="181" t="str">
        <f t="shared" si="20"/>
        <v>－</v>
      </c>
      <c r="R57" s="208"/>
      <c r="S57" s="181" t="str">
        <f t="shared" si="21"/>
        <v>－</v>
      </c>
      <c r="T57" s="208"/>
      <c r="U57" s="181" t="str">
        <f t="shared" si="22"/>
        <v>－</v>
      </c>
      <c r="V57" s="208"/>
      <c r="W57" s="181" t="str">
        <f t="shared" si="23"/>
        <v>－</v>
      </c>
    </row>
    <row r="58" spans="2:23" ht="15" customHeight="1">
      <c r="B58" s="312"/>
      <c r="C58" s="168" t="s">
        <v>61</v>
      </c>
      <c r="D58" s="50"/>
      <c r="E58" s="51"/>
      <c r="F58" s="51"/>
      <c r="G58" s="52"/>
      <c r="H58" s="208"/>
      <c r="I58" s="181" t="str">
        <f t="shared" si="24"/>
        <v>－</v>
      </c>
      <c r="J58" s="208"/>
      <c r="K58" s="181" t="str">
        <f t="shared" si="25"/>
        <v>－</v>
      </c>
      <c r="L58" s="208"/>
      <c r="M58" s="181" t="str">
        <f t="shared" si="19"/>
        <v>－</v>
      </c>
      <c r="N58" s="208"/>
      <c r="O58" s="181" t="str">
        <f t="shared" si="26"/>
        <v>－</v>
      </c>
      <c r="P58" s="208"/>
      <c r="Q58" s="181" t="str">
        <f t="shared" si="20"/>
        <v>－</v>
      </c>
      <c r="R58" s="208"/>
      <c r="S58" s="181" t="str">
        <f t="shared" si="21"/>
        <v>－</v>
      </c>
      <c r="T58" s="208"/>
      <c r="U58" s="181" t="str">
        <f t="shared" si="22"/>
        <v>－</v>
      </c>
      <c r="V58" s="208"/>
      <c r="W58" s="181" t="str">
        <f t="shared" si="23"/>
        <v>－</v>
      </c>
    </row>
    <row r="59" spans="2:23" ht="15" customHeight="1">
      <c r="B59" s="312"/>
      <c r="C59" s="168" t="s">
        <v>62</v>
      </c>
      <c r="D59" s="50"/>
      <c r="E59" s="51"/>
      <c r="F59" s="51"/>
      <c r="G59" s="52"/>
      <c r="H59" s="208"/>
      <c r="I59" s="181" t="str">
        <f>IF(H$52=0,"－",IF(H59=0,"－",H59/H$52*100))</f>
        <v>－</v>
      </c>
      <c r="J59" s="208"/>
      <c r="K59" s="181" t="str">
        <f>IF(J$52=0,"－",IF(J59=0,"－",J59/J$52*100))</f>
        <v>－</v>
      </c>
      <c r="L59" s="208"/>
      <c r="M59" s="181" t="str">
        <f>IF(L$52=0,"－",IF(L59=0,"－",L59/L$52*100))</f>
        <v>－</v>
      </c>
      <c r="N59" s="208"/>
      <c r="O59" s="181" t="str">
        <f>IF(N$52=0,"－",IF(N59=0,"－",N59/N$52*100))</f>
        <v>－</v>
      </c>
      <c r="P59" s="208"/>
      <c r="Q59" s="181" t="str">
        <f>IF(P$52=0,"－",IF(P59=0,"－",P59/P$52*100))</f>
        <v>－</v>
      </c>
      <c r="R59" s="208"/>
      <c r="S59" s="181" t="str">
        <f>IF(R$52=0,"－",IF(R59=0,"－",R59/R$52*100))</f>
        <v>－</v>
      </c>
      <c r="T59" s="208"/>
      <c r="U59" s="181" t="str">
        <f>IF(T$52=0,"－",IF(T59=0,"－",T59/T$52*100))</f>
        <v>－</v>
      </c>
      <c r="V59" s="208"/>
      <c r="W59" s="181" t="str">
        <f>IF(V$52=0,"－",IF(V59=0,"－",V59/V$52*100))</f>
        <v>－</v>
      </c>
    </row>
    <row r="60" spans="2:23" ht="15" customHeight="1">
      <c r="B60" s="312"/>
      <c r="C60" s="172" t="s">
        <v>5</v>
      </c>
      <c r="D60" s="53"/>
      <c r="E60" s="54"/>
      <c r="F60" s="54"/>
      <c r="G60" s="55"/>
      <c r="H60" s="222"/>
      <c r="I60" s="182" t="str">
        <f t="shared" si="24"/>
        <v>－</v>
      </c>
      <c r="J60" s="222"/>
      <c r="K60" s="182" t="str">
        <f t="shared" si="25"/>
        <v>－</v>
      </c>
      <c r="L60" s="222"/>
      <c r="M60" s="182" t="str">
        <f t="shared" si="19"/>
        <v>－</v>
      </c>
      <c r="N60" s="222"/>
      <c r="O60" s="182" t="str">
        <f t="shared" si="26"/>
        <v>－</v>
      </c>
      <c r="P60" s="222"/>
      <c r="Q60" s="182" t="str">
        <f t="shared" si="20"/>
        <v>－</v>
      </c>
      <c r="R60" s="222"/>
      <c r="S60" s="182" t="str">
        <f>IF(R$52=0,"－",IF(R60=0,"－",R60/R$52*100))</f>
        <v>－</v>
      </c>
      <c r="T60" s="222"/>
      <c r="U60" s="182" t="str">
        <f t="shared" si="22"/>
        <v>－</v>
      </c>
      <c r="V60" s="222"/>
      <c r="W60" s="182" t="str">
        <f t="shared" si="23"/>
        <v>－</v>
      </c>
    </row>
    <row r="61" spans="2:23" ht="15.95" customHeight="1">
      <c r="B61" s="336" t="s">
        <v>6</v>
      </c>
      <c r="C61" s="341"/>
      <c r="D61" s="56"/>
      <c r="E61" s="57"/>
      <c r="F61" s="57"/>
      <c r="G61" s="58"/>
      <c r="H61" s="223">
        <f>SUM(H53:H60)</f>
        <v>0</v>
      </c>
      <c r="I61" s="177" t="str">
        <f t="shared" si="24"/>
        <v>－</v>
      </c>
      <c r="J61" s="223">
        <f>SUM(J53:J60)</f>
        <v>0</v>
      </c>
      <c r="K61" s="177" t="str">
        <f t="shared" si="25"/>
        <v>－</v>
      </c>
      <c r="L61" s="223">
        <f>SUM(L53:L60)</f>
        <v>0</v>
      </c>
      <c r="M61" s="177" t="str">
        <f t="shared" si="19"/>
        <v>－</v>
      </c>
      <c r="N61" s="223">
        <f>SUM(N53:N60)</f>
        <v>0</v>
      </c>
      <c r="O61" s="177" t="str">
        <f t="shared" si="26"/>
        <v>－</v>
      </c>
      <c r="P61" s="223">
        <f>SUM(P53:P60)</f>
        <v>0</v>
      </c>
      <c r="Q61" s="177" t="str">
        <f t="shared" si="20"/>
        <v>－</v>
      </c>
      <c r="R61" s="223">
        <f>SUM(R53:R60)</f>
        <v>0</v>
      </c>
      <c r="S61" s="177" t="str">
        <f>IF(R$52=0,"－",IF(R61=0,"－",R61/R$52*100))</f>
        <v>－</v>
      </c>
      <c r="T61" s="223">
        <f>SUM(T53:T60)</f>
        <v>0</v>
      </c>
      <c r="U61" s="177" t="str">
        <f t="shared" si="22"/>
        <v>－</v>
      </c>
      <c r="V61" s="223">
        <f>SUM(V53:V60)</f>
        <v>0</v>
      </c>
      <c r="W61" s="177" t="str">
        <f t="shared" si="23"/>
        <v>－</v>
      </c>
    </row>
    <row r="62" spans="2:23" ht="15.95" customHeight="1">
      <c r="B62" s="313" t="s">
        <v>7</v>
      </c>
      <c r="C62" s="314"/>
      <c r="D62" s="56"/>
      <c r="E62" s="57"/>
      <c r="F62" s="57"/>
      <c r="G62" s="58"/>
      <c r="H62" s="223">
        <f>H52-H61</f>
        <v>0</v>
      </c>
      <c r="I62" s="199" t="str">
        <f>IF(H$52=0,"－",IF(H62&lt;=0,"－",H62/H$52*100))</f>
        <v>－</v>
      </c>
      <c r="J62" s="223">
        <f>J52-J61</f>
        <v>0</v>
      </c>
      <c r="K62" s="199" t="str">
        <f>IF(J$52=0,"－",IF(J62&lt;=0,"－",J62/J$52*100))</f>
        <v>－</v>
      </c>
      <c r="L62" s="223">
        <f>L52-L61</f>
        <v>0</v>
      </c>
      <c r="M62" s="199" t="str">
        <f>IF(L$52=0,"－",IF(L62&lt;=0,"－",L62/L$52*100))</f>
        <v>－</v>
      </c>
      <c r="N62" s="223">
        <f>N52-N61</f>
        <v>0</v>
      </c>
      <c r="O62" s="199" t="str">
        <f>IF(N$52=0,"－",IF(N62&lt;=0,"－",N62/N$52*100))</f>
        <v>－</v>
      </c>
      <c r="P62" s="223">
        <f>P52-P61</f>
        <v>0</v>
      </c>
      <c r="Q62" s="199" t="str">
        <f>IF(P$52=0,"－",IF(P62&lt;=0,"－",P62/P$52*100))</f>
        <v>－</v>
      </c>
      <c r="R62" s="223">
        <f>R52-R61</f>
        <v>0</v>
      </c>
      <c r="S62" s="199" t="str">
        <f>IF(R$52=0,"－",IF(R62&lt;=0,"－",R62/R$52*100))</f>
        <v>－</v>
      </c>
      <c r="T62" s="223">
        <f>T52-T61</f>
        <v>0</v>
      </c>
      <c r="U62" s="199" t="str">
        <f>IF(T$52=0,"－",IF(T62&lt;=0,"－",T62/T$52*100))</f>
        <v>－</v>
      </c>
      <c r="V62" s="223">
        <f>V52-V61</f>
        <v>0</v>
      </c>
      <c r="W62" s="199" t="str">
        <f>IF(V$52=0,"－",IF(V62&lt;=0,"－",V62/V$52*100))</f>
        <v>－</v>
      </c>
    </row>
    <row r="63" spans="2:23" ht="15" customHeight="1">
      <c r="B63" s="338" t="s">
        <v>72</v>
      </c>
      <c r="C63" s="167" t="s">
        <v>63</v>
      </c>
      <c r="D63" s="47"/>
      <c r="E63" s="48"/>
      <c r="F63" s="48"/>
      <c r="G63" s="49"/>
      <c r="H63" s="207"/>
      <c r="I63" s="200" t="str">
        <f t="shared" ref="I63:I71" si="27">IF(H$52=0,"－",IF(H63=0,"－",H63/H$52*100))</f>
        <v>－</v>
      </c>
      <c r="J63" s="207"/>
      <c r="K63" s="200" t="str">
        <f t="shared" ref="K63:K71" si="28">IF(J$52=0,"－",IF(J63=0,"－",J63/J$52*100))</f>
        <v>－</v>
      </c>
      <c r="L63" s="207"/>
      <c r="M63" s="200" t="str">
        <f t="shared" ref="M63:M71" si="29">IF(L$52=0,"－",IF(L63=0,"－",L63/L$52*100))</f>
        <v>－</v>
      </c>
      <c r="N63" s="207"/>
      <c r="O63" s="200" t="str">
        <f t="shared" ref="O63:O71" si="30">IF(N$52=0,"－",IF(N63=0,"－",N63/N$52*100))</f>
        <v>－</v>
      </c>
      <c r="P63" s="207"/>
      <c r="Q63" s="200" t="str">
        <f t="shared" ref="Q63:Q71" si="31">IF(P$52=0,"－",IF(P63=0,"－",P63/P$52*100))</f>
        <v>－</v>
      </c>
      <c r="R63" s="207"/>
      <c r="S63" s="200" t="str">
        <f>IF(R$52=0,"－",IF(R63=0,"－",R63/R$52*100))</f>
        <v>－</v>
      </c>
      <c r="T63" s="207"/>
      <c r="U63" s="200" t="str">
        <f t="shared" ref="U63:U71" si="32">IF(T$52=0,"－",IF(T63=0,"－",T63/T$52*100))</f>
        <v>－</v>
      </c>
      <c r="V63" s="207"/>
      <c r="W63" s="200" t="str">
        <f t="shared" ref="W63:W71" si="33">IF(V$52=0,"－",IF(V63=0,"－",V63/V$52*100))</f>
        <v>－</v>
      </c>
    </row>
    <row r="64" spans="2:23" ht="15" customHeight="1">
      <c r="B64" s="339"/>
      <c r="C64" s="169" t="s">
        <v>118</v>
      </c>
      <c r="D64" s="65"/>
      <c r="E64" s="66"/>
      <c r="F64" s="66"/>
      <c r="G64" s="67"/>
      <c r="H64" s="225"/>
      <c r="I64" s="201" t="str">
        <f t="shared" si="27"/>
        <v>－</v>
      </c>
      <c r="J64" s="225"/>
      <c r="K64" s="201" t="str">
        <f t="shared" si="28"/>
        <v>－</v>
      </c>
      <c r="L64" s="225"/>
      <c r="M64" s="201" t="str">
        <f t="shared" si="29"/>
        <v>－</v>
      </c>
      <c r="N64" s="225"/>
      <c r="O64" s="201" t="str">
        <f t="shared" si="30"/>
        <v>－</v>
      </c>
      <c r="P64" s="225"/>
      <c r="Q64" s="201" t="str">
        <f t="shared" si="31"/>
        <v>－</v>
      </c>
      <c r="R64" s="225"/>
      <c r="S64" s="201" t="str">
        <f>IF(R$52=0,"－",IF(R64=0,"－",R64/R$52*100))</f>
        <v>－</v>
      </c>
      <c r="T64" s="225"/>
      <c r="U64" s="201" t="str">
        <f t="shared" si="32"/>
        <v>－</v>
      </c>
      <c r="V64" s="225"/>
      <c r="W64" s="201" t="str">
        <f t="shared" si="33"/>
        <v>－</v>
      </c>
    </row>
    <row r="65" spans="2:24" ht="15" customHeight="1">
      <c r="B65" s="339"/>
      <c r="C65" s="169" t="s">
        <v>114</v>
      </c>
      <c r="D65" s="65"/>
      <c r="E65" s="66"/>
      <c r="F65" s="66"/>
      <c r="G65" s="67"/>
      <c r="H65" s="225"/>
      <c r="I65" s="201" t="str">
        <f t="shared" si="27"/>
        <v>－</v>
      </c>
      <c r="J65" s="225"/>
      <c r="K65" s="201" t="str">
        <f>IF(J$52=0,"－",IF(J65=0,"－",J65/J$52*100))</f>
        <v>－</v>
      </c>
      <c r="L65" s="225"/>
      <c r="M65" s="201" t="str">
        <f>IF(L$52=0,"－",IF(L65=0,"－",L65/L$52*100))</f>
        <v>－</v>
      </c>
      <c r="N65" s="225"/>
      <c r="O65" s="201" t="str">
        <f>IF(N$52=0,"－",IF(N65=0,"－",N65/N$52*100))</f>
        <v>－</v>
      </c>
      <c r="P65" s="225"/>
      <c r="Q65" s="201" t="str">
        <f>IF(P$52=0,"－",IF(P65=0,"－",P65/P$52*100))</f>
        <v>－</v>
      </c>
      <c r="R65" s="225"/>
      <c r="S65" s="201" t="str">
        <f>IF(R$52=0,"－",IF(R65=0,"－",R65/R$52*100))</f>
        <v>－</v>
      </c>
      <c r="T65" s="225"/>
      <c r="U65" s="201" t="str">
        <f>IF(T$52=0,"－",IF(T65=0,"－",T65/T$52*100))</f>
        <v>－</v>
      </c>
      <c r="V65" s="225"/>
      <c r="W65" s="201" t="str">
        <f>IF(V$52=0,"－",IF(V65=0,"－",V65/V$52*100))</f>
        <v>－</v>
      </c>
    </row>
    <row r="66" spans="2:24" ht="15" customHeight="1">
      <c r="B66" s="339"/>
      <c r="C66" s="168" t="s">
        <v>68</v>
      </c>
      <c r="D66" s="50"/>
      <c r="E66" s="51"/>
      <c r="F66" s="51"/>
      <c r="G66" s="52"/>
      <c r="H66" s="208"/>
      <c r="I66" s="202" t="str">
        <f t="shared" si="27"/>
        <v>－</v>
      </c>
      <c r="J66" s="208"/>
      <c r="K66" s="202" t="str">
        <f t="shared" si="28"/>
        <v>－</v>
      </c>
      <c r="L66" s="208"/>
      <c r="M66" s="202" t="str">
        <f t="shared" si="29"/>
        <v>－</v>
      </c>
      <c r="N66" s="208"/>
      <c r="O66" s="202" t="str">
        <f t="shared" si="30"/>
        <v>－</v>
      </c>
      <c r="P66" s="208"/>
      <c r="Q66" s="202" t="str">
        <f t="shared" si="31"/>
        <v>－</v>
      </c>
      <c r="R66" s="208"/>
      <c r="S66" s="202" t="str">
        <f t="shared" ref="S66:S71" si="34">IF(R$52=0,"－",IF(R66=0,"－",R66/R$52*100))</f>
        <v>－</v>
      </c>
      <c r="T66" s="208"/>
      <c r="U66" s="202" t="str">
        <f t="shared" si="32"/>
        <v>－</v>
      </c>
      <c r="V66" s="208"/>
      <c r="W66" s="202" t="str">
        <f t="shared" si="33"/>
        <v>－</v>
      </c>
    </row>
    <row r="67" spans="2:24" ht="15" customHeight="1">
      <c r="B67" s="339"/>
      <c r="C67" s="168" t="s">
        <v>61</v>
      </c>
      <c r="D67" s="50"/>
      <c r="E67" s="51"/>
      <c r="F67" s="51"/>
      <c r="G67" s="52"/>
      <c r="H67" s="208"/>
      <c r="I67" s="202" t="str">
        <f t="shared" si="27"/>
        <v>－</v>
      </c>
      <c r="J67" s="208"/>
      <c r="K67" s="202" t="str">
        <f t="shared" si="28"/>
        <v>－</v>
      </c>
      <c r="L67" s="208"/>
      <c r="M67" s="202" t="str">
        <f t="shared" si="29"/>
        <v>－</v>
      </c>
      <c r="N67" s="208"/>
      <c r="O67" s="202" t="str">
        <f t="shared" si="30"/>
        <v>－</v>
      </c>
      <c r="P67" s="208"/>
      <c r="Q67" s="202" t="str">
        <f t="shared" si="31"/>
        <v>－</v>
      </c>
      <c r="R67" s="208"/>
      <c r="S67" s="202" t="str">
        <f t="shared" si="34"/>
        <v>－</v>
      </c>
      <c r="T67" s="208"/>
      <c r="U67" s="202" t="str">
        <f t="shared" si="32"/>
        <v>－</v>
      </c>
      <c r="V67" s="208"/>
      <c r="W67" s="202" t="str">
        <f t="shared" si="33"/>
        <v>－</v>
      </c>
    </row>
    <row r="68" spans="2:24" ht="15" customHeight="1">
      <c r="B68" s="339"/>
      <c r="C68" s="168" t="s">
        <v>62</v>
      </c>
      <c r="D68" s="50"/>
      <c r="E68" s="51"/>
      <c r="F68" s="51"/>
      <c r="G68" s="52"/>
      <c r="H68" s="208"/>
      <c r="I68" s="202" t="str">
        <f t="shared" si="27"/>
        <v>－</v>
      </c>
      <c r="J68" s="208"/>
      <c r="K68" s="202" t="str">
        <f t="shared" si="28"/>
        <v>－</v>
      </c>
      <c r="L68" s="208"/>
      <c r="M68" s="202" t="str">
        <f t="shared" si="29"/>
        <v>－</v>
      </c>
      <c r="N68" s="208"/>
      <c r="O68" s="202" t="str">
        <f t="shared" si="30"/>
        <v>－</v>
      </c>
      <c r="P68" s="208"/>
      <c r="Q68" s="202" t="str">
        <f t="shared" si="31"/>
        <v>－</v>
      </c>
      <c r="R68" s="208"/>
      <c r="S68" s="202" t="str">
        <f t="shared" si="34"/>
        <v>－</v>
      </c>
      <c r="T68" s="208"/>
      <c r="U68" s="202" t="str">
        <f t="shared" si="32"/>
        <v>－</v>
      </c>
      <c r="V68" s="208"/>
      <c r="W68" s="202" t="str">
        <f t="shared" si="33"/>
        <v>－</v>
      </c>
    </row>
    <row r="69" spans="2:24" ht="15" customHeight="1">
      <c r="B69" s="339"/>
      <c r="C69" s="168" t="s">
        <v>8</v>
      </c>
      <c r="D69" s="50"/>
      <c r="E69" s="51"/>
      <c r="F69" s="51"/>
      <c r="G69" s="52"/>
      <c r="H69" s="208"/>
      <c r="I69" s="202" t="str">
        <f t="shared" si="27"/>
        <v>－</v>
      </c>
      <c r="J69" s="208"/>
      <c r="K69" s="202" t="str">
        <f t="shared" si="28"/>
        <v>－</v>
      </c>
      <c r="L69" s="208"/>
      <c r="M69" s="202" t="str">
        <f t="shared" si="29"/>
        <v>－</v>
      </c>
      <c r="N69" s="208"/>
      <c r="O69" s="202" t="str">
        <f t="shared" si="30"/>
        <v>－</v>
      </c>
      <c r="P69" s="208"/>
      <c r="Q69" s="202" t="str">
        <f t="shared" si="31"/>
        <v>－</v>
      </c>
      <c r="R69" s="208"/>
      <c r="S69" s="202" t="str">
        <f t="shared" si="34"/>
        <v>－</v>
      </c>
      <c r="T69" s="208"/>
      <c r="U69" s="202" t="str">
        <f t="shared" si="32"/>
        <v>－</v>
      </c>
      <c r="V69" s="208"/>
      <c r="W69" s="202" t="str">
        <f t="shared" si="33"/>
        <v>－</v>
      </c>
    </row>
    <row r="70" spans="2:24" ht="15" customHeight="1">
      <c r="B70" s="339"/>
      <c r="C70" s="170" t="s">
        <v>5</v>
      </c>
      <c r="D70" s="53"/>
      <c r="E70" s="54"/>
      <c r="F70" s="54"/>
      <c r="G70" s="55"/>
      <c r="H70" s="222"/>
      <c r="I70" s="178" t="str">
        <f t="shared" si="27"/>
        <v>－</v>
      </c>
      <c r="J70" s="222"/>
      <c r="K70" s="178" t="str">
        <f t="shared" si="28"/>
        <v>－</v>
      </c>
      <c r="L70" s="222"/>
      <c r="M70" s="178" t="str">
        <f t="shared" si="29"/>
        <v>－</v>
      </c>
      <c r="N70" s="222"/>
      <c r="O70" s="178" t="str">
        <f t="shared" si="30"/>
        <v>－</v>
      </c>
      <c r="P70" s="222"/>
      <c r="Q70" s="178" t="str">
        <f t="shared" si="31"/>
        <v>－</v>
      </c>
      <c r="R70" s="222"/>
      <c r="S70" s="178" t="str">
        <f t="shared" si="34"/>
        <v>－</v>
      </c>
      <c r="T70" s="222"/>
      <c r="U70" s="178" t="str">
        <f t="shared" si="32"/>
        <v>－</v>
      </c>
      <c r="V70" s="222"/>
      <c r="W70" s="178" t="str">
        <f t="shared" si="33"/>
        <v>－</v>
      </c>
    </row>
    <row r="71" spans="2:24" ht="15.95" customHeight="1">
      <c r="B71" s="340"/>
      <c r="C71" s="192" t="s">
        <v>6</v>
      </c>
      <c r="D71" s="56"/>
      <c r="E71" s="57"/>
      <c r="F71" s="57"/>
      <c r="G71" s="58"/>
      <c r="H71" s="223">
        <f>SUM(H63:H70)</f>
        <v>0</v>
      </c>
      <c r="I71" s="199" t="str">
        <f t="shared" si="27"/>
        <v>－</v>
      </c>
      <c r="J71" s="223">
        <f>SUM(J63:J70)</f>
        <v>0</v>
      </c>
      <c r="K71" s="199" t="str">
        <f t="shared" si="28"/>
        <v>－</v>
      </c>
      <c r="L71" s="223">
        <f>SUM(L63:L70)</f>
        <v>0</v>
      </c>
      <c r="M71" s="199" t="str">
        <f t="shared" si="29"/>
        <v>－</v>
      </c>
      <c r="N71" s="223">
        <f>SUM(N63:N70)</f>
        <v>0</v>
      </c>
      <c r="O71" s="199" t="str">
        <f t="shared" si="30"/>
        <v>－</v>
      </c>
      <c r="P71" s="223">
        <f>SUM(P63:P70)</f>
        <v>0</v>
      </c>
      <c r="Q71" s="199" t="str">
        <f t="shared" si="31"/>
        <v>－</v>
      </c>
      <c r="R71" s="223">
        <f>SUM(R63:R70)</f>
        <v>0</v>
      </c>
      <c r="S71" s="199" t="str">
        <f t="shared" si="34"/>
        <v>－</v>
      </c>
      <c r="T71" s="223">
        <f>SUM(T63:T70)</f>
        <v>0</v>
      </c>
      <c r="U71" s="199" t="str">
        <f t="shared" si="32"/>
        <v>－</v>
      </c>
      <c r="V71" s="223">
        <f>SUM(V63:V70)</f>
        <v>0</v>
      </c>
      <c r="W71" s="199" t="str">
        <f t="shared" si="33"/>
        <v>－</v>
      </c>
    </row>
    <row r="72" spans="2:24" ht="15.95" customHeight="1">
      <c r="B72" s="313" t="s">
        <v>9</v>
      </c>
      <c r="C72" s="314"/>
      <c r="D72" s="56"/>
      <c r="E72" s="57"/>
      <c r="F72" s="57"/>
      <c r="G72" s="58"/>
      <c r="H72" s="223">
        <f>H62-H71</f>
        <v>0</v>
      </c>
      <c r="I72" s="199" t="str">
        <f>IF(H$52=0,"－",IF(H72&lt;=0,"－",H72/H$52*100))</f>
        <v>－</v>
      </c>
      <c r="J72" s="223">
        <f>J62-J71</f>
        <v>0</v>
      </c>
      <c r="K72" s="199" t="str">
        <f>IF(J$52=0,"－",IF(J72&lt;=0,"－",J72/J$52*100))</f>
        <v>－</v>
      </c>
      <c r="L72" s="223">
        <f>L62-L71</f>
        <v>0</v>
      </c>
      <c r="M72" s="199" t="str">
        <f>IF(L$52=0,"－",IF(L72&lt;=0,"－",L72/L$52*100))</f>
        <v>－</v>
      </c>
      <c r="N72" s="223">
        <f>N62-N71</f>
        <v>0</v>
      </c>
      <c r="O72" s="199" t="str">
        <f>IF(N$52=0,"－",IF(N72&lt;=0,"－",N72/N$52*100))</f>
        <v>－</v>
      </c>
      <c r="P72" s="223">
        <f>P62-P71</f>
        <v>0</v>
      </c>
      <c r="Q72" s="199" t="str">
        <f>IF(P$52=0,"－",IF(P72&lt;=0,"－",P72/P$52*100))</f>
        <v>－</v>
      </c>
      <c r="R72" s="223">
        <f>R62-R71</f>
        <v>0</v>
      </c>
      <c r="S72" s="199" t="str">
        <f>IF(R$52=0,"－",IF(R72&lt;=0,"－",R72/R$52*100))</f>
        <v>－</v>
      </c>
      <c r="T72" s="223">
        <f>T62-T71</f>
        <v>0</v>
      </c>
      <c r="U72" s="199" t="str">
        <f>IF(T$52=0,"－",IF(T72&lt;=0,"－",T72/T$52*100))</f>
        <v>－</v>
      </c>
      <c r="V72" s="223">
        <f>V62-V71</f>
        <v>0</v>
      </c>
      <c r="W72" s="199" t="str">
        <f>IF(V$52=0,"－",IF(V72&lt;=0,"－",V72/V$52*100))</f>
        <v>－</v>
      </c>
      <c r="X72" s="198"/>
    </row>
    <row r="73" spans="2:24" ht="15.95" customHeight="1">
      <c r="B73" s="313" t="s">
        <v>117</v>
      </c>
      <c r="C73" s="314"/>
      <c r="D73" s="56"/>
      <c r="E73" s="57"/>
      <c r="F73" s="57"/>
      <c r="G73" s="58"/>
      <c r="H73" s="226"/>
      <c r="I73" s="199" t="str">
        <f>IF(H$52=0,"－",IF(H73=0,"－",H73/H$52*100))</f>
        <v>－</v>
      </c>
      <c r="J73" s="226"/>
      <c r="K73" s="199" t="str">
        <f>IF(J$52=0,"－",IF(J73=0,"－",J73/J$52*100))</f>
        <v>－</v>
      </c>
      <c r="L73" s="226"/>
      <c r="M73" s="199" t="str">
        <f>IF(L$52=0,"－",IF(L73=0,"－",L73/L$52*100))</f>
        <v>－</v>
      </c>
      <c r="N73" s="226"/>
      <c r="O73" s="199" t="str">
        <f>IF(N$52=0,"－",IF(N73=0,"－",N73/N$52*100))</f>
        <v>－</v>
      </c>
      <c r="P73" s="226"/>
      <c r="Q73" s="199" t="str">
        <f>IF(P$52=0,"－",IF(P73=0,"－",P73/P$52*100))</f>
        <v>－</v>
      </c>
      <c r="R73" s="226"/>
      <c r="S73" s="199" t="str">
        <f>IF(R$52=0,"－",IF(R73=0,"－",R73/R$52*100))</f>
        <v>－</v>
      </c>
      <c r="T73" s="226"/>
      <c r="U73" s="199" t="str">
        <f>IF(T$52=0,"－",IF(T73=0,"－",T73/T$52*100))</f>
        <v>－</v>
      </c>
      <c r="V73" s="226"/>
      <c r="W73" s="199" t="str">
        <f>IF(V$52=0,"－",IF(V73=0,"－",V73/V$52*100))</f>
        <v>－</v>
      </c>
      <c r="X73" s="198"/>
    </row>
    <row r="74" spans="2:24" ht="15.95" customHeight="1">
      <c r="B74" s="313" t="s">
        <v>19</v>
      </c>
      <c r="C74" s="314"/>
      <c r="D74" s="56"/>
      <c r="E74" s="57"/>
      <c r="F74" s="57"/>
      <c r="G74" s="58"/>
      <c r="H74" s="223">
        <f>H72-H73</f>
        <v>0</v>
      </c>
      <c r="I74" s="199" t="str">
        <f>IF(H$52=0,"－",IF(H74&lt;=0,"－",H74/H$52*100))</f>
        <v>－</v>
      </c>
      <c r="J74" s="223">
        <f>J72-J73</f>
        <v>0</v>
      </c>
      <c r="K74" s="199" t="str">
        <f>IF(J$52=0,"－",IF(J74&lt;=0,"－",J74/J$52*100))</f>
        <v>－</v>
      </c>
      <c r="L74" s="223">
        <f>L72-L73</f>
        <v>0</v>
      </c>
      <c r="M74" s="199" t="str">
        <f>IF(L$52=0,"－",IF(L74&lt;=0,"－",L74/L$52*100))</f>
        <v>－</v>
      </c>
      <c r="N74" s="223">
        <f>N72-N73</f>
        <v>0</v>
      </c>
      <c r="O74" s="199" t="str">
        <f>IF(N$52=0,"－",IF(N74&lt;=0,"－",N74/N$52*100))</f>
        <v>－</v>
      </c>
      <c r="P74" s="223">
        <f>P72-P73</f>
        <v>0</v>
      </c>
      <c r="Q74" s="199" t="str">
        <f>IF(P$52=0,"－",IF(P74&lt;=0,"－",P74/P$52*100))</f>
        <v>－</v>
      </c>
      <c r="R74" s="223">
        <f>R72-R73</f>
        <v>0</v>
      </c>
      <c r="S74" s="199" t="str">
        <f>IF(R$52=0,"－",IF(R74&lt;=0,"－",R74/R$52*100))</f>
        <v>－</v>
      </c>
      <c r="T74" s="223">
        <f>T72-T73</f>
        <v>0</v>
      </c>
      <c r="U74" s="199" t="str">
        <f>IF(T$52=0,"－",IF(T74&lt;=0,"－",T74/T$52*100))</f>
        <v>－</v>
      </c>
      <c r="V74" s="223">
        <f>V72-V73</f>
        <v>0</v>
      </c>
      <c r="W74" s="199" t="str">
        <f>IF(V$52=0,"－",IF(V74&lt;=0,"－",V74/V$52*100))</f>
        <v>－</v>
      </c>
      <c r="X74" s="198"/>
    </row>
    <row r="75" spans="2:24" ht="19.5" customHeight="1">
      <c r="B75" s="320" t="s">
        <v>64</v>
      </c>
      <c r="C75" s="320"/>
      <c r="D75" s="31"/>
      <c r="E75" s="31"/>
      <c r="F75" s="31"/>
      <c r="G75" s="31"/>
      <c r="H75" s="203"/>
      <c r="I75" s="204"/>
      <c r="J75" s="203"/>
      <c r="K75" s="204"/>
      <c r="L75" s="203"/>
      <c r="M75" s="204"/>
      <c r="N75" s="203"/>
      <c r="O75" s="204"/>
      <c r="P75" s="203"/>
      <c r="Q75" s="204"/>
      <c r="R75" s="203"/>
      <c r="S75" s="204"/>
      <c r="T75" s="203"/>
      <c r="U75" s="204"/>
      <c r="V75" s="203"/>
      <c r="W75" s="204"/>
      <c r="X75" s="198"/>
    </row>
    <row r="76" spans="2:24" ht="15" customHeight="1">
      <c r="B76" s="317" t="s">
        <v>67</v>
      </c>
      <c r="C76" s="171" t="s">
        <v>71</v>
      </c>
      <c r="D76" s="47"/>
      <c r="E76" s="48"/>
      <c r="F76" s="48"/>
      <c r="G76" s="49"/>
      <c r="H76" s="285">
        <f>ROUND((H61+H71)/12,-2)</f>
        <v>0</v>
      </c>
      <c r="I76" s="286"/>
      <c r="J76" s="285">
        <f>ROUND((J61+J71)/12,-2)</f>
        <v>0</v>
      </c>
      <c r="K76" s="286"/>
      <c r="L76" s="285">
        <f>ROUND((L61+L71)/12,-2)</f>
        <v>0</v>
      </c>
      <c r="M76" s="286"/>
      <c r="N76" s="285">
        <f>ROUND((N61+N71)/12,-2)</f>
        <v>0</v>
      </c>
      <c r="O76" s="286"/>
      <c r="P76" s="285">
        <f>ROUND((P61+P71)/12,-2)</f>
        <v>0</v>
      </c>
      <c r="Q76" s="286"/>
      <c r="R76" s="285">
        <f>ROUND((R61+R71)/12,-2)</f>
        <v>0</v>
      </c>
      <c r="S76" s="286"/>
      <c r="T76" s="285">
        <f>ROUND((T61+T71)/12,-2)</f>
        <v>0</v>
      </c>
      <c r="U76" s="286"/>
      <c r="V76" s="285">
        <f>ROUND((V61+V71)/12,-2)</f>
        <v>0</v>
      </c>
      <c r="W76" s="286"/>
      <c r="X76" s="198"/>
    </row>
    <row r="77" spans="2:24" ht="15" customHeight="1">
      <c r="B77" s="318"/>
      <c r="C77" s="174" t="s">
        <v>70</v>
      </c>
      <c r="D77" s="50"/>
      <c r="E77" s="51"/>
      <c r="F77" s="51"/>
      <c r="G77" s="52"/>
      <c r="H77" s="269"/>
      <c r="I77" s="270"/>
      <c r="J77" s="269"/>
      <c r="K77" s="270"/>
      <c r="L77" s="269"/>
      <c r="M77" s="270"/>
      <c r="N77" s="269"/>
      <c r="O77" s="270"/>
      <c r="P77" s="269"/>
      <c r="Q77" s="270"/>
      <c r="R77" s="269"/>
      <c r="S77" s="270"/>
      <c r="T77" s="269"/>
      <c r="U77" s="270"/>
      <c r="V77" s="269"/>
      <c r="W77" s="270"/>
      <c r="X77" s="198"/>
    </row>
    <row r="78" spans="2:24" ht="15" customHeight="1">
      <c r="B78" s="318"/>
      <c r="C78" s="172" t="s">
        <v>66</v>
      </c>
      <c r="D78" s="68"/>
      <c r="E78" s="69"/>
      <c r="F78" s="69"/>
      <c r="G78" s="70"/>
      <c r="H78" s="271"/>
      <c r="I78" s="272"/>
      <c r="J78" s="271"/>
      <c r="K78" s="272"/>
      <c r="L78" s="271"/>
      <c r="M78" s="272"/>
      <c r="N78" s="271"/>
      <c r="O78" s="272"/>
      <c r="P78" s="271"/>
      <c r="Q78" s="272"/>
      <c r="R78" s="271"/>
      <c r="S78" s="272"/>
      <c r="T78" s="271"/>
      <c r="U78" s="272"/>
      <c r="V78" s="271"/>
      <c r="W78" s="272"/>
      <c r="X78" s="198"/>
    </row>
    <row r="79" spans="2:24" ht="15" customHeight="1">
      <c r="B79" s="319"/>
      <c r="C79" s="191" t="s">
        <v>6</v>
      </c>
      <c r="D79" s="71"/>
      <c r="E79" s="72"/>
      <c r="F79" s="72"/>
      <c r="G79" s="73"/>
      <c r="H79" s="295">
        <f>SUM(H76:H78)</f>
        <v>0</v>
      </c>
      <c r="I79" s="296"/>
      <c r="J79" s="295">
        <f>SUM(J76:J78)</f>
        <v>0</v>
      </c>
      <c r="K79" s="296"/>
      <c r="L79" s="295">
        <f>SUM(L76:L78)</f>
        <v>0</v>
      </c>
      <c r="M79" s="296"/>
      <c r="N79" s="295">
        <f>SUM(N76:N78)</f>
        <v>0</v>
      </c>
      <c r="O79" s="296"/>
      <c r="P79" s="295">
        <f>SUM(P76:P78)</f>
        <v>0</v>
      </c>
      <c r="Q79" s="296"/>
      <c r="R79" s="295">
        <f>SUM(R76:R78)</f>
        <v>0</v>
      </c>
      <c r="S79" s="296"/>
      <c r="T79" s="295">
        <f>SUM(T76:T78)</f>
        <v>0</v>
      </c>
      <c r="U79" s="296"/>
      <c r="V79" s="295">
        <f>SUM(V76:V78)</f>
        <v>0</v>
      </c>
      <c r="W79" s="296"/>
      <c r="X79" s="198"/>
    </row>
    <row r="80" spans="2:24" ht="15" customHeight="1">
      <c r="B80" s="321" t="s">
        <v>60</v>
      </c>
      <c r="C80" s="171" t="s">
        <v>55</v>
      </c>
      <c r="D80" s="47"/>
      <c r="E80" s="48"/>
      <c r="F80" s="48"/>
      <c r="G80" s="49"/>
      <c r="H80" s="289"/>
      <c r="I80" s="290"/>
      <c r="J80" s="289"/>
      <c r="K80" s="290"/>
      <c r="L80" s="289"/>
      <c r="M80" s="290"/>
      <c r="N80" s="289"/>
      <c r="O80" s="290"/>
      <c r="P80" s="289"/>
      <c r="Q80" s="290"/>
      <c r="R80" s="289"/>
      <c r="S80" s="290"/>
      <c r="T80" s="289"/>
      <c r="U80" s="290"/>
      <c r="V80" s="289"/>
      <c r="W80" s="290"/>
      <c r="X80" s="198"/>
    </row>
    <row r="81" spans="2:24" ht="15" customHeight="1">
      <c r="B81" s="322"/>
      <c r="C81" s="173" t="s">
        <v>56</v>
      </c>
      <c r="D81" s="50"/>
      <c r="E81" s="51"/>
      <c r="F81" s="51"/>
      <c r="G81" s="52"/>
      <c r="H81" s="269"/>
      <c r="I81" s="270"/>
      <c r="J81" s="269"/>
      <c r="K81" s="270"/>
      <c r="L81" s="269"/>
      <c r="M81" s="270"/>
      <c r="N81" s="269"/>
      <c r="O81" s="270"/>
      <c r="P81" s="269"/>
      <c r="Q81" s="270"/>
      <c r="R81" s="269"/>
      <c r="S81" s="270"/>
      <c r="T81" s="269"/>
      <c r="U81" s="270"/>
      <c r="V81" s="269"/>
      <c r="W81" s="270"/>
      <c r="X81" s="198"/>
    </row>
    <row r="82" spans="2:24" ht="15" customHeight="1">
      <c r="B82" s="322"/>
      <c r="C82" s="173" t="s">
        <v>57</v>
      </c>
      <c r="D82" s="50"/>
      <c r="E82" s="51"/>
      <c r="F82" s="51"/>
      <c r="G82" s="52"/>
      <c r="H82" s="269"/>
      <c r="I82" s="270"/>
      <c r="J82" s="269"/>
      <c r="K82" s="270"/>
      <c r="L82" s="269"/>
      <c r="M82" s="270"/>
      <c r="N82" s="269"/>
      <c r="O82" s="270"/>
      <c r="P82" s="269"/>
      <c r="Q82" s="270"/>
      <c r="R82" s="269"/>
      <c r="S82" s="270"/>
      <c r="T82" s="269"/>
      <c r="U82" s="270"/>
      <c r="V82" s="269"/>
      <c r="W82" s="270"/>
      <c r="X82" s="198"/>
    </row>
    <row r="83" spans="2:24" ht="15" customHeight="1">
      <c r="B83" s="322"/>
      <c r="C83" s="172" t="s">
        <v>58</v>
      </c>
      <c r="D83" s="53"/>
      <c r="E83" s="54"/>
      <c r="F83" s="54"/>
      <c r="G83" s="55"/>
      <c r="H83" s="271"/>
      <c r="I83" s="272"/>
      <c r="J83" s="271"/>
      <c r="K83" s="272"/>
      <c r="L83" s="271"/>
      <c r="M83" s="272"/>
      <c r="N83" s="271"/>
      <c r="O83" s="272"/>
      <c r="P83" s="271"/>
      <c r="Q83" s="272"/>
      <c r="R83" s="271"/>
      <c r="S83" s="272"/>
      <c r="T83" s="271"/>
      <c r="U83" s="272"/>
      <c r="V83" s="271"/>
      <c r="W83" s="272"/>
      <c r="X83" s="198"/>
    </row>
    <row r="84" spans="2:24" ht="15" customHeight="1">
      <c r="B84" s="105"/>
      <c r="C84" s="94" t="s">
        <v>6</v>
      </c>
      <c r="D84" s="56"/>
      <c r="E84" s="57"/>
      <c r="F84" s="57"/>
      <c r="G84" s="58"/>
      <c r="H84" s="305">
        <f>SUM(H80:H83)</f>
        <v>0</v>
      </c>
      <c r="I84" s="306"/>
      <c r="J84" s="295">
        <f>SUM(J80:J83)</f>
        <v>0</v>
      </c>
      <c r="K84" s="296"/>
      <c r="L84" s="295">
        <f>SUM(L80:L83)</f>
        <v>0</v>
      </c>
      <c r="M84" s="296"/>
      <c r="N84" s="295">
        <f>SUM(N80:N83)</f>
        <v>0</v>
      </c>
      <c r="O84" s="296"/>
      <c r="P84" s="295">
        <f>SUM(P80:P83)</f>
        <v>0</v>
      </c>
      <c r="Q84" s="296"/>
      <c r="R84" s="305">
        <f>SUM(R80:R83)</f>
        <v>0</v>
      </c>
      <c r="S84" s="306"/>
      <c r="T84" s="295">
        <f>SUM(T80:T83)</f>
        <v>0</v>
      </c>
      <c r="U84" s="296"/>
      <c r="V84" s="295">
        <f>SUM(V80:V83)</f>
        <v>0</v>
      </c>
      <c r="W84" s="296"/>
      <c r="X84" s="198"/>
    </row>
    <row r="85" spans="2:24" ht="12" customHeight="1">
      <c r="B85" s="41"/>
      <c r="C85" s="42"/>
      <c r="D85" s="43"/>
      <c r="E85" s="43"/>
      <c r="F85" s="43"/>
      <c r="G85" s="43"/>
      <c r="H85" s="205" t="str">
        <f>IF(H84=H79," ","エラー")</f>
        <v xml:space="preserve"> </v>
      </c>
      <c r="I85" s="206"/>
      <c r="J85" s="205" t="str">
        <f>IF(J84=J79," ","エラー")</f>
        <v xml:space="preserve"> </v>
      </c>
      <c r="K85" s="206"/>
      <c r="L85" s="205" t="str">
        <f>IF(L84=L79," ","エラー")</f>
        <v xml:space="preserve"> </v>
      </c>
      <c r="M85" s="206"/>
      <c r="N85" s="205" t="str">
        <f>IF(N84=N79," ","エラー")</f>
        <v xml:space="preserve"> </v>
      </c>
      <c r="O85" s="206"/>
      <c r="P85" s="205" t="str">
        <f>IF(P84=P79," ","エラー")</f>
        <v xml:space="preserve"> </v>
      </c>
      <c r="Q85" s="206"/>
      <c r="R85" s="205" t="str">
        <f>IF(R84=R79," ","エラー")</f>
        <v xml:space="preserve"> </v>
      </c>
      <c r="S85" s="206"/>
      <c r="T85" s="205" t="str">
        <f>IF(T84=T79," ","エラー")</f>
        <v xml:space="preserve"> </v>
      </c>
      <c r="U85" s="206"/>
      <c r="V85" s="205" t="str">
        <f>IF(V84=V79," ","エラー")</f>
        <v xml:space="preserve"> </v>
      </c>
      <c r="W85" s="206"/>
      <c r="X85" s="198"/>
    </row>
    <row r="86" spans="2:24" ht="12" customHeight="1">
      <c r="B86" s="332" t="s">
        <v>69</v>
      </c>
      <c r="C86" s="332"/>
      <c r="D86" s="44"/>
      <c r="E86" s="44"/>
      <c r="F86" s="44"/>
      <c r="G86" s="44"/>
      <c r="H86" s="113"/>
      <c r="I86" s="185"/>
      <c r="J86" s="113"/>
      <c r="K86" s="185"/>
      <c r="L86" s="113"/>
      <c r="M86" s="185"/>
      <c r="N86" s="113"/>
      <c r="O86" s="185"/>
      <c r="P86" s="113"/>
      <c r="Q86" s="185"/>
      <c r="R86" s="113"/>
      <c r="S86" s="185"/>
      <c r="T86" s="113"/>
      <c r="U86" s="185"/>
      <c r="V86" s="281" t="s">
        <v>52</v>
      </c>
      <c r="W86" s="281"/>
    </row>
    <row r="87" spans="2:24" ht="15" customHeight="1">
      <c r="B87" s="330" t="s">
        <v>73</v>
      </c>
      <c r="C87" s="331"/>
      <c r="D87" s="47"/>
      <c r="E87" s="48"/>
      <c r="F87" s="48"/>
      <c r="G87" s="49"/>
      <c r="H87" s="282"/>
      <c r="I87" s="283"/>
      <c r="J87" s="282"/>
      <c r="K87" s="283"/>
      <c r="L87" s="282"/>
      <c r="M87" s="283"/>
      <c r="N87" s="282"/>
      <c r="O87" s="283"/>
      <c r="P87" s="282"/>
      <c r="Q87" s="283"/>
      <c r="R87" s="282"/>
      <c r="S87" s="283"/>
      <c r="T87" s="273"/>
      <c r="U87" s="274"/>
      <c r="V87" s="273"/>
      <c r="W87" s="274"/>
    </row>
    <row r="88" spans="2:24" ht="15" customHeight="1">
      <c r="B88" s="346" t="s">
        <v>95</v>
      </c>
      <c r="C88" s="347"/>
      <c r="D88" s="68"/>
      <c r="E88" s="69"/>
      <c r="F88" s="69"/>
      <c r="G88" s="70"/>
      <c r="H88" s="277"/>
      <c r="I88" s="278"/>
      <c r="J88" s="277"/>
      <c r="K88" s="278"/>
      <c r="L88" s="277"/>
      <c r="M88" s="278"/>
      <c r="N88" s="277"/>
      <c r="O88" s="278"/>
      <c r="P88" s="277"/>
      <c r="Q88" s="278"/>
      <c r="R88" s="277"/>
      <c r="S88" s="278"/>
      <c r="T88" s="277"/>
      <c r="U88" s="278"/>
      <c r="V88" s="277"/>
      <c r="W88" s="278"/>
    </row>
    <row r="89" spans="2:24" ht="15" customHeight="1">
      <c r="B89" s="330" t="s">
        <v>103</v>
      </c>
      <c r="C89" s="331"/>
      <c r="D89" s="47"/>
      <c r="E89" s="48"/>
      <c r="F89" s="48"/>
      <c r="G89" s="49"/>
      <c r="H89" s="282"/>
      <c r="I89" s="283"/>
      <c r="J89" s="282"/>
      <c r="K89" s="283"/>
      <c r="L89" s="282"/>
      <c r="M89" s="283"/>
      <c r="N89" s="282"/>
      <c r="O89" s="283"/>
      <c r="P89" s="282"/>
      <c r="Q89" s="283"/>
      <c r="R89" s="282"/>
      <c r="S89" s="283"/>
      <c r="T89" s="273"/>
      <c r="U89" s="274"/>
      <c r="V89" s="273"/>
      <c r="W89" s="274"/>
    </row>
    <row r="90" spans="2:24" ht="15" customHeight="1">
      <c r="B90" s="344" t="s">
        <v>95</v>
      </c>
      <c r="C90" s="345"/>
      <c r="D90" s="68"/>
      <c r="E90" s="69"/>
      <c r="F90" s="69"/>
      <c r="G90" s="70"/>
      <c r="H90" s="277"/>
      <c r="I90" s="278"/>
      <c r="J90" s="277"/>
      <c r="K90" s="278"/>
      <c r="L90" s="277"/>
      <c r="M90" s="278"/>
      <c r="N90" s="277"/>
      <c r="O90" s="278"/>
      <c r="P90" s="277"/>
      <c r="Q90" s="278"/>
      <c r="R90" s="277"/>
      <c r="S90" s="278"/>
      <c r="T90" s="277"/>
      <c r="U90" s="278"/>
      <c r="V90" s="277"/>
      <c r="W90" s="278"/>
    </row>
    <row r="91" spans="2:24" ht="15" customHeight="1">
      <c r="B91" s="344" t="s">
        <v>88</v>
      </c>
      <c r="C91" s="345"/>
      <c r="D91" s="68"/>
      <c r="E91" s="69"/>
      <c r="F91" s="69"/>
      <c r="G91" s="70"/>
      <c r="H91" s="279"/>
      <c r="I91" s="280"/>
      <c r="J91" s="279"/>
      <c r="K91" s="280"/>
      <c r="L91" s="279"/>
      <c r="M91" s="280"/>
      <c r="N91" s="279"/>
      <c r="O91" s="280"/>
      <c r="P91" s="279"/>
      <c r="Q91" s="280"/>
      <c r="R91" s="279"/>
      <c r="S91" s="280"/>
      <c r="T91" s="279"/>
      <c r="U91" s="280"/>
      <c r="V91" s="279"/>
      <c r="W91" s="280"/>
    </row>
    <row r="92" spans="2:24" ht="15" customHeight="1">
      <c r="B92" s="342" t="s">
        <v>96</v>
      </c>
      <c r="C92" s="343"/>
      <c r="D92" s="56"/>
      <c r="E92" s="57"/>
      <c r="F92" s="57"/>
      <c r="G92" s="58"/>
      <c r="H92" s="275">
        <f>ROUND((H88+H90+H91),1)</f>
        <v>0</v>
      </c>
      <c r="I92" s="276"/>
      <c r="J92" s="275">
        <f>ROUND((J88+J90+J91),1)</f>
        <v>0</v>
      </c>
      <c r="K92" s="276"/>
      <c r="L92" s="275">
        <f>ROUND((L88+L90+L91),1)</f>
        <v>0</v>
      </c>
      <c r="M92" s="276"/>
      <c r="N92" s="275">
        <f>ROUND((N88+N90+N91),1)</f>
        <v>0</v>
      </c>
      <c r="O92" s="276"/>
      <c r="P92" s="275">
        <f>ROUND((P88+P90+P91),1)</f>
        <v>0</v>
      </c>
      <c r="Q92" s="276"/>
      <c r="R92" s="275">
        <f>ROUND((R88+R90+R91),1)</f>
        <v>0</v>
      </c>
      <c r="S92" s="276"/>
      <c r="T92" s="275">
        <f>ROUND((T88+T90+T91),1)</f>
        <v>0</v>
      </c>
      <c r="U92" s="276"/>
      <c r="V92" s="275">
        <f>ROUND((V88+V90+V91),1)</f>
        <v>0</v>
      </c>
      <c r="W92" s="276"/>
    </row>
    <row r="93" spans="2:24" ht="16.5" customHeight="1"/>
    <row r="94" spans="2:24" ht="16.5" customHeight="1"/>
    <row r="95" spans="2:24" ht="16.5" customHeight="1"/>
    <row r="96" spans="2:24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</sheetData>
  <sheetProtection algorithmName="SHA-512" hashValue="IXG2loG+Y3Qi/OAJGaqf2AkiB3NU4FSyZLZKK274prhgsw+f5xK7ZoeqbatgweYV40g9SlrYkvyfzLRgy5zCZA==" saltValue="m4et/jnmZYOEZ4zm8IxZ8w==" spinCount="100000" sheet="1" objects="1" scenarios="1"/>
  <mergeCells count="322">
    <mergeCell ref="R2:V2"/>
    <mergeCell ref="P2:Q2"/>
    <mergeCell ref="B1:G1"/>
    <mergeCell ref="V92:W92"/>
    <mergeCell ref="B28:C28"/>
    <mergeCell ref="J92:K92"/>
    <mergeCell ref="L92:M92"/>
    <mergeCell ref="T39:U39"/>
    <mergeCell ref="V39:W39"/>
    <mergeCell ref="T47:U47"/>
    <mergeCell ref="H92:I92"/>
    <mergeCell ref="N92:O92"/>
    <mergeCell ref="P92:Q92"/>
    <mergeCell ref="J4:K4"/>
    <mergeCell ref="L4:M4"/>
    <mergeCell ref="J5:K5"/>
    <mergeCell ref="L5:M5"/>
    <mergeCell ref="J32:K32"/>
    <mergeCell ref="L32:M32"/>
    <mergeCell ref="J33:K33"/>
    <mergeCell ref="L45:M45"/>
    <mergeCell ref="H90:I90"/>
    <mergeCell ref="N90:O90"/>
    <mergeCell ref="P90:Q90"/>
    <mergeCell ref="H91:I91"/>
    <mergeCell ref="N91:O91"/>
    <mergeCell ref="P91:Q91"/>
    <mergeCell ref="J90:K90"/>
    <mergeCell ref="L90:M90"/>
    <mergeCell ref="J91:K91"/>
    <mergeCell ref="L91:M91"/>
    <mergeCell ref="H88:I88"/>
    <mergeCell ref="N88:O88"/>
    <mergeCell ref="P88:Q88"/>
    <mergeCell ref="H89:I89"/>
    <mergeCell ref="N89:O89"/>
    <mergeCell ref="P89:Q89"/>
    <mergeCell ref="J88:K88"/>
    <mergeCell ref="L88:M88"/>
    <mergeCell ref="J89:K89"/>
    <mergeCell ref="L89:M89"/>
    <mergeCell ref="H84:I84"/>
    <mergeCell ref="N84:O84"/>
    <mergeCell ref="P84:Q84"/>
    <mergeCell ref="H87:I87"/>
    <mergeCell ref="N87:O87"/>
    <mergeCell ref="P87:Q87"/>
    <mergeCell ref="J84:K84"/>
    <mergeCell ref="L84:M84"/>
    <mergeCell ref="J87:K87"/>
    <mergeCell ref="L87:M87"/>
    <mergeCell ref="H82:I82"/>
    <mergeCell ref="N82:O82"/>
    <mergeCell ref="P82:Q82"/>
    <mergeCell ref="H83:I83"/>
    <mergeCell ref="N83:O83"/>
    <mergeCell ref="P83:Q83"/>
    <mergeCell ref="J82:K82"/>
    <mergeCell ref="L82:M82"/>
    <mergeCell ref="J83:K83"/>
    <mergeCell ref="L83:M83"/>
    <mergeCell ref="H80:I80"/>
    <mergeCell ref="N80:O80"/>
    <mergeCell ref="P80:Q80"/>
    <mergeCell ref="H81:I81"/>
    <mergeCell ref="N81:O81"/>
    <mergeCell ref="P81:Q81"/>
    <mergeCell ref="J80:K80"/>
    <mergeCell ref="L80:M80"/>
    <mergeCell ref="J81:K81"/>
    <mergeCell ref="L81:M81"/>
    <mergeCell ref="H78:I78"/>
    <mergeCell ref="N78:O78"/>
    <mergeCell ref="P78:Q78"/>
    <mergeCell ref="H79:I79"/>
    <mergeCell ref="N79:O79"/>
    <mergeCell ref="P79:Q79"/>
    <mergeCell ref="J78:K78"/>
    <mergeCell ref="L78:M78"/>
    <mergeCell ref="J79:K79"/>
    <mergeCell ref="L79:M79"/>
    <mergeCell ref="H76:I76"/>
    <mergeCell ref="N76:O76"/>
    <mergeCell ref="P76:Q76"/>
    <mergeCell ref="H77:I77"/>
    <mergeCell ref="N77:O77"/>
    <mergeCell ref="P77:Q77"/>
    <mergeCell ref="J76:K76"/>
    <mergeCell ref="L76:M76"/>
    <mergeCell ref="J77:K77"/>
    <mergeCell ref="L77:M77"/>
    <mergeCell ref="H50:I50"/>
    <mergeCell ref="N50:O50"/>
    <mergeCell ref="P50:Q50"/>
    <mergeCell ref="H51:I51"/>
    <mergeCell ref="N51:O51"/>
    <mergeCell ref="P51:Q51"/>
    <mergeCell ref="J51:K51"/>
    <mergeCell ref="L51:M51"/>
    <mergeCell ref="J50:K50"/>
    <mergeCell ref="L50:M50"/>
    <mergeCell ref="H44:I44"/>
    <mergeCell ref="N44:O44"/>
    <mergeCell ref="P44:Q44"/>
    <mergeCell ref="H47:I47"/>
    <mergeCell ref="N47:O47"/>
    <mergeCell ref="P47:Q47"/>
    <mergeCell ref="J46:K46"/>
    <mergeCell ref="L46:M46"/>
    <mergeCell ref="J47:K47"/>
    <mergeCell ref="L47:M47"/>
    <mergeCell ref="V84:W84"/>
    <mergeCell ref="R83:S83"/>
    <mergeCell ref="R84:S84"/>
    <mergeCell ref="T79:U79"/>
    <mergeCell ref="T78:U78"/>
    <mergeCell ref="T80:U80"/>
    <mergeCell ref="V77:W77"/>
    <mergeCell ref="V78:W78"/>
    <mergeCell ref="V79:W79"/>
    <mergeCell ref="T81:U81"/>
    <mergeCell ref="V80:W80"/>
    <mergeCell ref="B45:C45"/>
    <mergeCell ref="V42:W42"/>
    <mergeCell ref="R80:S80"/>
    <mergeCell ref="R81:S81"/>
    <mergeCell ref="R82:S82"/>
    <mergeCell ref="R79:S79"/>
    <mergeCell ref="V47:W47"/>
    <mergeCell ref="T51:U51"/>
    <mergeCell ref="V51:W51"/>
    <mergeCell ref="R46:S46"/>
    <mergeCell ref="R47:S47"/>
    <mergeCell ref="R45:S45"/>
    <mergeCell ref="R50:S50"/>
    <mergeCell ref="N42:O42"/>
    <mergeCell ref="P42:Q42"/>
    <mergeCell ref="J42:K42"/>
    <mergeCell ref="L42:M42"/>
    <mergeCell ref="H46:I46"/>
    <mergeCell ref="N46:O46"/>
    <mergeCell ref="P46:Q46"/>
    <mergeCell ref="H43:I43"/>
    <mergeCell ref="N43:O43"/>
    <mergeCell ref="P43:Q43"/>
    <mergeCell ref="J43:K43"/>
    <mergeCell ref="B16:C16"/>
    <mergeCell ref="B18:B26"/>
    <mergeCell ref="B61:C61"/>
    <mergeCell ref="B53:B60"/>
    <mergeCell ref="B92:C92"/>
    <mergeCell ref="B42:C42"/>
    <mergeCell ref="B46:C46"/>
    <mergeCell ref="B47:C47"/>
    <mergeCell ref="B52:C52"/>
    <mergeCell ref="B80:B83"/>
    <mergeCell ref="B72:C72"/>
    <mergeCell ref="B88:C88"/>
    <mergeCell ref="B90:C90"/>
    <mergeCell ref="B63:B71"/>
    <mergeCell ref="B91:C91"/>
    <mergeCell ref="B87:C87"/>
    <mergeCell ref="B73:C73"/>
    <mergeCell ref="B86:C86"/>
    <mergeCell ref="B75:C75"/>
    <mergeCell ref="B74:C74"/>
    <mergeCell ref="B89:C89"/>
    <mergeCell ref="B76:B79"/>
    <mergeCell ref="B50:C51"/>
    <mergeCell ref="B43:C43"/>
    <mergeCell ref="F33:G33"/>
    <mergeCell ref="F34:G34"/>
    <mergeCell ref="R35:S35"/>
    <mergeCell ref="R36:S36"/>
    <mergeCell ref="B7:B15"/>
    <mergeCell ref="F4:G4"/>
    <mergeCell ref="B62:C62"/>
    <mergeCell ref="B30:C30"/>
    <mergeCell ref="B32:B34"/>
    <mergeCell ref="F47:G47"/>
    <mergeCell ref="B31:C31"/>
    <mergeCell ref="B35:B38"/>
    <mergeCell ref="B4:C5"/>
    <mergeCell ref="B49:D49"/>
    <mergeCell ref="B6:C6"/>
    <mergeCell ref="B44:C44"/>
    <mergeCell ref="F43:G43"/>
    <mergeCell ref="F44:G44"/>
    <mergeCell ref="F45:G45"/>
    <mergeCell ref="B41:C41"/>
    <mergeCell ref="B17:C17"/>
    <mergeCell ref="B27:C27"/>
    <mergeCell ref="B29:C29"/>
    <mergeCell ref="F46:G46"/>
    <mergeCell ref="F5:G5"/>
    <mergeCell ref="R5:S5"/>
    <mergeCell ref="T5:U5"/>
    <mergeCell ref="R4:S4"/>
    <mergeCell ref="F32:G32"/>
    <mergeCell ref="N4:O4"/>
    <mergeCell ref="P4:Q4"/>
    <mergeCell ref="H5:I5"/>
    <mergeCell ref="N5:O5"/>
    <mergeCell ref="T32:U32"/>
    <mergeCell ref="P5:Q5"/>
    <mergeCell ref="H32:I32"/>
    <mergeCell ref="N32:O32"/>
    <mergeCell ref="P32:Q32"/>
    <mergeCell ref="R32:S32"/>
    <mergeCell ref="H4:I4"/>
    <mergeCell ref="H36:I36"/>
    <mergeCell ref="N36:O36"/>
    <mergeCell ref="P36:Q36"/>
    <mergeCell ref="J36:K36"/>
    <mergeCell ref="L36:M36"/>
    <mergeCell ref="R34:S34"/>
    <mergeCell ref="V32:W32"/>
    <mergeCell ref="T36:U36"/>
    <mergeCell ref="J38:K38"/>
    <mergeCell ref="L38:M38"/>
    <mergeCell ref="V4:W4"/>
    <mergeCell ref="V33:W33"/>
    <mergeCell ref="L33:M33"/>
    <mergeCell ref="J34:K34"/>
    <mergeCell ref="L34:M34"/>
    <mergeCell ref="H35:I35"/>
    <mergeCell ref="N35:O35"/>
    <mergeCell ref="P35:Q35"/>
    <mergeCell ref="J35:K35"/>
    <mergeCell ref="L35:M35"/>
    <mergeCell ref="H33:I33"/>
    <mergeCell ref="N33:O33"/>
    <mergeCell ref="P33:Q33"/>
    <mergeCell ref="N34:O34"/>
    <mergeCell ref="P34:Q34"/>
    <mergeCell ref="T4:U4"/>
    <mergeCell ref="V5:W5"/>
    <mergeCell ref="T33:U33"/>
    <mergeCell ref="H34:I34"/>
    <mergeCell ref="R33:S33"/>
    <mergeCell ref="F42:G42"/>
    <mergeCell ref="R42:S42"/>
    <mergeCell ref="R44:S44"/>
    <mergeCell ref="T42:U42"/>
    <mergeCell ref="R38:S38"/>
    <mergeCell ref="R39:S39"/>
    <mergeCell ref="T45:U45"/>
    <mergeCell ref="T46:U46"/>
    <mergeCell ref="T43:U43"/>
    <mergeCell ref="T38:U38"/>
    <mergeCell ref="T44:U44"/>
    <mergeCell ref="P39:Q39"/>
    <mergeCell ref="H42:I42"/>
    <mergeCell ref="H39:I39"/>
    <mergeCell ref="N39:O39"/>
    <mergeCell ref="J39:K39"/>
    <mergeCell ref="L39:M39"/>
    <mergeCell ref="L43:M43"/>
    <mergeCell ref="J44:K44"/>
    <mergeCell ref="L44:M44"/>
    <mergeCell ref="H45:I45"/>
    <mergeCell ref="N45:O45"/>
    <mergeCell ref="P45:Q45"/>
    <mergeCell ref="J45:K45"/>
    <mergeCell ref="T37:U37"/>
    <mergeCell ref="R37:S37"/>
    <mergeCell ref="H37:I37"/>
    <mergeCell ref="N37:O37"/>
    <mergeCell ref="P37:Q37"/>
    <mergeCell ref="H38:I38"/>
    <mergeCell ref="N38:O38"/>
    <mergeCell ref="P38:Q38"/>
    <mergeCell ref="J37:K37"/>
    <mergeCell ref="L37:M37"/>
    <mergeCell ref="V3:W3"/>
    <mergeCell ref="R76:S76"/>
    <mergeCell ref="R77:S77"/>
    <mergeCell ref="R78:S78"/>
    <mergeCell ref="R43:S43"/>
    <mergeCell ref="V76:W76"/>
    <mergeCell ref="T76:U76"/>
    <mergeCell ref="T77:U77"/>
    <mergeCell ref="V35:W35"/>
    <mergeCell ref="V36:W36"/>
    <mergeCell ref="V37:W37"/>
    <mergeCell ref="V41:W41"/>
    <mergeCell ref="V38:W38"/>
    <mergeCell ref="V43:W43"/>
    <mergeCell ref="V45:W45"/>
    <mergeCell ref="V46:W46"/>
    <mergeCell ref="V44:W44"/>
    <mergeCell ref="T34:U34"/>
    <mergeCell ref="T35:U35"/>
    <mergeCell ref="V34:W34"/>
    <mergeCell ref="R51:S51"/>
    <mergeCell ref="T50:U50"/>
    <mergeCell ref="V49:W49"/>
    <mergeCell ref="V50:W50"/>
    <mergeCell ref="T82:U82"/>
    <mergeCell ref="T83:U83"/>
    <mergeCell ref="V83:W83"/>
    <mergeCell ref="V81:W81"/>
    <mergeCell ref="V82:W82"/>
    <mergeCell ref="V87:W87"/>
    <mergeCell ref="T87:U87"/>
    <mergeCell ref="V89:W89"/>
    <mergeCell ref="R92:S92"/>
    <mergeCell ref="T88:U88"/>
    <mergeCell ref="R88:S88"/>
    <mergeCell ref="T90:U90"/>
    <mergeCell ref="T91:U91"/>
    <mergeCell ref="T92:U92"/>
    <mergeCell ref="V90:W90"/>
    <mergeCell ref="V86:W86"/>
    <mergeCell ref="V88:W88"/>
    <mergeCell ref="V91:W91"/>
    <mergeCell ref="R87:S87"/>
    <mergeCell ref="R89:S89"/>
    <mergeCell ref="R91:S91"/>
    <mergeCell ref="R90:S90"/>
    <mergeCell ref="T89:U89"/>
    <mergeCell ref="T84:U84"/>
  </mergeCells>
  <phoneticPr fontId="2"/>
  <dataValidations count="2">
    <dataValidation type="whole" allowBlank="1" showInputMessage="1" showErrorMessage="1" error="小数点以下は入力できません。千円単位で入力してください。" sqref="H76:W84 D32:W39 H6:H30 J6:J30 L6:L30 N6:N30 P6:P30 R6:R30 T6:T30 V6:V30 D6:F30 H52:H59 H60:H74 V52:V59 V60:V74 T52:T59 T60:T74 R52:R59 R60:R74 P52:P59 P60:P74 N52:N59 N60:N74 L52:L59 L60:L74 J52:J59 J60:J74">
      <formula1>-10000000000</formula1>
      <formula2>10000000000</formula2>
    </dataValidation>
    <dataValidation type="custom" operator="greaterThanOrEqual" allowBlank="1" showInputMessage="1" showErrorMessage="1" error="小数点以下は１位までしか入力できません。" sqref="D43:W43 D45:W46 H88:W88 H90:W91">
      <formula1>D43*10=INT(D43*10)</formula1>
    </dataValidation>
  </dataValidations>
  <pageMargins left="0.44" right="0.19685039370078741" top="0.19685039370078741" bottom="7.874015748031496E-2" header="0" footer="0"/>
  <pageSetup paperSize="9" scale="5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R54"/>
  <sheetViews>
    <sheetView showGridLines="0" view="pageBreakPreview" zoomScale="93" zoomScaleNormal="100" zoomScaleSheetLayoutView="93" workbookViewId="0">
      <pane xSplit="3" ySplit="4" topLeftCell="D59" activePane="bottomRight" state="frozen"/>
      <selection activeCell="K64" sqref="K64"/>
      <selection pane="topRight" activeCell="K64" sqref="K64"/>
      <selection pane="bottomLeft" activeCell="K64" sqref="K64"/>
      <selection pane="bottomRight" activeCell="L5" sqref="L5"/>
    </sheetView>
  </sheetViews>
  <sheetFormatPr defaultColWidth="10.28515625" defaultRowHeight="14.25"/>
  <cols>
    <col min="1" max="1" width="2" style="38" customWidth="1"/>
    <col min="2" max="2" width="3" style="38" customWidth="1"/>
    <col min="3" max="3" width="15.140625" style="38" customWidth="1"/>
    <col min="4" max="14" width="11.28515625" style="38" customWidth="1"/>
    <col min="15" max="16384" width="10.28515625" style="38"/>
  </cols>
  <sheetData>
    <row r="1" spans="2:16" ht="21" customHeight="1">
      <c r="M1" s="377" t="s">
        <v>89</v>
      </c>
      <c r="N1" s="377"/>
    </row>
    <row r="2" spans="2:16" ht="21" customHeight="1">
      <c r="B2" s="385" t="s">
        <v>93</v>
      </c>
      <c r="C2" s="385"/>
      <c r="D2" s="385"/>
      <c r="E2" s="385"/>
      <c r="F2" s="385"/>
      <c r="G2" s="385"/>
      <c r="H2"/>
      <c r="I2"/>
      <c r="J2"/>
      <c r="K2"/>
      <c r="L2"/>
      <c r="M2"/>
      <c r="N2" s="3" t="s">
        <v>18</v>
      </c>
      <c r="O2"/>
      <c r="P2"/>
    </row>
    <row r="3" spans="2:16">
      <c r="B3" s="381"/>
      <c r="C3" s="382"/>
      <c r="D3" s="85" t="s">
        <v>54</v>
      </c>
      <c r="E3" s="85" t="s">
        <v>53</v>
      </c>
      <c r="F3" s="85" t="s">
        <v>0</v>
      </c>
      <c r="G3" s="85" t="s">
        <v>12</v>
      </c>
      <c r="H3" s="85" t="s">
        <v>13</v>
      </c>
      <c r="I3" s="85" t="s">
        <v>14</v>
      </c>
      <c r="J3" s="85" t="s">
        <v>15</v>
      </c>
      <c r="K3" s="85" t="s">
        <v>16</v>
      </c>
      <c r="L3" s="85" t="s">
        <v>111</v>
      </c>
      <c r="M3" s="85" t="s">
        <v>112</v>
      </c>
      <c r="N3" s="85" t="s">
        <v>113</v>
      </c>
      <c r="O3"/>
      <c r="P3"/>
    </row>
    <row r="4" spans="2:16">
      <c r="B4" s="383"/>
      <c r="C4" s="384"/>
      <c r="D4" s="86" t="str">
        <f>'シート１（入力用）'!D5</f>
        <v>(  年  月期)</v>
      </c>
      <c r="E4" s="86" t="str">
        <f>'シート１（入力用）'!E5</f>
        <v>(  年  月期)</v>
      </c>
      <c r="F4" s="86" t="str">
        <f>'シート１（入力用）'!F5</f>
        <v>(  年  月期)</v>
      </c>
      <c r="G4" s="86" t="str">
        <f>'シート１（入力用）'!H5</f>
        <v>(  年  月期)</v>
      </c>
      <c r="H4" s="86" t="str">
        <f>'シート１（入力用）'!J5</f>
        <v>(  年  月期)</v>
      </c>
      <c r="I4" s="86" t="str">
        <f>'シート１（入力用）'!L5</f>
        <v>(  年  月期)</v>
      </c>
      <c r="J4" s="86" t="str">
        <f>'シート１（入力用）'!N5</f>
        <v>(  年  月期)</v>
      </c>
      <c r="K4" s="86" t="str">
        <f>'シート１（入力用）'!P5</f>
        <v>(  年  月期)</v>
      </c>
      <c r="L4" s="86" t="str">
        <f>'シート１（入力用）'!R5</f>
        <v>(  年  月期)</v>
      </c>
      <c r="M4" s="86" t="str">
        <f>'シート１（入力用）'!T5</f>
        <v>(  年  月期)</v>
      </c>
      <c r="N4" s="86" t="str">
        <f>'シート１（入力用）'!V5</f>
        <v>(  年  月期)</v>
      </c>
      <c r="O4"/>
      <c r="P4"/>
    </row>
    <row r="5" spans="2:16" ht="16.5" customHeight="1">
      <c r="B5" s="386" t="s">
        <v>1</v>
      </c>
      <c r="C5" s="387"/>
      <c r="D5" s="228">
        <f>'シート１（入力用）'!D6</f>
        <v>0</v>
      </c>
      <c r="E5" s="228">
        <f>'シート１（入力用）'!E6</f>
        <v>0</v>
      </c>
      <c r="F5" s="228">
        <f>'シート１（入力用）'!F6</f>
        <v>0</v>
      </c>
      <c r="G5" s="228">
        <f>'シート１（入力用）'!H6+'シート１（入力用）'!H52</f>
        <v>0</v>
      </c>
      <c r="H5" s="228">
        <f>ROUND('シート１（入力用）'!J6,0)+ROUND('シート１（入力用）'!J52,0)</f>
        <v>0</v>
      </c>
      <c r="I5" s="228">
        <f>ROUND('シート１（入力用）'!L6,0)+ROUND('シート１（入力用）'!L52,0)</f>
        <v>0</v>
      </c>
      <c r="J5" s="228">
        <f>ROUND('シート１（入力用）'!N6,0)+ROUND('シート１（入力用）'!N52,0)</f>
        <v>0</v>
      </c>
      <c r="K5" s="228">
        <f>ROUND('シート１（入力用）'!P6,0)+ROUND('シート１（入力用）'!P52,0)</f>
        <v>0</v>
      </c>
      <c r="L5" s="228">
        <f>ROUND('シート１（入力用）'!R6,0)+ROUND('シート１（入力用）'!R52,0)</f>
        <v>0</v>
      </c>
      <c r="M5" s="228">
        <f>ROUND('シート１（入力用）'!T6,0)+ROUND('シート１（入力用）'!T52,0)</f>
        <v>0</v>
      </c>
      <c r="N5" s="228">
        <f>ROUND('シート１（入力用）'!V6,0)+ROUND('シート１（入力用）'!V52,0)</f>
        <v>0</v>
      </c>
      <c r="O5"/>
      <c r="P5"/>
    </row>
    <row r="6" spans="2:16" ht="16.5" customHeight="1">
      <c r="B6" s="388" t="s">
        <v>2</v>
      </c>
      <c r="C6" s="209" t="s">
        <v>3</v>
      </c>
      <c r="D6" s="229">
        <f>ROUND('シート１（入力用）'!D7,0)</f>
        <v>0</v>
      </c>
      <c r="E6" s="229">
        <f>ROUND('シート１（入力用）'!E7,0)</f>
        <v>0</v>
      </c>
      <c r="F6" s="229">
        <f>ROUND('シート１（入力用）'!F7,0)</f>
        <v>0</v>
      </c>
      <c r="G6" s="229">
        <f>ROUND('シート１（入力用）'!H7,0)+ROUND('シート１（入力用）'!H53,0)</f>
        <v>0</v>
      </c>
      <c r="H6" s="229">
        <f>ROUND('シート１（入力用）'!J7,0)+ROUND('シート１（入力用）'!J53,0)</f>
        <v>0</v>
      </c>
      <c r="I6" s="229">
        <f>ROUND('シート１（入力用）'!L7,0)+ROUND('シート１（入力用）'!L53,0)</f>
        <v>0</v>
      </c>
      <c r="J6" s="229">
        <f>ROUND('シート１（入力用）'!N7,0)+ROUND('シート１（入力用）'!N53,0)</f>
        <v>0</v>
      </c>
      <c r="K6" s="229">
        <f>ROUND('シート１（入力用）'!P7,0)+ROUND('シート１（入力用）'!P53,0)</f>
        <v>0</v>
      </c>
      <c r="L6" s="229">
        <f>ROUND('シート１（入力用）'!R7,0)+ROUND('シート１（入力用）'!R53,0)</f>
        <v>0</v>
      </c>
      <c r="M6" s="229">
        <f>ROUND('シート１（入力用）'!T7,0)+ROUND('シート１（入力用）'!T53,0)</f>
        <v>0</v>
      </c>
      <c r="N6" s="229">
        <f>ROUND('シート１（入力用）'!V7,0)+ROUND('シート１（入力用）'!V53,0)</f>
        <v>0</v>
      </c>
      <c r="O6"/>
      <c r="P6"/>
    </row>
    <row r="7" spans="2:16" ht="16.5" customHeight="1">
      <c r="B7" s="389"/>
      <c r="C7" s="210" t="s">
        <v>4</v>
      </c>
      <c r="D7" s="230">
        <f>ROUND('シート１（入力用）'!D8,0)</f>
        <v>0</v>
      </c>
      <c r="E7" s="230">
        <f>ROUND('シート１（入力用）'!E8,0)</f>
        <v>0</v>
      </c>
      <c r="F7" s="230">
        <f>ROUND('シート１（入力用）'!F8,0)</f>
        <v>0</v>
      </c>
      <c r="G7" s="230">
        <f>ROUND('シート１（入力用）'!H8,0)+ROUND('シート１（入力用）'!H54,0)</f>
        <v>0</v>
      </c>
      <c r="H7" s="230">
        <f>ROUND('シート１（入力用）'!J8,0)+ROUND('シート１（入力用）'!J54,0)</f>
        <v>0</v>
      </c>
      <c r="I7" s="230">
        <f>ROUND('シート１（入力用）'!L8,0)+ROUND('シート１（入力用）'!L54,0)</f>
        <v>0</v>
      </c>
      <c r="J7" s="230">
        <f>ROUND('シート１（入力用）'!N8,0)+ROUND('シート１（入力用）'!N54,0)</f>
        <v>0</v>
      </c>
      <c r="K7" s="230">
        <f>ROUND('シート１（入力用）'!P8,0)+ROUND('シート１（入力用）'!P54,0)</f>
        <v>0</v>
      </c>
      <c r="L7" s="230">
        <f>ROUND('シート１（入力用）'!R8,0)+ROUND('シート１（入力用）'!R54,0)</f>
        <v>0</v>
      </c>
      <c r="M7" s="230">
        <f>ROUND('シート１（入力用）'!T8,0)+ROUND('シート１（入力用）'!T54,0)</f>
        <v>0</v>
      </c>
      <c r="N7" s="230">
        <f>ROUND('シート１（入力用）'!V8,0)+ROUND('シート１（入力用）'!V54,0)</f>
        <v>0</v>
      </c>
      <c r="O7"/>
      <c r="P7"/>
    </row>
    <row r="8" spans="2:16" ht="16.5" customHeight="1">
      <c r="B8" s="389"/>
      <c r="C8" s="211" t="s">
        <v>118</v>
      </c>
      <c r="D8" s="230">
        <f>ROUND('シート１（入力用）'!D9,0)</f>
        <v>0</v>
      </c>
      <c r="E8" s="230">
        <f>ROUND('シート１（入力用）'!E9,0)</f>
        <v>0</v>
      </c>
      <c r="F8" s="230">
        <f>ROUND('シート１（入力用）'!F9,0)</f>
        <v>0</v>
      </c>
      <c r="G8" s="230">
        <f>ROUND('シート１（入力用）'!H9,0)+ROUND('シート１（入力用）'!H55,0)</f>
        <v>0</v>
      </c>
      <c r="H8" s="230">
        <f>ROUND('シート１（入力用）'!J9,0)+ROUND('シート１（入力用）'!J55,0)</f>
        <v>0</v>
      </c>
      <c r="I8" s="230">
        <f>ROUND('シート１（入力用）'!L9,0)+ROUND('シート１（入力用）'!L55,0)</f>
        <v>0</v>
      </c>
      <c r="J8" s="230">
        <f>ROUND('シート１（入力用）'!N9,0)+ROUND('シート１（入力用）'!N55,0)</f>
        <v>0</v>
      </c>
      <c r="K8" s="230">
        <f>ROUND('シート１（入力用）'!P9,0)+ROUND('シート１（入力用）'!P55,0)</f>
        <v>0</v>
      </c>
      <c r="L8" s="230">
        <f>ROUND('シート１（入力用）'!R9,0)+ROUND('シート１（入力用）'!R55,0)</f>
        <v>0</v>
      </c>
      <c r="M8" s="230">
        <f>ROUND('シート１（入力用）'!T9,0)+ROUND('シート１（入力用）'!T55,0)</f>
        <v>0</v>
      </c>
      <c r="N8" s="230">
        <f>ROUND('シート１（入力用）'!V9,0)+ROUND('シート１（入力用）'!V55,0)</f>
        <v>0</v>
      </c>
      <c r="O8"/>
      <c r="P8"/>
    </row>
    <row r="9" spans="2:16" ht="16.5" customHeight="1">
      <c r="B9" s="389"/>
      <c r="C9" s="211" t="s">
        <v>114</v>
      </c>
      <c r="D9" s="230">
        <f>ROUND('シート１（入力用）'!D10,0)</f>
        <v>0</v>
      </c>
      <c r="E9" s="230">
        <f>ROUND('シート１（入力用）'!E10,0)</f>
        <v>0</v>
      </c>
      <c r="F9" s="230">
        <f>ROUND('シート１（入力用）'!F10,0)</f>
        <v>0</v>
      </c>
      <c r="G9" s="230">
        <f>ROUND('シート１（入力用）'!H10,0)+ROUND('シート１（入力用）'!H56,0)</f>
        <v>0</v>
      </c>
      <c r="H9" s="230">
        <f>ROUND('シート１（入力用）'!J10,0)+ROUND('シート１（入力用）'!J56,0)</f>
        <v>0</v>
      </c>
      <c r="I9" s="230">
        <f>ROUND('シート１（入力用）'!L10,0)+ROUND('シート１（入力用）'!L56,0)</f>
        <v>0</v>
      </c>
      <c r="J9" s="230">
        <f>ROUND('シート１（入力用）'!N10,0)+ROUND('シート１（入力用）'!N56,0)</f>
        <v>0</v>
      </c>
      <c r="K9" s="230">
        <f>ROUND('シート１（入力用）'!P10,0)+ROUND('シート１（入力用）'!P56,0)</f>
        <v>0</v>
      </c>
      <c r="L9" s="230">
        <f>ROUND('シート１（入力用）'!R10,0)+ROUND('シート１（入力用）'!R56,0)</f>
        <v>0</v>
      </c>
      <c r="M9" s="230">
        <f>ROUND('シート１（入力用）'!T10,0)+ROUND('シート１（入力用）'!T56,0)</f>
        <v>0</v>
      </c>
      <c r="N9" s="230">
        <f>ROUND('シート１（入力用）'!V10,0)+ROUND('シート１（入力用）'!V56,0)</f>
        <v>0</v>
      </c>
      <c r="O9"/>
      <c r="P9"/>
    </row>
    <row r="10" spans="2:16" ht="16.5" customHeight="1">
      <c r="B10" s="389"/>
      <c r="C10" s="74" t="s">
        <v>68</v>
      </c>
      <c r="D10" s="230">
        <f>ROUND('シート１（入力用）'!D11,0)</f>
        <v>0</v>
      </c>
      <c r="E10" s="230">
        <f>ROUND('シート１（入力用）'!E11,0)</f>
        <v>0</v>
      </c>
      <c r="F10" s="230">
        <f>ROUND('シート１（入力用）'!F11,0)</f>
        <v>0</v>
      </c>
      <c r="G10" s="230">
        <f>ROUND('シート１（入力用）'!H11,0)+ROUND('シート１（入力用）'!H57,0)</f>
        <v>0</v>
      </c>
      <c r="H10" s="230">
        <f>ROUND('シート１（入力用）'!J11,0)+ROUND('シート１（入力用）'!J57,0)</f>
        <v>0</v>
      </c>
      <c r="I10" s="230">
        <f>ROUND('シート１（入力用）'!L11,0)+ROUND('シート１（入力用）'!L57,0)</f>
        <v>0</v>
      </c>
      <c r="J10" s="230">
        <f>ROUND('シート１（入力用）'!N11,0)+ROUND('シート１（入力用）'!N57,0)</f>
        <v>0</v>
      </c>
      <c r="K10" s="230">
        <f>ROUND('シート１（入力用）'!P11,0)+ROUND('シート１（入力用）'!P57,0)</f>
        <v>0</v>
      </c>
      <c r="L10" s="230">
        <f>ROUND('シート１（入力用）'!R11,0)+ROUND('シート１（入力用）'!R57,0)</f>
        <v>0</v>
      </c>
      <c r="M10" s="230">
        <f>ROUND('シート１（入力用）'!T11,0)+ROUND('シート１（入力用）'!T57,0)</f>
        <v>0</v>
      </c>
      <c r="N10" s="230">
        <f>ROUND('シート１（入力用）'!V11,0)+ROUND('シート１（入力用）'!V57,0)</f>
        <v>0</v>
      </c>
      <c r="O10"/>
      <c r="P10"/>
    </row>
    <row r="11" spans="2:16" ht="16.5" customHeight="1">
      <c r="B11" s="389"/>
      <c r="C11" s="74" t="s">
        <v>61</v>
      </c>
      <c r="D11" s="230">
        <f>ROUND('シート１（入力用）'!D12,0)</f>
        <v>0</v>
      </c>
      <c r="E11" s="230">
        <f>ROUND('シート１（入力用）'!E12,0)</f>
        <v>0</v>
      </c>
      <c r="F11" s="230">
        <f>ROUND('シート１（入力用）'!F12,0)</f>
        <v>0</v>
      </c>
      <c r="G11" s="230">
        <f>ROUND('シート１（入力用）'!H12,0)+ROUND('シート１（入力用）'!H58,0)</f>
        <v>0</v>
      </c>
      <c r="H11" s="230">
        <f>ROUND('シート１（入力用）'!J12,0)+ROUND('シート１（入力用）'!J58,0)</f>
        <v>0</v>
      </c>
      <c r="I11" s="230">
        <f>ROUND('シート１（入力用）'!L12,0)+ROUND('シート１（入力用）'!L58,0)</f>
        <v>0</v>
      </c>
      <c r="J11" s="230">
        <f>ROUND('シート１（入力用）'!N12,0)+ROUND('シート１（入力用）'!N58,0)</f>
        <v>0</v>
      </c>
      <c r="K11" s="230">
        <f>ROUND('シート１（入力用）'!P12,0)+ROUND('シート１（入力用）'!P58,0)</f>
        <v>0</v>
      </c>
      <c r="L11" s="230">
        <f>ROUND('シート１（入力用）'!R12,0)+ROUND('シート１（入力用）'!R58,0)</f>
        <v>0</v>
      </c>
      <c r="M11" s="230">
        <f>ROUND('シート１（入力用）'!T12,0)+ROUND('シート１（入力用）'!T58,0)</f>
        <v>0</v>
      </c>
      <c r="N11" s="230">
        <f>ROUND('シート１（入力用）'!V12,0)+ROUND('シート１（入力用）'!V58,0)</f>
        <v>0</v>
      </c>
      <c r="O11" s="35"/>
      <c r="P11"/>
    </row>
    <row r="12" spans="2:16" ht="16.5" customHeight="1">
      <c r="B12" s="389"/>
      <c r="C12" s="75" t="s">
        <v>62</v>
      </c>
      <c r="D12" s="230">
        <f>ROUND('シート１（入力用）'!D13,0)</f>
        <v>0</v>
      </c>
      <c r="E12" s="230">
        <f>ROUND('シート１（入力用）'!E13,0)</f>
        <v>0</v>
      </c>
      <c r="F12" s="230">
        <f>ROUND('シート１（入力用）'!F13,0)</f>
        <v>0</v>
      </c>
      <c r="G12" s="230">
        <f>ROUND('シート１（入力用）'!H13,0)+ROUND('シート１（入力用）'!H59,0)</f>
        <v>0</v>
      </c>
      <c r="H12" s="230">
        <f>ROUND('シート１（入力用）'!J13,0)+ROUND('シート１（入力用）'!J59,0)</f>
        <v>0</v>
      </c>
      <c r="I12" s="230">
        <f>ROUND('シート１（入力用）'!L13,0)+ROUND('シート１（入力用）'!L59,0)</f>
        <v>0</v>
      </c>
      <c r="J12" s="230">
        <f>ROUND('シート１（入力用）'!N13,0)+ROUND('シート１（入力用）'!N59,0)</f>
        <v>0</v>
      </c>
      <c r="K12" s="230">
        <f>ROUND('シート１（入力用）'!P13,0)+ROUND('シート１（入力用）'!P59,0)</f>
        <v>0</v>
      </c>
      <c r="L12" s="230">
        <f>ROUND('シート１（入力用）'!R13,0)+ROUND('シート１（入力用）'!R59,0)</f>
        <v>0</v>
      </c>
      <c r="M12" s="230">
        <f>ROUND('シート１（入力用）'!T13,0)+ROUND('シート１（入力用）'!T59,0)</f>
        <v>0</v>
      </c>
      <c r="N12" s="230">
        <f>ROUND('シート１（入力用）'!V13,0)+ROUND('シート１（入力用）'!V59,0)</f>
        <v>0</v>
      </c>
      <c r="O12" s="35"/>
      <c r="P12"/>
    </row>
    <row r="13" spans="2:16" ht="16.5" customHeight="1">
      <c r="B13" s="389"/>
      <c r="C13" s="210" t="s">
        <v>5</v>
      </c>
      <c r="D13" s="230">
        <f>ROUND('シート１（入力用）'!D14,0)</f>
        <v>0</v>
      </c>
      <c r="E13" s="230">
        <f>ROUND('シート１（入力用）'!E14,0)</f>
        <v>0</v>
      </c>
      <c r="F13" s="230">
        <f>ROUND('シート１（入力用）'!F14,0)</f>
        <v>0</v>
      </c>
      <c r="G13" s="230">
        <f>ROUND('シート１（入力用）'!H14,0)+ROUND('シート１（入力用）'!H60,0)</f>
        <v>0</v>
      </c>
      <c r="H13" s="230">
        <f>ROUND('シート１（入力用）'!J14,0)+ROUND('シート１（入力用）'!J60,0)</f>
        <v>0</v>
      </c>
      <c r="I13" s="230">
        <f>ROUND('シート１（入力用）'!L14,0)+ROUND('シート１（入力用）'!L60,0)</f>
        <v>0</v>
      </c>
      <c r="J13" s="230">
        <f>ROUND('シート１（入力用）'!N14,0)+ROUND('シート１（入力用）'!N60,0)</f>
        <v>0</v>
      </c>
      <c r="K13" s="230">
        <f>ROUND('シート１（入力用）'!P14,0)+ROUND('シート１（入力用）'!P60,0)</f>
        <v>0</v>
      </c>
      <c r="L13" s="230">
        <f>ROUND('シート１（入力用）'!R14,0)+ROUND('シート１（入力用）'!R60,0)</f>
        <v>0</v>
      </c>
      <c r="M13" s="230">
        <f>ROUND('シート１（入力用）'!T14,0)+ROUND('シート１（入力用）'!T60,0)</f>
        <v>0</v>
      </c>
      <c r="N13" s="230">
        <f>ROUND('シート１（入力用）'!V14,0)+ROUND('シート１（入力用）'!V60,0)</f>
        <v>0</v>
      </c>
      <c r="O13" s="2"/>
      <c r="P13"/>
    </row>
    <row r="14" spans="2:16" ht="16.5" customHeight="1">
      <c r="B14" s="389"/>
      <c r="C14" s="212" t="s">
        <v>17</v>
      </c>
      <c r="D14" s="231">
        <f>ROUND('シート１（入力用）'!D15,0)</f>
        <v>0</v>
      </c>
      <c r="E14" s="231">
        <f>ROUND('シート１（入力用）'!E15,0)</f>
        <v>0</v>
      </c>
      <c r="F14" s="231">
        <f>ROUND('シート１（入力用）'!F15,0)</f>
        <v>0</v>
      </c>
      <c r="G14" s="231">
        <f>ROUND('シート１（入力用）'!H15,0)</f>
        <v>0</v>
      </c>
      <c r="H14" s="231">
        <f>ROUND('シート１（入力用）'!J15,0)</f>
        <v>0</v>
      </c>
      <c r="I14" s="231">
        <f>ROUND('シート１（入力用）'!L15,0)</f>
        <v>0</v>
      </c>
      <c r="J14" s="231">
        <f>ROUND('シート１（入力用）'!N15,0)</f>
        <v>0</v>
      </c>
      <c r="K14" s="231">
        <f>ROUND('シート１（入力用）'!P15,0)</f>
        <v>0</v>
      </c>
      <c r="L14" s="231">
        <f>ROUND('シート１（入力用）'!R15,0)</f>
        <v>0</v>
      </c>
      <c r="M14" s="231">
        <f>ROUND('シート１（入力用）'!T15,0)</f>
        <v>0</v>
      </c>
      <c r="N14" s="231">
        <f>ROUND('シート１（入力用）'!V15,0)</f>
        <v>0</v>
      </c>
      <c r="O14" s="2"/>
      <c r="P14"/>
    </row>
    <row r="15" spans="2:16" ht="16.5" customHeight="1">
      <c r="B15" s="379" t="s">
        <v>6</v>
      </c>
      <c r="C15" s="380"/>
      <c r="D15" s="232">
        <f t="shared" ref="D15:N15" si="0">ROUND(SUM(D6:D14),0)</f>
        <v>0</v>
      </c>
      <c r="E15" s="232">
        <f t="shared" si="0"/>
        <v>0</v>
      </c>
      <c r="F15" s="232">
        <f t="shared" si="0"/>
        <v>0</v>
      </c>
      <c r="G15" s="232">
        <f t="shared" si="0"/>
        <v>0</v>
      </c>
      <c r="H15" s="232">
        <f t="shared" si="0"/>
        <v>0</v>
      </c>
      <c r="I15" s="232">
        <f t="shared" si="0"/>
        <v>0</v>
      </c>
      <c r="J15" s="232">
        <f t="shared" si="0"/>
        <v>0</v>
      </c>
      <c r="K15" s="232">
        <f t="shared" si="0"/>
        <v>0</v>
      </c>
      <c r="L15" s="232">
        <f t="shared" si="0"/>
        <v>0</v>
      </c>
      <c r="M15" s="232">
        <f t="shared" si="0"/>
        <v>0</v>
      </c>
      <c r="N15" s="232">
        <f t="shared" si="0"/>
        <v>0</v>
      </c>
      <c r="O15" s="2"/>
      <c r="P15"/>
    </row>
    <row r="16" spans="2:16" ht="16.5" customHeight="1">
      <c r="B16" s="372" t="s">
        <v>7</v>
      </c>
      <c r="C16" s="373"/>
      <c r="D16" s="232">
        <f t="shared" ref="D16:N16" si="1">ROUND((D5-D15),0)</f>
        <v>0</v>
      </c>
      <c r="E16" s="232">
        <f t="shared" si="1"/>
        <v>0</v>
      </c>
      <c r="F16" s="232">
        <f t="shared" si="1"/>
        <v>0</v>
      </c>
      <c r="G16" s="232">
        <f t="shared" si="1"/>
        <v>0</v>
      </c>
      <c r="H16" s="232">
        <f t="shared" si="1"/>
        <v>0</v>
      </c>
      <c r="I16" s="232">
        <f t="shared" si="1"/>
        <v>0</v>
      </c>
      <c r="J16" s="232">
        <f t="shared" si="1"/>
        <v>0</v>
      </c>
      <c r="K16" s="232">
        <f t="shared" si="1"/>
        <v>0</v>
      </c>
      <c r="L16" s="232">
        <f t="shared" si="1"/>
        <v>0</v>
      </c>
      <c r="M16" s="232">
        <f t="shared" si="1"/>
        <v>0</v>
      </c>
      <c r="N16" s="232">
        <f t="shared" si="1"/>
        <v>0</v>
      </c>
      <c r="O16"/>
      <c r="P16"/>
    </row>
    <row r="17" spans="2:16" ht="16.5" customHeight="1">
      <c r="B17" s="390" t="s">
        <v>72</v>
      </c>
      <c r="C17" s="213" t="s">
        <v>63</v>
      </c>
      <c r="D17" s="233">
        <f>ROUND(('シート１（入力用）'!D18),0)</f>
        <v>0</v>
      </c>
      <c r="E17" s="233">
        <f>ROUND(('シート１（入力用）'!E18),0)</f>
        <v>0</v>
      </c>
      <c r="F17" s="233">
        <f>ROUND(('シート１（入力用）'!F18),0)</f>
        <v>0</v>
      </c>
      <c r="G17" s="230">
        <f>ROUND('シート１（入力用）'!H18,0)+ROUND('シート１（入力用）'!H63,0)</f>
        <v>0</v>
      </c>
      <c r="H17" s="230">
        <f>ROUND('シート１（入力用）'!J18,0)+ROUND('シート１（入力用）'!J63,0)</f>
        <v>0</v>
      </c>
      <c r="I17" s="230">
        <f>ROUND('シート１（入力用）'!L18,0)+ROUND('シート１（入力用）'!L63,0)</f>
        <v>0</v>
      </c>
      <c r="J17" s="230">
        <f>ROUND('シート１（入力用）'!N18,0)+ROUND('シート１（入力用）'!N63,0)</f>
        <v>0</v>
      </c>
      <c r="K17" s="230">
        <f>ROUND('シート１（入力用）'!P18,0)+ROUND('シート１（入力用）'!P63,0)</f>
        <v>0</v>
      </c>
      <c r="L17" s="230">
        <f>ROUND('シート１（入力用）'!R18,0)+ROUND('シート１（入力用）'!R63,0)</f>
        <v>0</v>
      </c>
      <c r="M17" s="230">
        <f>ROUND('シート１（入力用）'!T18,0)+ROUND('シート１（入力用）'!T63,0)</f>
        <v>0</v>
      </c>
      <c r="N17" s="230">
        <f>ROUND('シート１（入力用）'!V18,0)+ROUND('シート１（入力用）'!V63,0)</f>
        <v>0</v>
      </c>
      <c r="O17"/>
      <c r="P17"/>
    </row>
    <row r="18" spans="2:16" ht="16.5" customHeight="1">
      <c r="B18" s="391"/>
      <c r="C18" s="211" t="s">
        <v>118</v>
      </c>
      <c r="D18" s="233">
        <f>ROUND(('シート１（入力用）'!D19),0)</f>
        <v>0</v>
      </c>
      <c r="E18" s="233">
        <f>ROUND(('シート１（入力用）'!E19),0)</f>
        <v>0</v>
      </c>
      <c r="F18" s="233">
        <f>ROUND(('シート１（入力用）'!F19),0)</f>
        <v>0</v>
      </c>
      <c r="G18" s="230">
        <f>ROUND('シート１（入力用）'!H19,0)+ROUND('シート１（入力用）'!H64,0)</f>
        <v>0</v>
      </c>
      <c r="H18" s="230">
        <f>ROUND('シート１（入力用）'!J19,0)+ROUND('シート１（入力用）'!J64,0)</f>
        <v>0</v>
      </c>
      <c r="I18" s="230">
        <f>ROUND('シート１（入力用）'!L19,0)+ROUND('シート１（入力用）'!L64,0)</f>
        <v>0</v>
      </c>
      <c r="J18" s="230">
        <f>ROUND('シート１（入力用）'!N19,0)+ROUND('シート１（入力用）'!N64,0)</f>
        <v>0</v>
      </c>
      <c r="K18" s="230">
        <f>ROUND('シート１（入力用）'!P19,0)+ROUND('シート１（入力用）'!P64,0)</f>
        <v>0</v>
      </c>
      <c r="L18" s="230">
        <f>ROUND('シート１（入力用）'!R19,0)+ROUND('シート１（入力用）'!R64,0)</f>
        <v>0</v>
      </c>
      <c r="M18" s="230">
        <f>ROUND('シート１（入力用）'!T19,0)+ROUND('シート１（入力用）'!T64,0)</f>
        <v>0</v>
      </c>
      <c r="N18" s="230">
        <f>ROUND('シート１（入力用）'!V19,0)+ROUND('シート１（入力用）'!V64,0)</f>
        <v>0</v>
      </c>
      <c r="O18"/>
      <c r="P18"/>
    </row>
    <row r="19" spans="2:16" ht="16.5" customHeight="1">
      <c r="B19" s="391"/>
      <c r="C19" s="211" t="s">
        <v>114</v>
      </c>
      <c r="D19" s="233">
        <f>ROUND(('シート１（入力用）'!D20),0)</f>
        <v>0</v>
      </c>
      <c r="E19" s="233">
        <f>ROUND(('シート１（入力用）'!E20),0)</f>
        <v>0</v>
      </c>
      <c r="F19" s="233">
        <f>ROUND(('シート１（入力用）'!F20),0)</f>
        <v>0</v>
      </c>
      <c r="G19" s="230">
        <f>ROUND('シート１（入力用）'!H20,0)+ROUND('シート１（入力用）'!H65,0)</f>
        <v>0</v>
      </c>
      <c r="H19" s="230">
        <f>ROUND('シート１（入力用）'!J20,0)+ROUND('シート１（入力用）'!J65,0)</f>
        <v>0</v>
      </c>
      <c r="I19" s="230">
        <f>ROUND('シート１（入力用）'!L20,0)+ROUND('シート１（入力用）'!L65,0)</f>
        <v>0</v>
      </c>
      <c r="J19" s="230">
        <f>ROUND('シート１（入力用）'!N20,0)+ROUND('シート１（入力用）'!N65,0)</f>
        <v>0</v>
      </c>
      <c r="K19" s="230">
        <f>ROUND('シート１（入力用）'!P20,0)+ROUND('シート１（入力用）'!P65,0)</f>
        <v>0</v>
      </c>
      <c r="L19" s="230">
        <f>ROUND('シート１（入力用）'!R20,0)+ROUND('シート１（入力用）'!R65,0)</f>
        <v>0</v>
      </c>
      <c r="M19" s="230">
        <f>ROUND('シート１（入力用）'!T20,0)+ROUND('シート１（入力用）'!T65,0)</f>
        <v>0</v>
      </c>
      <c r="N19" s="230">
        <f>ROUND('シート１（入力用）'!V20,0)+ROUND('シート１（入力用）'!V65,0)</f>
        <v>0</v>
      </c>
      <c r="O19"/>
      <c r="P19"/>
    </row>
    <row r="20" spans="2:16" ht="16.5" customHeight="1">
      <c r="B20" s="391"/>
      <c r="C20" s="74" t="s">
        <v>68</v>
      </c>
      <c r="D20" s="230">
        <f>ROUND(('シート１（入力用）'!D21),0)</f>
        <v>0</v>
      </c>
      <c r="E20" s="230">
        <f>ROUND(('シート１（入力用）'!E21),0)</f>
        <v>0</v>
      </c>
      <c r="F20" s="230">
        <f>ROUND(('シート１（入力用）'!F21),0)</f>
        <v>0</v>
      </c>
      <c r="G20" s="230">
        <f>ROUND('シート１（入力用）'!H21,0)+ROUND('シート１（入力用）'!H66,0)</f>
        <v>0</v>
      </c>
      <c r="H20" s="230">
        <f>ROUND('シート１（入力用）'!J21,0)+ROUND('シート１（入力用）'!J66,0)</f>
        <v>0</v>
      </c>
      <c r="I20" s="230">
        <f>ROUND('シート１（入力用）'!L21,0)+ROUND('シート１（入力用）'!L66,0)</f>
        <v>0</v>
      </c>
      <c r="J20" s="230">
        <f>ROUND('シート１（入力用）'!N21,0)+ROUND('シート１（入力用）'!N66,0)</f>
        <v>0</v>
      </c>
      <c r="K20" s="230">
        <f>ROUND('シート１（入力用）'!P21,0)+ROUND('シート１（入力用）'!P66,0)</f>
        <v>0</v>
      </c>
      <c r="L20" s="230">
        <f>ROUND('シート１（入力用）'!R21,0)+ROUND('シート１（入力用）'!R66,0)</f>
        <v>0</v>
      </c>
      <c r="M20" s="230">
        <f>ROUND('シート１（入力用）'!T21,0)+ROUND('シート１（入力用）'!T66,0)</f>
        <v>0</v>
      </c>
      <c r="N20" s="230">
        <f>ROUND('シート１（入力用）'!V21,0)+ROUND('シート１（入力用）'!V66,0)</f>
        <v>0</v>
      </c>
      <c r="O20"/>
      <c r="P20"/>
    </row>
    <row r="21" spans="2:16" ht="16.5" customHeight="1">
      <c r="B21" s="391"/>
      <c r="C21" s="74" t="s">
        <v>61</v>
      </c>
      <c r="D21" s="230">
        <f>ROUND(('シート１（入力用）'!D22),0)</f>
        <v>0</v>
      </c>
      <c r="E21" s="230">
        <f>ROUND(('シート１（入力用）'!E22),0)</f>
        <v>0</v>
      </c>
      <c r="F21" s="230">
        <f>ROUND(('シート１（入力用）'!F22),0)</f>
        <v>0</v>
      </c>
      <c r="G21" s="230">
        <f>ROUND('シート１（入力用）'!H22,0)+ROUND('シート１（入力用）'!H67,0)</f>
        <v>0</v>
      </c>
      <c r="H21" s="230">
        <f>ROUND('シート１（入力用）'!J22,0)+ROUND('シート１（入力用）'!J67,0)</f>
        <v>0</v>
      </c>
      <c r="I21" s="230">
        <f>ROUND('シート１（入力用）'!L22,0)+ROUND('シート１（入力用）'!L67,0)</f>
        <v>0</v>
      </c>
      <c r="J21" s="230">
        <f>ROUND('シート１（入力用）'!N22,0)+ROUND('シート１（入力用）'!N67,0)</f>
        <v>0</v>
      </c>
      <c r="K21" s="230">
        <f>ROUND('シート１（入力用）'!P22,0)+ROUND('シート１（入力用）'!P67,0)</f>
        <v>0</v>
      </c>
      <c r="L21" s="230">
        <f>ROUND('シート１（入力用）'!R22,0)+ROUND('シート１（入力用）'!R67,0)</f>
        <v>0</v>
      </c>
      <c r="M21" s="230">
        <f>ROUND('シート１（入力用）'!T22,0)+ROUND('シート１（入力用）'!T67,0)</f>
        <v>0</v>
      </c>
      <c r="N21" s="230">
        <f>ROUND('シート１（入力用）'!V22,0)+ROUND('シート１（入力用）'!V67,0)</f>
        <v>0</v>
      </c>
      <c r="O21" s="35"/>
      <c r="P21"/>
    </row>
    <row r="22" spans="2:16" ht="16.5" customHeight="1">
      <c r="B22" s="391"/>
      <c r="C22" s="75" t="s">
        <v>62</v>
      </c>
      <c r="D22" s="230">
        <f>ROUND(('シート１（入力用）'!D23),0)</f>
        <v>0</v>
      </c>
      <c r="E22" s="230">
        <f>ROUND(('シート１（入力用）'!E23),0)</f>
        <v>0</v>
      </c>
      <c r="F22" s="230">
        <f>ROUND(('シート１（入力用）'!F23),0)</f>
        <v>0</v>
      </c>
      <c r="G22" s="230">
        <f>ROUND('シート１（入力用）'!H23,0)+ROUND('シート１（入力用）'!H68,0)</f>
        <v>0</v>
      </c>
      <c r="H22" s="230">
        <f>ROUND('シート１（入力用）'!J23,0)+ROUND('シート１（入力用）'!J68,0)</f>
        <v>0</v>
      </c>
      <c r="I22" s="230">
        <f>ROUND('シート１（入力用）'!L23,0)+ROUND('シート１（入力用）'!L68,0)</f>
        <v>0</v>
      </c>
      <c r="J22" s="230">
        <f>ROUND('シート１（入力用）'!N23,0)+ROUND('シート１（入力用）'!N68,0)</f>
        <v>0</v>
      </c>
      <c r="K22" s="230">
        <f>ROUND('シート１（入力用）'!P23,0)+ROUND('シート１（入力用）'!P68,0)</f>
        <v>0</v>
      </c>
      <c r="L22" s="230">
        <f>ROUND('シート１（入力用）'!R23,0)+ROUND('シート１（入力用）'!R68,0)</f>
        <v>0</v>
      </c>
      <c r="M22" s="230">
        <f>ROUND('シート１（入力用）'!T23,0)+ROUND('シート１（入力用）'!T68,0)</f>
        <v>0</v>
      </c>
      <c r="N22" s="230">
        <f>ROUND('シート１（入力用）'!V23,0)+ROUND('シート１（入力用）'!V68,0)</f>
        <v>0</v>
      </c>
      <c r="O22" s="35"/>
      <c r="P22"/>
    </row>
    <row r="23" spans="2:16" ht="16.5" customHeight="1">
      <c r="B23" s="391"/>
      <c r="C23" s="210" t="s">
        <v>8</v>
      </c>
      <c r="D23" s="230">
        <f>ROUND(('シート１（入力用）'!D24),0)</f>
        <v>0</v>
      </c>
      <c r="E23" s="230">
        <f>ROUND(('シート１（入力用）'!E24),0)</f>
        <v>0</v>
      </c>
      <c r="F23" s="230">
        <f>ROUND(('シート１（入力用）'!F24),0)</f>
        <v>0</v>
      </c>
      <c r="G23" s="230">
        <f>ROUND('シート１（入力用）'!H24,0)+ROUND('シート１（入力用）'!H69,0)</f>
        <v>0</v>
      </c>
      <c r="H23" s="230">
        <f>ROUND('シート１（入力用）'!J24,0)+ROUND('シート１（入力用）'!J69,0)</f>
        <v>0</v>
      </c>
      <c r="I23" s="230">
        <f>ROUND('シート１（入力用）'!L24,0)+ROUND('シート１（入力用）'!L69,0)</f>
        <v>0</v>
      </c>
      <c r="J23" s="230">
        <f>ROUND('シート１（入力用）'!N24,0)+ROUND('シート１（入力用）'!N69,0)</f>
        <v>0</v>
      </c>
      <c r="K23" s="230">
        <f>ROUND('シート１（入力用）'!P24,0)+ROUND('シート１（入力用）'!P69,0)</f>
        <v>0</v>
      </c>
      <c r="L23" s="230">
        <f>ROUND('シート１（入力用）'!R24,0)+ROUND('シート１（入力用）'!R69,0)</f>
        <v>0</v>
      </c>
      <c r="M23" s="230">
        <f>ROUND('シート１（入力用）'!T24,0)+ROUND('シート１（入力用）'!T69,0)</f>
        <v>0</v>
      </c>
      <c r="N23" s="230">
        <f>ROUND('シート１（入力用）'!V24,0)+ROUND('シート１（入力用）'!V69,0)</f>
        <v>0</v>
      </c>
      <c r="O23"/>
      <c r="P23"/>
    </row>
    <row r="24" spans="2:16" ht="16.5" customHeight="1">
      <c r="B24" s="391"/>
      <c r="C24" s="212" t="s">
        <v>5</v>
      </c>
      <c r="D24" s="231">
        <f>ROUND(('シート１（入力用）'!D25),0)</f>
        <v>0</v>
      </c>
      <c r="E24" s="231">
        <f>ROUND(('シート１（入力用）'!E25),0)</f>
        <v>0</v>
      </c>
      <c r="F24" s="231">
        <f>ROUND(('シート１（入力用）'!F25),0)</f>
        <v>0</v>
      </c>
      <c r="G24" s="231">
        <f>ROUND('シート１（入力用）'!H25,0)+ROUND('シート１（入力用）'!H70,0)</f>
        <v>0</v>
      </c>
      <c r="H24" s="231">
        <f>ROUND('シート１（入力用）'!J25,0)+ROUND('シート１（入力用）'!J70,0)</f>
        <v>0</v>
      </c>
      <c r="I24" s="231">
        <f>ROUND('シート１（入力用）'!L25,0)+ROUND('シート１（入力用）'!L70,0)</f>
        <v>0</v>
      </c>
      <c r="J24" s="231">
        <f>ROUND('シート１（入力用）'!N25,0)+ROUND('シート１（入力用）'!N70,0)</f>
        <v>0</v>
      </c>
      <c r="K24" s="231">
        <f>ROUND('シート１（入力用）'!P25,0)+ROUND('シート１（入力用）'!P70,0)</f>
        <v>0</v>
      </c>
      <c r="L24" s="231">
        <f>ROUND('シート１（入力用）'!R25,0)+ROUND('シート１（入力用）'!R70,0)</f>
        <v>0</v>
      </c>
      <c r="M24" s="231">
        <f>ROUND('シート１（入力用）'!T25,0)+ROUND('シート１（入力用）'!T70,0)</f>
        <v>0</v>
      </c>
      <c r="N24" s="231">
        <f>ROUND('シート１（入力用）'!V25,0)+ROUND('シート１（入力用）'!V70,0)</f>
        <v>0</v>
      </c>
      <c r="O24"/>
      <c r="P24"/>
    </row>
    <row r="25" spans="2:16" ht="16.5" customHeight="1">
      <c r="B25" s="379" t="s">
        <v>6</v>
      </c>
      <c r="C25" s="380"/>
      <c r="D25" s="234">
        <f t="shared" ref="D25:N25" si="2">ROUND(SUM(D17:D24),0)</f>
        <v>0</v>
      </c>
      <c r="E25" s="234">
        <f t="shared" si="2"/>
        <v>0</v>
      </c>
      <c r="F25" s="234">
        <f t="shared" si="2"/>
        <v>0</v>
      </c>
      <c r="G25" s="234">
        <f t="shared" si="2"/>
        <v>0</v>
      </c>
      <c r="H25" s="234">
        <f t="shared" si="2"/>
        <v>0</v>
      </c>
      <c r="I25" s="234">
        <f t="shared" si="2"/>
        <v>0</v>
      </c>
      <c r="J25" s="234">
        <f t="shared" si="2"/>
        <v>0</v>
      </c>
      <c r="K25" s="234">
        <f t="shared" si="2"/>
        <v>0</v>
      </c>
      <c r="L25" s="234">
        <f t="shared" si="2"/>
        <v>0</v>
      </c>
      <c r="M25" s="234">
        <f t="shared" si="2"/>
        <v>0</v>
      </c>
      <c r="N25" s="234">
        <f t="shared" si="2"/>
        <v>0</v>
      </c>
      <c r="O25"/>
      <c r="P25"/>
    </row>
    <row r="26" spans="2:16" ht="16.5" customHeight="1">
      <c r="B26" s="372" t="s">
        <v>9</v>
      </c>
      <c r="C26" s="373"/>
      <c r="D26" s="234">
        <f>ROUND((D16-D25),0)</f>
        <v>0</v>
      </c>
      <c r="E26" s="234">
        <f>ROUND((E16-E25),0)</f>
        <v>0</v>
      </c>
      <c r="F26" s="234">
        <f>ROUND((F16-F25),0)</f>
        <v>0</v>
      </c>
      <c r="G26" s="234">
        <f t="shared" ref="G26:N26" si="3">ROUND((G16-G25),0)</f>
        <v>0</v>
      </c>
      <c r="H26" s="234">
        <f t="shared" si="3"/>
        <v>0</v>
      </c>
      <c r="I26" s="234">
        <f t="shared" si="3"/>
        <v>0</v>
      </c>
      <c r="J26" s="234">
        <f t="shared" si="3"/>
        <v>0</v>
      </c>
      <c r="K26" s="234">
        <f t="shared" si="3"/>
        <v>0</v>
      </c>
      <c r="L26" s="234">
        <f t="shared" si="3"/>
        <v>0</v>
      </c>
      <c r="M26" s="234">
        <f t="shared" si="3"/>
        <v>0</v>
      </c>
      <c r="N26" s="234">
        <f t="shared" si="3"/>
        <v>0</v>
      </c>
      <c r="O26" s="1"/>
      <c r="P26"/>
    </row>
    <row r="27" spans="2:16" ht="16.5" customHeight="1">
      <c r="B27" s="361" t="s">
        <v>116</v>
      </c>
      <c r="C27" s="362"/>
      <c r="D27" s="235">
        <f>ROUND('シート１（入力用）'!D28,0)</f>
        <v>0</v>
      </c>
      <c r="E27" s="235">
        <f>ROUND('シート１（入力用）'!E28,0)</f>
        <v>0</v>
      </c>
      <c r="F27" s="235">
        <f>ROUND('シート１（入力用）'!F28,0)</f>
        <v>0</v>
      </c>
      <c r="G27" s="235">
        <f>ROUND('シート１（入力用）'!H28,0)</f>
        <v>0</v>
      </c>
      <c r="H27" s="235">
        <f>ROUND('シート１（入力用）'!J28,0)</f>
        <v>0</v>
      </c>
      <c r="I27" s="235">
        <f>ROUND('シート１（入力用）'!L28,0)</f>
        <v>0</v>
      </c>
      <c r="J27" s="235">
        <f>ROUND('シート１（入力用）'!N28,0)</f>
        <v>0</v>
      </c>
      <c r="K27" s="235">
        <f>ROUND('シート１（入力用）'!P28,0)</f>
        <v>0</v>
      </c>
      <c r="L27" s="235">
        <f>ROUND('シート１（入力用）'!R28,0)</f>
        <v>0</v>
      </c>
      <c r="M27" s="235">
        <f>ROUND('シート１（入力用）'!T28,0)</f>
        <v>0</v>
      </c>
      <c r="N27" s="235">
        <f>ROUND('シート１（入力用）'!V28,0)</f>
        <v>0</v>
      </c>
      <c r="O27" s="1"/>
      <c r="P27"/>
    </row>
    <row r="28" spans="2:16" ht="16.5" customHeight="1">
      <c r="B28" s="361" t="s">
        <v>10</v>
      </c>
      <c r="C28" s="362"/>
      <c r="D28" s="236">
        <f>ROUND(('シート１（入力用）'!D29),0)</f>
        <v>0</v>
      </c>
      <c r="E28" s="236">
        <f>ROUND(('シート１（入力用）'!E29),0)</f>
        <v>0</v>
      </c>
      <c r="F28" s="236">
        <f>ROUND(('シート１（入力用）'!F29),0)</f>
        <v>0</v>
      </c>
      <c r="G28" s="236">
        <f>ROUND('シート１（入力用）'!H29,0)+ROUND('シート１（入力用）'!H73,0)</f>
        <v>0</v>
      </c>
      <c r="H28" s="235">
        <f>ROUND('シート１（入力用）'!J29,0)+ROUND('シート１（入力用）'!J73,0)</f>
        <v>0</v>
      </c>
      <c r="I28" s="235">
        <f>ROUND('シート１（入力用）'!L29,0)+ROUND('シート１（入力用）'!L73,0)</f>
        <v>0</v>
      </c>
      <c r="J28" s="235">
        <f>ROUND('シート１（入力用）'!N29,0)+ROUND('シート１（入力用）'!N73,0)</f>
        <v>0</v>
      </c>
      <c r="K28" s="235">
        <f>ROUND('シート１（入力用）'!P29,0)+ROUND('シート１（入力用）'!P73,0)</f>
        <v>0</v>
      </c>
      <c r="L28" s="235">
        <f>ROUND('シート１（入力用）'!R29,0)+ROUND('シート１（入力用）'!R73,0)</f>
        <v>0</v>
      </c>
      <c r="M28" s="235">
        <f>ROUND('シート１（入力用）'!T29,0)+ROUND('シート１（入力用）'!T73,0)</f>
        <v>0</v>
      </c>
      <c r="N28" s="235">
        <f>ROUND('シート１（入力用）'!V29,0)+ROUND('シート１（入力用）'!V73,0)</f>
        <v>0</v>
      </c>
      <c r="O28" s="1"/>
      <c r="P28"/>
    </row>
    <row r="29" spans="2:16" ht="16.5" customHeight="1">
      <c r="B29" s="372" t="s">
        <v>19</v>
      </c>
      <c r="C29" s="373"/>
      <c r="D29" s="234">
        <f>D26+D27-D28</f>
        <v>0</v>
      </c>
      <c r="E29" s="234">
        <f t="shared" ref="E29:N29" si="4">E26+E27-E28</f>
        <v>0</v>
      </c>
      <c r="F29" s="234">
        <f t="shared" si="4"/>
        <v>0</v>
      </c>
      <c r="G29" s="234">
        <f t="shared" si="4"/>
        <v>0</v>
      </c>
      <c r="H29" s="234">
        <f t="shared" si="4"/>
        <v>0</v>
      </c>
      <c r="I29" s="234">
        <f t="shared" si="4"/>
        <v>0</v>
      </c>
      <c r="J29" s="234">
        <f t="shared" si="4"/>
        <v>0</v>
      </c>
      <c r="K29" s="234">
        <f t="shared" si="4"/>
        <v>0</v>
      </c>
      <c r="L29" s="234">
        <f t="shared" si="4"/>
        <v>0</v>
      </c>
      <c r="M29" s="234">
        <f t="shared" si="4"/>
        <v>0</v>
      </c>
      <c r="N29" s="234">
        <f t="shared" si="4"/>
        <v>0</v>
      </c>
      <c r="O29" s="1"/>
      <c r="P29"/>
    </row>
    <row r="30" spans="2:16" ht="16.5" customHeight="1">
      <c r="B30" s="378" t="s">
        <v>64</v>
      </c>
      <c r="C30" s="378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"/>
      <c r="P30"/>
    </row>
    <row r="31" spans="2:16" ht="16.5" customHeight="1">
      <c r="B31" s="374" t="s">
        <v>67</v>
      </c>
      <c r="C31" s="76" t="s">
        <v>65</v>
      </c>
      <c r="D31" s="237">
        <f>'シート１（入力用）'!D32</f>
        <v>0</v>
      </c>
      <c r="E31" s="237">
        <f>'シート１（入力用）'!E32</f>
        <v>0</v>
      </c>
      <c r="F31" s="237">
        <f>'シート１（入力用）'!F32</f>
        <v>0</v>
      </c>
      <c r="G31" s="237">
        <f>'シート１（入力用）'!H32+'シート１（入力用）'!H76+'シート１（入力用）'!H77</f>
        <v>0</v>
      </c>
      <c r="H31" s="237">
        <f>'シート１（入力用）'!J32+'シート１（入力用）'!J76+'シート１（入力用）'!J77</f>
        <v>0</v>
      </c>
      <c r="I31" s="237">
        <f>'シート１（入力用）'!L32+'シート１（入力用）'!L76+'シート１（入力用）'!L77</f>
        <v>0</v>
      </c>
      <c r="J31" s="237">
        <f>'シート１（入力用）'!N32+'シート１（入力用）'!N76+'シート１（入力用）'!N77</f>
        <v>0</v>
      </c>
      <c r="K31" s="237">
        <f>'シート１（入力用）'!P32+'シート１（入力用）'!P76+'シート１（入力用）'!P77</f>
        <v>0</v>
      </c>
      <c r="L31" s="237">
        <f>'シート１（入力用）'!R32+'シート１（入力用）'!R76+'シート１（入力用）'!R77</f>
        <v>0</v>
      </c>
      <c r="M31" s="237">
        <f>'シート１（入力用）'!T32+'シート１（入力用）'!T76+'シート１（入力用）'!T77</f>
        <v>0</v>
      </c>
      <c r="N31" s="237">
        <f>'シート１（入力用）'!V32+'シート１（入力用）'!V76+'シート１（入力用）'!V77</f>
        <v>0</v>
      </c>
      <c r="O31" s="1"/>
      <c r="P31"/>
    </row>
    <row r="32" spans="2:16" ht="16.5" customHeight="1">
      <c r="B32" s="375"/>
      <c r="C32" s="77" t="s">
        <v>66</v>
      </c>
      <c r="D32" s="238">
        <f>'シート１（入力用）'!D33</f>
        <v>0</v>
      </c>
      <c r="E32" s="238">
        <f>'シート１（入力用）'!E33</f>
        <v>0</v>
      </c>
      <c r="F32" s="238">
        <f>'シート１（入力用）'!F33</f>
        <v>0</v>
      </c>
      <c r="G32" s="238">
        <f>'シート１（入力用）'!H33+'シート１（入力用）'!H78</f>
        <v>0</v>
      </c>
      <c r="H32" s="238">
        <f>'シート１（入力用）'!J33+'シート１（入力用）'!J78</f>
        <v>0</v>
      </c>
      <c r="I32" s="238">
        <f>'シート１（入力用）'!L33+'シート１（入力用）'!L78</f>
        <v>0</v>
      </c>
      <c r="J32" s="238">
        <f>'シート１（入力用）'!N33+'シート１（入力用）'!N78</f>
        <v>0</v>
      </c>
      <c r="K32" s="238">
        <f>'シート１（入力用）'!P33+'シート１（入力用）'!P78</f>
        <v>0</v>
      </c>
      <c r="L32" s="238">
        <f>'シート１（入力用）'!R33+'シート１（入力用）'!R78</f>
        <v>0</v>
      </c>
      <c r="M32" s="238">
        <f>'シート１（入力用）'!T33+'シート１（入力用）'!T78</f>
        <v>0</v>
      </c>
      <c r="N32" s="238">
        <f>'シート１（入力用）'!V33+'シート１（入力用）'!V78</f>
        <v>0</v>
      </c>
      <c r="O32" s="1"/>
      <c r="P32"/>
    </row>
    <row r="33" spans="2:16" ht="16.5" customHeight="1">
      <c r="B33" s="376"/>
      <c r="C33" s="78" t="s">
        <v>6</v>
      </c>
      <c r="D33" s="239">
        <f>SUM(D31:D32)</f>
        <v>0</v>
      </c>
      <c r="E33" s="239">
        <f>SUM(E31:E32)</f>
        <v>0</v>
      </c>
      <c r="F33" s="239">
        <f>SUM(F31:F32)</f>
        <v>0</v>
      </c>
      <c r="G33" s="239">
        <f>SUM(G31:G32)</f>
        <v>0</v>
      </c>
      <c r="H33" s="239">
        <f t="shared" ref="H33:M33" si="5">SUM(H31:H32)</f>
        <v>0</v>
      </c>
      <c r="I33" s="239">
        <f t="shared" si="5"/>
        <v>0</v>
      </c>
      <c r="J33" s="239">
        <f t="shared" si="5"/>
        <v>0</v>
      </c>
      <c r="K33" s="239">
        <f t="shared" si="5"/>
        <v>0</v>
      </c>
      <c r="L33" s="239">
        <f t="shared" si="5"/>
        <v>0</v>
      </c>
      <c r="M33" s="239">
        <f t="shared" si="5"/>
        <v>0</v>
      </c>
      <c r="N33" s="239">
        <f>SUM(N31:N32)</f>
        <v>0</v>
      </c>
      <c r="O33" s="1"/>
      <c r="P33"/>
    </row>
    <row r="34" spans="2:16" ht="16.5" customHeight="1">
      <c r="B34" s="369" t="s">
        <v>60</v>
      </c>
      <c r="C34" s="79" t="s">
        <v>55</v>
      </c>
      <c r="D34" s="240"/>
      <c r="E34" s="241"/>
      <c r="F34" s="242"/>
      <c r="G34" s="237">
        <f>'シート１（入力用）'!H35+'シート１（入力用）'!H80</f>
        <v>0</v>
      </c>
      <c r="H34" s="237">
        <f>'シート１（入力用）'!J35+'シート１（入力用）'!J80</f>
        <v>0</v>
      </c>
      <c r="I34" s="237">
        <f>'シート１（入力用）'!L35+'シート１（入力用）'!L80</f>
        <v>0</v>
      </c>
      <c r="J34" s="237">
        <f>'シート１（入力用）'!N35+'シート１（入力用）'!N80</f>
        <v>0</v>
      </c>
      <c r="K34" s="237">
        <f>'シート１（入力用）'!P35+'シート１（入力用）'!P80</f>
        <v>0</v>
      </c>
      <c r="L34" s="237">
        <f>'シート１（入力用）'!R35+'シート１（入力用）'!R80</f>
        <v>0</v>
      </c>
      <c r="M34" s="237">
        <f>'シート１（入力用）'!T35+'シート１（入力用）'!T80</f>
        <v>0</v>
      </c>
      <c r="N34" s="237">
        <f>'シート１（入力用）'!V35+'シート１（入力用）'!V80</f>
        <v>0</v>
      </c>
      <c r="O34" s="1"/>
      <c r="P34"/>
    </row>
    <row r="35" spans="2:16" ht="16.5" customHeight="1">
      <c r="B35" s="370"/>
      <c r="C35" s="80" t="s">
        <v>56</v>
      </c>
      <c r="D35" s="243"/>
      <c r="E35" s="244"/>
      <c r="F35" s="245"/>
      <c r="G35" s="246">
        <f>'シート１（入力用）'!H36+'シート１（入力用）'!H81</f>
        <v>0</v>
      </c>
      <c r="H35" s="246">
        <f>'シート１（入力用）'!J36+'シート１（入力用）'!J81</f>
        <v>0</v>
      </c>
      <c r="I35" s="246">
        <f>'シート１（入力用）'!L36+'シート１（入力用）'!L81</f>
        <v>0</v>
      </c>
      <c r="J35" s="246">
        <f>'シート１（入力用）'!N36+'シート１（入力用）'!N81</f>
        <v>0</v>
      </c>
      <c r="K35" s="246">
        <f>'シート１（入力用）'!P36+'シート１（入力用）'!P81</f>
        <v>0</v>
      </c>
      <c r="L35" s="246">
        <f>'シート１（入力用）'!R36+'シート１（入力用）'!R81</f>
        <v>0</v>
      </c>
      <c r="M35" s="246">
        <f>'シート１（入力用）'!T36+'シート１（入力用）'!T81</f>
        <v>0</v>
      </c>
      <c r="N35" s="246">
        <f>'シート１（入力用）'!V36+'シート１（入力用）'!V81</f>
        <v>0</v>
      </c>
      <c r="O35" s="1"/>
      <c r="P35"/>
    </row>
    <row r="36" spans="2:16" ht="16.5" customHeight="1">
      <c r="B36" s="370"/>
      <c r="C36" s="80" t="s">
        <v>57</v>
      </c>
      <c r="D36" s="243"/>
      <c r="E36" s="244"/>
      <c r="F36" s="245"/>
      <c r="G36" s="246">
        <f>'シート１（入力用）'!H37+'シート１（入力用）'!H82</f>
        <v>0</v>
      </c>
      <c r="H36" s="246">
        <f>'シート１（入力用）'!J37+'シート１（入力用）'!J82</f>
        <v>0</v>
      </c>
      <c r="I36" s="246">
        <f>'シート１（入力用）'!L37+'シート１（入力用）'!L82</f>
        <v>0</v>
      </c>
      <c r="J36" s="246">
        <f>'シート１（入力用）'!N37+'シート１（入力用）'!N82</f>
        <v>0</v>
      </c>
      <c r="K36" s="246">
        <f>'シート１（入力用）'!P37+'シート１（入力用）'!P82</f>
        <v>0</v>
      </c>
      <c r="L36" s="246">
        <f>'シート１（入力用）'!R37+'シート１（入力用）'!R82</f>
        <v>0</v>
      </c>
      <c r="M36" s="246">
        <f>'シート１（入力用）'!T37+'シート１（入力用）'!T82</f>
        <v>0</v>
      </c>
      <c r="N36" s="246">
        <f>'シート１（入力用）'!V37+'シート１（入力用）'!V82</f>
        <v>0</v>
      </c>
      <c r="O36" s="1"/>
      <c r="P36"/>
    </row>
    <row r="37" spans="2:16" ht="16.5" customHeight="1">
      <c r="B37" s="370"/>
      <c r="C37" s="81" t="s">
        <v>58</v>
      </c>
      <c r="D37" s="247"/>
      <c r="E37" s="248"/>
      <c r="F37" s="249"/>
      <c r="G37" s="250">
        <f>'シート１（入力用）'!H38+'シート１（入力用）'!H83</f>
        <v>0</v>
      </c>
      <c r="H37" s="250">
        <f>'シート１（入力用）'!J38+'シート１（入力用）'!J83</f>
        <v>0</v>
      </c>
      <c r="I37" s="250">
        <f>'シート１（入力用）'!L38+'シート１（入力用）'!L83</f>
        <v>0</v>
      </c>
      <c r="J37" s="250">
        <f>'シート１（入力用）'!N38+'シート１（入力用）'!N83</f>
        <v>0</v>
      </c>
      <c r="K37" s="250">
        <f>'シート１（入力用）'!P38+'シート１（入力用）'!P83</f>
        <v>0</v>
      </c>
      <c r="L37" s="250">
        <f>'シート１（入力用）'!R38+'シート１（入力用）'!R83</f>
        <v>0</v>
      </c>
      <c r="M37" s="250">
        <f>'シート１（入力用）'!T38+'シート１（入力用）'!T83</f>
        <v>0</v>
      </c>
      <c r="N37" s="250">
        <f>'シート１（入力用）'!V38+'シート１（入力用）'!V83</f>
        <v>0</v>
      </c>
      <c r="O37" s="1"/>
      <c r="P37"/>
    </row>
    <row r="38" spans="2:16" ht="16.5" customHeight="1">
      <c r="B38" s="82"/>
      <c r="C38" s="78" t="s">
        <v>6</v>
      </c>
      <c r="D38" s="251"/>
      <c r="E38" s="252"/>
      <c r="F38" s="253"/>
      <c r="G38" s="234">
        <f>SUM(G34:G37)</f>
        <v>0</v>
      </c>
      <c r="H38" s="234">
        <f t="shared" ref="H38:N38" si="6">SUM(H34:H37)</f>
        <v>0</v>
      </c>
      <c r="I38" s="234">
        <f t="shared" si="6"/>
        <v>0</v>
      </c>
      <c r="J38" s="234">
        <f t="shared" si="6"/>
        <v>0</v>
      </c>
      <c r="K38" s="234">
        <f t="shared" si="6"/>
        <v>0</v>
      </c>
      <c r="L38" s="234">
        <f t="shared" si="6"/>
        <v>0</v>
      </c>
      <c r="M38" s="234">
        <f t="shared" si="6"/>
        <v>0</v>
      </c>
      <c r="N38" s="234">
        <f t="shared" si="6"/>
        <v>0</v>
      </c>
      <c r="O38" s="1"/>
      <c r="P38"/>
    </row>
    <row r="39" spans="2:16" ht="16.5" customHeight="1">
      <c r="B39" s="371" t="s">
        <v>97</v>
      </c>
      <c r="C39" s="371"/>
      <c r="D39" s="371"/>
      <c r="E39" s="32"/>
      <c r="F39" s="32"/>
      <c r="G39" s="32"/>
      <c r="H39" s="32"/>
      <c r="I39" s="32"/>
      <c r="J39" s="32"/>
      <c r="K39" s="32"/>
      <c r="L39" s="32"/>
      <c r="M39" s="32"/>
      <c r="N39" s="33" t="s">
        <v>52</v>
      </c>
      <c r="P39"/>
    </row>
    <row r="40" spans="2:16" ht="16.5" customHeight="1">
      <c r="B40" s="363" t="s">
        <v>11</v>
      </c>
      <c r="C40" s="364"/>
      <c r="D40" s="46">
        <f>'シート１（入力用）'!D47</f>
        <v>0</v>
      </c>
      <c r="E40" s="46">
        <f>'シート１（入力用）'!E47</f>
        <v>0</v>
      </c>
      <c r="F40" s="46">
        <f>'シート１（入力用）'!F47</f>
        <v>0</v>
      </c>
      <c r="G40" s="46">
        <f>'シート１（入力用）'!H47</f>
        <v>0</v>
      </c>
      <c r="H40" s="46">
        <f>'シート１（入力用）'!J47</f>
        <v>0</v>
      </c>
      <c r="I40" s="46">
        <f>'シート１（入力用）'!L47</f>
        <v>0</v>
      </c>
      <c r="J40" s="46">
        <f>'シート１（入力用）'!N47</f>
        <v>0</v>
      </c>
      <c r="K40" s="46">
        <f>'シート１（入力用）'!P47</f>
        <v>0</v>
      </c>
      <c r="L40" s="46">
        <f>'シート１（入力用）'!R47</f>
        <v>0</v>
      </c>
      <c r="M40" s="46">
        <f>'シート１（入力用）'!T47</f>
        <v>0</v>
      </c>
      <c r="N40" s="46">
        <f>'シート１（入力用）'!V47</f>
        <v>0</v>
      </c>
      <c r="O40"/>
      <c r="P40"/>
    </row>
    <row r="41" spans="2:16" ht="16.5" customHeight="1">
      <c r="B41" s="367" t="s">
        <v>20</v>
      </c>
      <c r="C41" s="368"/>
      <c r="D41" s="87"/>
      <c r="E41" s="88"/>
      <c r="F41" s="89"/>
      <c r="G41" s="45">
        <f>'シート１（入力用）'!H92</f>
        <v>0</v>
      </c>
      <c r="H41" s="45">
        <f>'シート１（入力用）'!J92</f>
        <v>0</v>
      </c>
      <c r="I41" s="45">
        <f>'シート１（入力用）'!L92</f>
        <v>0</v>
      </c>
      <c r="J41" s="45">
        <f>'シート１（入力用）'!N92</f>
        <v>0</v>
      </c>
      <c r="K41" s="45">
        <f>'シート１（入力用）'!P92</f>
        <v>0</v>
      </c>
      <c r="L41" s="45">
        <f>'シート１（入力用）'!R92</f>
        <v>0</v>
      </c>
      <c r="M41" s="45">
        <f>'シート１（入力用）'!T92</f>
        <v>0</v>
      </c>
      <c r="N41" s="45">
        <f>'シート１（入力用）'!V92</f>
        <v>0</v>
      </c>
      <c r="O41"/>
      <c r="P41"/>
    </row>
    <row r="42" spans="2:16" ht="16.5" customHeight="1">
      <c r="B42" s="365" t="s">
        <v>6</v>
      </c>
      <c r="C42" s="366"/>
      <c r="D42" s="83">
        <f>SUM(D40:D41)</f>
        <v>0</v>
      </c>
      <c r="E42" s="83">
        <f>SUM(E40:E41)</f>
        <v>0</v>
      </c>
      <c r="F42" s="83">
        <f>SUM(F40:F41)</f>
        <v>0</v>
      </c>
      <c r="G42" s="83">
        <f>SUM(G40:G41)</f>
        <v>0</v>
      </c>
      <c r="H42" s="83">
        <f t="shared" ref="H42:M42" si="7">SUM(H40:H41)</f>
        <v>0</v>
      </c>
      <c r="I42" s="83">
        <f t="shared" si="7"/>
        <v>0</v>
      </c>
      <c r="J42" s="83">
        <f t="shared" si="7"/>
        <v>0</v>
      </c>
      <c r="K42" s="83">
        <f t="shared" si="7"/>
        <v>0</v>
      </c>
      <c r="L42" s="83">
        <f t="shared" si="7"/>
        <v>0</v>
      </c>
      <c r="M42" s="83">
        <f t="shared" si="7"/>
        <v>0</v>
      </c>
      <c r="N42" s="83">
        <f>SUM(N40:N41)</f>
        <v>0</v>
      </c>
      <c r="O42"/>
      <c r="P42"/>
    </row>
    <row r="43" spans="2:16" ht="19.5" customHeight="1">
      <c r="B43"/>
      <c r="C43" s="155" t="s">
        <v>94</v>
      </c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2:16">
      <c r="B44" s="151"/>
      <c r="C44" s="148" t="s">
        <v>86</v>
      </c>
      <c r="D44" s="46">
        <f>ROUND(('シート１（入力用）'!D43),1)</f>
        <v>0</v>
      </c>
      <c r="E44" s="46">
        <f>ROUND(('シート１（入力用）'!E43),1)</f>
        <v>0</v>
      </c>
      <c r="F44" s="46">
        <f>ROUND(('シート１（入力用）'!F43),1)</f>
        <v>0</v>
      </c>
      <c r="G44" s="46">
        <f>ROUND(('シート１（入力用）'!H43+'シート１（入力用）'!H88),1)</f>
        <v>0</v>
      </c>
      <c r="H44" s="46">
        <f>ROUND(('シート１（入力用）'!J43+'シート１（入力用）'!J88),1)</f>
        <v>0</v>
      </c>
      <c r="I44" s="46">
        <f>ROUND(('シート１（入力用）'!L43+'シート１（入力用）'!L88),1)</f>
        <v>0</v>
      </c>
      <c r="J44" s="46">
        <f>ROUND(('シート１（入力用）'!N43+'シート１（入力用）'!N88),1)</f>
        <v>0</v>
      </c>
      <c r="K44" s="46">
        <f>ROUND(('シート１（入力用）'!P43+'シート１（入力用）'!P88),1)</f>
        <v>0</v>
      </c>
      <c r="L44" s="46">
        <f>ROUND(('シート１（入力用）'!R43+'シート１（入力用）'!R88),1)</f>
        <v>0</v>
      </c>
      <c r="M44" s="46">
        <f>ROUND(('シート１（入力用）'!T43+'シート１（入力用）'!T88),1)</f>
        <v>0</v>
      </c>
      <c r="N44" s="46">
        <f>ROUND(('シート１（入力用）'!V43+'シート１（入力用）'!V88),1)</f>
        <v>0</v>
      </c>
      <c r="O44"/>
      <c r="P44"/>
    </row>
    <row r="45" spans="2:16">
      <c r="B45" s="151"/>
      <c r="C45" s="149" t="s">
        <v>87</v>
      </c>
      <c r="D45" s="114">
        <f>ROUND(('シート１（入力用）'!D45),1)</f>
        <v>0</v>
      </c>
      <c r="E45" s="114">
        <f>ROUND(('シート１（入力用）'!E45),1)</f>
        <v>0</v>
      </c>
      <c r="F45" s="114">
        <f>ROUND(('シート１（入力用）'!F45),1)</f>
        <v>0</v>
      </c>
      <c r="G45" s="115">
        <f>ROUND(('シート１（入力用）'!H45+'シート１（入力用）'!H90),1)</f>
        <v>0</v>
      </c>
      <c r="H45" s="115">
        <f>ROUND(('シート１（入力用）'!J45+'シート１（入力用）'!J90),1)</f>
        <v>0</v>
      </c>
      <c r="I45" s="115">
        <f>ROUND(('シート１（入力用）'!L45+'シート１（入力用）'!L90),1)</f>
        <v>0</v>
      </c>
      <c r="J45" s="115">
        <f>ROUND(('シート１（入力用）'!N45+'シート１（入力用）'!N90),1)</f>
        <v>0</v>
      </c>
      <c r="K45" s="115">
        <f>ROUND(('シート１（入力用）'!P45+'シート１（入力用）'!P90),1)</f>
        <v>0</v>
      </c>
      <c r="L45" s="115">
        <f>ROUND(('シート１（入力用）'!R45+'シート１（入力用）'!R90),1)</f>
        <v>0</v>
      </c>
      <c r="M45" s="115">
        <f>ROUND(('シート１（入力用）'!T45+'シート１（入力用）'!T90),1)</f>
        <v>0</v>
      </c>
      <c r="N45" s="115">
        <f>ROUND(('シート１（入力用）'!V45+'シート１（入力用）'!V90),1)</f>
        <v>0</v>
      </c>
      <c r="O45"/>
      <c r="P45"/>
    </row>
    <row r="46" spans="2:16">
      <c r="B46" s="151"/>
      <c r="C46" s="150" t="s">
        <v>88</v>
      </c>
      <c r="D46" s="116">
        <f>ROUND(('シート１（入力用）'!D46),1)</f>
        <v>0</v>
      </c>
      <c r="E46" s="116">
        <f>ROUND(('シート１（入力用）'!E46),1)</f>
        <v>0</v>
      </c>
      <c r="F46" s="116">
        <f>ROUND(('シート１（入力用）'!F46),1)</f>
        <v>0</v>
      </c>
      <c r="G46" s="45">
        <f>ROUND(('シート１（入力用）'!H46+'シート１（入力用）'!H91),1)</f>
        <v>0</v>
      </c>
      <c r="H46" s="45">
        <f>ROUND(('シート１（入力用）'!J46+'シート１（入力用）'!J91),1)</f>
        <v>0</v>
      </c>
      <c r="I46" s="45">
        <f>ROUND(('シート１（入力用）'!L46+'シート１（入力用）'!L91),1)</f>
        <v>0</v>
      </c>
      <c r="J46" s="45">
        <f>ROUND(('シート１（入力用）'!N46+'シート１（入力用）'!N91),1)</f>
        <v>0</v>
      </c>
      <c r="K46" s="45">
        <f>ROUND(('シート１（入力用）'!P46+'シート１（入力用）'!P91),1)</f>
        <v>0</v>
      </c>
      <c r="L46" s="45">
        <f>ROUND(('シート１（入力用）'!R46+'シート１（入力用）'!R91),1)</f>
        <v>0</v>
      </c>
      <c r="M46" s="45">
        <f>ROUND(('シート１（入力用）'!T46+'シート１（入力用）'!T91),1)</f>
        <v>0</v>
      </c>
      <c r="N46" s="45">
        <f>ROUND(('シート１（入力用）'!V46+'シート１（入力用）'!V91),1)</f>
        <v>0</v>
      </c>
      <c r="O46"/>
      <c r="P46"/>
    </row>
    <row r="47" spans="2:16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>
      <c r="B48" s="38" t="s">
        <v>74</v>
      </c>
    </row>
    <row r="49" spans="2:18">
      <c r="B49" s="360" t="s">
        <v>75</v>
      </c>
      <c r="C49" s="360"/>
      <c r="D49" s="125">
        <f t="shared" ref="D49:N49" si="8">D10+D11+D12+D8+D9+D17+D18+D19+D20+D21+D22+D26</f>
        <v>0</v>
      </c>
      <c r="E49" s="124">
        <f t="shared" si="8"/>
        <v>0</v>
      </c>
      <c r="F49" s="126">
        <f t="shared" si="8"/>
        <v>0</v>
      </c>
      <c r="G49" s="127">
        <f t="shared" si="8"/>
        <v>0</v>
      </c>
      <c r="H49" s="124">
        <f t="shared" si="8"/>
        <v>0</v>
      </c>
      <c r="I49" s="124">
        <f t="shared" si="8"/>
        <v>0</v>
      </c>
      <c r="J49" s="124">
        <f t="shared" si="8"/>
        <v>0</v>
      </c>
      <c r="K49" s="124">
        <f t="shared" si="8"/>
        <v>0</v>
      </c>
      <c r="L49" s="124">
        <f t="shared" si="8"/>
        <v>0</v>
      </c>
      <c r="M49" s="124">
        <f t="shared" si="8"/>
        <v>0</v>
      </c>
      <c r="N49" s="124">
        <f t="shared" si="8"/>
        <v>0</v>
      </c>
    </row>
    <row r="50" spans="2:18">
      <c r="B50" s="90"/>
      <c r="C50" s="91" t="s">
        <v>77</v>
      </c>
      <c r="D50" s="254"/>
      <c r="E50" s="255"/>
      <c r="F50" s="255"/>
      <c r="G50" s="256"/>
      <c r="H50" s="256"/>
      <c r="I50" s="257" t="str">
        <f t="shared" ref="I50:N50" si="9">IF(I49=0," ",ROUND(((I49-$F$49)/ABS($F$49)),3))</f>
        <v xml:space="preserve"> </v>
      </c>
      <c r="J50" s="257" t="str">
        <f t="shared" si="9"/>
        <v xml:space="preserve"> </v>
      </c>
      <c r="K50" s="257" t="str">
        <f t="shared" si="9"/>
        <v xml:space="preserve"> </v>
      </c>
      <c r="L50" s="257" t="str">
        <f t="shared" si="9"/>
        <v xml:space="preserve"> </v>
      </c>
      <c r="M50" s="257" t="str">
        <f t="shared" si="9"/>
        <v xml:space="preserve"> </v>
      </c>
      <c r="N50" s="257" t="str">
        <f t="shared" si="9"/>
        <v xml:space="preserve"> </v>
      </c>
    </row>
    <row r="51" spans="2:18">
      <c r="B51" s="360" t="s">
        <v>76</v>
      </c>
      <c r="C51" s="360"/>
      <c r="D51" s="258">
        <f t="shared" ref="D51:N51" si="10">IF(D42=0,,ROUND((D49/D42),0))</f>
        <v>0</v>
      </c>
      <c r="E51" s="259">
        <f t="shared" si="10"/>
        <v>0</v>
      </c>
      <c r="F51" s="260">
        <f t="shared" si="10"/>
        <v>0</v>
      </c>
      <c r="G51" s="259">
        <f t="shared" si="10"/>
        <v>0</v>
      </c>
      <c r="H51" s="259">
        <f t="shared" si="10"/>
        <v>0</v>
      </c>
      <c r="I51" s="259">
        <f t="shared" si="10"/>
        <v>0</v>
      </c>
      <c r="J51" s="259">
        <f t="shared" si="10"/>
        <v>0</v>
      </c>
      <c r="K51" s="259">
        <f t="shared" si="10"/>
        <v>0</v>
      </c>
      <c r="L51" s="259">
        <f t="shared" si="10"/>
        <v>0</v>
      </c>
      <c r="M51" s="259">
        <f t="shared" si="10"/>
        <v>0</v>
      </c>
      <c r="N51" s="259">
        <f t="shared" si="10"/>
        <v>0</v>
      </c>
      <c r="R51" s="122"/>
    </row>
    <row r="52" spans="2:18">
      <c r="B52" s="90"/>
      <c r="C52" s="91" t="s">
        <v>77</v>
      </c>
      <c r="D52" s="261"/>
      <c r="E52" s="262"/>
      <c r="F52" s="262"/>
      <c r="G52" s="263"/>
      <c r="H52" s="263"/>
      <c r="I52" s="257" t="str">
        <f t="shared" ref="I52:N52" si="11">IF(I51=0," ",ROUND(((I51-$F$51)/ABS($F$51)),3))</f>
        <v xml:space="preserve"> </v>
      </c>
      <c r="J52" s="257" t="str">
        <f t="shared" si="11"/>
        <v xml:space="preserve"> </v>
      </c>
      <c r="K52" s="257" t="str">
        <f t="shared" si="11"/>
        <v xml:space="preserve"> </v>
      </c>
      <c r="L52" s="257" t="str">
        <f t="shared" si="11"/>
        <v xml:space="preserve"> </v>
      </c>
      <c r="M52" s="257" t="str">
        <f t="shared" si="11"/>
        <v xml:space="preserve"> </v>
      </c>
      <c r="N52" s="257" t="str">
        <f t="shared" si="11"/>
        <v xml:space="preserve"> </v>
      </c>
      <c r="R52" s="122"/>
    </row>
    <row r="53" spans="2:18">
      <c r="B53" s="360" t="s">
        <v>115</v>
      </c>
      <c r="C53" s="360"/>
      <c r="D53" s="264">
        <f t="shared" ref="D53:N53" si="12">D8+D17+D18</f>
        <v>0</v>
      </c>
      <c r="E53" s="265">
        <f t="shared" si="12"/>
        <v>0</v>
      </c>
      <c r="F53" s="266">
        <f t="shared" si="12"/>
        <v>0</v>
      </c>
      <c r="G53" s="267">
        <f t="shared" si="12"/>
        <v>0</v>
      </c>
      <c r="H53" s="265">
        <f t="shared" si="12"/>
        <v>0</v>
      </c>
      <c r="I53" s="265">
        <f t="shared" si="12"/>
        <v>0</v>
      </c>
      <c r="J53" s="265">
        <f t="shared" si="12"/>
        <v>0</v>
      </c>
      <c r="K53" s="265">
        <f t="shared" si="12"/>
        <v>0</v>
      </c>
      <c r="L53" s="265">
        <f t="shared" si="12"/>
        <v>0</v>
      </c>
      <c r="M53" s="265">
        <f t="shared" si="12"/>
        <v>0</v>
      </c>
      <c r="N53" s="265">
        <f t="shared" si="12"/>
        <v>0</v>
      </c>
    </row>
    <row r="54" spans="2:18">
      <c r="B54" s="90"/>
      <c r="C54" s="91" t="s">
        <v>77</v>
      </c>
      <c r="D54" s="254"/>
      <c r="E54" s="255"/>
      <c r="F54" s="255"/>
      <c r="G54" s="256"/>
      <c r="H54" s="256"/>
      <c r="I54" s="257" t="str">
        <f t="shared" ref="I54:N54" si="13">IF(I53=0," ",ROUND(((I53-$F$53)/ABS($F$53)),3))</f>
        <v xml:space="preserve"> </v>
      </c>
      <c r="J54" s="257" t="str">
        <f t="shared" si="13"/>
        <v xml:space="preserve"> </v>
      </c>
      <c r="K54" s="257" t="str">
        <f t="shared" si="13"/>
        <v xml:space="preserve"> </v>
      </c>
      <c r="L54" s="257" t="str">
        <f t="shared" si="13"/>
        <v xml:space="preserve"> </v>
      </c>
      <c r="M54" s="257" t="str">
        <f t="shared" si="13"/>
        <v xml:space="preserve"> </v>
      </c>
      <c r="N54" s="257" t="str">
        <f t="shared" si="13"/>
        <v xml:space="preserve"> </v>
      </c>
    </row>
  </sheetData>
  <sheetProtection password="CC67" sheet="1" objects="1" scenarios="1" selectLockedCells="1" selectUnlockedCells="1"/>
  <mergeCells count="23">
    <mergeCell ref="B16:C16"/>
    <mergeCell ref="B27:C27"/>
    <mergeCell ref="B31:B33"/>
    <mergeCell ref="M1:N1"/>
    <mergeCell ref="B30:C30"/>
    <mergeCell ref="B25:C25"/>
    <mergeCell ref="B26:C26"/>
    <mergeCell ref="B3:C4"/>
    <mergeCell ref="B2:G2"/>
    <mergeCell ref="B5:C5"/>
    <mergeCell ref="B15:C15"/>
    <mergeCell ref="B29:C29"/>
    <mergeCell ref="B6:B14"/>
    <mergeCell ref="B17:B24"/>
    <mergeCell ref="B53:C53"/>
    <mergeCell ref="B28:C28"/>
    <mergeCell ref="B40:C40"/>
    <mergeCell ref="B42:C42"/>
    <mergeCell ref="B41:C41"/>
    <mergeCell ref="B34:B37"/>
    <mergeCell ref="B49:C49"/>
    <mergeCell ref="B51:C51"/>
    <mergeCell ref="B39:D39"/>
  </mergeCells>
  <phoneticPr fontId="2"/>
  <pageMargins left="0.33" right="0.24" top="0.78" bottom="0.45" header="0.51200000000000001" footer="0.2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N38"/>
  <sheetViews>
    <sheetView showGridLines="0" view="pageBreakPreview" zoomScaleNormal="75" zoomScaleSheetLayoutView="100" workbookViewId="0">
      <selection activeCell="E3" sqref="E3"/>
    </sheetView>
  </sheetViews>
  <sheetFormatPr defaultColWidth="10.28515625" defaultRowHeight="13.5"/>
  <cols>
    <col min="1" max="1" width="6.42578125" style="4" customWidth="1"/>
    <col min="2" max="2" width="2.5703125" style="4" customWidth="1"/>
    <col min="3" max="3" width="16.7109375" style="4" customWidth="1"/>
    <col min="4" max="14" width="12.28515625" style="4" customWidth="1"/>
    <col min="15" max="16384" width="10.28515625" style="4"/>
  </cols>
  <sheetData>
    <row r="1" spans="1:14" ht="27.75" customHeight="1">
      <c r="C1" s="5" t="s">
        <v>21</v>
      </c>
    </row>
    <row r="2" spans="1:14" ht="29.25" customHeight="1">
      <c r="C2" s="5" t="s">
        <v>22</v>
      </c>
    </row>
    <row r="3" spans="1:14" ht="27" customHeight="1">
      <c r="C3" s="399" t="s">
        <v>128</v>
      </c>
      <c r="D3" s="399"/>
      <c r="E3" s="37">
        <f>'シート１（入力用）'!R2</f>
        <v>0</v>
      </c>
      <c r="F3" s="36"/>
      <c r="G3" s="36"/>
      <c r="N3" s="6" t="s">
        <v>23</v>
      </c>
    </row>
    <row r="4" spans="1:14" ht="24.95" customHeight="1">
      <c r="A4" s="7"/>
      <c r="B4" s="8"/>
      <c r="C4" s="9"/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106</v>
      </c>
      <c r="M4" s="10" t="s">
        <v>107</v>
      </c>
      <c r="N4" s="10" t="s">
        <v>108</v>
      </c>
    </row>
    <row r="5" spans="1:14" ht="24.95" customHeight="1" thickBot="1">
      <c r="A5" s="11"/>
      <c r="B5" s="12"/>
      <c r="C5" s="13"/>
      <c r="D5" s="214" t="str">
        <f>'シート２（会社全体の売上計画）'!D4</f>
        <v>(  年  月期)</v>
      </c>
      <c r="E5" s="214" t="str">
        <f>'シート２（会社全体の売上計画）'!E4</f>
        <v>(  年  月期)</v>
      </c>
      <c r="F5" s="214" t="str">
        <f>'シート２（会社全体の売上計画）'!F4</f>
        <v>(  年  月期)</v>
      </c>
      <c r="G5" s="214" t="str">
        <f>'シート２（会社全体の売上計画）'!G4</f>
        <v>(  年  月期)</v>
      </c>
      <c r="H5" s="214" t="str">
        <f>'シート２（会社全体の売上計画）'!H4</f>
        <v>(  年  月期)</v>
      </c>
      <c r="I5" s="214" t="str">
        <f>'シート２（会社全体の売上計画）'!I4</f>
        <v>(  年  月期)</v>
      </c>
      <c r="J5" s="214" t="str">
        <f>'シート２（会社全体の売上計画）'!J4</f>
        <v>(  年  月期)</v>
      </c>
      <c r="K5" s="214" t="str">
        <f>'シート２（会社全体の売上計画）'!K4</f>
        <v>(  年  月期)</v>
      </c>
      <c r="L5" s="214" t="str">
        <f>'シート２（会社全体の売上計画）'!L4</f>
        <v>(  年  月期)</v>
      </c>
      <c r="M5" s="214" t="str">
        <f>'シート２（会社全体の売上計画）'!M4</f>
        <v>(  年  月期)</v>
      </c>
      <c r="N5" s="214" t="str">
        <f>'シート２（会社全体の売上計画）'!N4</f>
        <v>(  年  月期)</v>
      </c>
    </row>
    <row r="6" spans="1:14" ht="36.4" customHeight="1" thickTop="1">
      <c r="A6" s="392" t="s">
        <v>32</v>
      </c>
      <c r="B6" s="392"/>
      <c r="C6" s="392"/>
      <c r="D6" s="25">
        <f>'シート２（会社全体の売上計画）'!D5</f>
        <v>0</v>
      </c>
      <c r="E6" s="25">
        <f>'シート２（会社全体の売上計画）'!E5</f>
        <v>0</v>
      </c>
      <c r="F6" s="25">
        <f>'シート２（会社全体の売上計画）'!F5</f>
        <v>0</v>
      </c>
      <c r="G6" s="25">
        <f>'シート２（会社全体の売上計画）'!G5</f>
        <v>0</v>
      </c>
      <c r="H6" s="25">
        <f>'シート２（会社全体の売上計画）'!H5</f>
        <v>0</v>
      </c>
      <c r="I6" s="25">
        <f>'シート２（会社全体の売上計画）'!I5</f>
        <v>0</v>
      </c>
      <c r="J6" s="25">
        <f>'シート２（会社全体の売上計画）'!J5</f>
        <v>0</v>
      </c>
      <c r="K6" s="25">
        <f>'シート２（会社全体の売上計画）'!K5</f>
        <v>0</v>
      </c>
      <c r="L6" s="25">
        <f>'シート２（会社全体の売上計画）'!L5</f>
        <v>0</v>
      </c>
      <c r="M6" s="25">
        <f>'シート２（会社全体の売上計画）'!M5</f>
        <v>0</v>
      </c>
      <c r="N6" s="25">
        <f>'シート２（会社全体の売上計画）'!N5</f>
        <v>0</v>
      </c>
    </row>
    <row r="7" spans="1:14" ht="36.4" customHeight="1">
      <c r="A7" s="393" t="s">
        <v>33</v>
      </c>
      <c r="B7" s="393"/>
      <c r="C7" s="393"/>
      <c r="D7" s="26">
        <f>'シート２（会社全体の売上計画）'!D15</f>
        <v>0</v>
      </c>
      <c r="E7" s="26">
        <f>'シート２（会社全体の売上計画）'!E15</f>
        <v>0</v>
      </c>
      <c r="F7" s="26">
        <f>'シート２（会社全体の売上計画）'!F15</f>
        <v>0</v>
      </c>
      <c r="G7" s="26">
        <f>'シート２（会社全体の売上計画）'!G15</f>
        <v>0</v>
      </c>
      <c r="H7" s="26">
        <f>'シート２（会社全体の売上計画）'!H15</f>
        <v>0</v>
      </c>
      <c r="I7" s="26">
        <f>'シート２（会社全体の売上計画）'!I15</f>
        <v>0</v>
      </c>
      <c r="J7" s="26">
        <f>'シート２（会社全体の売上計画）'!J15</f>
        <v>0</v>
      </c>
      <c r="K7" s="26">
        <f>'シート２（会社全体の売上計画）'!K15</f>
        <v>0</v>
      </c>
      <c r="L7" s="26">
        <f>'シート２（会社全体の売上計画）'!L15</f>
        <v>0</v>
      </c>
      <c r="M7" s="26">
        <f>'シート２（会社全体の売上計画）'!M15</f>
        <v>0</v>
      </c>
      <c r="N7" s="26">
        <f>'シート２（会社全体の売上計画）'!N15</f>
        <v>0</v>
      </c>
    </row>
    <row r="8" spans="1:14" ht="36.4" customHeight="1">
      <c r="A8" s="393" t="s">
        <v>34</v>
      </c>
      <c r="B8" s="393"/>
      <c r="C8" s="393"/>
      <c r="D8" s="27">
        <f t="shared" ref="D8:N8" si="0">D6-D7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</row>
    <row r="9" spans="1:14" ht="36.4" customHeight="1">
      <c r="A9" s="393" t="s">
        <v>35</v>
      </c>
      <c r="B9" s="393"/>
      <c r="C9" s="393"/>
      <c r="D9" s="26">
        <f>'シート２（会社全体の売上計画）'!D25</f>
        <v>0</v>
      </c>
      <c r="E9" s="26">
        <f>'シート２（会社全体の売上計画）'!E25</f>
        <v>0</v>
      </c>
      <c r="F9" s="26">
        <f>'シート２（会社全体の売上計画）'!F25</f>
        <v>0</v>
      </c>
      <c r="G9" s="26">
        <f>'シート２（会社全体の売上計画）'!G25</f>
        <v>0</v>
      </c>
      <c r="H9" s="26">
        <f>'シート２（会社全体の売上計画）'!H25</f>
        <v>0</v>
      </c>
      <c r="I9" s="26">
        <f>'シート２（会社全体の売上計画）'!I25</f>
        <v>0</v>
      </c>
      <c r="J9" s="26">
        <f>'シート２（会社全体の売上計画）'!J25</f>
        <v>0</v>
      </c>
      <c r="K9" s="26">
        <f>'シート２（会社全体の売上計画）'!K25</f>
        <v>0</v>
      </c>
      <c r="L9" s="26">
        <f>'シート２（会社全体の売上計画）'!L25</f>
        <v>0</v>
      </c>
      <c r="M9" s="26">
        <f>'シート２（会社全体の売上計画）'!M25</f>
        <v>0</v>
      </c>
      <c r="N9" s="26">
        <f>'シート２（会社全体の売上計画）'!N25</f>
        <v>0</v>
      </c>
    </row>
    <row r="10" spans="1:14" ht="36.4" customHeight="1">
      <c r="A10" s="398" t="s">
        <v>36</v>
      </c>
      <c r="B10" s="398"/>
      <c r="C10" s="398"/>
      <c r="D10" s="26">
        <f>'シート２（会社全体の売上計画）'!D26</f>
        <v>0</v>
      </c>
      <c r="E10" s="26">
        <f>'シート２（会社全体の売上計画）'!E26</f>
        <v>0</v>
      </c>
      <c r="F10" s="26">
        <f>'シート２（会社全体の売上計画）'!F26</f>
        <v>0</v>
      </c>
      <c r="G10" s="26">
        <f>'シート２（会社全体の売上計画）'!G26</f>
        <v>0</v>
      </c>
      <c r="H10" s="26">
        <f>'シート２（会社全体の売上計画）'!H26</f>
        <v>0</v>
      </c>
      <c r="I10" s="26">
        <f>'シート２（会社全体の売上計画）'!I26</f>
        <v>0</v>
      </c>
      <c r="J10" s="26">
        <f>'シート２（会社全体の売上計画）'!J26</f>
        <v>0</v>
      </c>
      <c r="K10" s="26">
        <f>'シート２（会社全体の売上計画）'!K26</f>
        <v>0</v>
      </c>
      <c r="L10" s="26">
        <f>'シート２（会社全体の売上計画）'!L26</f>
        <v>0</v>
      </c>
      <c r="M10" s="26">
        <f>'シート２（会社全体の売上計画）'!M26</f>
        <v>0</v>
      </c>
      <c r="N10" s="26">
        <f>'シート２（会社全体の売上計画）'!N26</f>
        <v>0</v>
      </c>
    </row>
    <row r="11" spans="1:14" ht="36.4" customHeight="1" thickBot="1">
      <c r="A11" s="395" t="s">
        <v>109</v>
      </c>
      <c r="B11" s="395"/>
      <c r="C11" s="395"/>
      <c r="D11" s="215">
        <f>'シート２（会社全体の売上計画）'!D29</f>
        <v>0</v>
      </c>
      <c r="E11" s="215">
        <f>'シート２（会社全体の売上計画）'!E29</f>
        <v>0</v>
      </c>
      <c r="F11" s="215">
        <f>'シート２（会社全体の売上計画）'!F29</f>
        <v>0</v>
      </c>
      <c r="G11" s="215">
        <f>'シート２（会社全体の売上計画）'!G29</f>
        <v>0</v>
      </c>
      <c r="H11" s="215">
        <f>'シート２（会社全体の売上計画）'!H29</f>
        <v>0</v>
      </c>
      <c r="I11" s="215">
        <f>'シート２（会社全体の売上計画）'!I29</f>
        <v>0</v>
      </c>
      <c r="J11" s="215">
        <f>'シート２（会社全体の売上計画）'!J29</f>
        <v>0</v>
      </c>
      <c r="K11" s="215">
        <f>'シート２（会社全体の売上計画）'!K29</f>
        <v>0</v>
      </c>
      <c r="L11" s="215">
        <f>'シート２（会社全体の売上計画）'!L29</f>
        <v>0</v>
      </c>
      <c r="M11" s="215">
        <f>'シート２（会社全体の売上計画）'!M29</f>
        <v>0</v>
      </c>
      <c r="N11" s="215">
        <f>'シート２（会社全体の売上計画）'!N29</f>
        <v>0</v>
      </c>
    </row>
    <row r="12" spans="1:14" ht="36.4" customHeight="1" thickTop="1" thickBot="1">
      <c r="A12" s="396" t="s">
        <v>110</v>
      </c>
      <c r="B12" s="397"/>
      <c r="C12" s="397"/>
      <c r="D12" s="216">
        <f>'シート２（会社全体の売上計画）'!D53</f>
        <v>0</v>
      </c>
      <c r="E12" s="216">
        <f>'シート２（会社全体の売上計画）'!E53</f>
        <v>0</v>
      </c>
      <c r="F12" s="216">
        <f>'シート２（会社全体の売上計画）'!F53</f>
        <v>0</v>
      </c>
      <c r="G12" s="216">
        <f>'シート２（会社全体の売上計画）'!G53</f>
        <v>0</v>
      </c>
      <c r="H12" s="216">
        <f>'シート２（会社全体の売上計画）'!H53</f>
        <v>0</v>
      </c>
      <c r="I12" s="216">
        <f>'シート２（会社全体の売上計画）'!I53</f>
        <v>0</v>
      </c>
      <c r="J12" s="216">
        <f>'シート２（会社全体の売上計画）'!J53</f>
        <v>0</v>
      </c>
      <c r="K12" s="216">
        <f>'シート２（会社全体の売上計画）'!K53</f>
        <v>0</v>
      </c>
      <c r="L12" s="216">
        <f>'シート２（会社全体の売上計画）'!L53</f>
        <v>0</v>
      </c>
      <c r="M12" s="216">
        <f>'シート２（会社全体の売上計画）'!M53</f>
        <v>0</v>
      </c>
      <c r="N12" s="217">
        <f>'シート２（会社全体の売上計画）'!N53</f>
        <v>0</v>
      </c>
    </row>
    <row r="13" spans="1:14" ht="36.4" customHeight="1" thickTop="1">
      <c r="A13" s="392" t="s">
        <v>37</v>
      </c>
      <c r="B13" s="392"/>
      <c r="C13" s="392"/>
      <c r="D13" s="25">
        <f>SUM('シート２（会社全体の売上計画）'!D8:D9)+SUM('シート２（会社全体の売上計画）'!D17:D19)</f>
        <v>0</v>
      </c>
      <c r="E13" s="25">
        <f>SUM('シート２（会社全体の売上計画）'!E8:E9)+SUM('シート２（会社全体の売上計画）'!E17:E19)</f>
        <v>0</v>
      </c>
      <c r="F13" s="25">
        <f>SUM('シート２（会社全体の売上計画）'!F8:F9)+SUM('シート２（会社全体の売上計画）'!F17:F19)</f>
        <v>0</v>
      </c>
      <c r="G13" s="25">
        <f>SUM('シート２（会社全体の売上計画）'!G8:G9)+SUM('シート２（会社全体の売上計画）'!G17:G19)</f>
        <v>0</v>
      </c>
      <c r="H13" s="25">
        <f>SUM('シート２（会社全体の売上計画）'!H8:H9)+SUM('シート２（会社全体の売上計画）'!H17:H19)</f>
        <v>0</v>
      </c>
      <c r="I13" s="25">
        <f>SUM('シート２（会社全体の売上計画）'!I8:I9)+SUM('シート２（会社全体の売上計画）'!I17:I19)</f>
        <v>0</v>
      </c>
      <c r="J13" s="25">
        <f>SUM('シート２（会社全体の売上計画）'!J8:J9)+SUM('シート２（会社全体の売上計画）'!J17:J19)</f>
        <v>0</v>
      </c>
      <c r="K13" s="25">
        <f>SUM('シート２（会社全体の売上計画）'!K8:K9)+SUM('シート２（会社全体の売上計画）'!K17:K19)</f>
        <v>0</v>
      </c>
      <c r="L13" s="25">
        <f>SUM('シート２（会社全体の売上計画）'!L8:L9)+SUM('シート２（会社全体の売上計画）'!L17:L19)</f>
        <v>0</v>
      </c>
      <c r="M13" s="25">
        <f>SUM('シート２（会社全体の売上計画）'!M8:M9)+SUM('シート２（会社全体の売上計画）'!M17:M19)</f>
        <v>0</v>
      </c>
      <c r="N13" s="25">
        <f>SUM('シート２（会社全体の売上計画）'!N8:N9)+SUM('シート２（会社全体の売上計画）'!N17:N19)</f>
        <v>0</v>
      </c>
    </row>
    <row r="14" spans="1:14" ht="36.4" customHeight="1">
      <c r="A14" s="408" t="s">
        <v>38</v>
      </c>
      <c r="B14" s="408"/>
      <c r="C14" s="408"/>
      <c r="D14" s="26">
        <f>'シート２（会社全体の売上計画）'!D32</f>
        <v>0</v>
      </c>
      <c r="E14" s="26">
        <f>'シート２（会社全体の売上計画）'!E32</f>
        <v>0</v>
      </c>
      <c r="F14" s="26">
        <f>'シート２（会社全体の売上計画）'!F32</f>
        <v>0</v>
      </c>
      <c r="G14" s="26">
        <f>'シート２（会社全体の売上計画）'!G32</f>
        <v>0</v>
      </c>
      <c r="H14" s="26">
        <f>'シート２（会社全体の売上計画）'!H32</f>
        <v>0</v>
      </c>
      <c r="I14" s="26">
        <f>'シート２（会社全体の売上計画）'!I32</f>
        <v>0</v>
      </c>
      <c r="J14" s="26">
        <f>'シート２（会社全体の売上計画）'!J32</f>
        <v>0</v>
      </c>
      <c r="K14" s="26">
        <f>'シート２（会社全体の売上計画）'!K32</f>
        <v>0</v>
      </c>
      <c r="L14" s="26">
        <f>'シート２（会社全体の売上計画）'!L32</f>
        <v>0</v>
      </c>
      <c r="M14" s="26">
        <f>'シート２（会社全体の売上計画）'!M32</f>
        <v>0</v>
      </c>
      <c r="N14" s="26">
        <f>'シート２（会社全体の売上計画）'!N32</f>
        <v>0</v>
      </c>
    </row>
    <row r="15" spans="1:14" ht="36.4" customHeight="1">
      <c r="A15" s="393" t="s">
        <v>39</v>
      </c>
      <c r="B15" s="393"/>
      <c r="C15" s="393"/>
      <c r="D15" s="26">
        <f>'シート２（会社全体の売上計画）'!D31</f>
        <v>0</v>
      </c>
      <c r="E15" s="26">
        <f>'シート２（会社全体の売上計画）'!E31</f>
        <v>0</v>
      </c>
      <c r="F15" s="26">
        <f>'シート２（会社全体の売上計画）'!F31</f>
        <v>0</v>
      </c>
      <c r="G15" s="26">
        <f>'シート２（会社全体の売上計画）'!G31</f>
        <v>0</v>
      </c>
      <c r="H15" s="26">
        <f>'シート２（会社全体の売上計画）'!H31</f>
        <v>0</v>
      </c>
      <c r="I15" s="26">
        <f>'シート２（会社全体の売上計画）'!I31</f>
        <v>0</v>
      </c>
      <c r="J15" s="26">
        <f>'シート２（会社全体の売上計画）'!J31</f>
        <v>0</v>
      </c>
      <c r="K15" s="26">
        <f>'シート２（会社全体の売上計画）'!K31</f>
        <v>0</v>
      </c>
      <c r="L15" s="26">
        <f>'シート２（会社全体の売上計画）'!L31</f>
        <v>0</v>
      </c>
      <c r="M15" s="26">
        <f>'シート２（会社全体の売上計画）'!M31</f>
        <v>0</v>
      </c>
      <c r="N15" s="26">
        <f>'シート２（会社全体の売上計画）'!N31</f>
        <v>0</v>
      </c>
    </row>
    <row r="16" spans="1:14" ht="36.4" customHeight="1">
      <c r="A16" s="14"/>
      <c r="B16" s="15" t="s">
        <v>40</v>
      </c>
      <c r="C16" s="15"/>
      <c r="D16" s="26">
        <f>'シート２（会社全体の売上計画）'!D10+'シート２（会社全体の売上計画）'!D12+'シート２（会社全体の売上計画）'!D20+'シート２（会社全体の売上計画）'!D22</f>
        <v>0</v>
      </c>
      <c r="E16" s="26">
        <f>'シート２（会社全体の売上計画）'!E10+'シート２（会社全体の売上計画）'!E12+'シート２（会社全体の売上計画）'!E20+'シート２（会社全体の売上計画）'!E22</f>
        <v>0</v>
      </c>
      <c r="F16" s="26">
        <f>'シート２（会社全体の売上計画）'!F10+'シート２（会社全体の売上計画）'!F12+'シート２（会社全体の売上計画）'!F20+'シート２（会社全体の売上計画）'!F22</f>
        <v>0</v>
      </c>
      <c r="G16" s="26">
        <f>'シート２（会社全体の売上計画）'!G10+'シート２（会社全体の売上計画）'!G12+'シート２（会社全体の売上計画）'!G20+'シート２（会社全体の売上計画）'!G22</f>
        <v>0</v>
      </c>
      <c r="H16" s="26">
        <f>'シート２（会社全体の売上計画）'!H10+'シート２（会社全体の売上計画）'!H12+'シート２（会社全体の売上計画）'!H20+'シート２（会社全体の売上計画）'!H22</f>
        <v>0</v>
      </c>
      <c r="I16" s="26">
        <f>'シート２（会社全体の売上計画）'!I10+'シート２（会社全体の売上計画）'!I12+'シート２（会社全体の売上計画）'!I20+'シート２（会社全体の売上計画）'!I22</f>
        <v>0</v>
      </c>
      <c r="J16" s="26">
        <f>'シート２（会社全体の売上計画）'!J10+'シート２（会社全体の売上計画）'!J12+'シート２（会社全体の売上計画）'!J20+'シート２（会社全体の売上計画）'!J22</f>
        <v>0</v>
      </c>
      <c r="K16" s="26">
        <f>'シート２（会社全体の売上計画）'!K10+'シート２（会社全体の売上計画）'!K12+'シート２（会社全体の売上計画）'!K20+'シート２（会社全体の売上計画）'!K22</f>
        <v>0</v>
      </c>
      <c r="L16" s="26">
        <f>'シート２（会社全体の売上計画）'!L10+'シート２（会社全体の売上計画）'!L12+'シート２（会社全体の売上計画）'!L20+'シート２（会社全体の売上計画）'!L22</f>
        <v>0</v>
      </c>
      <c r="M16" s="26">
        <f>'シート２（会社全体の売上計画）'!M10+'シート２（会社全体の売上計画）'!M12+'シート２（会社全体の売上計画）'!M20+'シート２（会社全体の売上計画）'!M22</f>
        <v>0</v>
      </c>
      <c r="N16" s="26">
        <f>'シート２（会社全体の売上計画）'!N10+'シート２（会社全体の売上計画）'!N12+'シート２（会社全体の売上計画）'!N20+'シート２（会社全体の売上計画）'!N22</f>
        <v>0</v>
      </c>
    </row>
    <row r="17" spans="1:14" ht="36.4" customHeight="1">
      <c r="A17" s="16"/>
      <c r="B17" s="14" t="s">
        <v>41</v>
      </c>
      <c r="C17" s="14"/>
      <c r="D17" s="26">
        <f>'シート２（会社全体の売上計画）'!D11+'シート２（会社全体の売上計画）'!D21</f>
        <v>0</v>
      </c>
      <c r="E17" s="26">
        <f>'シート２（会社全体の売上計画）'!E11+'シート２（会社全体の売上計画）'!E21</f>
        <v>0</v>
      </c>
      <c r="F17" s="26">
        <f>'シート２（会社全体の売上計画）'!F11+'シート２（会社全体の売上計画）'!F21</f>
        <v>0</v>
      </c>
      <c r="G17" s="26">
        <f>'シート２（会社全体の売上計画）'!G11+'シート２（会社全体の売上計画）'!G21</f>
        <v>0</v>
      </c>
      <c r="H17" s="26">
        <f>'シート２（会社全体の売上計画）'!H11+'シート２（会社全体の売上計画）'!H21</f>
        <v>0</v>
      </c>
      <c r="I17" s="26">
        <f>'シート２（会社全体の売上計画）'!I11+'シート２（会社全体の売上計画）'!I21</f>
        <v>0</v>
      </c>
      <c r="J17" s="26">
        <f>'シート２（会社全体の売上計画）'!J11+'シート２（会社全体の売上計画）'!J21</f>
        <v>0</v>
      </c>
      <c r="K17" s="26">
        <f>'シート２（会社全体の売上計画）'!K11+'シート２（会社全体の売上計画）'!K21</f>
        <v>0</v>
      </c>
      <c r="L17" s="26">
        <f>'シート２（会社全体の売上計画）'!L11+'シート２（会社全体の売上計画）'!L21</f>
        <v>0</v>
      </c>
      <c r="M17" s="26">
        <f>'シート２（会社全体の売上計画）'!M11+'シート２（会社全体の売上計画）'!M21</f>
        <v>0</v>
      </c>
      <c r="N17" s="26">
        <f>'シート２（会社全体の売上計画）'!N11+'シート２（会社全体の売上計画）'!N21</f>
        <v>0</v>
      </c>
    </row>
    <row r="18" spans="1:14" ht="36.4" customHeight="1" thickBot="1">
      <c r="A18" s="394" t="s">
        <v>42</v>
      </c>
      <c r="B18" s="395"/>
      <c r="C18" s="395"/>
      <c r="D18" s="28">
        <f>D16+D17</f>
        <v>0</v>
      </c>
      <c r="E18" s="28">
        <f t="shared" ref="E18:N18" si="1">E16+E17</f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8">
        <f t="shared" si="1"/>
        <v>0</v>
      </c>
      <c r="K18" s="28">
        <f t="shared" si="1"/>
        <v>0</v>
      </c>
      <c r="L18" s="28">
        <f t="shared" si="1"/>
        <v>0</v>
      </c>
      <c r="M18" s="28">
        <f t="shared" si="1"/>
        <v>0</v>
      </c>
      <c r="N18" s="28">
        <f t="shared" si="1"/>
        <v>0</v>
      </c>
    </row>
    <row r="19" spans="1:14" ht="40.15" customHeight="1" thickTop="1" thickBot="1">
      <c r="A19" s="396" t="s">
        <v>43</v>
      </c>
      <c r="B19" s="397"/>
      <c r="C19" s="397"/>
      <c r="D19" s="29">
        <f t="shared" ref="D19:N19" si="2">D10+D13+D18</f>
        <v>0</v>
      </c>
      <c r="E19" s="29">
        <f t="shared" si="2"/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K19" s="29">
        <f t="shared" si="2"/>
        <v>0</v>
      </c>
      <c r="L19" s="29">
        <f t="shared" si="2"/>
        <v>0</v>
      </c>
      <c r="M19" s="29">
        <f t="shared" si="2"/>
        <v>0</v>
      </c>
      <c r="N19" s="218">
        <f t="shared" si="2"/>
        <v>0</v>
      </c>
    </row>
    <row r="20" spans="1:14" ht="36.4" customHeight="1" thickTop="1" thickBot="1">
      <c r="A20" s="394" t="s">
        <v>44</v>
      </c>
      <c r="B20" s="394"/>
      <c r="C20" s="394"/>
      <c r="D20" s="30">
        <f>'シート２（会社全体の売上計画）'!D42</f>
        <v>0</v>
      </c>
      <c r="E20" s="30">
        <f>'シート２（会社全体の売上計画）'!E42</f>
        <v>0</v>
      </c>
      <c r="F20" s="30">
        <f>'シート２（会社全体の売上計画）'!F42</f>
        <v>0</v>
      </c>
      <c r="G20" s="30">
        <f>'シート２（会社全体の売上計画）'!G42</f>
        <v>0</v>
      </c>
      <c r="H20" s="30">
        <f>'シート２（会社全体の売上計画）'!H42</f>
        <v>0</v>
      </c>
      <c r="I20" s="30">
        <f>'シート２（会社全体の売上計画）'!I42</f>
        <v>0</v>
      </c>
      <c r="J20" s="30">
        <f>'シート２（会社全体の売上計画）'!J42</f>
        <v>0</v>
      </c>
      <c r="K20" s="30">
        <f>'シート２（会社全体の売上計画）'!K42</f>
        <v>0</v>
      </c>
      <c r="L20" s="30">
        <f>'シート２（会社全体の売上計画）'!L42</f>
        <v>0</v>
      </c>
      <c r="M20" s="30">
        <f>'シート２（会社全体の売上計画）'!M42</f>
        <v>0</v>
      </c>
      <c r="N20" s="30">
        <f>'シート２（会社全体の売上計画）'!N42</f>
        <v>0</v>
      </c>
    </row>
    <row r="21" spans="1:14" ht="40.15" customHeight="1" thickTop="1" thickBot="1">
      <c r="A21" s="396" t="s">
        <v>45</v>
      </c>
      <c r="B21" s="397"/>
      <c r="C21" s="397"/>
      <c r="D21" s="29">
        <f t="shared" ref="D21:N21" si="3">IF(D20&gt;0,ROUND(D19/D20,0),0)</f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29">
        <f t="shared" si="3"/>
        <v>0</v>
      </c>
      <c r="L21" s="29">
        <f t="shared" si="3"/>
        <v>0</v>
      </c>
      <c r="M21" s="29">
        <f t="shared" si="3"/>
        <v>0</v>
      </c>
      <c r="N21" s="218">
        <f t="shared" si="3"/>
        <v>0</v>
      </c>
    </row>
    <row r="22" spans="1:14" ht="36.4" customHeight="1" thickTop="1">
      <c r="A22" s="403" t="s">
        <v>92</v>
      </c>
      <c r="B22" s="392" t="s">
        <v>46</v>
      </c>
      <c r="C22" s="392"/>
      <c r="D22" s="220" t="s">
        <v>47</v>
      </c>
      <c r="E22" s="220" t="s">
        <v>47</v>
      </c>
      <c r="F22" s="220" t="s">
        <v>47</v>
      </c>
      <c r="G22" s="25">
        <f>'シート２（会社全体の売上計画）'!G34</f>
        <v>0</v>
      </c>
      <c r="H22" s="25">
        <f>'シート２（会社全体の売上計画）'!H34</f>
        <v>0</v>
      </c>
      <c r="I22" s="25">
        <f>'シート２（会社全体の売上計画）'!I34</f>
        <v>0</v>
      </c>
      <c r="J22" s="25">
        <f>'シート２（会社全体の売上計画）'!J34</f>
        <v>0</v>
      </c>
      <c r="K22" s="25">
        <f>'シート２（会社全体の売上計画）'!K34</f>
        <v>0</v>
      </c>
      <c r="L22" s="25">
        <f>'シート２（会社全体の売上計画）'!L34</f>
        <v>0</v>
      </c>
      <c r="M22" s="25">
        <f>'シート２（会社全体の売上計画）'!M34</f>
        <v>0</v>
      </c>
      <c r="N22" s="25">
        <f>'シート２（会社全体の売上計画）'!N34</f>
        <v>0</v>
      </c>
    </row>
    <row r="23" spans="1:14" ht="36.4" customHeight="1">
      <c r="A23" s="404"/>
      <c r="B23" s="393" t="s">
        <v>48</v>
      </c>
      <c r="C23" s="393"/>
      <c r="D23" s="220" t="s">
        <v>47</v>
      </c>
      <c r="E23" s="220" t="s">
        <v>47</v>
      </c>
      <c r="F23" s="220" t="s">
        <v>47</v>
      </c>
      <c r="G23" s="26">
        <f>'シート２（会社全体の売上計画）'!G35</f>
        <v>0</v>
      </c>
      <c r="H23" s="26">
        <f>'シート２（会社全体の売上計画）'!H35</f>
        <v>0</v>
      </c>
      <c r="I23" s="26">
        <f>'シート２（会社全体の売上計画）'!I35</f>
        <v>0</v>
      </c>
      <c r="J23" s="26">
        <f>'シート２（会社全体の売上計画）'!J35</f>
        <v>0</v>
      </c>
      <c r="K23" s="26">
        <f>'シート２（会社全体の売上計画）'!K35</f>
        <v>0</v>
      </c>
      <c r="L23" s="26">
        <f>'シート２（会社全体の売上計画）'!L35</f>
        <v>0</v>
      </c>
      <c r="M23" s="26">
        <f>'シート２（会社全体の売上計画）'!M35</f>
        <v>0</v>
      </c>
      <c r="N23" s="26">
        <f>'シート２（会社全体の売上計画）'!N35</f>
        <v>0</v>
      </c>
    </row>
    <row r="24" spans="1:14" ht="36.4" customHeight="1">
      <c r="A24" s="404"/>
      <c r="B24" s="393" t="s">
        <v>49</v>
      </c>
      <c r="C24" s="393"/>
      <c r="D24" s="220" t="s">
        <v>47</v>
      </c>
      <c r="E24" s="220" t="s">
        <v>47</v>
      </c>
      <c r="F24" s="220" t="s">
        <v>47</v>
      </c>
      <c r="G24" s="26">
        <f>'シート２（会社全体の売上計画）'!G36</f>
        <v>0</v>
      </c>
      <c r="H24" s="26">
        <f>'シート２（会社全体の売上計画）'!H36</f>
        <v>0</v>
      </c>
      <c r="I24" s="26">
        <f>'シート２（会社全体の売上計画）'!I36</f>
        <v>0</v>
      </c>
      <c r="J24" s="26">
        <f>'シート２（会社全体の売上計画）'!J36</f>
        <v>0</v>
      </c>
      <c r="K24" s="26">
        <f>'シート２（会社全体の売上計画）'!K36</f>
        <v>0</v>
      </c>
      <c r="L24" s="26">
        <f>'シート２（会社全体の売上計画）'!L36</f>
        <v>0</v>
      </c>
      <c r="M24" s="26">
        <f>'シート２（会社全体の売上計画）'!M36</f>
        <v>0</v>
      </c>
      <c r="N24" s="26">
        <f>'シート２（会社全体の売上計画）'!N36</f>
        <v>0</v>
      </c>
    </row>
    <row r="25" spans="1:14" ht="36.4" customHeight="1">
      <c r="A25" s="404"/>
      <c r="B25" s="393" t="s">
        <v>50</v>
      </c>
      <c r="C25" s="393"/>
      <c r="D25" s="220" t="s">
        <v>47</v>
      </c>
      <c r="E25" s="220" t="s">
        <v>47</v>
      </c>
      <c r="F25" s="220" t="s">
        <v>47</v>
      </c>
      <c r="G25" s="26">
        <f>'シート２（会社全体の売上計画）'!G37</f>
        <v>0</v>
      </c>
      <c r="H25" s="26">
        <f>'シート２（会社全体の売上計画）'!H37</f>
        <v>0</v>
      </c>
      <c r="I25" s="26">
        <f>'シート２（会社全体の売上計画）'!I37</f>
        <v>0</v>
      </c>
      <c r="J25" s="26">
        <f>'シート２（会社全体の売上計画）'!J37</f>
        <v>0</v>
      </c>
      <c r="K25" s="26">
        <f>'シート２（会社全体の売上計画）'!K37</f>
        <v>0</v>
      </c>
      <c r="L25" s="26">
        <f>'シート２（会社全体の売上計画）'!L37</f>
        <v>0</v>
      </c>
      <c r="M25" s="26">
        <f>'シート２（会社全体の売上計画）'!M37</f>
        <v>0</v>
      </c>
      <c r="N25" s="26">
        <f>'シート２（会社全体の売上計画）'!N37</f>
        <v>0</v>
      </c>
    </row>
    <row r="26" spans="1:14" ht="36.4" customHeight="1">
      <c r="A26" s="405"/>
      <c r="B26" s="406" t="s">
        <v>51</v>
      </c>
      <c r="C26" s="407"/>
      <c r="D26" s="220" t="s">
        <v>47</v>
      </c>
      <c r="E26" s="220" t="s">
        <v>47</v>
      </c>
      <c r="F26" s="220" t="s">
        <v>47</v>
      </c>
      <c r="G26" s="27">
        <f>SUM(G22:G25)</f>
        <v>0</v>
      </c>
      <c r="H26" s="27">
        <f t="shared" ref="H26:N26" si="4">SUM(H22:H25)</f>
        <v>0</v>
      </c>
      <c r="I26" s="27">
        <f t="shared" si="4"/>
        <v>0</v>
      </c>
      <c r="J26" s="27">
        <f t="shared" si="4"/>
        <v>0</v>
      </c>
      <c r="K26" s="27">
        <f t="shared" si="4"/>
        <v>0</v>
      </c>
      <c r="L26" s="27">
        <f t="shared" si="4"/>
        <v>0</v>
      </c>
      <c r="M26" s="27">
        <f t="shared" si="4"/>
        <v>0</v>
      </c>
      <c r="N26" s="27">
        <f t="shared" si="4"/>
        <v>0</v>
      </c>
    </row>
    <row r="27" spans="1:14">
      <c r="D27" s="17"/>
      <c r="E27" s="17"/>
      <c r="F27" s="17"/>
      <c r="G27" s="18" t="str">
        <f t="shared" ref="G27:N27" si="5">IF(G26=G14+G15," ","check!　⑨,⑩,⑮")</f>
        <v xml:space="preserve"> </v>
      </c>
      <c r="H27" s="18" t="str">
        <f t="shared" si="5"/>
        <v xml:space="preserve"> </v>
      </c>
      <c r="I27" s="18" t="str">
        <f t="shared" si="5"/>
        <v xml:space="preserve"> </v>
      </c>
      <c r="J27" s="18" t="str">
        <f t="shared" si="5"/>
        <v xml:space="preserve"> </v>
      </c>
      <c r="K27" s="18" t="str">
        <f t="shared" si="5"/>
        <v xml:space="preserve"> </v>
      </c>
      <c r="L27" s="18" t="str">
        <f t="shared" si="5"/>
        <v xml:space="preserve"> </v>
      </c>
      <c r="M27" s="18" t="str">
        <f t="shared" si="5"/>
        <v xml:space="preserve"> </v>
      </c>
      <c r="N27" s="18" t="str">
        <f t="shared" si="5"/>
        <v xml:space="preserve"> </v>
      </c>
    </row>
    <row r="28" spans="1:14" ht="26.1" customHeight="1">
      <c r="B28" s="400"/>
      <c r="C28" s="402"/>
      <c r="D28" s="402"/>
      <c r="E28" s="402"/>
      <c r="F28" s="21"/>
      <c r="G28" s="21"/>
      <c r="H28" s="21"/>
      <c r="I28" s="22"/>
    </row>
    <row r="29" spans="1:14" ht="26.1" customHeight="1">
      <c r="B29" s="22"/>
      <c r="C29" s="20"/>
      <c r="D29" s="20"/>
      <c r="E29" s="20"/>
      <c r="F29" s="20"/>
      <c r="G29" s="20"/>
      <c r="H29" s="21"/>
      <c r="I29" s="22"/>
    </row>
    <row r="30" spans="1:14" ht="26.1" customHeight="1">
      <c r="B30" s="22"/>
      <c r="C30" s="400"/>
      <c r="D30" s="401"/>
      <c r="E30" s="401"/>
      <c r="F30" s="401"/>
      <c r="G30" s="401"/>
      <c r="H30" s="21"/>
      <c r="I30" s="22"/>
    </row>
    <row r="31" spans="1:14" ht="26.1" customHeight="1">
      <c r="B31" s="22"/>
      <c r="C31" s="400"/>
      <c r="D31" s="401"/>
      <c r="E31" s="401"/>
      <c r="F31" s="401"/>
      <c r="G31" s="401"/>
      <c r="H31" s="21"/>
      <c r="I31" s="22"/>
    </row>
    <row r="32" spans="1:14" ht="26.1" customHeight="1">
      <c r="B32" s="22"/>
      <c r="C32" s="400"/>
      <c r="D32" s="401"/>
      <c r="E32" s="401"/>
      <c r="F32" s="401"/>
      <c r="G32" s="401"/>
      <c r="H32" s="401"/>
      <c r="I32" s="401"/>
    </row>
    <row r="33" spans="2:14" ht="21.75" customHeight="1">
      <c r="B33" s="19"/>
      <c r="C33" s="21"/>
      <c r="D33" s="21"/>
      <c r="E33" s="21"/>
      <c r="F33" s="21"/>
      <c r="G33" s="21"/>
      <c r="H33" s="21"/>
      <c r="I33" s="22"/>
    </row>
    <row r="34" spans="2:14" ht="26.1" customHeight="1">
      <c r="B34" s="400"/>
      <c r="C34" s="402"/>
      <c r="D34" s="402"/>
      <c r="E34" s="402"/>
      <c r="F34" s="402"/>
      <c r="G34" s="21"/>
      <c r="H34" s="21"/>
      <c r="I34" s="22"/>
    </row>
    <row r="35" spans="2:14" ht="26.1" customHeight="1">
      <c r="B35" s="22"/>
      <c r="C35" s="20"/>
      <c r="D35" s="20"/>
      <c r="E35" s="20"/>
      <c r="F35" s="20"/>
      <c r="G35" s="20"/>
      <c r="H35" s="20"/>
      <c r="I35" s="20"/>
      <c r="J35" s="23"/>
      <c r="K35" s="23"/>
      <c r="L35" s="23"/>
      <c r="M35" s="23"/>
      <c r="N35" s="23"/>
    </row>
    <row r="36" spans="2:14" ht="26.1" customHeight="1">
      <c r="B36" s="22"/>
      <c r="C36" s="20"/>
      <c r="D36" s="20"/>
      <c r="E36" s="20"/>
      <c r="F36" s="20"/>
      <c r="G36" s="20"/>
      <c r="H36" s="20"/>
      <c r="I36" s="20"/>
      <c r="J36" s="23"/>
      <c r="K36" s="24"/>
      <c r="L36" s="23"/>
      <c r="M36" s="23"/>
      <c r="N36" s="23"/>
    </row>
    <row r="37" spans="2:14" ht="26.1" customHeight="1">
      <c r="B37" s="22"/>
      <c r="C37" s="20"/>
      <c r="D37" s="20"/>
      <c r="E37" s="20"/>
      <c r="F37" s="20"/>
      <c r="G37" s="20"/>
      <c r="H37" s="20"/>
      <c r="I37" s="20"/>
      <c r="J37" s="23"/>
      <c r="K37" s="23"/>
      <c r="L37" s="23"/>
      <c r="M37" s="23"/>
      <c r="N37" s="23"/>
    </row>
    <row r="38" spans="2:14">
      <c r="J38" s="24"/>
      <c r="K38" s="24"/>
      <c r="L38" s="24"/>
      <c r="M38" s="24"/>
      <c r="N38" s="24"/>
    </row>
  </sheetData>
  <sheetProtection algorithmName="SHA-512" hashValue="Pm9ARncXZw6BgsCOv5Z1YfRdb6+EjubQqFigzP+Jht5UMrGww78CUrc1MrVjTuCT8Q8r7j/XE7/Ak12l04quEQ==" saltValue="ouzFCGy8XmWKGGxyfT60uw==" spinCount="100000" sheet="1" objects="1" scenarios="1" selectLockedCells="1" selectUnlockedCells="1"/>
  <protectedRanges>
    <protectedRange sqref="D8:N8 D18:N19 D21:N21 G26:N26" name="範囲1"/>
    <protectedRange sqref="D12:N12" name="範囲1_2"/>
  </protectedRanges>
  <mergeCells count="26">
    <mergeCell ref="C3:D3"/>
    <mergeCell ref="C32:I32"/>
    <mergeCell ref="B34:F34"/>
    <mergeCell ref="B28:E28"/>
    <mergeCell ref="C30:G30"/>
    <mergeCell ref="C31:G31"/>
    <mergeCell ref="A20:C20"/>
    <mergeCell ref="A21:C21"/>
    <mergeCell ref="B22:C22"/>
    <mergeCell ref="A22:A26"/>
    <mergeCell ref="B23:C23"/>
    <mergeCell ref="B24:C24"/>
    <mergeCell ref="B25:C25"/>
    <mergeCell ref="B26:C26"/>
    <mergeCell ref="A14:C14"/>
    <mergeCell ref="A15:C15"/>
    <mergeCell ref="A19:C19"/>
    <mergeCell ref="A10:C10"/>
    <mergeCell ref="A11:C11"/>
    <mergeCell ref="A12:C12"/>
    <mergeCell ref="A13:C13"/>
    <mergeCell ref="A6:C6"/>
    <mergeCell ref="A7:C7"/>
    <mergeCell ref="A8:C8"/>
    <mergeCell ref="A9:C9"/>
    <mergeCell ref="A18:C18"/>
  </mergeCells>
  <phoneticPr fontId="7"/>
  <printOptions horizontalCentered="1"/>
  <pageMargins left="0.27559055118110237" right="0.19685039370078741" top="0.59055118110236227" bottom="0.43307086614173229" header="0.51181102362204722" footer="0.31496062992125984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2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GridLines="0" zoomScaleNormal="100" workbookViewId="0">
      <selection activeCell="K26" sqref="K26"/>
    </sheetView>
  </sheetViews>
  <sheetFormatPr defaultRowHeight="12"/>
  <cols>
    <col min="1" max="1" width="9.140625" customWidth="1"/>
    <col min="2" max="2" width="3.85546875" customWidth="1"/>
    <col min="3" max="3" width="12.28515625" customWidth="1"/>
    <col min="4" max="5" width="15.140625" customWidth="1"/>
    <col min="7" max="7" width="9.140625" customWidth="1"/>
    <col min="8" max="8" width="4.85546875" customWidth="1"/>
    <col min="9" max="9" width="10.140625" customWidth="1"/>
    <col min="10" max="10" width="11.5703125" customWidth="1"/>
    <col min="13" max="17" width="9.140625" customWidth="1"/>
  </cols>
  <sheetData>
    <row r="1" spans="1:1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 customHeight="1">
      <c r="A2" s="128"/>
      <c r="B2" s="415" t="s">
        <v>83</v>
      </c>
      <c r="C2" s="415"/>
      <c r="D2" s="129"/>
      <c r="E2" s="129"/>
      <c r="F2" s="129"/>
      <c r="G2" s="129"/>
      <c r="H2" s="129"/>
      <c r="I2" s="129"/>
      <c r="J2" s="129"/>
      <c r="K2" s="129"/>
      <c r="L2" s="128"/>
    </row>
    <row r="3" spans="1:12" ht="12" customHeight="1">
      <c r="A3" s="128"/>
      <c r="B3" s="411"/>
      <c r="C3" s="412"/>
      <c r="D3" s="134" t="s">
        <v>0</v>
      </c>
      <c r="E3" s="134" t="s">
        <v>78</v>
      </c>
      <c r="F3" s="135" t="s">
        <v>77</v>
      </c>
      <c r="G3" s="129"/>
      <c r="H3" s="129"/>
      <c r="I3" s="129"/>
      <c r="J3" s="129"/>
      <c r="K3" s="129"/>
      <c r="L3" s="128"/>
    </row>
    <row r="4" spans="1:12" ht="12" customHeight="1">
      <c r="A4" s="128"/>
      <c r="B4" s="413"/>
      <c r="C4" s="414"/>
      <c r="D4" s="136" t="str">
        <f>'シート３（申請書＜別表３＞）'!$F$5</f>
        <v>(  年  月期)</v>
      </c>
      <c r="E4" s="136" t="str">
        <f>'シート３（申請書＜別表３＞）'!$I$5</f>
        <v>(  年  月期)</v>
      </c>
      <c r="F4" s="137" t="s">
        <v>79</v>
      </c>
      <c r="G4" s="129"/>
      <c r="H4" s="129"/>
      <c r="I4" s="129"/>
      <c r="J4" s="129"/>
      <c r="K4" s="128"/>
    </row>
    <row r="5" spans="1:12" ht="13.5">
      <c r="A5" s="128"/>
      <c r="B5" s="409" t="s">
        <v>80</v>
      </c>
      <c r="C5" s="409"/>
      <c r="D5" s="138">
        <f>'シート３（申請書＜別表３＞）'!$F$6</f>
        <v>0</v>
      </c>
      <c r="E5" s="138">
        <f>'シート３（申請書＜別表３＞）'!$I$6</f>
        <v>0</v>
      </c>
      <c r="F5" s="139" t="str">
        <f>IF(OR(E5=0,D5=0),"－",IF(E5/D5&gt;0,E5/D5*100-100,(E5-D5)/ABS(D5)*100))</f>
        <v>－</v>
      </c>
      <c r="G5" s="128"/>
      <c r="H5" s="128"/>
      <c r="I5" s="128"/>
      <c r="J5" s="128"/>
      <c r="K5" s="128"/>
    </row>
    <row r="6" spans="1:12" ht="13.5">
      <c r="A6" s="128"/>
      <c r="B6" s="130"/>
      <c r="C6" s="130" t="s">
        <v>81</v>
      </c>
      <c r="D6" s="138">
        <f>'シート３（申請書＜別表３＞）'!$F$7</f>
        <v>0</v>
      </c>
      <c r="E6" s="138">
        <f>'シート３（申請書＜別表３＞）'!$I$7</f>
        <v>0</v>
      </c>
      <c r="F6" s="139" t="str">
        <f t="shared" ref="F6:F15" si="0">IF(OR(E6=0,D6=0),"－",IF(E6/D6&gt;0,E6/D6*100-100,(E6-D6)/ABS(D6)*100))</f>
        <v>－</v>
      </c>
      <c r="G6" s="128"/>
      <c r="H6" s="128"/>
      <c r="I6" s="128"/>
      <c r="J6" s="128"/>
      <c r="K6" s="128"/>
    </row>
    <row r="7" spans="1:12" ht="13.5">
      <c r="A7" s="128"/>
      <c r="B7" s="130"/>
      <c r="C7" s="130" t="s">
        <v>82</v>
      </c>
      <c r="D7" s="138">
        <f>'シート３（申請書＜別表３＞）'!$F$9</f>
        <v>0</v>
      </c>
      <c r="E7" s="138">
        <f>'シート３（申請書＜別表３＞）'!$I$9</f>
        <v>0</v>
      </c>
      <c r="F7" s="139" t="str">
        <f t="shared" si="0"/>
        <v>－</v>
      </c>
      <c r="G7" s="128"/>
      <c r="H7" s="128"/>
      <c r="I7" s="128"/>
      <c r="J7" s="128"/>
      <c r="K7" s="128"/>
    </row>
    <row r="8" spans="1:12" ht="13.5">
      <c r="A8" s="128"/>
      <c r="B8" s="409" t="s">
        <v>99</v>
      </c>
      <c r="C8" s="409"/>
      <c r="D8" s="140">
        <f>'シート３（申請書＜別表３＞）'!$F$10</f>
        <v>0</v>
      </c>
      <c r="E8" s="140">
        <f>'シート３（申請書＜別表３＞）'!$I$10</f>
        <v>0</v>
      </c>
      <c r="F8" s="139" t="str">
        <f t="shared" si="0"/>
        <v>－</v>
      </c>
      <c r="G8" s="128"/>
      <c r="H8" s="128"/>
      <c r="I8" s="128"/>
      <c r="J8" s="128"/>
      <c r="K8" s="128"/>
    </row>
    <row r="9" spans="1:12" ht="13.5">
      <c r="A9" s="128"/>
      <c r="B9" s="409" t="s">
        <v>122</v>
      </c>
      <c r="C9" s="409"/>
      <c r="D9" s="140">
        <f>'シート３（申請書＜別表３＞）'!$F$11</f>
        <v>0</v>
      </c>
      <c r="E9" s="140">
        <f>'シート３（申請書＜別表３＞）'!$I$11</f>
        <v>0</v>
      </c>
      <c r="F9" s="139" t="str">
        <f t="shared" si="0"/>
        <v>－</v>
      </c>
      <c r="G9" s="128"/>
      <c r="H9" s="143"/>
      <c r="I9" s="144"/>
      <c r="J9" s="142"/>
      <c r="K9" s="128"/>
    </row>
    <row r="10" spans="1:12" ht="13.5">
      <c r="A10" s="128"/>
      <c r="B10" s="131"/>
      <c r="C10" s="132" t="s">
        <v>100</v>
      </c>
      <c r="D10" s="140">
        <f>'シート３（申請書＜別表３＞）'!$F$13</f>
        <v>0</v>
      </c>
      <c r="E10" s="140">
        <f>'シート３（申請書＜別表３＞）'!$I$13</f>
        <v>0</v>
      </c>
      <c r="F10" s="139" t="str">
        <f t="shared" si="0"/>
        <v>－</v>
      </c>
      <c r="G10" s="128"/>
      <c r="H10" s="143"/>
      <c r="I10" s="144"/>
      <c r="J10" s="128"/>
      <c r="K10" s="128"/>
    </row>
    <row r="11" spans="1:12" ht="13.5">
      <c r="A11" s="128"/>
      <c r="B11" s="131"/>
      <c r="C11" s="132" t="s">
        <v>98</v>
      </c>
      <c r="D11" s="140">
        <f>'シート３（申請書＜別表３＞）'!$F$18</f>
        <v>0</v>
      </c>
      <c r="E11" s="140">
        <f>'シート３（申請書＜別表３＞）'!$I$18</f>
        <v>0</v>
      </c>
      <c r="F11" s="139" t="str">
        <f t="shared" si="0"/>
        <v>－</v>
      </c>
      <c r="G11" s="128"/>
      <c r="H11" s="143"/>
      <c r="I11" s="144"/>
      <c r="J11" s="128"/>
      <c r="K11" s="128"/>
    </row>
    <row r="12" spans="1:12" ht="13.5">
      <c r="A12" s="128"/>
      <c r="B12" s="131"/>
      <c r="C12" s="132" t="s">
        <v>101</v>
      </c>
      <c r="D12" s="141">
        <f>'シート３（申請書＜別表３＞）'!$F$20</f>
        <v>0</v>
      </c>
      <c r="E12" s="141">
        <f>'シート３（申請書＜別表３＞）'!$I$20</f>
        <v>0</v>
      </c>
      <c r="F12" s="139" t="str">
        <f t="shared" si="0"/>
        <v>－</v>
      </c>
      <c r="G12" s="128"/>
      <c r="H12" s="143"/>
      <c r="I12" s="144"/>
      <c r="J12" s="128"/>
      <c r="K12" s="128"/>
    </row>
    <row r="13" spans="1:12" ht="13.5">
      <c r="A13" s="128"/>
      <c r="B13" s="410" t="s">
        <v>123</v>
      </c>
      <c r="C13" s="410"/>
      <c r="D13" s="140">
        <f>'シート３（申請書＜別表３＞）'!$F$19</f>
        <v>0</v>
      </c>
      <c r="E13" s="140">
        <f>'シート３（申請書＜別表３＞）'!$I$19</f>
        <v>0</v>
      </c>
      <c r="F13" s="139" t="str">
        <f t="shared" si="0"/>
        <v>－</v>
      </c>
      <c r="G13" s="128"/>
      <c r="H13" s="143"/>
      <c r="I13" s="144"/>
      <c r="J13" s="142"/>
      <c r="K13" s="128"/>
    </row>
    <row r="14" spans="1:12" ht="25.5" customHeight="1">
      <c r="A14" s="128"/>
      <c r="B14" s="416" t="s">
        <v>102</v>
      </c>
      <c r="C14" s="417"/>
      <c r="D14" s="140">
        <f>'シート３（申請書＜別表３＞）'!$F$21</f>
        <v>0</v>
      </c>
      <c r="E14" s="140">
        <f>'シート３（申請書＜別表３＞）'!$I$21</f>
        <v>0</v>
      </c>
      <c r="F14" s="139" t="str">
        <f t="shared" si="0"/>
        <v>－</v>
      </c>
      <c r="G14" s="128"/>
      <c r="H14" s="143"/>
      <c r="I14" s="144"/>
      <c r="J14" s="142"/>
      <c r="K14" s="128"/>
    </row>
    <row r="15" spans="1:12" ht="13.15" customHeight="1">
      <c r="A15" s="128"/>
      <c r="B15" s="418" t="s">
        <v>115</v>
      </c>
      <c r="C15" s="418"/>
      <c r="D15" s="140">
        <f>'シート３（申請書＜別表３＞）'!$F$12</f>
        <v>0</v>
      </c>
      <c r="E15" s="140">
        <f>'シート３（申請書＜別表３＞）'!$I$12</f>
        <v>0</v>
      </c>
      <c r="F15" s="139" t="str">
        <f t="shared" si="0"/>
        <v>－</v>
      </c>
      <c r="G15" s="128"/>
      <c r="H15" s="143"/>
      <c r="I15" s="144"/>
      <c r="J15" s="142"/>
      <c r="K15" s="128"/>
    </row>
    <row r="16" spans="1:12">
      <c r="A16" s="128"/>
      <c r="B16" s="129"/>
      <c r="C16" s="129"/>
      <c r="D16" s="129"/>
      <c r="E16" s="129"/>
      <c r="F16" s="128"/>
      <c r="G16" s="128"/>
      <c r="H16" s="128"/>
      <c r="I16" s="128"/>
      <c r="J16" s="128"/>
      <c r="K16" s="128"/>
      <c r="L16" s="128"/>
    </row>
    <row r="17" spans="1:12">
      <c r="A17" s="128"/>
      <c r="B17" s="415" t="s">
        <v>84</v>
      </c>
      <c r="C17" s="415"/>
      <c r="D17" s="129"/>
      <c r="E17" s="129"/>
      <c r="F17" s="128"/>
      <c r="G17" s="128"/>
      <c r="H17" s="128"/>
      <c r="I17" s="128"/>
      <c r="J17" s="128"/>
      <c r="K17" s="128"/>
      <c r="L17" s="128"/>
    </row>
    <row r="18" spans="1:12" ht="12" customHeight="1">
      <c r="A18" s="128"/>
      <c r="B18" s="411"/>
      <c r="C18" s="412"/>
      <c r="D18" s="134" t="s">
        <v>0</v>
      </c>
      <c r="E18" s="133" t="s">
        <v>78</v>
      </c>
      <c r="F18" s="135" t="s">
        <v>77</v>
      </c>
      <c r="G18" s="128"/>
      <c r="H18" s="128"/>
      <c r="I18" s="128"/>
      <c r="J18" s="128"/>
      <c r="K18" s="128"/>
      <c r="L18" s="128"/>
    </row>
    <row r="19" spans="1:12" ht="12" customHeight="1">
      <c r="A19" s="128"/>
      <c r="B19" s="413"/>
      <c r="C19" s="414"/>
      <c r="D19" s="136" t="str">
        <f>'シート３（申請書＜別表３＞）'!$F$5</f>
        <v>(  年  月期)</v>
      </c>
      <c r="E19" s="136" t="str">
        <f>'シート３（申請書＜別表３＞）'!$J$5</f>
        <v>(  年  月期)</v>
      </c>
      <c r="F19" s="137" t="s">
        <v>79</v>
      </c>
      <c r="G19" s="128"/>
      <c r="H19" s="128"/>
      <c r="I19" s="128"/>
      <c r="J19" s="128"/>
      <c r="K19" s="128"/>
    </row>
    <row r="20" spans="1:12" ht="13.5">
      <c r="A20" s="128"/>
      <c r="B20" s="409" t="s">
        <v>80</v>
      </c>
      <c r="C20" s="409"/>
      <c r="D20" s="138">
        <f>'シート３（申請書＜別表３＞）'!$F$6</f>
        <v>0</v>
      </c>
      <c r="E20" s="138">
        <f>'シート３（申請書＜別表３＞）'!$J$6</f>
        <v>0</v>
      </c>
      <c r="F20" s="139" t="str">
        <f t="shared" ref="F20:F30" si="1">IF(OR(E20=0,D20=0),"－",IF(E20/D20&gt;0,E20/D20*100-100,(E20-D20)/ABS(D20)*100))</f>
        <v>－</v>
      </c>
      <c r="G20" s="128"/>
      <c r="H20" s="128"/>
      <c r="I20" s="128"/>
      <c r="J20" s="128"/>
      <c r="K20" s="128"/>
    </row>
    <row r="21" spans="1:12" ht="13.5">
      <c r="A21" s="128"/>
      <c r="B21" s="130"/>
      <c r="C21" s="130" t="s">
        <v>81</v>
      </c>
      <c r="D21" s="138">
        <f>'シート３（申請書＜別表３＞）'!$F$7</f>
        <v>0</v>
      </c>
      <c r="E21" s="138">
        <f>'シート３（申請書＜別表３＞）'!$J$7</f>
        <v>0</v>
      </c>
      <c r="F21" s="139" t="str">
        <f t="shared" si="1"/>
        <v>－</v>
      </c>
      <c r="G21" s="128"/>
      <c r="H21" s="128"/>
      <c r="I21" s="128"/>
      <c r="J21" s="128"/>
      <c r="K21" s="128"/>
    </row>
    <row r="22" spans="1:12" ht="13.5">
      <c r="A22" s="128"/>
      <c r="B22" s="130"/>
      <c r="C22" s="130" t="s">
        <v>82</v>
      </c>
      <c r="D22" s="138">
        <f>'シート３（申請書＜別表３＞）'!$F$9</f>
        <v>0</v>
      </c>
      <c r="E22" s="138">
        <f>'シート３（申請書＜別表３＞）'!$J$9</f>
        <v>0</v>
      </c>
      <c r="F22" s="139" t="str">
        <f t="shared" si="1"/>
        <v>－</v>
      </c>
      <c r="G22" s="128"/>
      <c r="H22" s="128"/>
      <c r="I22" s="128"/>
      <c r="J22" s="128"/>
      <c r="K22" s="128"/>
    </row>
    <row r="23" spans="1:12" ht="13.5">
      <c r="A23" s="128"/>
      <c r="B23" s="409" t="s">
        <v>99</v>
      </c>
      <c r="C23" s="409"/>
      <c r="D23" s="140">
        <f>'シート３（申請書＜別表３＞）'!$F$10</f>
        <v>0</v>
      </c>
      <c r="E23" s="140">
        <f>'シート３（申請書＜別表３＞）'!$J$10</f>
        <v>0</v>
      </c>
      <c r="F23" s="139" t="str">
        <f t="shared" si="1"/>
        <v>－</v>
      </c>
      <c r="G23" s="128"/>
      <c r="H23" s="128"/>
      <c r="I23" s="128"/>
      <c r="J23" s="128"/>
      <c r="K23" s="128"/>
    </row>
    <row r="24" spans="1:12" ht="13.5">
      <c r="A24" s="128"/>
      <c r="B24" s="409" t="s">
        <v>122</v>
      </c>
      <c r="C24" s="409"/>
      <c r="D24" s="140">
        <f>'シート３（申請書＜別表３＞）'!$F$11</f>
        <v>0</v>
      </c>
      <c r="E24" s="140">
        <f>'シート３（申請書＜別表３＞）'!$J$11</f>
        <v>0</v>
      </c>
      <c r="F24" s="139" t="str">
        <f t="shared" si="1"/>
        <v>－</v>
      </c>
      <c r="G24" s="128"/>
      <c r="H24" s="143"/>
      <c r="I24" s="143"/>
      <c r="J24" s="142"/>
      <c r="K24" s="128"/>
    </row>
    <row r="25" spans="1:12" ht="13.5">
      <c r="A25" s="128"/>
      <c r="B25" s="131"/>
      <c r="C25" s="132" t="s">
        <v>100</v>
      </c>
      <c r="D25" s="140">
        <f>'シート３（申請書＜別表３＞）'!$F$13</f>
        <v>0</v>
      </c>
      <c r="E25" s="140">
        <f>'シート３（申請書＜別表３＞）'!$J$13</f>
        <v>0</v>
      </c>
      <c r="F25" s="139" t="str">
        <f t="shared" si="1"/>
        <v>－</v>
      </c>
      <c r="G25" s="128"/>
      <c r="H25" s="128"/>
      <c r="I25" s="128"/>
      <c r="J25" s="128"/>
      <c r="K25" s="128"/>
    </row>
    <row r="26" spans="1:12" ht="13.5">
      <c r="A26" s="128"/>
      <c r="B26" s="131"/>
      <c r="C26" s="132" t="s">
        <v>98</v>
      </c>
      <c r="D26" s="140">
        <f>'シート３（申請書＜別表３＞）'!$F$18</f>
        <v>0</v>
      </c>
      <c r="E26" s="140">
        <f>'シート３（申請書＜別表３＞）'!$J$18</f>
        <v>0</v>
      </c>
      <c r="F26" s="139" t="str">
        <f t="shared" si="1"/>
        <v>－</v>
      </c>
      <c r="G26" s="128"/>
      <c r="H26" s="128"/>
      <c r="I26" s="128"/>
      <c r="J26" s="128"/>
      <c r="K26" s="128"/>
    </row>
    <row r="27" spans="1:12" ht="13.5">
      <c r="A27" s="128"/>
      <c r="B27" s="131"/>
      <c r="C27" s="132" t="s">
        <v>101</v>
      </c>
      <c r="D27" s="141">
        <f>'シート３（申請書＜別表３＞）'!$F$20</f>
        <v>0</v>
      </c>
      <c r="E27" s="141">
        <f>'シート３（申請書＜別表３＞）'!$J$20</f>
        <v>0</v>
      </c>
      <c r="F27" s="139" t="str">
        <f t="shared" si="1"/>
        <v>－</v>
      </c>
      <c r="G27" s="128"/>
      <c r="H27" s="128"/>
      <c r="I27" s="128"/>
      <c r="J27" s="128"/>
      <c r="K27" s="128"/>
    </row>
    <row r="28" spans="1:12" ht="13.5">
      <c r="A28" s="128"/>
      <c r="B28" s="410" t="s">
        <v>123</v>
      </c>
      <c r="C28" s="410"/>
      <c r="D28" s="140">
        <f>'シート３（申請書＜別表３＞）'!$F$19</f>
        <v>0</v>
      </c>
      <c r="E28" s="140">
        <f>'シート３（申請書＜別表３＞）'!$J$19</f>
        <v>0</v>
      </c>
      <c r="F28" s="139" t="str">
        <f t="shared" si="1"/>
        <v>－</v>
      </c>
      <c r="G28" s="128"/>
      <c r="H28" s="143"/>
      <c r="I28" s="143"/>
      <c r="J28" s="142"/>
      <c r="K28" s="128"/>
    </row>
    <row r="29" spans="1:12" ht="24.75" customHeight="1">
      <c r="A29" s="128"/>
      <c r="B29" s="416" t="s">
        <v>102</v>
      </c>
      <c r="C29" s="417"/>
      <c r="D29" s="140">
        <f>'シート３（申請書＜別表３＞）'!$F$21</f>
        <v>0</v>
      </c>
      <c r="E29" s="140">
        <f>'シート３（申請書＜別表３＞）'!$J$21</f>
        <v>0</v>
      </c>
      <c r="F29" s="139" t="str">
        <f t="shared" si="1"/>
        <v>－</v>
      </c>
      <c r="G29" s="128"/>
      <c r="H29" s="143"/>
      <c r="I29" s="147"/>
      <c r="J29" s="142"/>
      <c r="K29" s="128"/>
    </row>
    <row r="30" spans="1:12" ht="13.15" customHeight="1">
      <c r="A30" s="128"/>
      <c r="B30" s="418" t="s">
        <v>115</v>
      </c>
      <c r="C30" s="418"/>
      <c r="D30" s="140">
        <f>'シート３（申請書＜別表３＞）'!$F$12</f>
        <v>0</v>
      </c>
      <c r="E30" s="140">
        <f>'シート３（申請書＜別表３＞）'!$J$12</f>
        <v>0</v>
      </c>
      <c r="F30" s="139" t="str">
        <f t="shared" si="1"/>
        <v>－</v>
      </c>
      <c r="G30" s="128"/>
      <c r="H30" s="143"/>
      <c r="I30" s="147"/>
      <c r="J30" s="142"/>
      <c r="K30" s="128"/>
    </row>
    <row r="31" spans="1:12">
      <c r="A31" s="128"/>
      <c r="B31" s="129"/>
      <c r="C31" s="129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12">
      <c r="A32" s="128"/>
      <c r="B32" s="415" t="s">
        <v>85</v>
      </c>
      <c r="C32" s="415"/>
      <c r="D32" s="128"/>
      <c r="E32" s="128"/>
      <c r="F32" s="128"/>
      <c r="G32" s="128"/>
      <c r="H32" s="128"/>
      <c r="I32" s="128"/>
      <c r="J32" s="128"/>
      <c r="K32" s="128"/>
      <c r="L32" s="128"/>
    </row>
    <row r="33" spans="1:12" ht="12" customHeight="1">
      <c r="A33" s="128"/>
      <c r="B33" s="411"/>
      <c r="C33" s="412"/>
      <c r="D33" s="134" t="s">
        <v>0</v>
      </c>
      <c r="E33" s="134" t="s">
        <v>78</v>
      </c>
      <c r="F33" s="135" t="s">
        <v>77</v>
      </c>
      <c r="G33" s="128"/>
      <c r="H33" s="128"/>
      <c r="I33" s="128"/>
      <c r="J33" s="128"/>
      <c r="K33" s="128"/>
      <c r="L33" s="128"/>
    </row>
    <row r="34" spans="1:12" ht="12" customHeight="1">
      <c r="A34" s="128"/>
      <c r="B34" s="413"/>
      <c r="C34" s="414"/>
      <c r="D34" s="136" t="str">
        <f>'シート３（申請書＜別表３＞）'!$F$5</f>
        <v>(  年  月期)</v>
      </c>
      <c r="E34" s="136" t="str">
        <f>'シート３（申請書＜別表３＞）'!$K$5</f>
        <v>(  年  月期)</v>
      </c>
      <c r="F34" s="137" t="s">
        <v>79</v>
      </c>
      <c r="G34" s="128"/>
      <c r="H34" s="128"/>
      <c r="I34" s="128"/>
      <c r="J34" s="128"/>
      <c r="K34" s="128"/>
    </row>
    <row r="35" spans="1:12" ht="13.5">
      <c r="A35" s="128"/>
      <c r="B35" s="409" t="s">
        <v>80</v>
      </c>
      <c r="C35" s="409"/>
      <c r="D35" s="138">
        <f>'シート３（申請書＜別表３＞）'!$F$6</f>
        <v>0</v>
      </c>
      <c r="E35" s="138">
        <f>'シート３（申請書＜別表３＞）'!$K$6</f>
        <v>0</v>
      </c>
      <c r="F35" s="139" t="str">
        <f>IF(OR(E35=0,D35=0),"－",IF(E35/D35&gt;0,E35/D35*100-100,(E35-D35)/ABS(D35)*100))</f>
        <v>－</v>
      </c>
      <c r="G35" s="128"/>
      <c r="H35" s="128"/>
      <c r="I35" s="128"/>
      <c r="J35" s="128"/>
      <c r="K35" s="128"/>
    </row>
    <row r="36" spans="1:12" ht="13.5">
      <c r="A36" s="128"/>
      <c r="B36" s="130"/>
      <c r="C36" s="130" t="s">
        <v>81</v>
      </c>
      <c r="D36" s="138">
        <f>'シート３（申請書＜別表３＞）'!$F$7</f>
        <v>0</v>
      </c>
      <c r="E36" s="138">
        <f>'シート３（申請書＜別表３＞）'!$K$7</f>
        <v>0</v>
      </c>
      <c r="F36" s="139" t="str">
        <f t="shared" ref="F36:F45" si="2">IF(OR(E36=0,D36=0),"－",IF(E36/D36&gt;0,E36/D36*100-100,(E36-D36)/ABS(D36)*100))</f>
        <v>－</v>
      </c>
      <c r="G36" s="128"/>
      <c r="H36" s="128"/>
      <c r="I36" s="128"/>
      <c r="J36" s="128"/>
      <c r="K36" s="128"/>
    </row>
    <row r="37" spans="1:12" ht="13.5">
      <c r="A37" s="128"/>
      <c r="B37" s="130"/>
      <c r="C37" s="130" t="s">
        <v>82</v>
      </c>
      <c r="D37" s="138">
        <f>'シート３（申請書＜別表３＞）'!$F$9</f>
        <v>0</v>
      </c>
      <c r="E37" s="138">
        <f>'シート３（申請書＜別表３＞）'!$K$9</f>
        <v>0</v>
      </c>
      <c r="F37" s="139" t="str">
        <f t="shared" si="2"/>
        <v>－</v>
      </c>
      <c r="G37" s="128"/>
      <c r="H37" s="128"/>
      <c r="I37" s="128"/>
      <c r="J37" s="128"/>
      <c r="K37" s="128"/>
    </row>
    <row r="38" spans="1:12" ht="13.5">
      <c r="A38" s="128"/>
      <c r="B38" s="409" t="s">
        <v>99</v>
      </c>
      <c r="C38" s="409"/>
      <c r="D38" s="140">
        <f>'シート３（申請書＜別表３＞）'!$F$10</f>
        <v>0</v>
      </c>
      <c r="E38" s="140">
        <f>'シート３（申請書＜別表３＞）'!$K$10</f>
        <v>0</v>
      </c>
      <c r="F38" s="139" t="str">
        <f t="shared" si="2"/>
        <v>－</v>
      </c>
      <c r="G38" s="128"/>
      <c r="H38" s="128"/>
      <c r="I38" s="128"/>
      <c r="J38" s="128"/>
      <c r="K38" s="128"/>
    </row>
    <row r="39" spans="1:12" ht="13.5">
      <c r="A39" s="128"/>
      <c r="B39" s="409" t="s">
        <v>122</v>
      </c>
      <c r="C39" s="409"/>
      <c r="D39" s="140">
        <f>'シート３（申請書＜別表３＞）'!$F$11</f>
        <v>0</v>
      </c>
      <c r="E39" s="140">
        <f>'シート３（申請書＜別表３＞）'!$K$11</f>
        <v>0</v>
      </c>
      <c r="F39" s="139" t="str">
        <f t="shared" si="2"/>
        <v>－</v>
      </c>
      <c r="G39" s="128"/>
      <c r="H39" s="143"/>
      <c r="I39" s="143"/>
      <c r="J39" s="142"/>
      <c r="K39" s="128"/>
    </row>
    <row r="40" spans="1:12" ht="13.5">
      <c r="A40" s="128"/>
      <c r="B40" s="131"/>
      <c r="C40" s="132" t="s">
        <v>100</v>
      </c>
      <c r="D40" s="140">
        <f>'シート３（申請書＜別表３＞）'!$F$13</f>
        <v>0</v>
      </c>
      <c r="E40" s="140">
        <f>'シート３（申請書＜別表３＞）'!$K$13</f>
        <v>0</v>
      </c>
      <c r="F40" s="139" t="str">
        <f t="shared" si="2"/>
        <v>－</v>
      </c>
      <c r="G40" s="128"/>
      <c r="H40" s="128"/>
      <c r="I40" s="143"/>
      <c r="J40" s="128"/>
      <c r="K40" s="128"/>
    </row>
    <row r="41" spans="1:12" ht="13.5">
      <c r="A41" s="128"/>
      <c r="B41" s="131"/>
      <c r="C41" s="132" t="s">
        <v>98</v>
      </c>
      <c r="D41" s="140">
        <f>'シート３（申請書＜別表３＞）'!$F$18</f>
        <v>0</v>
      </c>
      <c r="E41" s="140">
        <f>'シート３（申請書＜別表３＞）'!$K$18</f>
        <v>0</v>
      </c>
      <c r="F41" s="139" t="str">
        <f t="shared" si="2"/>
        <v>－</v>
      </c>
      <c r="G41" s="128"/>
      <c r="H41" s="128"/>
      <c r="I41" s="143"/>
      <c r="J41" s="128"/>
      <c r="K41" s="128"/>
    </row>
    <row r="42" spans="1:12" ht="13.5">
      <c r="A42" s="128"/>
      <c r="B42" s="131"/>
      <c r="C42" s="132" t="s">
        <v>101</v>
      </c>
      <c r="D42" s="141">
        <f>'シート３（申請書＜別表３＞）'!$F$20</f>
        <v>0</v>
      </c>
      <c r="E42" s="141">
        <f>'シート３（申請書＜別表３＞）'!$K$20</f>
        <v>0</v>
      </c>
      <c r="F42" s="139" t="str">
        <f t="shared" si="2"/>
        <v>－</v>
      </c>
      <c r="G42" s="128"/>
      <c r="H42" s="128"/>
      <c r="I42" s="143"/>
      <c r="J42" s="128"/>
      <c r="K42" s="128"/>
    </row>
    <row r="43" spans="1:12" ht="13.5">
      <c r="A43" s="128"/>
      <c r="B43" s="410" t="s">
        <v>123</v>
      </c>
      <c r="C43" s="410"/>
      <c r="D43" s="140">
        <f>'シート３（申請書＜別表３＞）'!$F$19</f>
        <v>0</v>
      </c>
      <c r="E43" s="140">
        <f>'シート３（申請書＜別表３＞）'!$K$19</f>
        <v>0</v>
      </c>
      <c r="F43" s="139" t="str">
        <f t="shared" si="2"/>
        <v>－</v>
      </c>
      <c r="G43" s="128"/>
      <c r="H43" s="143"/>
      <c r="I43" s="143"/>
      <c r="J43" s="142"/>
      <c r="K43" s="128"/>
    </row>
    <row r="44" spans="1:12" ht="24.75" customHeight="1">
      <c r="A44" s="128"/>
      <c r="B44" s="416" t="s">
        <v>102</v>
      </c>
      <c r="C44" s="417"/>
      <c r="D44" s="140">
        <f>'シート３（申請書＜別表３＞）'!$F$21</f>
        <v>0</v>
      </c>
      <c r="E44" s="140">
        <f>'シート３（申請書＜別表３＞）'!$K$21</f>
        <v>0</v>
      </c>
      <c r="F44" s="139" t="str">
        <f t="shared" si="2"/>
        <v>－</v>
      </c>
      <c r="G44" s="128"/>
      <c r="H44" s="143"/>
      <c r="I44" s="142"/>
      <c r="J44" s="128"/>
    </row>
    <row r="45" spans="1:12" ht="13.15" customHeight="1">
      <c r="A45" s="128"/>
      <c r="B45" s="418" t="s">
        <v>115</v>
      </c>
      <c r="C45" s="418"/>
      <c r="D45" s="140">
        <f>'シート３（申請書＜別表３＞）'!$F$12</f>
        <v>0</v>
      </c>
      <c r="E45" s="140">
        <f>'シート３（申請書＜別表３＞）'!$K$12</f>
        <v>0</v>
      </c>
      <c r="F45" s="139" t="str">
        <f t="shared" si="2"/>
        <v>－</v>
      </c>
      <c r="G45" s="128"/>
      <c r="H45" s="143"/>
      <c r="I45" s="147"/>
      <c r="J45" s="142"/>
      <c r="K45" s="128"/>
    </row>
    <row r="46" spans="1:12">
      <c r="A46" s="128"/>
      <c r="B46" s="129"/>
      <c r="C46" s="129"/>
      <c r="D46" s="128"/>
      <c r="E46" s="128"/>
      <c r="F46" s="128"/>
      <c r="G46" s="129"/>
      <c r="H46" s="129"/>
      <c r="I46" s="129"/>
      <c r="J46" s="129"/>
      <c r="K46" s="128"/>
    </row>
    <row r="47" spans="1:12">
      <c r="A47" s="128"/>
      <c r="B47" s="415" t="s">
        <v>119</v>
      </c>
      <c r="C47" s="415"/>
      <c r="D47" s="128"/>
      <c r="E47" s="128"/>
      <c r="F47" s="128"/>
      <c r="G47" s="128"/>
      <c r="H47" s="128"/>
      <c r="I47" s="128"/>
      <c r="J47" s="128"/>
      <c r="K47" s="128"/>
    </row>
    <row r="48" spans="1:12" ht="12" customHeight="1">
      <c r="B48" s="411"/>
      <c r="C48" s="412"/>
      <c r="D48" s="134" t="s">
        <v>0</v>
      </c>
      <c r="E48" s="134" t="s">
        <v>78</v>
      </c>
      <c r="F48" s="135" t="s">
        <v>77</v>
      </c>
    </row>
    <row r="49" spans="2:6" ht="12" customHeight="1">
      <c r="B49" s="413"/>
      <c r="C49" s="414"/>
      <c r="D49" s="136" t="str">
        <f>'シート３（申請書＜別表３＞）'!$F$5</f>
        <v>(  年  月期)</v>
      </c>
      <c r="E49" s="136" t="str">
        <f>'シート３（申請書＜別表３＞）'!L5</f>
        <v>(  年  月期)</v>
      </c>
      <c r="F49" s="137" t="s">
        <v>79</v>
      </c>
    </row>
    <row r="50" spans="2:6" ht="13.5">
      <c r="B50" s="409" t="s">
        <v>80</v>
      </c>
      <c r="C50" s="409"/>
      <c r="D50" s="138">
        <f>'シート３（申請書＜別表３＞）'!$F$6</f>
        <v>0</v>
      </c>
      <c r="E50" s="138">
        <f>'シート３（申請書＜別表３＞）'!$L$6</f>
        <v>0</v>
      </c>
      <c r="F50" s="139" t="str">
        <f>IF(OR(E50=0,D50=0),"－",IF(E50/D50&gt;0,E50/D50*100-100,(E50-D50)/ABS(D50)*100))</f>
        <v>－</v>
      </c>
    </row>
    <row r="51" spans="2:6" ht="13.5">
      <c r="B51" s="130"/>
      <c r="C51" s="130" t="s">
        <v>81</v>
      </c>
      <c r="D51" s="138">
        <f>'シート３（申請書＜別表３＞）'!$F$7</f>
        <v>0</v>
      </c>
      <c r="E51" s="138">
        <f>'シート３（申請書＜別表３＞）'!$L$7</f>
        <v>0</v>
      </c>
      <c r="F51" s="139" t="str">
        <f t="shared" ref="F51:F60" si="3">IF(OR(E51=0,D51=0),"－",IF(E51/D51&gt;0,E51/D51*100-100,(E51-D51)/ABS(D51)*100))</f>
        <v>－</v>
      </c>
    </row>
    <row r="52" spans="2:6" ht="13.5">
      <c r="B52" s="130"/>
      <c r="C52" s="130" t="s">
        <v>82</v>
      </c>
      <c r="D52" s="138">
        <f>'シート３（申請書＜別表３＞）'!$F$9</f>
        <v>0</v>
      </c>
      <c r="E52" s="138">
        <f>'シート３（申請書＜別表３＞）'!$L$9</f>
        <v>0</v>
      </c>
      <c r="F52" s="139" t="str">
        <f t="shared" si="3"/>
        <v>－</v>
      </c>
    </row>
    <row r="53" spans="2:6" ht="13.5">
      <c r="B53" s="409" t="s">
        <v>99</v>
      </c>
      <c r="C53" s="409"/>
      <c r="D53" s="140">
        <f>'シート３（申請書＜別表３＞）'!$F$10</f>
        <v>0</v>
      </c>
      <c r="E53" s="140">
        <f>'シート３（申請書＜別表３＞）'!$L$10</f>
        <v>0</v>
      </c>
      <c r="F53" s="139" t="str">
        <f t="shared" si="3"/>
        <v>－</v>
      </c>
    </row>
    <row r="54" spans="2:6" ht="13.5">
      <c r="B54" s="409" t="s">
        <v>122</v>
      </c>
      <c r="C54" s="409"/>
      <c r="D54" s="140">
        <f>'シート３（申請書＜別表３＞）'!$F$11</f>
        <v>0</v>
      </c>
      <c r="E54" s="140">
        <f>'シート３（申請書＜別表３＞）'!$L$11</f>
        <v>0</v>
      </c>
      <c r="F54" s="139" t="str">
        <f t="shared" si="3"/>
        <v>－</v>
      </c>
    </row>
    <row r="55" spans="2:6" ht="13.5">
      <c r="B55" s="131"/>
      <c r="C55" s="132" t="s">
        <v>100</v>
      </c>
      <c r="D55" s="140">
        <f>'シート３（申請書＜別表３＞）'!$F$13</f>
        <v>0</v>
      </c>
      <c r="E55" s="140">
        <f>'シート３（申請書＜別表３＞）'!$L$13</f>
        <v>0</v>
      </c>
      <c r="F55" s="139" t="str">
        <f t="shared" si="3"/>
        <v>－</v>
      </c>
    </row>
    <row r="56" spans="2:6" ht="13.5">
      <c r="B56" s="131"/>
      <c r="C56" s="132" t="s">
        <v>98</v>
      </c>
      <c r="D56" s="140">
        <f>'シート３（申請書＜別表３＞）'!$F$18</f>
        <v>0</v>
      </c>
      <c r="E56" s="140">
        <f>'シート３（申請書＜別表３＞）'!$L$18</f>
        <v>0</v>
      </c>
      <c r="F56" s="139" t="str">
        <f t="shared" si="3"/>
        <v>－</v>
      </c>
    </row>
    <row r="57" spans="2:6" ht="13.5">
      <c r="B57" s="131"/>
      <c r="C57" s="132" t="s">
        <v>101</v>
      </c>
      <c r="D57" s="141">
        <f>'シート３（申請書＜別表３＞）'!$F$20</f>
        <v>0</v>
      </c>
      <c r="E57" s="141">
        <f>'シート３（申請書＜別表３＞）'!$L$20</f>
        <v>0</v>
      </c>
      <c r="F57" s="139" t="str">
        <f t="shared" si="3"/>
        <v>－</v>
      </c>
    </row>
    <row r="58" spans="2:6" ht="13.5">
      <c r="B58" s="410" t="s">
        <v>123</v>
      </c>
      <c r="C58" s="410"/>
      <c r="D58" s="140">
        <f>'シート３（申請書＜別表３＞）'!$F$19</f>
        <v>0</v>
      </c>
      <c r="E58" s="140">
        <f>'シート３（申請書＜別表３＞）'!$L$19</f>
        <v>0</v>
      </c>
      <c r="F58" s="139" t="str">
        <f t="shared" si="3"/>
        <v>－</v>
      </c>
    </row>
    <row r="59" spans="2:6" ht="24.75" customHeight="1">
      <c r="B59" s="416" t="s">
        <v>102</v>
      </c>
      <c r="C59" s="417"/>
      <c r="D59" s="140">
        <f>'シート３（申請書＜別表３＞）'!$F$21</f>
        <v>0</v>
      </c>
      <c r="E59" s="140">
        <f>'シート３（申請書＜別表３＞）'!$L$21</f>
        <v>0</v>
      </c>
      <c r="F59" s="139" t="str">
        <f t="shared" si="3"/>
        <v>－</v>
      </c>
    </row>
    <row r="60" spans="2:6" ht="13.15" customHeight="1">
      <c r="B60" s="418" t="s">
        <v>115</v>
      </c>
      <c r="C60" s="418"/>
      <c r="D60" s="140">
        <f>'シート３（申請書＜別表３＞）'!$F$12</f>
        <v>0</v>
      </c>
      <c r="E60" s="140">
        <f>'シート３（申請書＜別表３＞）'!$L$12</f>
        <v>0</v>
      </c>
      <c r="F60" s="139" t="str">
        <f t="shared" si="3"/>
        <v>－</v>
      </c>
    </row>
    <row r="61" spans="2:6">
      <c r="B61" s="129"/>
      <c r="C61" s="129"/>
      <c r="D61" s="128"/>
      <c r="E61" s="128"/>
      <c r="F61" s="128"/>
    </row>
    <row r="62" spans="2:6">
      <c r="B62" s="415" t="s">
        <v>120</v>
      </c>
      <c r="C62" s="415"/>
      <c r="D62" s="128"/>
      <c r="E62" s="128"/>
      <c r="F62" s="128"/>
    </row>
    <row r="63" spans="2:6" ht="12" customHeight="1">
      <c r="B63" s="411"/>
      <c r="C63" s="412"/>
      <c r="D63" s="134" t="s">
        <v>0</v>
      </c>
      <c r="E63" s="134" t="s">
        <v>78</v>
      </c>
      <c r="F63" s="135" t="s">
        <v>77</v>
      </c>
    </row>
    <row r="64" spans="2:6" ht="12" customHeight="1">
      <c r="B64" s="413"/>
      <c r="C64" s="414"/>
      <c r="D64" s="136" t="str">
        <f>'シート３（申請書＜別表３＞）'!$F$5</f>
        <v>(  年  月期)</v>
      </c>
      <c r="E64" s="136" t="str">
        <f>'シート３（申請書＜別表３＞）'!$M$5</f>
        <v>(  年  月期)</v>
      </c>
      <c r="F64" s="137" t="s">
        <v>79</v>
      </c>
    </row>
    <row r="65" spans="2:6" ht="13.5">
      <c r="B65" s="409" t="s">
        <v>80</v>
      </c>
      <c r="C65" s="409"/>
      <c r="D65" s="138">
        <f>'シート３（申請書＜別表３＞）'!$F$6</f>
        <v>0</v>
      </c>
      <c r="E65" s="138">
        <f>'シート３（申請書＜別表３＞）'!$M$6</f>
        <v>0</v>
      </c>
      <c r="F65" s="139" t="str">
        <f>IF(OR(E65=0,D65=0),"－",IF(E65/D65&gt;0,E65/D65*100-100,(E65-D65)/ABS(D65)*100))</f>
        <v>－</v>
      </c>
    </row>
    <row r="66" spans="2:6" ht="13.5">
      <c r="B66" s="130"/>
      <c r="C66" s="130" t="s">
        <v>81</v>
      </c>
      <c r="D66" s="138">
        <f>'シート３（申請書＜別表３＞）'!$F$7</f>
        <v>0</v>
      </c>
      <c r="E66" s="138">
        <f>'シート３（申請書＜別表３＞）'!$M$7</f>
        <v>0</v>
      </c>
      <c r="F66" s="139" t="str">
        <f t="shared" ref="F66:F75" si="4">IF(OR(E66=0,D66=0),"－",IF(E66/D66&gt;0,E66/D66*100-100,(E66-D66)/ABS(D66)*100))</f>
        <v>－</v>
      </c>
    </row>
    <row r="67" spans="2:6" ht="13.5">
      <c r="B67" s="130"/>
      <c r="C67" s="130" t="s">
        <v>82</v>
      </c>
      <c r="D67" s="138">
        <f>'シート３（申請書＜別表３＞）'!$F$9</f>
        <v>0</v>
      </c>
      <c r="E67" s="138">
        <f>'シート３（申請書＜別表３＞）'!$M$9</f>
        <v>0</v>
      </c>
      <c r="F67" s="139" t="str">
        <f t="shared" si="4"/>
        <v>－</v>
      </c>
    </row>
    <row r="68" spans="2:6" ht="13.5">
      <c r="B68" s="409" t="s">
        <v>99</v>
      </c>
      <c r="C68" s="409"/>
      <c r="D68" s="140">
        <f>'シート３（申請書＜別表３＞）'!$F$10</f>
        <v>0</v>
      </c>
      <c r="E68" s="140">
        <f>'シート３（申請書＜別表３＞）'!$M$10</f>
        <v>0</v>
      </c>
      <c r="F68" s="139" t="str">
        <f t="shared" si="4"/>
        <v>－</v>
      </c>
    </row>
    <row r="69" spans="2:6" ht="13.5">
      <c r="B69" s="409" t="s">
        <v>122</v>
      </c>
      <c r="C69" s="409"/>
      <c r="D69" s="140">
        <f>'シート３（申請書＜別表３＞）'!$F$11</f>
        <v>0</v>
      </c>
      <c r="E69" s="140">
        <f>'シート３（申請書＜別表３＞）'!$M$11</f>
        <v>0</v>
      </c>
      <c r="F69" s="139" t="str">
        <f t="shared" si="4"/>
        <v>－</v>
      </c>
    </row>
    <row r="70" spans="2:6" ht="13.5">
      <c r="B70" s="131"/>
      <c r="C70" s="132" t="s">
        <v>100</v>
      </c>
      <c r="D70" s="140">
        <f>'シート３（申請書＜別表３＞）'!$F$13</f>
        <v>0</v>
      </c>
      <c r="E70" s="140">
        <f>'シート３（申請書＜別表３＞）'!$M$13</f>
        <v>0</v>
      </c>
      <c r="F70" s="139" t="str">
        <f t="shared" si="4"/>
        <v>－</v>
      </c>
    </row>
    <row r="71" spans="2:6" ht="13.5">
      <c r="B71" s="131"/>
      <c r="C71" s="132" t="s">
        <v>98</v>
      </c>
      <c r="D71" s="140">
        <f>'シート３（申請書＜別表３＞）'!$F$18</f>
        <v>0</v>
      </c>
      <c r="E71" s="140">
        <f>'シート３（申請書＜別表３＞）'!$M$18</f>
        <v>0</v>
      </c>
      <c r="F71" s="139" t="str">
        <f t="shared" si="4"/>
        <v>－</v>
      </c>
    </row>
    <row r="72" spans="2:6" ht="13.5">
      <c r="B72" s="131"/>
      <c r="C72" s="132" t="s">
        <v>101</v>
      </c>
      <c r="D72" s="141">
        <f>'シート３（申請書＜別表３＞）'!$F$20</f>
        <v>0</v>
      </c>
      <c r="E72" s="141">
        <f>'シート３（申請書＜別表３＞）'!$M$20</f>
        <v>0</v>
      </c>
      <c r="F72" s="139" t="str">
        <f t="shared" si="4"/>
        <v>－</v>
      </c>
    </row>
    <row r="73" spans="2:6" ht="13.5">
      <c r="B73" s="410" t="s">
        <v>123</v>
      </c>
      <c r="C73" s="410"/>
      <c r="D73" s="140">
        <f>'シート３（申請書＜別表３＞）'!$F$19</f>
        <v>0</v>
      </c>
      <c r="E73" s="140">
        <f>'シート３（申請書＜別表３＞）'!$M$19</f>
        <v>0</v>
      </c>
      <c r="F73" s="139" t="str">
        <f t="shared" si="4"/>
        <v>－</v>
      </c>
    </row>
    <row r="74" spans="2:6" ht="24.75" customHeight="1">
      <c r="B74" s="416" t="s">
        <v>102</v>
      </c>
      <c r="C74" s="417"/>
      <c r="D74" s="140">
        <f>'シート３（申請書＜別表３＞）'!$F$21</f>
        <v>0</v>
      </c>
      <c r="E74" s="140">
        <f>'シート３（申請書＜別表３＞）'!$M$21</f>
        <v>0</v>
      </c>
      <c r="F74" s="139" t="str">
        <f t="shared" si="4"/>
        <v>－</v>
      </c>
    </row>
    <row r="75" spans="2:6" ht="13.15" customHeight="1">
      <c r="B75" s="418" t="s">
        <v>115</v>
      </c>
      <c r="C75" s="418"/>
      <c r="D75" s="140">
        <f>'シート３（申請書＜別表３＞）'!$F$12</f>
        <v>0</v>
      </c>
      <c r="E75" s="140">
        <f>'シート３（申請書＜別表３＞）'!$M$12</f>
        <v>0</v>
      </c>
      <c r="F75" s="139" t="str">
        <f t="shared" si="4"/>
        <v>－</v>
      </c>
    </row>
    <row r="76" spans="2:6">
      <c r="B76" s="129"/>
      <c r="C76" s="129"/>
      <c r="D76" s="128"/>
      <c r="E76" s="128"/>
      <c r="F76" s="128"/>
    </row>
    <row r="77" spans="2:6">
      <c r="B77" s="415" t="s">
        <v>121</v>
      </c>
      <c r="C77" s="415"/>
      <c r="D77" s="128"/>
      <c r="E77" s="128"/>
      <c r="F77" s="128"/>
    </row>
    <row r="78" spans="2:6" ht="12" customHeight="1">
      <c r="B78" s="411"/>
      <c r="C78" s="412"/>
      <c r="D78" s="134" t="s">
        <v>0</v>
      </c>
      <c r="E78" s="134" t="s">
        <v>78</v>
      </c>
      <c r="F78" s="135" t="s">
        <v>77</v>
      </c>
    </row>
    <row r="79" spans="2:6" ht="12" customHeight="1">
      <c r="B79" s="413"/>
      <c r="C79" s="414"/>
      <c r="D79" s="136" t="str">
        <f>'シート３（申請書＜別表３＞）'!$F$5</f>
        <v>(  年  月期)</v>
      </c>
      <c r="E79" s="136" t="str">
        <f>'シート３（申請書＜別表３＞）'!$N$5</f>
        <v>(  年  月期)</v>
      </c>
      <c r="F79" s="137" t="s">
        <v>79</v>
      </c>
    </row>
    <row r="80" spans="2:6" ht="13.5">
      <c r="B80" s="409" t="s">
        <v>80</v>
      </c>
      <c r="C80" s="409"/>
      <c r="D80" s="138">
        <f>'シート３（申請書＜別表３＞）'!$F$6</f>
        <v>0</v>
      </c>
      <c r="E80" s="138">
        <f>'シート３（申請書＜別表３＞）'!$N$6</f>
        <v>0</v>
      </c>
      <c r="F80" s="139" t="str">
        <f>IF(OR(E80=0,D80=0),"－",IF(E80/D80&gt;0,E80/D80*100-100,(E80-D80)/ABS(D80)*100))</f>
        <v>－</v>
      </c>
    </row>
    <row r="81" spans="2:6" ht="13.5">
      <c r="B81" s="130"/>
      <c r="C81" s="130" t="s">
        <v>81</v>
      </c>
      <c r="D81" s="138">
        <f>'シート３（申請書＜別表３＞）'!$F$7</f>
        <v>0</v>
      </c>
      <c r="E81" s="138">
        <f>'シート３（申請書＜別表３＞）'!$N$7</f>
        <v>0</v>
      </c>
      <c r="F81" s="139" t="str">
        <f t="shared" ref="F81:F90" si="5">IF(OR(E81=0,D81=0),"－",IF(E81/D81&gt;0,E81/D81*100-100,(E81-D81)/ABS(D81)*100))</f>
        <v>－</v>
      </c>
    </row>
    <row r="82" spans="2:6" ht="13.5">
      <c r="B82" s="130"/>
      <c r="C82" s="130" t="s">
        <v>82</v>
      </c>
      <c r="D82" s="138">
        <f>'シート３（申請書＜別表３＞）'!$F$9</f>
        <v>0</v>
      </c>
      <c r="E82" s="138">
        <f>'シート３（申請書＜別表３＞）'!$N$9</f>
        <v>0</v>
      </c>
      <c r="F82" s="139" t="str">
        <f t="shared" si="5"/>
        <v>－</v>
      </c>
    </row>
    <row r="83" spans="2:6" ht="13.5">
      <c r="B83" s="409" t="s">
        <v>99</v>
      </c>
      <c r="C83" s="409"/>
      <c r="D83" s="140">
        <f>'シート３（申請書＜別表３＞）'!$F$10</f>
        <v>0</v>
      </c>
      <c r="E83" s="140">
        <f>'シート３（申請書＜別表３＞）'!$N$10</f>
        <v>0</v>
      </c>
      <c r="F83" s="139" t="str">
        <f t="shared" si="5"/>
        <v>－</v>
      </c>
    </row>
    <row r="84" spans="2:6" ht="13.5">
      <c r="B84" s="409" t="s">
        <v>122</v>
      </c>
      <c r="C84" s="409"/>
      <c r="D84" s="140">
        <f>'シート３（申請書＜別表３＞）'!$F$11</f>
        <v>0</v>
      </c>
      <c r="E84" s="140">
        <f>'シート３（申請書＜別表３＞）'!$N$11</f>
        <v>0</v>
      </c>
      <c r="F84" s="139" t="str">
        <f t="shared" si="5"/>
        <v>－</v>
      </c>
    </row>
    <row r="85" spans="2:6" ht="13.5">
      <c r="B85" s="131"/>
      <c r="C85" s="132" t="s">
        <v>100</v>
      </c>
      <c r="D85" s="140">
        <f>'シート３（申請書＜別表３＞）'!$F$13</f>
        <v>0</v>
      </c>
      <c r="E85" s="140">
        <f>'シート３（申請書＜別表３＞）'!$N$13</f>
        <v>0</v>
      </c>
      <c r="F85" s="139" t="str">
        <f t="shared" si="5"/>
        <v>－</v>
      </c>
    </row>
    <row r="86" spans="2:6" ht="13.5">
      <c r="B86" s="131"/>
      <c r="C86" s="132" t="s">
        <v>98</v>
      </c>
      <c r="D86" s="140">
        <f>'シート３（申請書＜別表３＞）'!$F$18</f>
        <v>0</v>
      </c>
      <c r="E86" s="140">
        <f>'シート３（申請書＜別表３＞）'!$N$18</f>
        <v>0</v>
      </c>
      <c r="F86" s="139" t="str">
        <f t="shared" si="5"/>
        <v>－</v>
      </c>
    </row>
    <row r="87" spans="2:6" ht="13.5">
      <c r="B87" s="131"/>
      <c r="C87" s="132" t="s">
        <v>101</v>
      </c>
      <c r="D87" s="141">
        <f>'シート３（申請書＜別表３＞）'!$F$20</f>
        <v>0</v>
      </c>
      <c r="E87" s="141">
        <f>'シート３（申請書＜別表３＞）'!$N$20</f>
        <v>0</v>
      </c>
      <c r="F87" s="139" t="str">
        <f t="shared" si="5"/>
        <v>－</v>
      </c>
    </row>
    <row r="88" spans="2:6" ht="13.5">
      <c r="B88" s="410" t="s">
        <v>123</v>
      </c>
      <c r="C88" s="410"/>
      <c r="D88" s="140">
        <f>'シート３（申請書＜別表３＞）'!$F$19</f>
        <v>0</v>
      </c>
      <c r="E88" s="140">
        <f>'シート３（申請書＜別表３＞）'!$N$19</f>
        <v>0</v>
      </c>
      <c r="F88" s="139" t="str">
        <f t="shared" si="5"/>
        <v>－</v>
      </c>
    </row>
    <row r="89" spans="2:6" ht="24.75" customHeight="1">
      <c r="B89" s="416" t="s">
        <v>102</v>
      </c>
      <c r="C89" s="417"/>
      <c r="D89" s="140">
        <f>'シート３（申請書＜別表３＞）'!$F$21</f>
        <v>0</v>
      </c>
      <c r="E89" s="140">
        <f>'シート３（申請書＜別表３＞）'!$N$21</f>
        <v>0</v>
      </c>
      <c r="F89" s="139" t="str">
        <f t="shared" si="5"/>
        <v>－</v>
      </c>
    </row>
    <row r="90" spans="2:6" ht="13.15" customHeight="1">
      <c r="B90" s="418" t="s">
        <v>115</v>
      </c>
      <c r="C90" s="418"/>
      <c r="D90" s="140">
        <f>'シート３（申請書＜別表３＞）'!$F$12</f>
        <v>0</v>
      </c>
      <c r="E90" s="140">
        <f>'シート３（申請書＜別表３＞）'!$N$12</f>
        <v>0</v>
      </c>
      <c r="F90" s="139" t="str">
        <f t="shared" si="5"/>
        <v>－</v>
      </c>
    </row>
    <row r="91" spans="2:6">
      <c r="B91" s="129"/>
      <c r="C91" s="129"/>
      <c r="D91" s="128"/>
      <c r="E91" s="128"/>
      <c r="F91" s="128"/>
    </row>
  </sheetData>
  <sheetProtection password="CC67" sheet="1"/>
  <mergeCells count="48">
    <mergeCell ref="B88:C88"/>
    <mergeCell ref="B84:C84"/>
    <mergeCell ref="B90:C90"/>
    <mergeCell ref="B83:C83"/>
    <mergeCell ref="B89:C89"/>
    <mergeCell ref="B77:C77"/>
    <mergeCell ref="B78:C79"/>
    <mergeCell ref="B80:C80"/>
    <mergeCell ref="B59:C59"/>
    <mergeCell ref="B60:C60"/>
    <mergeCell ref="B62:C62"/>
    <mergeCell ref="B63:C64"/>
    <mergeCell ref="B65:C65"/>
    <mergeCell ref="B68:C68"/>
    <mergeCell ref="B73:C73"/>
    <mergeCell ref="B69:C69"/>
    <mergeCell ref="B74:C74"/>
    <mergeCell ref="B44:C44"/>
    <mergeCell ref="B43:C43"/>
    <mergeCell ref="B39:C39"/>
    <mergeCell ref="B38:C38"/>
    <mergeCell ref="B75:C75"/>
    <mergeCell ref="B45:C45"/>
    <mergeCell ref="B58:C58"/>
    <mergeCell ref="B47:C47"/>
    <mergeCell ref="B48:C49"/>
    <mergeCell ref="B50:C50"/>
    <mergeCell ref="B53:C53"/>
    <mergeCell ref="B54:C54"/>
    <mergeCell ref="B2:C2"/>
    <mergeCell ref="B23:C23"/>
    <mergeCell ref="B20:C20"/>
    <mergeCell ref="B18:C19"/>
    <mergeCell ref="B17:C17"/>
    <mergeCell ref="B35:C35"/>
    <mergeCell ref="B9:C9"/>
    <mergeCell ref="B13:C13"/>
    <mergeCell ref="B3:C4"/>
    <mergeCell ref="B5:C5"/>
    <mergeCell ref="B8:C8"/>
    <mergeCell ref="B33:C34"/>
    <mergeCell ref="B32:C32"/>
    <mergeCell ref="B28:C28"/>
    <mergeCell ref="B24:C24"/>
    <mergeCell ref="B14:C14"/>
    <mergeCell ref="B15:C15"/>
    <mergeCell ref="B30:C30"/>
    <mergeCell ref="B29:C29"/>
  </mergeCells>
  <phoneticPr fontId="2"/>
  <pageMargins left="0.7" right="0.7" top="0.75" bottom="0.75" header="0.3" footer="0.3"/>
  <pageSetup paperSize="9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シート１（入力用）</vt:lpstr>
      <vt:lpstr>シート２（会社全体の売上計画）</vt:lpstr>
      <vt:lpstr>シート３（申請書＜別表３＞）</vt:lpstr>
      <vt:lpstr>Sheet1</vt:lpstr>
      <vt:lpstr>Sheet2</vt:lpstr>
      <vt:lpstr>※県受付機関用</vt:lpstr>
      <vt:lpstr>※県受付機関用!Print_Area</vt:lpstr>
      <vt:lpstr>'シート１（入力用）'!Print_Area</vt:lpstr>
      <vt:lpstr>'シート２（会社全体の売上計画）'!Print_Area</vt:lpstr>
      <vt:lpstr>'シート３（申請書＜別表３＞）'!Print_Area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2022-04-05T06:54:05Z</cp:lastPrinted>
  <dcterms:created xsi:type="dcterms:W3CDTF">2009-07-15T04:46:56Z</dcterms:created>
  <dcterms:modified xsi:type="dcterms:W3CDTF">2022-04-05T06:54:34Z</dcterms:modified>
</cp:coreProperties>
</file>