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44"/>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<sst xmlns="http://schemas.openxmlformats.org/spreadsheetml/2006/main" count="1075" uniqueCount="586">
  <si>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</si>
  <si>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</si>
  <si>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</si>
  <si>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</si>
  <si>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</si>
  <si>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</si>
  <si>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</si>
  <si>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</si>
  <si>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</si>
  <si>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</si>
  <si>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</si>
  <si>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</si>
  <si>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</si>
  <si>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</si>
  <si>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</si>
  <si>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</si>
  <si>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</si>
  <si>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</si>
  <si>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</si>
  <si>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</si>
  <si>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</si>
  <si>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</si>
  <si>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</si>
  <si>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</si>
  <si>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</si>
  <si>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</si>
  <si>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</si>
  <si>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</si>
  <si>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</si>
  <si>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</si>
  <si>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</si>
  <si>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</si>
  <si>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</si>
  <si>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</si>
  <si>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</si>
  <si>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</si>
  <si>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</si>
  <si>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</si>
  <si>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</si>
  <si>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</si>
  <si>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</si>
  <si>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</si>
  <si>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</si>
  <si>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</si>
  <si>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</si>
  <si>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</si>
  <si>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</si>
  <si>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</si>
  <si>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</si>
  <si>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</si>
  <si>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</si>
  <si>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</si>
  <si>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</si>
  <si>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</si>
  <si>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</si>
  <si>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</si>
  <si>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</si>
  <si>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</si>
  <si>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</si>
  <si>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</si>
  <si>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</si>
  <si>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</si>
  <si>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</si>
  <si>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</si>
  <si>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</si>
  <si>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</si>
  <si>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</si>
  <si>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</si>
  <si>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</si>
  <si>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</si>
  <si>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</si>
  <si>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</si>
  <si>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</si>
  <si>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</si>
  <si>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</si>
  <si>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</si>
  <si>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</si>
  <si>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</si>
  <si>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</si>
  <si>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</si>
  <si>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</si>
  <si>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</si>
  <si>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</si>
  <si>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</si>
  <si>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</si>
  <si>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</si>
  <si>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</si>
  <si>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</si>
  <si>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</si>
  <si>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</si>
  <si>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</si>
  <si>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</si>
  <si>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</si>
  <si>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</si>
  <si>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</si>
  <si>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</si>
  <si>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</si>
  <si>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</si>
  <si>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</si>
  <si>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海老名市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</si>
  <si>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</si>
  <si>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</si>
  <si>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</si>
  <si>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</si>
  <si>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</si>
  <si>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</si>
  <si>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</si>
  <si>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</si>
  <si>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</si>
  <si>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</si>
  <si>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</si>
  <si>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</si>
  <si>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</si>
  <si>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</si>
  <si>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</si>
  <si>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</si>
  <si>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</si>
  <si>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</si>
  <si>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</si>
  <si>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</si>
  <si>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</si>
  <si>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</si>
  <si>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</si>
  <si>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</si>
  <si>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</si>
  <si>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</si>
  <si>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</si>
  <si>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</si>
  <si>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</si>
  <si>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</si>
  <si>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</si>
  <si>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</si>
  <si>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</si>
  <si>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</si>
  <si>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</si>
  <si>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</si>
  <si>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</si>
  <si>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</si>
  <si>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</si>
  <si>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</si>
  <si>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</si>
  <si>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</si>
  <si>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</si>
  <si>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</si>
  <si>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</si>
  <si>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</si>
  <si>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</si>
  <si>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</si>
  <si>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</si>
  <si>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</si>
  <si>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</si>
  <si>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</si>
  <si>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</si>
  <si>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</si>
  <si>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</si>
  <si>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</si>
  <si>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</si>
  <si>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</si>
  <si>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</si>
  <si>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</si>
  <si>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</si>
  <si>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</si>
  <si>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</si>
  <si>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</si>
  <si>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</si>
  <si>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</si>
  <si>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</si>
  <si>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</si>
  <si>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</si>
  <si>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</si>
  <si>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</si>
  <si>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</si>
  <si>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</si>
  <si>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</si>
  <si>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</si>
  <si>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</si>
  <si>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</si>
  <si>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</si>
  <si>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</si>
  <si>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</si>
  <si>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</si>
  <si>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</si>
  <si>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</si>
  <si>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</si>
  <si>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</si>
  <si>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</si>
  <si>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</si>
  <si>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</si>
  <si>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</si>
  <si>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</si>
  <si>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</si>
  <si>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</si>
  <si>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</si>
  <si>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</si>
  <si>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</si>
  <si>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</si>
  <si>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</si>
  <si>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</si>
  <si>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</si>
  <si>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</si>
  <si>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</si>
  <si>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</si>
  <si>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</si>
  <si>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</si>
  <si>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</si>
  <si>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</si>
  <si>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</si>
  <si>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</si>
  <si>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</si>
  <si>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</si>
  <si>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</si>
  <si>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</si>
  <si>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</si>
  <si>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</si>
  <si>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</si>
  <si>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</si>
  <si>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神奈川県海老名市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</si>
  <si>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</si>
  <si>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</si>
  <si>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</si>
  <si>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</si>
  <si>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</si>
  <si>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</si>
  <si>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</si>
  <si>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</si>
  <si>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</si>
  <si>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</si>
  <si>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</si>
  <si>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</si>
  <si>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</si>
  <si>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</si>
  <si>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</si>
  <si>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</si>
  <si>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</si>
  <si>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</si>
  <si>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</si>
  <si>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</si>
  <si>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</si>
  <si>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</si>
  <si>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</si>
  <si>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</si>
  <si>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</si>
  <si>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</si>
  <si>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</si>
  <si>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</si>
  <si>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</si>
  <si>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</si>
  <si>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</si>
  <si>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</si>
  <si>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</si>
  <si>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</si>
  <si>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</si>
  <si>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</si>
  <si>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</si>
  <si>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</si>
  <si>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</si>
  <si>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</si>
  <si>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</si>
  <si>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</si>
  <si>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</si>
  <si>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</si>
  <si>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</si>
  <si>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</si>
  <si>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</si>
  <si>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</si>
  <si>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</si>
  <si>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</si>
  <si>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</si>
  <si>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</si>
  <si>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</si>
  <si>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</si>
  <si>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</si>
  <si>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</si>
  <si>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</si>
  <si>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</si>
  <si>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</si>
  <si>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</si>
  <si>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</si>
  <si>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</si>
  <si>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</si>
  <si>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</si>
  <si>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</si>
  <si>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</si>
  <si>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</si>
  <si>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</si>
  <si>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</si>
  <si>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</si>
  <si>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</si>
  <si>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</si>
  <si>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</si>
  <si>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</si>
  <si>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</si>
  <si>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</si>
  <si>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</si>
  <si>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</si>
  <si>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</si>
  <si>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</si>
  <si>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</si>
  <si>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</si>
  <si>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</si>
  <si>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</si>
  <si>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</si>
  <si>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</si>
  <si>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</si>
  <si>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</si>
  <si>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</si>
  <si>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</si>
  <si>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</si>
  <si>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</si>
  <si>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</si>
  <si>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</si>
  <si>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</si>
  <si>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</si>
  <si>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</si>
  <si>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</si>
  <si>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</si>
  <si>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</si>
  <si>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</si>
  <si>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</si>
  <si>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</si>
  <si>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</si>
  <si>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</si>
  <si>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</si>
  <si>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</si>
  <si>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</si>
  <si>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</si>
  <si>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</si>
  <si>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</si>
  <si>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</si>
  <si>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</si>
  <si>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</si>
  <si>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</si>
  <si>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</si>
  <si>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</si>
  <si>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</si>
  <si>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</si>
  <si>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</si>
  <si>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</si>
  <si>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</si>
  <si>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</si>
  <si>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</si>
  <si>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</si>
  <si>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</si>
  <si>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</si>
  <si>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</si>
  <si>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</si>
  <si>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</si>
  <si>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</si>
  <si>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</si>
  <si>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</si>
  <si>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</si>
  <si>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</si>
  <si>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</si>
  <si>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</si>
  <si>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</si>
  <si>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</si>
  <si>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</si>
  <si>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</si>
  <si>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</si>
  <si>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</si>
  <si>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</si>
  <si>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</si>
  <si>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</si>
  <si>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</si>
  <si>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</si>
  <si>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</si>
  <si>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</si>
  <si>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</si>
  <si>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</si>
  <si>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神奈川県海老名市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</si>
  <si>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</si>
  <si>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</si>
  <si>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</si>
  <si>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</si>
  <si>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</si>
  <si>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</si>
  <si>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</si>
  <si>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</si>
  <si>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</si>
  <si>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</si>
  <si>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</si>
  <si>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</si>
  <si>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</si>
  <si>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</si>
  <si>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</si>
  <si>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</si>
  <si>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</si>
  <si>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</si>
  <si>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</si>
  <si>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</si>
  <si>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</si>
  <si>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</si>
  <si>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</si>
  <si>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</si>
  <si>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</si>
  <si>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</si>
  <si>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</si>
  <si>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</si>
  <si>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</si>
  <si>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</si>
  <si>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</si>
  <si>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</si>
  <si>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</si>
  <si>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</si>
  <si>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</si>
  <si>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</si>
  <si>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</si>
  <si>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</si>
  <si>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</si>
  <si>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</si>
  <si>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</si>
  <si>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</si>
  <si>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</si>
  <si>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</si>
  <si>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</si>
  <si>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</si>
  <si>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</si>
  <si>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</si>
  <si>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</si>
  <si>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</si>
  <si>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</si>
  <si>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</si>
  <si>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</si>
  <si>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</si>
  <si>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</si>
  <si>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</si>
  <si>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</si>
  <si>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</si>
  <si>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</si>
  <si>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</si>
  <si>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</si>
  <si>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</si>
  <si>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</si>
  <si>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</si>
  <si>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</si>
  <si>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</si>
  <si>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</si>
  <si>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</si>
  <si>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</si>
  <si>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</si>
  <si>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</si>
  <si>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</si>
  <si>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</si>
  <si>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</si>
  <si>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</si>
  <si>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</si>
  <si>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</si>
  <si>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</si>
  <si>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</si>
  <si>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</si>
  <si>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</si>
  <si>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</si>
  <si>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</si>
  <si>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</si>
  <si>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</si>
  <si>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</si>
  <si>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</si>
  <si>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</si>
  <si>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</si>
  <si>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</si>
  <si>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</si>
  <si>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</si>
  <si>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</si>
  <si>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</si>
  <si>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</si>
  <si>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</si>
  <si>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</si>
  <si>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</si>
  <si>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</si>
  <si>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</si>
  <si>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</si>
  <si>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</si>
  <si>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</si>
  <si>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</si>
  <si>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</si>
  <si>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</si>
  <si>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</si>
  <si>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</si>
  <si>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</si>
  <si>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</si>
  <si>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</si>
  <si>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</si>
  <si>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</si>
  <si>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</si>
  <si>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</si>
  <si>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</si>
  <si>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</si>
  <si>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</si>
  <si>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</si>
  <si>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</si>
  <si>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</si>
  <si>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</si>
  <si>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</si>
  <si>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</si>
  <si>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</si>
  <si>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</si>
  <si>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</si>
  <si>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</si>
  <si>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</si>
  <si>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</si>
  <si>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</si>
  <si>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</si>
  <si>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</si>
  <si>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</si>
  <si>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</si>
  <si>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</si>
  <si>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</si>
  <si>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</si>
  <si>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</si>
  <si>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</si>
  <si>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</si>
  <si>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</si>
  <si>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</si>
  <si>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</si>
  <si>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</si>
  <si>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</si>
  <si>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</si>
  <si>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</si>
  <si>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</si>
  <si>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</si>
  <si>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</si>
  <si>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</si>
  <si>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</si>
  <si>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</si>
  <si>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</si>
  <si>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</si>
  <si>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</si>
  <si>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</si>
  <si>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</si>
  <si>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</si>
  <si>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</si>
  <si>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</si>
  <si>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</si>
  <si>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</si>
  <si>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</si>
  <si>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</si>
  <si>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</si>
  <si>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</si>
  <si>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</si>
  <si>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</si>
  <si>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</si>
  <si>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</si>
  <si>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</si>
  <si>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</si>
  <si>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</si>
  <si>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</si>
  <si>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</si>
  <si>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</si>
  <si>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</si>
  <si>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</si>
  <si>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</si>
  <si>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</si>
  <si>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</si>
  <si>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</si>
  <si>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</si>
  <si>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1.10</t>
  </si>
  <si>
    <t>▲ 0.83</t>
  </si>
  <si>
    <t>▲ 1.50</t>
  </si>
  <si>
    <t>一般会計</t>
  </si>
  <si>
    <t>介護保険事業特別会計</t>
  </si>
  <si>
    <t>公共下水道事業会計</t>
  </si>
  <si>
    <t>後期高齢者医療事業特別会計</t>
  </si>
  <si>
    <t>国民健康保険事業特別会計</t>
  </si>
  <si>
    <t>公共用地取得事業特別会計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</si>
  <si>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</si>
  <si>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</si>
  <si>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</si>
  <si>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</si>
  <si>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</si>
  <si>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</si>
  <si>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</si>
  <si>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</si>
  <si>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</si>
  <si>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高座清掃施設組合</t>
  </si>
  <si>
    <t>広域大和斎場組合</t>
  </si>
  <si>
    <t>神奈川県後期高齢者医療広域連合（一般会計）</t>
  </si>
  <si>
    <t>神奈川県後期高齢者医療広域連合（後期高齢者医療特別会計）</t>
  </si>
  <si>
    <t>神奈川県市町村職員退職手当組合</t>
  </si>
  <si>
    <t>海老名市土地開発公社</t>
  </si>
  <si>
    <t>-</t>
    <phoneticPr fontId="2"/>
  </si>
  <si>
    <t>新まちづくり基金</t>
    <rPh sb="0" eb="1">
      <t>シン</t>
    </rPh>
    <rPh sb="6" eb="8">
      <t>キキン</t>
    </rPh>
    <phoneticPr fontId="5"/>
  </si>
  <si>
    <t>応援まごころ基金</t>
    <rPh sb="0" eb="2">
      <t>オウエン</t>
    </rPh>
    <rPh sb="6" eb="8">
      <t>キキン</t>
    </rPh>
    <phoneticPr fontId="5"/>
  </si>
  <si>
    <t>情報システム基金</t>
    <rPh sb="0" eb="2">
      <t>ジョウホウ</t>
    </rPh>
    <rPh sb="6" eb="8">
      <t>キキン</t>
    </rPh>
    <phoneticPr fontId="2"/>
  </si>
  <si>
    <t>森林環境譲与税基金</t>
    <rPh sb="0" eb="2">
      <t>シンリン</t>
    </rPh>
    <rPh sb="2" eb="4">
      <t>カンキョウ</t>
    </rPh>
    <rPh sb="4" eb="6">
      <t>ジョウヨ</t>
    </rPh>
    <rPh sb="6" eb="7">
      <t>ゼイ</t>
    </rPh>
    <rPh sb="7" eb="9">
      <t>キキン</t>
    </rPh>
    <phoneticPr fontId="2"/>
  </si>
  <si>
    <t>-</t>
    <phoneticPr fontId="2"/>
  </si>
  <si>
    <t>公共施設等あんしん基金</t>
    <rPh sb="0" eb="4">
      <t>コウキョウシセツ</t>
    </rPh>
    <rPh sb="4" eb="5">
      <t>トウ</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</si>
</sst>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81B5-4AB6-B782-944203B4ED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46260</c:v>
                </c:pt>
                <c:pt idx="1">
                  <c:v>46392</c:v>
                </c:pt>
                <c:pt idx="2">
                  <c:v>39784</c:v>
                </c:pt>
                <c:pt idx="3">
                  <c:v>33537</c:v>
                </c:pt>
                <c:pt idx="4">
                  <c:v>36833</c:v>
                </c:pt>
              </c:numCache>
            </c:numRef>
          </c:val>
          <c:smooth val="0"/>
          <c:extLst>
            <c:ext xmlns:c16="http://schemas.microsoft.com/office/drawing/2014/chart" uri="{C3380CC4-5D6E-409C-BE32-E72D297353CC}">
              <c16:uniqueId val="{00000001-81B5-4AB6-B782-944203B4ED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3.07</c:v>
                </c:pt>
                <c:pt idx="1">
                  <c:v>3.5</c:v>
                </c:pt>
                <c:pt idx="2">
                  <c:v>7.67</c:v>
                </c:pt>
                <c:pt idx="3">
                  <c:v>10.71</c:v>
                </c:pt>
                <c:pt idx="4">
                  <c:v>7.77</c:v>
                </c:pt>
              </c:numCache>
            </c:numRef>
          </c:val>
          <c:extLst>
            <c:ext xmlns:c16="http://schemas.microsoft.com/office/drawing/2014/chart" uri="{C3380CC4-5D6E-409C-BE32-E72D297353CC}">
              <c16:uniqueId val="{00000000-1345-4223-A9E6-91ECEAEC7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10.46</c:v>
                </c:pt>
                <c:pt idx="1">
                  <c:v>8.98</c:v>
                </c:pt>
                <c:pt idx="2">
                  <c:v>10.15</c:v>
                </c:pt>
                <c:pt idx="3">
                  <c:v>10.98</c:v>
                </c:pt>
                <c:pt idx="4">
                  <c:v>11.48</c:v>
                </c:pt>
              </c:numCache>
            </c:numRef>
          </c:val>
          <c:extLst>
            <c:ext xmlns:c16="http://schemas.microsoft.com/office/drawing/2014/chart" uri="{C3380CC4-5D6E-409C-BE32-E72D297353CC}">
              <c16:uniqueId val="{00000001-1345-4223-A9E6-91ECEAEC71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-1.1000000000000001</c:v>
                </c:pt>
                <c:pt idx="1">
                  <c:v>-0.83</c:v>
                </c:pt>
                <c:pt idx="2">
                  <c:v>5.74</c:v>
                </c:pt>
                <c:pt idx="3">
                  <c:v>4.5199999999999996</c:v>
                </c:pt>
                <c:pt idx="4">
                  <c:v>-1.5</c:v>
                </c:pt>
              </c:numCache>
            </c:numRef>
          </c:val>
          <c:smooth val="0"/>
          <c:extLst>
            <c:ext xmlns:c16="http://schemas.microsoft.com/office/drawing/2014/chart" uri="{C3380CC4-5D6E-409C-BE32-E72D297353CC}">
              <c16:uniqueId val="{00000002-1345-4223-A9E6-91ECEAEC71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4B-4635-85DF-DFD7CB8A7F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4B-4635-85DF-DFD7CB8A7F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4B-4635-85DF-DFD7CB8A7F8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74B-4635-85DF-DFD7CB8A7F83}"/>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774B-4635-85DF-DFD7CB8A7F8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0.38</c:v>
                </c:pt>
                <c:pt idx="2">
                  <c:v>#N/A</c:v>
                </c:pt>
                <c:pt idx="3">
                  <c:v>0.19</c:v>
                </c:pt>
                <c:pt idx="4">
                  <c:v>#N/A</c:v>
                </c:pt>
                <c:pt idx="5">
                  <c:v>0.6</c:v>
                </c:pt>
                <c:pt idx="6">
                  <c:v>#N/A</c:v>
                </c:pt>
                <c:pt idx="7">
                  <c:v>0.41</c:v>
                </c:pt>
                <c:pt idx="8">
                  <c:v>#N/A</c:v>
                </c:pt>
                <c:pt idx="9">
                  <c:v>7.0000000000000007E-2</c:v>
                </c:pt>
              </c:numCache>
            </c:numRef>
          </c:val>
          <c:extLst>
            <c:ext xmlns:c16="http://schemas.microsoft.com/office/drawing/2014/chart" uri="{C3380CC4-5D6E-409C-BE32-E72D297353CC}">
              <c16:uniqueId val="{00000005-774B-4635-85DF-DFD7CB8A7F83}"/>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0.17</c:v>
                </c:pt>
                <c:pt idx="4">
                  <c:v>#N/A</c:v>
                </c:pt>
                <c:pt idx="5">
                  <c:v>0.02</c:v>
                </c:pt>
                <c:pt idx="6">
                  <c:v>#N/A</c:v>
                </c:pt>
                <c:pt idx="7">
                  <c:v>0.1</c:v>
                </c:pt>
                <c:pt idx="8">
                  <c:v>#N/A</c:v>
                </c:pt>
                <c:pt idx="9">
                  <c:v>0.09</c:v>
                </c:pt>
              </c:numCache>
            </c:numRef>
          </c:val>
          <c:extLst>
            <c:ext xmlns:c16="http://schemas.microsoft.com/office/drawing/2014/chart" uri="{C3380CC4-5D6E-409C-BE32-E72D297353CC}">
              <c16:uniqueId val="{00000006-774B-4635-85DF-DFD7CB8A7F83}"/>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0.71</c:v>
                </c:pt>
                <c:pt idx="2">
                  <c:v>#N/A</c:v>
                </c:pt>
                <c:pt idx="3">
                  <c:v>1.21</c:v>
                </c:pt>
                <c:pt idx="4">
                  <c:v>#N/A</c:v>
                </c:pt>
                <c:pt idx="5">
                  <c:v>0.99</c:v>
                </c:pt>
                <c:pt idx="6">
                  <c:v>#N/A</c:v>
                </c:pt>
                <c:pt idx="7">
                  <c:v>0.98</c:v>
                </c:pt>
                <c:pt idx="8">
                  <c:v>#N/A</c:v>
                </c:pt>
                <c:pt idx="9">
                  <c:v>0.57999999999999996</c:v>
                </c:pt>
              </c:numCache>
            </c:numRef>
          </c:val>
          <c:extLst>
            <c:ext xmlns:c16="http://schemas.microsoft.com/office/drawing/2014/chart" uri="{C3380CC4-5D6E-409C-BE32-E72D297353CC}">
              <c16:uniqueId val="{00000007-774B-4635-85DF-DFD7CB8A7F8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1.87</c:v>
                </c:pt>
                <c:pt idx="2">
                  <c:v>#N/A</c:v>
                </c:pt>
                <c:pt idx="3">
                  <c:v>3.08</c:v>
                </c:pt>
                <c:pt idx="4">
                  <c:v>#N/A</c:v>
                </c:pt>
                <c:pt idx="5">
                  <c:v>3.73</c:v>
                </c:pt>
                <c:pt idx="6">
                  <c:v>#N/A</c:v>
                </c:pt>
                <c:pt idx="7">
                  <c:v>0.92</c:v>
                </c:pt>
                <c:pt idx="8">
                  <c:v>#N/A</c:v>
                </c:pt>
                <c:pt idx="9">
                  <c:v>1.57</c:v>
                </c:pt>
              </c:numCache>
            </c:numRef>
          </c:val>
          <c:extLst>
            <c:ext xmlns:c16="http://schemas.microsoft.com/office/drawing/2014/chart" uri="{C3380CC4-5D6E-409C-BE32-E72D297353CC}">
              <c16:uniqueId val="{00000008-774B-4635-85DF-DFD7CB8A7F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3.07</c:v>
                </c:pt>
                <c:pt idx="2">
                  <c:v>#N/A</c:v>
                </c:pt>
                <c:pt idx="3">
                  <c:v>3.49</c:v>
                </c:pt>
                <c:pt idx="4">
                  <c:v>#N/A</c:v>
                </c:pt>
                <c:pt idx="5">
                  <c:v>7.67</c:v>
                </c:pt>
                <c:pt idx="6">
                  <c:v>#N/A</c:v>
                </c:pt>
                <c:pt idx="7">
                  <c:v>10.7</c:v>
                </c:pt>
                <c:pt idx="8">
                  <c:v>#N/A</c:v>
                </c:pt>
                <c:pt idx="9">
                  <c:v>7.76</c:v>
                </c:pt>
              </c:numCache>
            </c:numRef>
          </c:val>
          <c:extLst>
            <c:ext xmlns:c16="http://schemas.microsoft.com/office/drawing/2014/chart" uri="{C3380CC4-5D6E-409C-BE32-E72D297353CC}">
              <c16:uniqueId val="{00000009-774B-4635-85DF-DFD7CB8A7F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2440</c:v>
                </c:pt>
                <c:pt idx="5">
                  <c:v>2533</c:v>
                </c:pt>
                <c:pt idx="8">
                  <c:v>2271</c:v>
                </c:pt>
                <c:pt idx="11">
                  <c:v>2214</c:v>
                </c:pt>
                <c:pt idx="14">
                  <c:v>2170</c:v>
                </c:pt>
              </c:numCache>
            </c:numRef>
          </c:val>
          <c:extLst>
            <c:ext xmlns:c16="http://schemas.microsoft.com/office/drawing/2014/chart" uri="{C3380CC4-5D6E-409C-BE32-E72D297353CC}">
              <c16:uniqueId val="{00000000-62FB-4842-9A21-D87479AB1F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FB-4842-9A21-D87479AB1F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78</c:v>
                </c:pt>
                <c:pt idx="3">
                  <c:v>79</c:v>
                </c:pt>
                <c:pt idx="6">
                  <c:v>79</c:v>
                </c:pt>
                <c:pt idx="9">
                  <c:v>80</c:v>
                </c:pt>
                <c:pt idx="12">
                  <c:v>80</c:v>
                </c:pt>
              </c:numCache>
            </c:numRef>
          </c:val>
          <c:extLst>
            <c:ext xmlns:c16="http://schemas.microsoft.com/office/drawing/2014/chart" uri="{C3380CC4-5D6E-409C-BE32-E72D297353CC}">
              <c16:uniqueId val="{00000002-62FB-4842-9A21-D87479AB1F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c:v>
                </c:pt>
                <c:pt idx="3">
                  <c:v>52</c:v>
                </c:pt>
                <c:pt idx="6">
                  <c:v>117</c:v>
                </c:pt>
                <c:pt idx="9">
                  <c:v>216</c:v>
                </c:pt>
                <c:pt idx="12">
                  <c:v>371</c:v>
                </c:pt>
              </c:numCache>
            </c:numRef>
          </c:val>
          <c:extLst>
            <c:ext xmlns:c16="http://schemas.microsoft.com/office/drawing/2014/chart" uri="{C3380CC4-5D6E-409C-BE32-E72D297353CC}">
              <c16:uniqueId val="{00000003-62FB-4842-9A21-D87479AB1F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167</c:v>
                </c:pt>
                <c:pt idx="3">
                  <c:v>151</c:v>
                </c:pt>
                <c:pt idx="6">
                  <c:v>150</c:v>
                </c:pt>
                <c:pt idx="9">
                  <c:v>151</c:v>
                </c:pt>
                <c:pt idx="12">
                  <c:v>153</c:v>
                </c:pt>
              </c:numCache>
            </c:numRef>
          </c:val>
          <c:extLst>
            <c:ext xmlns:c16="http://schemas.microsoft.com/office/drawing/2014/chart" uri="{C3380CC4-5D6E-409C-BE32-E72D297353CC}">
              <c16:uniqueId val="{00000004-62FB-4842-9A21-D87479AB1F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123</c:v>
                </c:pt>
                <c:pt idx="3">
                  <c:v>121</c:v>
                </c:pt>
                <c:pt idx="6">
                  <c:v>120</c:v>
                </c:pt>
                <c:pt idx="9">
                  <c:v>119</c:v>
                </c:pt>
                <c:pt idx="12">
                  <c:v>117</c:v>
                </c:pt>
              </c:numCache>
            </c:numRef>
          </c:val>
          <c:extLst>
            <c:ext xmlns:c16="http://schemas.microsoft.com/office/drawing/2014/chart" uri="{C3380CC4-5D6E-409C-BE32-E72D297353CC}">
              <c16:uniqueId val="{00000005-62FB-4842-9A21-D87479AB1F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6</c:v>
                </c:pt>
                <c:pt idx="3">
                  <c:v>23</c:v>
                </c:pt>
                <c:pt idx="6">
                  <c:v>38</c:v>
                </c:pt>
                <c:pt idx="9">
                  <c:v>52</c:v>
                </c:pt>
                <c:pt idx="12">
                  <c:v>0</c:v>
                </c:pt>
              </c:numCache>
            </c:numRef>
          </c:val>
          <c:extLst>
            <c:ext xmlns:c16="http://schemas.microsoft.com/office/drawing/2014/chart" uri="{C3380CC4-5D6E-409C-BE32-E72D297353CC}">
              <c16:uniqueId val="{00000006-62FB-4842-9A21-D87479AB1F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2575</c:v>
                </c:pt>
                <c:pt idx="3">
                  <c:v>2650</c:v>
                </c:pt>
                <c:pt idx="6">
                  <c:v>2703</c:v>
                </c:pt>
                <c:pt idx="9">
                  <c:v>2784</c:v>
                </c:pt>
                <c:pt idx="12">
                  <c:v>2759</c:v>
                </c:pt>
              </c:numCache>
            </c:numRef>
          </c:val>
          <c:extLst>
            <c:ext xmlns:c16="http://schemas.microsoft.com/office/drawing/2014/chart" uri="{C3380CC4-5D6E-409C-BE32-E72D297353CC}">
              <c16:uniqueId val="{00000007-62FB-4842-9A21-D87479AB1F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539</c:v>
                </c:pt>
                <c:pt idx="2">
                  <c:v>#N/A</c:v>
                </c:pt>
                <c:pt idx="3">
                  <c:v>#N/A</c:v>
                </c:pt>
                <c:pt idx="4">
                  <c:v>543</c:v>
                </c:pt>
                <c:pt idx="5">
                  <c:v>#N/A</c:v>
                </c:pt>
                <c:pt idx="6">
                  <c:v>#N/A</c:v>
                </c:pt>
                <c:pt idx="7">
                  <c:v>936</c:v>
                </c:pt>
                <c:pt idx="8">
                  <c:v>#N/A</c:v>
                </c:pt>
                <c:pt idx="9">
                  <c:v>#N/A</c:v>
                </c:pt>
                <c:pt idx="10">
                  <c:v>1188</c:v>
                </c:pt>
                <c:pt idx="11">
                  <c:v>#N/A</c:v>
                </c:pt>
                <c:pt idx="12">
                  <c:v>#N/A</c:v>
                </c:pt>
                <c:pt idx="13">
                  <c:v>1310</c:v>
                </c:pt>
                <c:pt idx="14">
                  <c:v>#N/A</c:v>
                </c:pt>
              </c:numCache>
            </c:numRef>
          </c:val>
          <c:smooth val="0"/>
          <c:extLst>
            <c:ext xmlns:c16="http://schemas.microsoft.com/office/drawing/2014/chart" uri="{C3380CC4-5D6E-409C-BE32-E72D297353CC}">
              <c16:uniqueId val="{00000008-62FB-4842-9A21-D87479AB1F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18584</c:v>
                </c:pt>
                <c:pt idx="5">
                  <c:v>17807</c:v>
                </c:pt>
                <c:pt idx="8">
                  <c:v>16779</c:v>
                </c:pt>
                <c:pt idx="11">
                  <c:v>15900</c:v>
                </c:pt>
                <c:pt idx="14">
                  <c:v>14643</c:v>
                </c:pt>
              </c:numCache>
            </c:numRef>
          </c:val>
          <c:extLst>
            <c:ext xmlns:c16="http://schemas.microsoft.com/office/drawing/2014/chart" uri="{C3380CC4-5D6E-409C-BE32-E72D297353CC}">
              <c16:uniqueId val="{00000000-CE45-4540-82F0-93EB55D5DE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5444</c:v>
                </c:pt>
                <c:pt idx="5">
                  <c:v>5331</c:v>
                </c:pt>
                <c:pt idx="8">
                  <c:v>5343</c:v>
                </c:pt>
                <c:pt idx="11">
                  <c:v>5008</c:v>
                </c:pt>
                <c:pt idx="14">
                  <c:v>5146</c:v>
                </c:pt>
              </c:numCache>
            </c:numRef>
          </c:val>
          <c:extLst>
            <c:ext xmlns:c16="http://schemas.microsoft.com/office/drawing/2014/chart" uri="{C3380CC4-5D6E-409C-BE32-E72D297353CC}">
              <c16:uniqueId val="{00000001-CE45-4540-82F0-93EB55D5DE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7505</c:v>
                </c:pt>
                <c:pt idx="5">
                  <c:v>7550</c:v>
                </c:pt>
                <c:pt idx="8">
                  <c:v>7769</c:v>
                </c:pt>
                <c:pt idx="11">
                  <c:v>9368</c:v>
                </c:pt>
                <c:pt idx="14">
                  <c:v>10102</c:v>
                </c:pt>
              </c:numCache>
            </c:numRef>
          </c:val>
          <c:extLst>
            <c:ext xmlns:c16="http://schemas.microsoft.com/office/drawing/2014/chart" uri="{C3380CC4-5D6E-409C-BE32-E72D297353CC}">
              <c16:uniqueId val="{00000002-CE45-4540-82F0-93EB55D5DE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45-4540-82F0-93EB55D5DE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45-4540-82F0-93EB55D5DE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45-4540-82F0-93EB55D5DE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2783</c:v>
                </c:pt>
                <c:pt idx="3">
                  <c:v>2627</c:v>
                </c:pt>
                <c:pt idx="6">
                  <c:v>2452</c:v>
                </c:pt>
                <c:pt idx="9">
                  <c:v>2408</c:v>
                </c:pt>
                <c:pt idx="12">
                  <c:v>2356</c:v>
                </c:pt>
              </c:numCache>
            </c:numRef>
          </c:val>
          <c:extLst>
            <c:ext xmlns:c16="http://schemas.microsoft.com/office/drawing/2014/chart" uri="{C3380CC4-5D6E-409C-BE32-E72D297353CC}">
              <c16:uniqueId val="{00000006-CE45-4540-82F0-93EB55D5DE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4350</c:v>
                </c:pt>
                <c:pt idx="3">
                  <c:v>4350</c:v>
                </c:pt>
                <c:pt idx="6">
                  <c:v>4313</c:v>
                </c:pt>
                <c:pt idx="9">
                  <c:v>4224</c:v>
                </c:pt>
                <c:pt idx="12">
                  <c:v>3939</c:v>
                </c:pt>
              </c:numCache>
            </c:numRef>
          </c:val>
          <c:extLst>
            <c:ext xmlns:c16="http://schemas.microsoft.com/office/drawing/2014/chart" uri="{C3380CC4-5D6E-409C-BE32-E72D297353CC}">
              <c16:uniqueId val="{00000007-CE45-4540-82F0-93EB55D5DE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1967</c:v>
                </c:pt>
                <c:pt idx="3">
                  <c:v>1864</c:v>
                </c:pt>
                <c:pt idx="6">
                  <c:v>1713</c:v>
                </c:pt>
                <c:pt idx="9">
                  <c:v>1715</c:v>
                </c:pt>
                <c:pt idx="12">
                  <c:v>1746</c:v>
                </c:pt>
              </c:numCache>
            </c:numRef>
          </c:val>
          <c:extLst>
            <c:ext xmlns:c16="http://schemas.microsoft.com/office/drawing/2014/chart" uri="{C3380CC4-5D6E-409C-BE32-E72D297353CC}">
              <c16:uniqueId val="{00000008-CE45-4540-82F0-93EB55D5DE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1101</c:v>
                </c:pt>
                <c:pt idx="3">
                  <c:v>1023</c:v>
                </c:pt>
                <c:pt idx="6">
                  <c:v>944</c:v>
                </c:pt>
                <c:pt idx="9">
                  <c:v>864</c:v>
                </c:pt>
                <c:pt idx="12">
                  <c:v>784</c:v>
                </c:pt>
              </c:numCache>
            </c:numRef>
          </c:val>
          <c:extLst>
            <c:ext xmlns:c16="http://schemas.microsoft.com/office/drawing/2014/chart" uri="{C3380CC4-5D6E-409C-BE32-E72D297353CC}">
              <c16:uniqueId val="{00000009-CE45-4540-82F0-93EB55D5DE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27325</c:v>
                </c:pt>
                <c:pt idx="3">
                  <c:v>27492</c:v>
                </c:pt>
                <c:pt idx="6">
                  <c:v>28376</c:v>
                </c:pt>
                <c:pt idx="9">
                  <c:v>28000</c:v>
                </c:pt>
                <c:pt idx="12">
                  <c:v>28140</c:v>
                </c:pt>
              </c:numCache>
            </c:numRef>
          </c:val>
          <c:extLst>
            <c:ext xmlns:c16="http://schemas.microsoft.com/office/drawing/2014/chart" uri="{C3380CC4-5D6E-409C-BE32-E72D297353CC}">
              <c16:uniqueId val="{0000000A-CE45-4540-82F0-93EB55D5DE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5991</c:v>
                </c:pt>
                <c:pt idx="2">
                  <c:v>#N/A</c:v>
                </c:pt>
                <c:pt idx="3">
                  <c:v>#N/A</c:v>
                </c:pt>
                <c:pt idx="4">
                  <c:v>6668</c:v>
                </c:pt>
                <c:pt idx="5">
                  <c:v>#N/A</c:v>
                </c:pt>
                <c:pt idx="6">
                  <c:v>#N/A</c:v>
                </c:pt>
                <c:pt idx="7">
                  <c:v>7906</c:v>
                </c:pt>
                <c:pt idx="8">
                  <c:v>#N/A</c:v>
                </c:pt>
                <c:pt idx="9">
                  <c:v>#N/A</c:v>
                </c:pt>
                <c:pt idx="10">
                  <c:v>6936</c:v>
                </c:pt>
                <c:pt idx="11">
                  <c:v>#N/A</c:v>
                </c:pt>
                <c:pt idx="12">
                  <c:v>#N/A</c:v>
                </c:pt>
                <c:pt idx="13">
                  <c:v>7074</c:v>
                </c:pt>
                <c:pt idx="14">
                  <c:v>#N/A</c:v>
                </c:pt>
              </c:numCache>
            </c:numRef>
          </c:val>
          <c:smooth val="0"/>
          <c:extLst>
            <c:ext xmlns:c16="http://schemas.microsoft.com/office/drawing/2014/chart" uri="{C3380CC4-5D6E-409C-BE32-E72D297353CC}">
              <c16:uniqueId val="{0000000B-CE45-4540-82F0-93EB55D5DE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2631</c:v>
                </c:pt>
                <c:pt idx="1">
                  <c:v>2836</c:v>
                </c:pt>
                <c:pt idx="2">
                  <c:v>3073</c:v>
                </c:pt>
              </c:numCache>
            </c:numRef>
          </c:val>
          <c:extLst>
            <c:ext xmlns:c16="http://schemas.microsoft.com/office/drawing/2014/chart" uri="{C3380CC4-5D6E-409C-BE32-E72D297353CC}">
              <c16:uniqueId val="{00000000-A93F-4265-9418-2A86D41563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93F-4265-9418-2A86D41563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3985</c:v>
                </c:pt>
                <c:pt idx="1">
                  <c:v>4910</c:v>
                </c:pt>
                <c:pt idx="2">
                  <c:v>5520</c:v>
                </c:pt>
              </c:numCache>
            </c:numRef>
          </c:val>
          <c:extLst>
            <c:ext xmlns:c16="http://schemas.microsoft.com/office/drawing/2014/chart" uri="{C3380CC4-5D6E-409C-BE32-E72D297353CC}">
              <c16:uniqueId val="{00000002-A93F-4265-9418-2A86D41563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元利償還金は、他団体と比較して低い水準を維持している。</a:t>
          </a:r>
        </a:p>
        <a:p>
          <a:r>
            <a:rPr kumimoji="1" lang="ja-JP" altLang="en-US" sz="1400">
              <a:latin typeface="ＭＳ ゴシック" pitchFamily="49" charset="-128"/>
              <a:ea typeface="ＭＳ ゴシック" pitchFamily="49" charset="-128"/>
            </a:rPr>
            <a:t>　今後とも、実質公債費比率を良好な状態に維持するために、中長期的な公債費の推計などにより、財政硬直化を招くことのないよう留意した行財政運営を行っていく必要がある。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住民参加型市場公募債である「海老名みのり債」の償還の財源としている。「海老名みのり債」の発行は休止しており、再開予定がないことから、令和４年３月</a:t>
          </a:r>
          <a:r>
            <a:rPr kumimoji="1" lang="en-US" altLang="ja-JP" sz="1000">
              <a:latin typeface="ＭＳ ゴシック" pitchFamily="49" charset="-128"/>
              <a:ea typeface="ＭＳ ゴシック" pitchFamily="49" charset="-128"/>
            </a:rPr>
            <a:t>31</a:t>
          </a:r>
          <a:r>
            <a:rPr kumimoji="1" lang="ja-JP" altLang="en-US" sz="1000">
              <a:latin typeface="ＭＳ ゴシック" pitchFamily="49" charset="-128"/>
              <a:ea typeface="ＭＳ ゴシック" pitchFamily="49" charset="-128"/>
            </a:rPr>
            <a:t>日付けで減債基金を廃止した。</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近年、市債及び基金を積極的に活用してまちづくりを進めてきたことから、市債残高が増加し、基金残高が減少してきた。</a:t>
          </a:r>
        </a:p>
        <a:p>
          <a:r>
            <a:rPr kumimoji="1" lang="ja-JP" altLang="en-US" sz="1400">
              <a:latin typeface="ＭＳ ゴシック" pitchFamily="49" charset="-128"/>
              <a:ea typeface="ＭＳ ゴシック" pitchFamily="49" charset="-128"/>
            </a:rPr>
            <a:t>　そのため、平成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年度に算定を開始して以来、初めて平成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年度に将来負担比率が算定されたが、令和４年度では</a:t>
          </a:r>
          <a:r>
            <a:rPr kumimoji="1" lang="en-US" altLang="ja-JP" sz="1400">
              <a:latin typeface="ＭＳ ゴシック" pitchFamily="49" charset="-128"/>
              <a:ea typeface="ＭＳ ゴシック" pitchFamily="49" charset="-128"/>
            </a:rPr>
            <a:t>28.2</a:t>
          </a:r>
          <a:r>
            <a:rPr kumimoji="1" lang="ja-JP" altLang="en-US" sz="1400">
              <a:latin typeface="ＭＳ ゴシック" pitchFamily="49" charset="-128"/>
              <a:ea typeface="ＭＳ ゴシック" pitchFamily="49" charset="-128"/>
            </a:rPr>
            <a:t>％と他団体と比較しても低い水準を維持している。</a:t>
          </a:r>
        </a:p>
        <a:p>
          <a:r>
            <a:rPr kumimoji="1" lang="ja-JP" altLang="en-US" sz="1400">
              <a:latin typeface="ＭＳ ゴシック" pitchFamily="49" charset="-128"/>
              <a:ea typeface="ＭＳ ゴシック" pitchFamily="49" charset="-128"/>
            </a:rPr>
            <a:t>　今後も将来負担比率が上昇していくことが見込まれるため、地方債残高が増額しすぎないように、市債を活用するにふさわしい事業を慎重に選択し世代間負担の公平性に留意した市債活用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神奈川県海老名市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補正予算における財源不足分を繰り入れるため取崩しを行ったが、決算に伴う純繰越や新型コロナウイルス感染症対応地方創生臨時交付金などの補正予算における財源超過分の積み立てがあり、２億３千７百万円の増となった。そのほか、情報システム基金、森林環境譲与税基金などに積み立てしたため、基金全体で８億４千６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人口増に伴い税収増が予想されるが、情報システム関連の財政負担など様々な需要が見込まれるため、今後とも適切な基金の活用をしていく。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公共施設等あんしん基金：将来の公共施設老朽化対策のため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新まちづくり基金：まちづくりの重点投資期間での活用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応援まごころ基金：寄附金を各政策の財源とするため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情報システム基金：情報システムの導入及び更新に要する費用に対する財政負担の平準化のため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森林環境譲与税基金：森林環境譲与税充当対象事業への活用のため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公共施設等あんしん基金：補正予算における財源超過分の積み立てにより増加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新まちづくり基金：補正予算における財源超過分の積み立てにより増加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応援まごころ基金：ふるさと納税の寄附額増額に伴い増加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情報システム基金：補正予算における財源超過分の積み立てにより増加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森林環境譲与税基金：森林環境譲与税譲与金の交付に伴い増加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公共施設等あんしん基金：今後も財政需要が見込まれるため、計画的に積み立てを行う。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新まちづくり基金：計画的に積み立てを行っているが、中新田丸田地区土地区画整理事業等に活用するため、減少傾向が予想される。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正予算における財源不足分を繰り入れるため取崩しを行ったものの、決算に伴う純繰越や新型コロナウイルス感染症対応地方創生臨時交付金などの補正予算における財源超過分を積み立てたことにより、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積立金の増により残高は標準財政規模の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％以上を確保している。今後も安易に取り崩すことのないよう、一定の残高確保に引き続き努める。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138,969
135,892
26.59
55,185,277
52,442,521
2,078,656
26,759,832
28,140,138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３か年平均の財政力指数は、平成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年度以降横ばいで推移しており、令和４年度は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と全国平均、県内平均、類団平均をいずれも上回っており、高い水準にある。</a:t>
          </a:r>
        </a:p>
        <a:p>
          <a:r>
            <a:rPr kumimoji="1" lang="ja-JP" altLang="en-US" sz="1300">
              <a:latin typeface="ＭＳ Ｐゴシック" panose="020B0600070205080204" pitchFamily="50" charset="-128"/>
              <a:ea typeface="ＭＳ Ｐゴシック" panose="020B0600070205080204" pitchFamily="50" charset="-128"/>
            </a:rPr>
            <a:t>　令和３年度は６年ぶりに交付団体となったが、令和４年度は再び不交付団体となった。</a:t>
          </a:r>
        </a:p>
        <a:p>
          <a:r>
            <a:rPr kumimoji="1" lang="ja-JP" altLang="en-US" sz="1300">
              <a:latin typeface="ＭＳ Ｐゴシック" panose="020B0600070205080204" pitchFamily="50" charset="-128"/>
              <a:ea typeface="ＭＳ Ｐゴシック" panose="020B0600070205080204" pitchFamily="50" charset="-128"/>
            </a:rPr>
            <a:t>　税源涵養施策の推進や徴収業務の強化など更なる歳入確保に努める必要がある。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74385</xdr:rowOff>
    </xdr:to>
    <xdr:cxnSp macro="">
      <xdr:nvCxnSpPr>
        <xdr:cNvPr id="71" name="直線コネクタ 70"/>
        <xdr:cNvCxnSpPr/>
      </xdr:nvCxnSpPr>
      <xdr:spPr>
        <a:xfrm>
          <a:off x="4114800" y="67437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57150</xdr:rowOff>
    </xdr:to>
    <xdr:cxnSp macro="">
      <xdr:nvCxnSpPr>
        <xdr:cNvPr id="74" name="直線コネクタ 73"/>
        <xdr:cNvCxnSpPr/>
      </xdr:nvCxnSpPr>
      <xdr:spPr>
        <a:xfrm>
          <a:off x="3225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39915</xdr:rowOff>
    </xdr:to>
    <xdr:cxnSp macro="">
      <xdr:nvCxnSpPr>
        <xdr:cNvPr id="77" name="直線コネクタ 76"/>
        <xdr:cNvCxnSpPr/>
      </xdr:nvCxnSpPr>
      <xdr:spPr>
        <a:xfrm flipV="1">
          <a:off x="2336800" y="67092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39915</xdr:rowOff>
    </xdr:from>
    <xdr:to>
      <xdr:col>11</xdr:col>
      <xdr:colOff>31750</xdr:colOff>
      <xdr:row>39</xdr:row>
      <xdr:rowOff>74385</xdr:rowOff>
    </xdr:to>
    <xdr:cxnSp macro="">
      <xdr:nvCxnSpPr>
        <xdr:cNvPr id="80" name="直線コネクタ 79"/>
        <xdr:cNvCxnSpPr/>
      </xdr:nvCxnSpPr>
      <xdr:spPr>
        <a:xfrm flipV="1">
          <a:off x="1447800" y="67264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23585</xdr:rowOff>
    </xdr:from>
    <xdr:to>
      <xdr:col>23</xdr:col>
      <xdr:colOff>184150</xdr:colOff>
      <xdr:row>39</xdr:row>
      <xdr:rowOff>125185</xdr:rowOff>
    </xdr:to>
    <xdr:sp macro="" textlink="">
      <xdr:nvSpPr>
        <xdr:cNvPr id="90" name="楕円 89"/>
        <xdr:cNvSpPr/>
      </xdr:nvSpPr>
      <xdr:spPr>
        <a:xfrm>
          <a:off x="49022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40112</xdr:rowOff>
    </xdr:from>
    <xdr:ext cx="762000" cy="259045"/>
    <xdr:sp macro="" textlink="">
      <xdr:nvSpPr>
        <xdr:cNvPr id="91" name="財政力該当値テキスト"/>
        <xdr:cNvSpPr txBox="1"/>
      </xdr:nvSpPr>
      <xdr:spPr>
        <a:xfrm>
          <a:off x="5041900" y="655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4" name="楕円 93"/>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5" name="テキスト ボックス 94"/>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160565</xdr:rowOff>
    </xdr:from>
    <xdr:to>
      <xdr:col>11</xdr:col>
      <xdr:colOff>82550</xdr:colOff>
      <xdr:row>39</xdr:row>
      <xdr:rowOff>90715</xdr:rowOff>
    </xdr:to>
    <xdr:sp macro="" textlink="">
      <xdr:nvSpPr>
        <xdr:cNvPr id="96" name="楕円 95"/>
        <xdr:cNvSpPr/>
      </xdr:nvSpPr>
      <xdr:spPr>
        <a:xfrm>
          <a:off x="2286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100892</xdr:rowOff>
    </xdr:from>
    <xdr:ext cx="762000" cy="259045"/>
    <xdr:sp macro="" textlink="">
      <xdr:nvSpPr>
        <xdr:cNvPr id="97" name="テキスト ボックス 96"/>
        <xdr:cNvSpPr txBox="1"/>
      </xdr:nvSpPr>
      <xdr:spPr>
        <a:xfrm>
          <a:off x="1955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23585</xdr:rowOff>
    </xdr:from>
    <xdr:to>
      <xdr:col>7</xdr:col>
      <xdr:colOff>31750</xdr:colOff>
      <xdr:row>39</xdr:row>
      <xdr:rowOff>125185</xdr:rowOff>
    </xdr:to>
    <xdr:sp macro="" textlink="">
      <xdr:nvSpPr>
        <xdr:cNvPr id="98" name="楕円 97"/>
        <xdr:cNvSpPr/>
      </xdr:nvSpPr>
      <xdr:spPr>
        <a:xfrm>
          <a:off x="1397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135362</xdr:rowOff>
    </xdr:from>
    <xdr:ext cx="762000" cy="259045"/>
    <xdr:sp macro="" textlink="">
      <xdr:nvSpPr>
        <xdr:cNvPr id="99" name="テキスト ボックス 98"/>
        <xdr:cNvSpPr txBox="1"/>
      </xdr:nvSpPr>
      <xdr:spPr>
        <a:xfrm>
          <a:off x="1066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市税などの経常的な収入が微増した一方で、扶助費などの経常的な支出が増加した。令和４年度は</a:t>
          </a:r>
          <a:r>
            <a:rPr kumimoji="1" lang="en-US" altLang="ja-JP" sz="1300">
              <a:latin typeface="ＭＳ Ｐゴシック" panose="020B0600070205080204" pitchFamily="50" charset="-128"/>
              <a:ea typeface="ＭＳ Ｐゴシック" panose="020B0600070205080204" pitchFamily="50" charset="-128"/>
            </a:rPr>
            <a:t>93.8</a:t>
          </a:r>
          <a:r>
            <a:rPr kumimoji="1" lang="ja-JP" altLang="en-US" sz="1300">
              <a:latin typeface="ＭＳ Ｐゴシック" panose="020B0600070205080204" pitchFamily="50" charset="-128"/>
              <a:ea typeface="ＭＳ Ｐゴシック" panose="020B0600070205080204" pitchFamily="50" charset="-128"/>
            </a:rPr>
            <a:t>％と県内平均を下回ったが、類団平均と全国平均は上回っている。</a:t>
          </a:r>
        </a:p>
        <a:p>
          <a:r>
            <a:rPr kumimoji="1" lang="ja-JP" altLang="en-US" sz="1300">
              <a:latin typeface="ＭＳ Ｐゴシック" panose="020B0600070205080204" pitchFamily="50" charset="-128"/>
              <a:ea typeface="ＭＳ Ｐゴシック" panose="020B0600070205080204" pitchFamily="50" charset="-128"/>
            </a:rPr>
            <a:t>　財政の硬直化が進まないよう、今後も、社会経済情勢や少子高齢化の状況を注視していく必要がある。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62</xdr:row>
      <xdr:rowOff>68580</xdr:rowOff>
    </xdr:to>
    <xdr:cxnSp macro="">
      <xdr:nvCxnSpPr>
        <xdr:cNvPr id="134" name="直線コネクタ 133"/>
        <xdr:cNvCxnSpPr/>
      </xdr:nvCxnSpPr>
      <xdr:spPr>
        <a:xfrm>
          <a:off x="4114800" y="1036066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61</xdr:row>
      <xdr:rowOff>46990</xdr:rowOff>
    </xdr:to>
    <xdr:cxnSp macro="">
      <xdr:nvCxnSpPr>
        <xdr:cNvPr id="137" name="直線コネクタ 136"/>
        <xdr:cNvCxnSpPr/>
      </xdr:nvCxnSpPr>
      <xdr:spPr>
        <a:xfrm flipV="1">
          <a:off x="3225800" y="103606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62</xdr:row>
      <xdr:rowOff>76623</xdr:rowOff>
    </xdr:to>
    <xdr:cxnSp macro="">
      <xdr:nvCxnSpPr>
        <xdr:cNvPr id="140" name="直線コネクタ 139"/>
        <xdr:cNvCxnSpPr/>
      </xdr:nvCxnSpPr>
      <xdr:spPr>
        <a:xfrm flipV="1">
          <a:off x="2336800" y="1050544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76623</xdr:rowOff>
    </xdr:to>
    <xdr:cxnSp macro="">
      <xdr:nvCxnSpPr>
        <xdr:cNvPr id="143" name="直線コネクタ 142"/>
        <xdr:cNvCxnSpPr/>
      </xdr:nvCxnSpPr>
      <xdr:spPr>
        <a:xfrm>
          <a:off x="1447800" y="106019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3" name="楕円 152"/>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4"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5" name="楕円 154"/>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56" name="テキスト ボックス 155"/>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7" name="楕円 156"/>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8" name="テキスト ボックス 157"/>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9" name="楕円 158"/>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60" name="テキスト ボックス 159"/>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61" name="楕円 160"/>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2" name="テキスト ボックス 16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団平均を上回っているものの、全国平均、県内平均を下回っているのは、人事院勧告に基づく給与構造改革、定員管理による職員数の適正化などにより、人件費の抑制に努めていることや、窓口業務の民間委託、指定管理者制度導入などにより、人件費の削減に努めてきたためである。令和４年度に増額となっているのは、物価高騰の影響で指定管理料を増額したことなどにより、物件費が増額となったためである。今後も職員の定員適正化を図るとともに、行財政運営の効率化などを進め、経常経費の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128873</xdr:rowOff>
    </xdr:from>
    <xdr:to>
      <xdr:col>23</xdr:col>
      <xdr:colOff>133350</xdr:colOff>
      <xdr:row>83</xdr:row>
      <xdr:rowOff>168325</xdr:rowOff>
    </xdr:to>
    <xdr:cxnSp macro="">
      <xdr:nvCxnSpPr>
        <xdr:cNvPr id="197" name="直線コネクタ 196"/>
        <xdr:cNvCxnSpPr/>
      </xdr:nvCxnSpPr>
      <xdr:spPr>
        <a:xfrm>
          <a:off x="4114800" y="14359223"/>
          <a:ext cx="8382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139388</xdr:rowOff>
    </xdr:from>
    <xdr:to>
      <xdr:col>19</xdr:col>
      <xdr:colOff>133350</xdr:colOff>
      <xdr:row>83</xdr:row>
      <xdr:rowOff>128873</xdr:rowOff>
    </xdr:to>
    <xdr:cxnSp macro="">
      <xdr:nvCxnSpPr>
        <xdr:cNvPr id="200" name="直線コネクタ 199"/>
        <xdr:cNvCxnSpPr/>
      </xdr:nvCxnSpPr>
      <xdr:spPr>
        <a:xfrm>
          <a:off x="3225800" y="14198288"/>
          <a:ext cx="889000" cy="16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136131</xdr:rowOff>
    </xdr:from>
    <xdr:to>
      <xdr:col>15</xdr:col>
      <xdr:colOff>82550</xdr:colOff>
      <xdr:row>82</xdr:row>
      <xdr:rowOff>139388</xdr:rowOff>
    </xdr:to>
    <xdr:cxnSp macro="">
      <xdr:nvCxnSpPr>
        <xdr:cNvPr id="203" name="直線コネクタ 202"/>
        <xdr:cNvCxnSpPr/>
      </xdr:nvCxnSpPr>
      <xdr:spPr>
        <a:xfrm>
          <a:off x="2336800" y="14195031"/>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162855</xdr:rowOff>
    </xdr:from>
    <xdr:to>
      <xdr:col>11</xdr:col>
      <xdr:colOff>31750</xdr:colOff>
      <xdr:row>82</xdr:row>
      <xdr:rowOff>136131</xdr:rowOff>
    </xdr:to>
    <xdr:cxnSp macro="">
      <xdr:nvCxnSpPr>
        <xdr:cNvPr id="206" name="直線コネクタ 205"/>
        <xdr:cNvCxnSpPr/>
      </xdr:nvCxnSpPr>
      <xdr:spPr>
        <a:xfrm>
          <a:off x="1447800" y="14050305"/>
          <a:ext cx="889000" cy="14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117525</xdr:rowOff>
    </xdr:from>
    <xdr:to>
      <xdr:col>23</xdr:col>
      <xdr:colOff>184150</xdr:colOff>
      <xdr:row>84</xdr:row>
      <xdr:rowOff>47675</xdr:rowOff>
    </xdr:to>
    <xdr:sp macro="" textlink="">
      <xdr:nvSpPr>
        <xdr:cNvPr id="216" name="楕円 215"/>
        <xdr:cNvSpPr/>
      </xdr:nvSpPr>
      <xdr:spPr>
        <a:xfrm>
          <a:off x="4902200" y="143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89602</xdr:rowOff>
    </xdr:from>
    <xdr:ext cx="762000" cy="259045"/>
    <xdr:sp macro="" textlink="">
      <xdr:nvSpPr>
        <xdr:cNvPr id="217" name="人件費・物件費等の状況該当値テキスト"/>
        <xdr:cNvSpPr txBox="1"/>
      </xdr:nvSpPr>
      <xdr:spPr>
        <a:xfrm>
          <a:off x="5041900" y="1431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78073</xdr:rowOff>
    </xdr:from>
    <xdr:to>
      <xdr:col>19</xdr:col>
      <xdr:colOff>184150</xdr:colOff>
      <xdr:row>84</xdr:row>
      <xdr:rowOff>8223</xdr:rowOff>
    </xdr:to>
    <xdr:sp macro="" textlink="">
      <xdr:nvSpPr>
        <xdr:cNvPr id="218" name="楕円 217"/>
        <xdr:cNvSpPr/>
      </xdr:nvSpPr>
      <xdr:spPr>
        <a:xfrm>
          <a:off x="4064000" y="1430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164450</xdr:rowOff>
    </xdr:from>
    <xdr:ext cx="736600" cy="259045"/>
    <xdr:sp macro="" textlink="">
      <xdr:nvSpPr>
        <xdr:cNvPr id="219" name="テキスト ボックス 218"/>
        <xdr:cNvSpPr txBox="1"/>
      </xdr:nvSpPr>
      <xdr:spPr>
        <a:xfrm>
          <a:off x="3733800" y="1439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88588</xdr:rowOff>
    </xdr:from>
    <xdr:to>
      <xdr:col>15</xdr:col>
      <xdr:colOff>133350</xdr:colOff>
      <xdr:row>83</xdr:row>
      <xdr:rowOff>18738</xdr:rowOff>
    </xdr:to>
    <xdr:sp macro="" textlink="">
      <xdr:nvSpPr>
        <xdr:cNvPr id="220" name="楕円 219"/>
        <xdr:cNvSpPr/>
      </xdr:nvSpPr>
      <xdr:spPr>
        <a:xfrm>
          <a:off x="3175000" y="141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28915</xdr:rowOff>
    </xdr:from>
    <xdr:ext cx="762000" cy="259045"/>
    <xdr:sp macro="" textlink="">
      <xdr:nvSpPr>
        <xdr:cNvPr id="221" name="テキスト ボックス 220"/>
        <xdr:cNvSpPr txBox="1"/>
      </xdr:nvSpPr>
      <xdr:spPr>
        <a:xfrm>
          <a:off x="2844800" y="1391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85331</xdr:rowOff>
    </xdr:from>
    <xdr:to>
      <xdr:col>11</xdr:col>
      <xdr:colOff>82550</xdr:colOff>
      <xdr:row>83</xdr:row>
      <xdr:rowOff>15481</xdr:rowOff>
    </xdr:to>
    <xdr:sp macro="" textlink="">
      <xdr:nvSpPr>
        <xdr:cNvPr id="222" name="楕円 221"/>
        <xdr:cNvSpPr/>
      </xdr:nvSpPr>
      <xdr:spPr>
        <a:xfrm>
          <a:off x="2286000" y="141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258</xdr:rowOff>
    </xdr:from>
    <xdr:ext cx="762000" cy="259045"/>
    <xdr:sp macro="" textlink="">
      <xdr:nvSpPr>
        <xdr:cNvPr id="223" name="テキスト ボックス 222"/>
        <xdr:cNvSpPr txBox="1"/>
      </xdr:nvSpPr>
      <xdr:spPr>
        <a:xfrm>
          <a:off x="1955800" y="1423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112055</xdr:rowOff>
    </xdr:from>
    <xdr:to>
      <xdr:col>7</xdr:col>
      <xdr:colOff>31750</xdr:colOff>
      <xdr:row>82</xdr:row>
      <xdr:rowOff>42205</xdr:rowOff>
    </xdr:to>
    <xdr:sp macro="" textlink="">
      <xdr:nvSpPr>
        <xdr:cNvPr id="224" name="楕円 223"/>
        <xdr:cNvSpPr/>
      </xdr:nvSpPr>
      <xdr:spPr>
        <a:xfrm>
          <a:off x="1397000" y="139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52382</xdr:rowOff>
    </xdr:from>
    <xdr:ext cx="762000" cy="259045"/>
    <xdr:sp macro="" textlink="">
      <xdr:nvSpPr>
        <xdr:cNvPr id="225" name="テキスト ボックス 224"/>
        <xdr:cNvSpPr txBox="1"/>
      </xdr:nvSpPr>
      <xdr:spPr>
        <a:xfrm>
          <a:off x="1066800" y="1376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令和元年度は各階層の下限年数の職員が増えたことにより、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ポイントの減となった。令和２年度は、高水準給料額の職員を採用したため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ポイントの増となった。令和３年度は職員構成の変動等により、各階層において平均給料月額が増減し、結果的に</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ポイントの増となった。令和４年度は、低水準給料額の経験年数の少ない職員を多数採用したため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ポイントの減となった。引き続き給与水準の適正化を図るとともに、自主的かつ主体的な取組として、諸手当等の見直し検討を進めていく。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154214</xdr:rowOff>
    </xdr:to>
    <xdr:cxnSp macro="">
      <xdr:nvCxnSpPr>
        <xdr:cNvPr id="261" name="直線コネクタ 260"/>
        <xdr:cNvCxnSpPr/>
      </xdr:nvCxnSpPr>
      <xdr:spPr>
        <a:xfrm flipV="1">
          <a:off x="16179800" y="150358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64" name="直線コネクタ 263"/>
        <xdr:cNvCxnSpPr/>
      </xdr:nvCxnSpPr>
      <xdr:spPr>
        <a:xfrm>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119743</xdr:rowOff>
    </xdr:to>
    <xdr:cxnSp macro="">
      <xdr:nvCxnSpPr>
        <xdr:cNvPr id="267" name="直線コネクタ 266"/>
        <xdr:cNvCxnSpPr/>
      </xdr:nvCxnSpPr>
      <xdr:spPr>
        <a:xfrm>
          <a:off x="14401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154214</xdr:rowOff>
    </xdr:to>
    <xdr:cxnSp macro="">
      <xdr:nvCxnSpPr>
        <xdr:cNvPr id="270" name="直線コネクタ 269"/>
        <xdr:cNvCxnSpPr/>
      </xdr:nvCxnSpPr>
      <xdr:spPr>
        <a:xfrm flipV="1">
          <a:off x="13512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2" name="楕円 281"/>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3" name="テキスト ボックス 282"/>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4" name="楕円 283"/>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5" name="テキスト ボックス 284"/>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全国平均、県平均、類団平均いずれも下回っており、低い水準にある。</a:t>
          </a:r>
        </a:p>
        <a:p>
          <a:r>
            <a:rPr kumimoji="1" lang="ja-JP" altLang="en-US" sz="1300">
              <a:latin typeface="ＭＳ Ｐゴシック" panose="020B0600070205080204" pitchFamily="50" charset="-128"/>
              <a:ea typeface="ＭＳ Ｐゴシック" panose="020B0600070205080204" pitchFamily="50" charset="-128"/>
            </a:rPr>
            <a:t>　これは、「定員管理計画」に基づき、事務執行体制のスリム化や外部委託の推進、広域行政の推進等を適正に行ってきたことによるものである。なお、令和５年４月に策定した「えびなみらい定員管理計画」（令和５年度～令和７年度）では、社会情勢の急激な変化、国の制度改正等による市民サービスの向上、人口増加による業務量の増加等に対応するため、民間委託、指定管理者制度を活用しつつ、人件費の抑制に努めながら、必要な限度において職員の増加を図るものと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155046</xdr:rowOff>
    </xdr:to>
    <xdr:cxnSp macro="">
      <xdr:nvCxnSpPr>
        <xdr:cNvPr id="324" name="直線コネクタ 323"/>
        <xdr:cNvCxnSpPr/>
      </xdr:nvCxnSpPr>
      <xdr:spPr>
        <a:xfrm flipV="1">
          <a:off x="16179800" y="10758805"/>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155046</xdr:rowOff>
    </xdr:from>
    <xdr:to>
      <xdr:col>77</xdr:col>
      <xdr:colOff>44450</xdr:colOff>
      <xdr:row>62</xdr:row>
      <xdr:rowOff>163089</xdr:rowOff>
    </xdr:to>
    <xdr:cxnSp macro="">
      <xdr:nvCxnSpPr>
        <xdr:cNvPr id="327" name="直線コネクタ 326"/>
        <xdr:cNvCxnSpPr/>
      </xdr:nvCxnSpPr>
      <xdr:spPr>
        <a:xfrm flipV="1">
          <a:off x="15290800" y="107849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163089</xdr:rowOff>
    </xdr:from>
    <xdr:to>
      <xdr:col>72</xdr:col>
      <xdr:colOff>203200</xdr:colOff>
      <xdr:row>63</xdr:row>
      <xdr:rowOff>3704</xdr:rowOff>
    </xdr:to>
    <xdr:cxnSp macro="">
      <xdr:nvCxnSpPr>
        <xdr:cNvPr id="330" name="直線コネクタ 329"/>
        <xdr:cNvCxnSpPr/>
      </xdr:nvCxnSpPr>
      <xdr:spPr>
        <a:xfrm flipV="1">
          <a:off x="14401800" y="1079298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130916</xdr:rowOff>
    </xdr:from>
    <xdr:to>
      <xdr:col>68</xdr:col>
      <xdr:colOff>152400</xdr:colOff>
      <xdr:row>63</xdr:row>
      <xdr:rowOff>3704</xdr:rowOff>
    </xdr:to>
    <xdr:cxnSp macro="">
      <xdr:nvCxnSpPr>
        <xdr:cNvPr id="333" name="直線コネクタ 332"/>
        <xdr:cNvCxnSpPr/>
      </xdr:nvCxnSpPr>
      <xdr:spPr>
        <a:xfrm>
          <a:off x="13512800" y="1076081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3" name="楕円 342"/>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94632</xdr:rowOff>
    </xdr:from>
    <xdr:ext cx="762000" cy="259045"/>
    <xdr:sp macro="" textlink="">
      <xdr:nvSpPr>
        <xdr:cNvPr id="344" name="定員管理の状況該当値テキスト"/>
        <xdr:cNvSpPr txBox="1"/>
      </xdr:nvSpPr>
      <xdr:spPr>
        <a:xfrm>
          <a:off x="17106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104246</xdr:rowOff>
    </xdr:from>
    <xdr:to>
      <xdr:col>77</xdr:col>
      <xdr:colOff>95250</xdr:colOff>
      <xdr:row>63</xdr:row>
      <xdr:rowOff>34396</xdr:rowOff>
    </xdr:to>
    <xdr:sp macro="" textlink="">
      <xdr:nvSpPr>
        <xdr:cNvPr id="345" name="楕円 344"/>
        <xdr:cNvSpPr/>
      </xdr:nvSpPr>
      <xdr:spPr>
        <a:xfrm>
          <a:off x="16129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44573</xdr:rowOff>
    </xdr:from>
    <xdr:ext cx="736600" cy="259045"/>
    <xdr:sp macro="" textlink="">
      <xdr:nvSpPr>
        <xdr:cNvPr id="346" name="テキスト ボックス 345"/>
        <xdr:cNvSpPr txBox="1"/>
      </xdr:nvSpPr>
      <xdr:spPr>
        <a:xfrm>
          <a:off x="15798800" y="1050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112289</xdr:rowOff>
    </xdr:from>
    <xdr:to>
      <xdr:col>73</xdr:col>
      <xdr:colOff>44450</xdr:colOff>
      <xdr:row>63</xdr:row>
      <xdr:rowOff>42439</xdr:rowOff>
    </xdr:to>
    <xdr:sp macro="" textlink="">
      <xdr:nvSpPr>
        <xdr:cNvPr id="347" name="楕円 346"/>
        <xdr:cNvSpPr/>
      </xdr:nvSpPr>
      <xdr:spPr>
        <a:xfrm>
          <a:off x="15240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52616</xdr:rowOff>
    </xdr:from>
    <xdr:ext cx="762000" cy="259045"/>
    <xdr:sp macro="" textlink="">
      <xdr:nvSpPr>
        <xdr:cNvPr id="348" name="テキスト ボックス 347"/>
        <xdr:cNvSpPr txBox="1"/>
      </xdr:nvSpPr>
      <xdr:spPr>
        <a:xfrm>
          <a:off x="14909800" y="1051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124354</xdr:rowOff>
    </xdr:from>
    <xdr:to>
      <xdr:col>68</xdr:col>
      <xdr:colOff>203200</xdr:colOff>
      <xdr:row>63</xdr:row>
      <xdr:rowOff>54504</xdr:rowOff>
    </xdr:to>
    <xdr:sp macro="" textlink="">
      <xdr:nvSpPr>
        <xdr:cNvPr id="349" name="楕円 348"/>
        <xdr:cNvSpPr/>
      </xdr:nvSpPr>
      <xdr:spPr>
        <a:xfrm>
          <a:off x="14351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50" name="テキスト ボックス 349"/>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80116</xdr:rowOff>
    </xdr:from>
    <xdr:to>
      <xdr:col>64</xdr:col>
      <xdr:colOff>152400</xdr:colOff>
      <xdr:row>63</xdr:row>
      <xdr:rowOff>10266</xdr:rowOff>
    </xdr:to>
    <xdr:sp macro="" textlink="">
      <xdr:nvSpPr>
        <xdr:cNvPr id="351" name="楕円 350"/>
        <xdr:cNvSpPr/>
      </xdr:nvSpPr>
      <xdr:spPr>
        <a:xfrm>
          <a:off x="13462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20443</xdr:rowOff>
    </xdr:from>
    <xdr:ext cx="762000" cy="259045"/>
    <xdr:sp macro="" textlink="">
      <xdr:nvSpPr>
        <xdr:cNvPr id="352" name="テキスト ボックス 351"/>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全国平均、県内平均を下回っており、類団平均と同値であるものの、低い水準にある。</a:t>
          </a:r>
        </a:p>
        <a:p>
          <a:r>
            <a:rPr kumimoji="1" lang="ja-JP" altLang="en-US" sz="1300">
              <a:latin typeface="ＭＳ Ｐゴシック" panose="020B0600070205080204" pitchFamily="50" charset="-128"/>
              <a:ea typeface="ＭＳ Ｐゴシック" panose="020B0600070205080204" pitchFamily="50" charset="-128"/>
            </a:rPr>
            <a:t>　令和３年度に市場公募債の満期一括償還の完了年度を迎えており、令和４年度以降の公債費の支出は抑制される見込みであったが、一部事務組合の借入について据置期間が終了し、償還が始まったことなど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ポイントの増となった。実質公債費比率を良好な状態に維持するために、中長期的な公債費の推計などにより、財政硬直化を招くことのないよう留意した行財政運営を行っていく必要がある。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138491</xdr:rowOff>
    </xdr:to>
    <xdr:cxnSp macro="">
      <xdr:nvCxnSpPr>
        <xdr:cNvPr id="387" name="直線コネクタ 386"/>
        <xdr:cNvCxnSpPr/>
      </xdr:nvCxnSpPr>
      <xdr:spPr>
        <a:xfrm>
          <a:off x="16179800" y="6893076"/>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103112</xdr:rowOff>
    </xdr:from>
    <xdr:to>
      <xdr:col>77</xdr:col>
      <xdr:colOff>44450</xdr:colOff>
      <xdr:row>40</xdr:row>
      <xdr:rowOff>35076</xdr:rowOff>
    </xdr:to>
    <xdr:cxnSp macro="">
      <xdr:nvCxnSpPr>
        <xdr:cNvPr id="390" name="直線コネクタ 389"/>
        <xdr:cNvCxnSpPr/>
      </xdr:nvCxnSpPr>
      <xdr:spPr>
        <a:xfrm>
          <a:off x="15290800" y="67896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103112</xdr:rowOff>
    </xdr:to>
    <xdr:cxnSp macro="">
      <xdr:nvCxnSpPr>
        <xdr:cNvPr id="393" name="直線コネクタ 392"/>
        <xdr:cNvCxnSpPr/>
      </xdr:nvCxnSpPr>
      <xdr:spPr>
        <a:xfrm>
          <a:off x="14401800" y="66747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38</xdr:row>
      <xdr:rowOff>159657</xdr:rowOff>
    </xdr:to>
    <xdr:cxnSp macro="">
      <xdr:nvCxnSpPr>
        <xdr:cNvPr id="396" name="直線コネクタ 395"/>
        <xdr:cNvCxnSpPr/>
      </xdr:nvCxnSpPr>
      <xdr:spPr>
        <a:xfrm>
          <a:off x="13512800" y="66287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6" name="楕円 405"/>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59768</xdr:rowOff>
    </xdr:from>
    <xdr:ext cx="762000" cy="259045"/>
    <xdr:sp macro="" textlink="">
      <xdr:nvSpPr>
        <xdr:cNvPr id="407" name="公債費負担の状況該当値テキスト"/>
        <xdr:cNvSpPr txBox="1"/>
      </xdr:nvSpPr>
      <xdr:spPr>
        <a:xfrm>
          <a:off x="17106900" y="691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8" name="楕円 407"/>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96053</xdr:rowOff>
    </xdr:from>
    <xdr:ext cx="736600" cy="259045"/>
    <xdr:sp macro="" textlink="">
      <xdr:nvSpPr>
        <xdr:cNvPr id="409" name="テキスト ボックス 408"/>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10" name="楕円 409"/>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164089</xdr:rowOff>
    </xdr:from>
    <xdr:ext cx="762000" cy="259045"/>
    <xdr:sp macro="" textlink="">
      <xdr:nvSpPr>
        <xdr:cNvPr id="411" name="テキスト ボックス 410"/>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12" name="楕円 411"/>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13" name="テキスト ボックス 412"/>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62895</xdr:rowOff>
    </xdr:from>
    <xdr:to>
      <xdr:col>64</xdr:col>
      <xdr:colOff>152400</xdr:colOff>
      <xdr:row>38</xdr:row>
      <xdr:rowOff>164495</xdr:rowOff>
    </xdr:to>
    <xdr:sp macro="" textlink="">
      <xdr:nvSpPr>
        <xdr:cNvPr id="414" name="楕円 413"/>
        <xdr:cNvSpPr/>
      </xdr:nvSpPr>
      <xdr:spPr>
        <a:xfrm>
          <a:off x="13462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3222</xdr:rowOff>
    </xdr:from>
    <xdr:ext cx="762000" cy="259045"/>
    <xdr:sp macro="" textlink="">
      <xdr:nvSpPr>
        <xdr:cNvPr id="415" name="テキスト ボックス 414"/>
        <xdr:cNvSpPr txBox="1"/>
      </xdr:nvSpPr>
      <xdr:spPr>
        <a:xfrm>
          <a:off x="13131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％と全国平均、類団平均を上回っているものの、県内平均を下回っている。</a:t>
          </a:r>
        </a:p>
        <a:p>
          <a:r>
            <a:rPr kumimoji="1" lang="ja-JP" altLang="en-US" sz="1300">
              <a:latin typeface="ＭＳ Ｐゴシック" panose="020B0600070205080204" pitchFamily="50" charset="-128"/>
              <a:ea typeface="ＭＳ Ｐゴシック" panose="020B0600070205080204" pitchFamily="50" charset="-128"/>
            </a:rPr>
            <a:t>　将来負担比率が減少した要因は、一部事務組合の地方債残高が減少したことや基金残高が前年度と比較し増加したためである。</a:t>
          </a:r>
        </a:p>
        <a:p>
          <a:r>
            <a:rPr kumimoji="1" lang="ja-JP" altLang="en-US" sz="1300">
              <a:latin typeface="ＭＳ Ｐゴシック" panose="020B0600070205080204" pitchFamily="50" charset="-128"/>
              <a:ea typeface="ＭＳ Ｐゴシック" panose="020B0600070205080204" pitchFamily="50" charset="-128"/>
            </a:rPr>
            <a:t>　今後も市債を活用するにふさわしい事業を慎重に選択し、世代間負担の公平に留意した市債活用を図っていく。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56062</xdr:rowOff>
    </xdr:from>
    <xdr:to>
      <xdr:col>81</xdr:col>
      <xdr:colOff>44450</xdr:colOff>
      <xdr:row>16</xdr:row>
      <xdr:rowOff>64679</xdr:rowOff>
    </xdr:to>
    <xdr:cxnSp macro="">
      <xdr:nvCxnSpPr>
        <xdr:cNvPr id="451" name="直線コネクタ 450"/>
        <xdr:cNvCxnSpPr/>
      </xdr:nvCxnSpPr>
      <xdr:spPr>
        <a:xfrm flipV="1">
          <a:off x="16179800" y="2799262"/>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64679</xdr:rowOff>
    </xdr:from>
    <xdr:to>
      <xdr:col>77</xdr:col>
      <xdr:colOff>44450</xdr:colOff>
      <xdr:row>16</xdr:row>
      <xdr:rowOff>133622</xdr:rowOff>
    </xdr:to>
    <xdr:cxnSp macro="">
      <xdr:nvCxnSpPr>
        <xdr:cNvPr id="454" name="直線コネクタ 453"/>
        <xdr:cNvCxnSpPr/>
      </xdr:nvCxnSpPr>
      <xdr:spPr>
        <a:xfrm flipV="1">
          <a:off x="15290800" y="280787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62956</xdr:rowOff>
    </xdr:from>
    <xdr:to>
      <xdr:col>72</xdr:col>
      <xdr:colOff>203200</xdr:colOff>
      <xdr:row>16</xdr:row>
      <xdr:rowOff>133622</xdr:rowOff>
    </xdr:to>
    <xdr:cxnSp macro="">
      <xdr:nvCxnSpPr>
        <xdr:cNvPr id="457" name="直線コネクタ 456"/>
        <xdr:cNvCxnSpPr/>
      </xdr:nvCxnSpPr>
      <xdr:spPr>
        <a:xfrm>
          <a:off x="14401800" y="2806156"/>
          <a:ext cx="889000" cy="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23313</xdr:rowOff>
    </xdr:from>
    <xdr:to>
      <xdr:col>68</xdr:col>
      <xdr:colOff>152400</xdr:colOff>
      <xdr:row>16</xdr:row>
      <xdr:rowOff>62956</xdr:rowOff>
    </xdr:to>
    <xdr:cxnSp macro="">
      <xdr:nvCxnSpPr>
        <xdr:cNvPr id="460" name="直線コネクタ 459"/>
        <xdr:cNvCxnSpPr/>
      </xdr:nvCxnSpPr>
      <xdr:spPr>
        <a:xfrm>
          <a:off x="13512800" y="2766513"/>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5262</xdr:rowOff>
    </xdr:from>
    <xdr:to>
      <xdr:col>81</xdr:col>
      <xdr:colOff>95250</xdr:colOff>
      <xdr:row>16</xdr:row>
      <xdr:rowOff>106862</xdr:rowOff>
    </xdr:to>
    <xdr:sp macro="" textlink="">
      <xdr:nvSpPr>
        <xdr:cNvPr id="470" name="楕円 469"/>
        <xdr:cNvSpPr/>
      </xdr:nvSpPr>
      <xdr:spPr>
        <a:xfrm>
          <a:off x="169672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148789</xdr:rowOff>
    </xdr:from>
    <xdr:ext cx="762000" cy="259045"/>
    <xdr:sp macro="" textlink="">
      <xdr:nvSpPr>
        <xdr:cNvPr id="471" name="将来負担の状況該当値テキスト"/>
        <xdr:cNvSpPr txBox="1"/>
      </xdr:nvSpPr>
      <xdr:spPr>
        <a:xfrm>
          <a:off x="17106900" y="272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13879</xdr:rowOff>
    </xdr:from>
    <xdr:to>
      <xdr:col>77</xdr:col>
      <xdr:colOff>95250</xdr:colOff>
      <xdr:row>16</xdr:row>
      <xdr:rowOff>115479</xdr:rowOff>
    </xdr:to>
    <xdr:sp macro="" textlink="">
      <xdr:nvSpPr>
        <xdr:cNvPr id="472" name="楕円 471"/>
        <xdr:cNvSpPr/>
      </xdr:nvSpPr>
      <xdr:spPr>
        <a:xfrm>
          <a:off x="16129000" y="27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100256</xdr:rowOff>
    </xdr:from>
    <xdr:ext cx="736600" cy="259045"/>
    <xdr:sp macro="" textlink="">
      <xdr:nvSpPr>
        <xdr:cNvPr id="473" name="テキスト ボックス 472"/>
        <xdr:cNvSpPr txBox="1"/>
      </xdr:nvSpPr>
      <xdr:spPr>
        <a:xfrm>
          <a:off x="15798800" y="284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82822</xdr:rowOff>
    </xdr:from>
    <xdr:to>
      <xdr:col>73</xdr:col>
      <xdr:colOff>44450</xdr:colOff>
      <xdr:row>17</xdr:row>
      <xdr:rowOff>12972</xdr:rowOff>
    </xdr:to>
    <xdr:sp macro="" textlink="">
      <xdr:nvSpPr>
        <xdr:cNvPr id="474" name="楕円 473"/>
        <xdr:cNvSpPr/>
      </xdr:nvSpPr>
      <xdr:spPr>
        <a:xfrm>
          <a:off x="15240000" y="28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169199</xdr:rowOff>
    </xdr:from>
    <xdr:ext cx="762000" cy="259045"/>
    <xdr:sp macro="" textlink="">
      <xdr:nvSpPr>
        <xdr:cNvPr id="475" name="テキスト ボックス 474"/>
        <xdr:cNvSpPr txBox="1"/>
      </xdr:nvSpPr>
      <xdr:spPr>
        <a:xfrm>
          <a:off x="14909800" y="291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12156</xdr:rowOff>
    </xdr:from>
    <xdr:to>
      <xdr:col>68</xdr:col>
      <xdr:colOff>203200</xdr:colOff>
      <xdr:row>16</xdr:row>
      <xdr:rowOff>113756</xdr:rowOff>
    </xdr:to>
    <xdr:sp macro="" textlink="">
      <xdr:nvSpPr>
        <xdr:cNvPr id="476" name="楕円 475"/>
        <xdr:cNvSpPr/>
      </xdr:nvSpPr>
      <xdr:spPr>
        <a:xfrm>
          <a:off x="14351000" y="27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98533</xdr:rowOff>
    </xdr:from>
    <xdr:ext cx="762000" cy="259045"/>
    <xdr:sp macro="" textlink="">
      <xdr:nvSpPr>
        <xdr:cNvPr id="477" name="テキスト ボックス 476"/>
        <xdr:cNvSpPr txBox="1"/>
      </xdr:nvSpPr>
      <xdr:spPr>
        <a:xfrm>
          <a:off x="14020800" y="284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143963</xdr:rowOff>
    </xdr:from>
    <xdr:to>
      <xdr:col>64</xdr:col>
      <xdr:colOff>152400</xdr:colOff>
      <xdr:row>16</xdr:row>
      <xdr:rowOff>74113</xdr:rowOff>
    </xdr:to>
    <xdr:sp macro="" textlink="">
      <xdr:nvSpPr>
        <xdr:cNvPr id="478" name="楕円 477"/>
        <xdr:cNvSpPr/>
      </xdr:nvSpPr>
      <xdr:spPr>
        <a:xfrm>
          <a:off x="13462000" y="27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58890</xdr:rowOff>
    </xdr:from>
    <xdr:ext cx="762000" cy="259045"/>
    <xdr:sp macro="" textlink="">
      <xdr:nvSpPr>
        <xdr:cNvPr id="479" name="テキスト ボックス 478"/>
        <xdr:cNvSpPr txBox="1"/>
      </xdr:nvSpPr>
      <xdr:spPr>
        <a:xfrm>
          <a:off x="13131800" y="280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138,969
135,892
26.59
55,185,277
52,442,521
2,078,656
26,759,832
28,140,138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人件費の比率は、</a:t>
          </a:r>
          <a:r>
            <a:rPr kumimoji="1" lang="en-US" altLang="ja-JP" sz="1200">
              <a:latin typeface="ＭＳ Ｐゴシック" panose="020B0600070205080204" pitchFamily="50" charset="-128"/>
              <a:ea typeface="ＭＳ Ｐゴシック" panose="020B0600070205080204" pitchFamily="50" charset="-128"/>
            </a:rPr>
            <a:t>26.3</a:t>
          </a:r>
          <a:r>
            <a:rPr kumimoji="1" lang="ja-JP" altLang="en-US" sz="1200">
              <a:latin typeface="ＭＳ Ｐゴシック" panose="020B0600070205080204" pitchFamily="50" charset="-128"/>
              <a:ea typeface="ＭＳ Ｐゴシック" panose="020B0600070205080204" pitchFamily="50" charset="-128"/>
            </a:rPr>
            <a:t>％と前年度比で</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ポイント増加している。県内平均を</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ポイント下回っているものの、全国平均を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ポイント、類団平均を</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これまで人事院勧告に基づく給与構造改革や定員管理による職員数の適正化などに努めてきたが、人件費については引き続き、義務的経費であることから、民間委託、指定管理者制度を活用しつつ、適正な水準を保つ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56134</xdr:rowOff>
    </xdr:from>
    <xdr:to>
      <xdr:col>24</xdr:col>
      <xdr:colOff>25400</xdr:colOff>
      <xdr:row>39</xdr:row>
      <xdr:rowOff>74422</xdr:rowOff>
    </xdr:to>
    <xdr:cxnSp macro="">
      <xdr:nvCxnSpPr>
        <xdr:cNvPr id="64" name="直線コネクタ 63"/>
        <xdr:cNvCxnSpPr/>
      </xdr:nvCxnSpPr>
      <xdr:spPr>
        <a:xfrm>
          <a:off x="3987800" y="67426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56134</xdr:rowOff>
    </xdr:from>
    <xdr:to>
      <xdr:col>19</xdr:col>
      <xdr:colOff>187325</xdr:colOff>
      <xdr:row>39</xdr:row>
      <xdr:rowOff>165862</xdr:rowOff>
    </xdr:to>
    <xdr:cxnSp macro="">
      <xdr:nvCxnSpPr>
        <xdr:cNvPr id="67" name="直線コネクタ 66"/>
        <xdr:cNvCxnSpPr/>
      </xdr:nvCxnSpPr>
      <xdr:spPr>
        <a:xfrm flipV="1">
          <a:off x="3098800" y="67426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165862</xdr:rowOff>
    </xdr:to>
    <xdr:cxnSp macro="">
      <xdr:nvCxnSpPr>
        <xdr:cNvPr id="70" name="直線コネクタ 69"/>
        <xdr:cNvCxnSpPr/>
      </xdr:nvCxnSpPr>
      <xdr:spPr>
        <a:xfrm>
          <a:off x="2209800" y="66421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154432</xdr:rowOff>
    </xdr:to>
    <xdr:cxnSp macro="">
      <xdr:nvCxnSpPr>
        <xdr:cNvPr id="73" name="直線コネクタ 72"/>
        <xdr:cNvCxnSpPr/>
      </xdr:nvCxnSpPr>
      <xdr:spPr>
        <a:xfrm flipV="1">
          <a:off x="1320800" y="6642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23622</xdr:rowOff>
    </xdr:from>
    <xdr:to>
      <xdr:col>24</xdr:col>
      <xdr:colOff>76200</xdr:colOff>
      <xdr:row>39</xdr:row>
      <xdr:rowOff>125222</xdr:rowOff>
    </xdr:to>
    <xdr:sp macro="" textlink="">
      <xdr:nvSpPr>
        <xdr:cNvPr id="83" name="楕円 82"/>
        <xdr:cNvSpPr/>
      </xdr:nvSpPr>
      <xdr:spPr>
        <a:xfrm>
          <a:off x="4775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167149</xdr:rowOff>
    </xdr:from>
    <xdr:ext cx="762000" cy="259045"/>
    <xdr:sp macro="" textlink="">
      <xdr:nvSpPr>
        <xdr:cNvPr id="84" name="人件費該当値テキスト"/>
        <xdr:cNvSpPr txBox="1"/>
      </xdr:nvSpPr>
      <xdr:spPr>
        <a:xfrm>
          <a:off x="4914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5334</xdr:rowOff>
    </xdr:from>
    <xdr:to>
      <xdr:col>20</xdr:col>
      <xdr:colOff>38100</xdr:colOff>
      <xdr:row>39</xdr:row>
      <xdr:rowOff>106934</xdr:rowOff>
    </xdr:to>
    <xdr:sp macro="" textlink="">
      <xdr:nvSpPr>
        <xdr:cNvPr id="85" name="楕円 84"/>
        <xdr:cNvSpPr/>
      </xdr:nvSpPr>
      <xdr:spPr>
        <a:xfrm>
          <a:off x="3937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91711</xdr:rowOff>
    </xdr:from>
    <xdr:ext cx="736600" cy="259045"/>
    <xdr:sp macro="" textlink="">
      <xdr:nvSpPr>
        <xdr:cNvPr id="86" name="テキスト ボックス 85"/>
        <xdr:cNvSpPr txBox="1"/>
      </xdr:nvSpPr>
      <xdr:spPr>
        <a:xfrm>
          <a:off x="3606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115062</xdr:rowOff>
    </xdr:from>
    <xdr:to>
      <xdr:col>15</xdr:col>
      <xdr:colOff>149225</xdr:colOff>
      <xdr:row>40</xdr:row>
      <xdr:rowOff>45212</xdr:rowOff>
    </xdr:to>
    <xdr:sp macro="" textlink="">
      <xdr:nvSpPr>
        <xdr:cNvPr id="87" name="楕円 86"/>
        <xdr:cNvSpPr/>
      </xdr:nvSpPr>
      <xdr:spPr>
        <a:xfrm>
          <a:off x="3048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29989</xdr:rowOff>
    </xdr:from>
    <xdr:ext cx="762000" cy="259045"/>
    <xdr:sp macro="" textlink="">
      <xdr:nvSpPr>
        <xdr:cNvPr id="88" name="テキスト ボックス 87"/>
        <xdr:cNvSpPr txBox="1"/>
      </xdr:nvSpPr>
      <xdr:spPr>
        <a:xfrm>
          <a:off x="2717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103632</xdr:rowOff>
    </xdr:from>
    <xdr:to>
      <xdr:col>6</xdr:col>
      <xdr:colOff>171450</xdr:colOff>
      <xdr:row>39</xdr:row>
      <xdr:rowOff>33782</xdr:rowOff>
    </xdr:to>
    <xdr:sp macro="" textlink="">
      <xdr:nvSpPr>
        <xdr:cNvPr id="91" name="楕円 90"/>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18559</xdr:rowOff>
    </xdr:from>
    <xdr:ext cx="762000" cy="259045"/>
    <xdr:sp macro="" textlink="">
      <xdr:nvSpPr>
        <xdr:cNvPr id="92" name="テキスト ボックス 91"/>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物件費の比率は、</a:t>
          </a:r>
          <a:r>
            <a:rPr kumimoji="1" lang="en-US" altLang="ja-JP" sz="1200">
              <a:latin typeface="ＭＳ Ｐゴシック" panose="020B0600070205080204" pitchFamily="50" charset="-128"/>
              <a:ea typeface="ＭＳ Ｐゴシック" panose="020B0600070205080204" pitchFamily="50" charset="-128"/>
            </a:rPr>
            <a:t>23.7</a:t>
          </a:r>
          <a:r>
            <a:rPr kumimoji="1" lang="ja-JP" altLang="en-US" sz="1200">
              <a:latin typeface="ＭＳ Ｐゴシック" panose="020B0600070205080204" pitchFamily="50" charset="-128"/>
              <a:ea typeface="ＭＳ Ｐゴシック" panose="020B0600070205080204" pitchFamily="50" charset="-128"/>
            </a:rPr>
            <a:t>％と前年度比で</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ポイント増加している。全国平均を</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ポイント、県内平均を</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ポイント、類団平均を</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ポイント上回っており、高い水準にある。</a:t>
          </a:r>
        </a:p>
        <a:p>
          <a:r>
            <a:rPr kumimoji="1" lang="ja-JP" altLang="en-US" sz="1200">
              <a:latin typeface="ＭＳ Ｐゴシック" panose="020B0600070205080204" pitchFamily="50" charset="-128"/>
              <a:ea typeface="ＭＳ Ｐゴシック" panose="020B0600070205080204" pitchFamily="50" charset="-128"/>
            </a:rPr>
            <a:t>　物件費の比率が高い要因は、窓口業務委託や指定管理者制度の積極的な活用やふるさと納税関係経費が増加したことによるものである。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　行政運営に係る物件費については、経常経費化しないよう、引き続き、行財政改革の推進などにより縮減に努めていく必要がある。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51562</xdr:rowOff>
    </xdr:from>
    <xdr:to>
      <xdr:col>82</xdr:col>
      <xdr:colOff>107950</xdr:colOff>
      <xdr:row>21</xdr:row>
      <xdr:rowOff>14986</xdr:rowOff>
    </xdr:to>
    <xdr:cxnSp macro="">
      <xdr:nvCxnSpPr>
        <xdr:cNvPr id="118" name="直線コネクタ 117"/>
        <xdr:cNvCxnSpPr/>
      </xdr:nvCxnSpPr>
      <xdr:spPr>
        <a:xfrm flipV="1">
          <a:off x="16510000" y="228041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9"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20" name="直線コネクタ 119"/>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137939</xdr:rowOff>
    </xdr:from>
    <xdr:ext cx="762000" cy="259045"/>
    <xdr:sp macro="" textlink="">
      <xdr:nvSpPr>
        <xdr:cNvPr id="121" name="物件費最大値テキスト"/>
        <xdr:cNvSpPr txBox="1"/>
      </xdr:nvSpPr>
      <xdr:spPr>
        <a:xfrm>
          <a:off x="16598900" y="202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51562</xdr:rowOff>
    </xdr:from>
    <xdr:to>
      <xdr:col>82</xdr:col>
      <xdr:colOff>196850</xdr:colOff>
      <xdr:row>13</xdr:row>
      <xdr:rowOff>51562</xdr:rowOff>
    </xdr:to>
    <xdr:cxnSp macro="">
      <xdr:nvCxnSpPr>
        <xdr:cNvPr id="122" name="直線コネクタ 121"/>
        <xdr:cNvCxnSpPr/>
      </xdr:nvCxnSpPr>
      <xdr:spPr>
        <a:xfrm>
          <a:off x="16421100" y="228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120142</xdr:rowOff>
    </xdr:from>
    <xdr:to>
      <xdr:col>82</xdr:col>
      <xdr:colOff>107950</xdr:colOff>
      <xdr:row>20</xdr:row>
      <xdr:rowOff>122428</xdr:rowOff>
    </xdr:to>
    <xdr:cxnSp macro="">
      <xdr:nvCxnSpPr>
        <xdr:cNvPr id="123" name="直線コネクタ 122"/>
        <xdr:cNvCxnSpPr/>
      </xdr:nvCxnSpPr>
      <xdr:spPr>
        <a:xfrm>
          <a:off x="15671800" y="33776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4"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5" name="フローチャート: 判断 124"/>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120142</xdr:rowOff>
    </xdr:from>
    <xdr:to>
      <xdr:col>78</xdr:col>
      <xdr:colOff>69850</xdr:colOff>
      <xdr:row>19</xdr:row>
      <xdr:rowOff>165862</xdr:rowOff>
    </xdr:to>
    <xdr:cxnSp macro="">
      <xdr:nvCxnSpPr>
        <xdr:cNvPr id="126" name="直線コネクタ 125"/>
        <xdr:cNvCxnSpPr/>
      </xdr:nvCxnSpPr>
      <xdr:spPr>
        <a:xfrm flipV="1">
          <a:off x="14782800" y="33776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7" name="フローチャート: 判断 126"/>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28" name="テキスト ボックス 127"/>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165862</xdr:rowOff>
    </xdr:from>
    <xdr:to>
      <xdr:col>73</xdr:col>
      <xdr:colOff>180975</xdr:colOff>
      <xdr:row>21</xdr:row>
      <xdr:rowOff>69850</xdr:rowOff>
    </xdr:to>
    <xdr:cxnSp macro="">
      <xdr:nvCxnSpPr>
        <xdr:cNvPr id="129" name="直線コネクタ 128"/>
        <xdr:cNvCxnSpPr/>
      </xdr:nvCxnSpPr>
      <xdr:spPr>
        <a:xfrm flipV="1">
          <a:off x="13893800" y="342341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0" name="フローチャート: 判断 129"/>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1" name="テキスト ボックス 130"/>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131572</xdr:rowOff>
    </xdr:from>
    <xdr:to>
      <xdr:col>69</xdr:col>
      <xdr:colOff>92075</xdr:colOff>
      <xdr:row>21</xdr:row>
      <xdr:rowOff>69850</xdr:rowOff>
    </xdr:to>
    <xdr:cxnSp macro="">
      <xdr:nvCxnSpPr>
        <xdr:cNvPr id="132" name="直線コネクタ 131"/>
        <xdr:cNvCxnSpPr/>
      </xdr:nvCxnSpPr>
      <xdr:spPr>
        <a:xfrm>
          <a:off x="13004800" y="35605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9906</xdr:rowOff>
    </xdr:from>
    <xdr:to>
      <xdr:col>69</xdr:col>
      <xdr:colOff>142875</xdr:colOff>
      <xdr:row>17</xdr:row>
      <xdr:rowOff>111506</xdr:rowOff>
    </xdr:to>
    <xdr:sp macro="" textlink="">
      <xdr:nvSpPr>
        <xdr:cNvPr id="133" name="フローチャート: 判断 132"/>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34" name="テキスト ボックス 133"/>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71628</xdr:rowOff>
    </xdr:from>
    <xdr:to>
      <xdr:col>82</xdr:col>
      <xdr:colOff>158750</xdr:colOff>
      <xdr:row>21</xdr:row>
      <xdr:rowOff>1778</xdr:rowOff>
    </xdr:to>
    <xdr:sp macro="" textlink="">
      <xdr:nvSpPr>
        <xdr:cNvPr id="142" name="楕円 141"/>
        <xdr:cNvSpPr/>
      </xdr:nvSpPr>
      <xdr:spPr>
        <a:xfrm>
          <a:off x="164592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151655</xdr:rowOff>
    </xdr:from>
    <xdr:ext cx="762000" cy="259045"/>
    <xdr:sp macro="" textlink="">
      <xdr:nvSpPr>
        <xdr:cNvPr id="143" name="物件費該当値テキスト"/>
        <xdr:cNvSpPr txBox="1"/>
      </xdr:nvSpPr>
      <xdr:spPr>
        <a:xfrm>
          <a:off x="16598900" y="34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69342</xdr:rowOff>
    </xdr:from>
    <xdr:to>
      <xdr:col>78</xdr:col>
      <xdr:colOff>120650</xdr:colOff>
      <xdr:row>19</xdr:row>
      <xdr:rowOff>170942</xdr:rowOff>
    </xdr:to>
    <xdr:sp macro="" textlink="">
      <xdr:nvSpPr>
        <xdr:cNvPr id="144" name="楕円 143"/>
        <xdr:cNvSpPr/>
      </xdr:nvSpPr>
      <xdr:spPr>
        <a:xfrm>
          <a:off x="15621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155719</xdr:rowOff>
    </xdr:from>
    <xdr:ext cx="736600" cy="259045"/>
    <xdr:sp macro="" textlink="">
      <xdr:nvSpPr>
        <xdr:cNvPr id="145" name="テキスト ボックス 144"/>
        <xdr:cNvSpPr txBox="1"/>
      </xdr:nvSpPr>
      <xdr:spPr>
        <a:xfrm>
          <a:off x="15290800" y="341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115062</xdr:rowOff>
    </xdr:from>
    <xdr:to>
      <xdr:col>74</xdr:col>
      <xdr:colOff>31750</xdr:colOff>
      <xdr:row>20</xdr:row>
      <xdr:rowOff>45212</xdr:rowOff>
    </xdr:to>
    <xdr:sp macro="" textlink="">
      <xdr:nvSpPr>
        <xdr:cNvPr id="146" name="楕円 145"/>
        <xdr:cNvSpPr/>
      </xdr:nvSpPr>
      <xdr:spPr>
        <a:xfrm>
          <a:off x="14732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29989</xdr:rowOff>
    </xdr:from>
    <xdr:ext cx="762000" cy="259045"/>
    <xdr:sp macro="" textlink="">
      <xdr:nvSpPr>
        <xdr:cNvPr id="147" name="テキスト ボックス 146"/>
        <xdr:cNvSpPr txBox="1"/>
      </xdr:nvSpPr>
      <xdr:spPr>
        <a:xfrm>
          <a:off x="14401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48" name="楕円 147"/>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49" name="テキスト ボックス 148"/>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80772</xdr:rowOff>
    </xdr:from>
    <xdr:to>
      <xdr:col>65</xdr:col>
      <xdr:colOff>53975</xdr:colOff>
      <xdr:row>21</xdr:row>
      <xdr:rowOff>10922</xdr:rowOff>
    </xdr:to>
    <xdr:sp macro="" textlink="">
      <xdr:nvSpPr>
        <xdr:cNvPr id="150" name="楕円 149"/>
        <xdr:cNvSpPr/>
      </xdr:nvSpPr>
      <xdr:spPr>
        <a:xfrm>
          <a:off x="12954000" y="35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167149</xdr:rowOff>
    </xdr:from>
    <xdr:ext cx="762000" cy="259045"/>
    <xdr:sp macro="" textlink="">
      <xdr:nvSpPr>
        <xdr:cNvPr id="151" name="テキスト ボックス 150"/>
        <xdr:cNvSpPr txBox="1"/>
      </xdr:nvSpPr>
      <xdr:spPr>
        <a:xfrm>
          <a:off x="12623800" y="35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扶助費の比率は、</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％と前年度比で</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ポイント増加している。類団平均とは同値、県内平均を</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ポイント下回っているが、全国平均を</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これは、子育て支援施設型給付事業費、障がい者自立支援給付費等事業費が増加したためである。</a:t>
          </a:r>
        </a:p>
        <a:p>
          <a:r>
            <a:rPr kumimoji="1" lang="ja-JP" altLang="en-US" sz="1200">
              <a:latin typeface="ＭＳ Ｐゴシック" panose="020B0600070205080204" pitchFamily="50" charset="-128"/>
              <a:ea typeface="ＭＳ Ｐゴシック" panose="020B0600070205080204" pitchFamily="50" charset="-128"/>
            </a:rPr>
            <a:t>　扶助費については、住民サービスの向上とともに財政の硬直化を招くことから、市が単独で実施している事業については、慎重な対応が必要である。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79" name="直線コネクタ 178"/>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0"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1" name="直線コネクタ 180"/>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2"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3" name="直線コネクタ 182"/>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119380</xdr:rowOff>
    </xdr:from>
    <xdr:to>
      <xdr:col>24</xdr:col>
      <xdr:colOff>25400</xdr:colOff>
      <xdr:row>57</xdr:row>
      <xdr:rowOff>8890</xdr:rowOff>
    </xdr:to>
    <xdr:cxnSp macro="">
      <xdr:nvCxnSpPr>
        <xdr:cNvPr id="184" name="直線コネクタ 183"/>
        <xdr:cNvCxnSpPr/>
      </xdr:nvCxnSpPr>
      <xdr:spPr>
        <a:xfrm>
          <a:off x="3987800" y="9720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5" name="扶助費平均値テキスト"/>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86" name="フローチャート: 判断 185"/>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119380</xdr:rowOff>
    </xdr:to>
    <xdr:cxnSp macro="">
      <xdr:nvCxnSpPr>
        <xdr:cNvPr id="187" name="直線コネクタ 186"/>
        <xdr:cNvCxnSpPr/>
      </xdr:nvCxnSpPr>
      <xdr:spPr>
        <a:xfrm>
          <a:off x="3098800" y="9636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88" name="フローチャート: 判断 187"/>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89" name="テキスト ボックス 188"/>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57</xdr:row>
      <xdr:rowOff>24130</xdr:rowOff>
    </xdr:to>
    <xdr:cxnSp macro="">
      <xdr:nvCxnSpPr>
        <xdr:cNvPr id="190" name="直線コネクタ 189"/>
        <xdr:cNvCxnSpPr/>
      </xdr:nvCxnSpPr>
      <xdr:spPr>
        <a:xfrm flipV="1">
          <a:off x="2209800" y="96367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1" name="フローチャート: 判断 190"/>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2" name="テキスト ボックス 191"/>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157480</xdr:rowOff>
    </xdr:from>
    <xdr:to>
      <xdr:col>11</xdr:col>
      <xdr:colOff>9525</xdr:colOff>
      <xdr:row>57</xdr:row>
      <xdr:rowOff>24130</xdr:rowOff>
    </xdr:to>
    <xdr:cxnSp macro="">
      <xdr:nvCxnSpPr>
        <xdr:cNvPr id="193" name="直線コネクタ 192"/>
        <xdr:cNvCxnSpPr/>
      </xdr:nvCxnSpPr>
      <xdr:spPr>
        <a:xfrm>
          <a:off x="1320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4" name="フローチャート: 判断 193"/>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5" name="テキスト ボックス 194"/>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196" name="フローチャート: 判断 195"/>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197" name="テキスト ボックス 196"/>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203" name="楕円 202"/>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101617</xdr:rowOff>
    </xdr:from>
    <xdr:ext cx="762000" cy="259045"/>
    <xdr:sp macro="" textlink="">
      <xdr:nvSpPr>
        <xdr:cNvPr id="204" name="扶助費該当値テキスト"/>
        <xdr:cNvSpPr txBox="1"/>
      </xdr:nvSpPr>
      <xdr:spPr>
        <a:xfrm>
          <a:off x="4914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68580</xdr:rowOff>
    </xdr:from>
    <xdr:to>
      <xdr:col>20</xdr:col>
      <xdr:colOff>38100</xdr:colOff>
      <xdr:row>56</xdr:row>
      <xdr:rowOff>170180</xdr:rowOff>
    </xdr:to>
    <xdr:sp macro="" textlink="">
      <xdr:nvSpPr>
        <xdr:cNvPr id="205" name="楕円 204"/>
        <xdr:cNvSpPr/>
      </xdr:nvSpPr>
      <xdr:spPr>
        <a:xfrm>
          <a:off x="3937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8907</xdr:rowOff>
    </xdr:from>
    <xdr:ext cx="736600" cy="259045"/>
    <xdr:sp macro="" textlink="">
      <xdr:nvSpPr>
        <xdr:cNvPr id="206" name="テキスト ボックス 205"/>
        <xdr:cNvSpPr txBox="1"/>
      </xdr:nvSpPr>
      <xdr:spPr>
        <a:xfrm>
          <a:off x="3606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7" name="楕円 206"/>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208" name="テキスト ボックス 207"/>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9" name="楕円 208"/>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85107</xdr:rowOff>
    </xdr:from>
    <xdr:ext cx="762000" cy="259045"/>
    <xdr:sp macro="" textlink="">
      <xdr:nvSpPr>
        <xdr:cNvPr id="210" name="テキスト ボックス 209"/>
        <xdr:cNvSpPr txBox="1"/>
      </xdr:nvSpPr>
      <xdr:spPr>
        <a:xfrm>
          <a:off x="1828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106680</xdr:rowOff>
    </xdr:from>
    <xdr:to>
      <xdr:col>6</xdr:col>
      <xdr:colOff>171450</xdr:colOff>
      <xdr:row>57</xdr:row>
      <xdr:rowOff>36830</xdr:rowOff>
    </xdr:to>
    <xdr:sp macro="" textlink="">
      <xdr:nvSpPr>
        <xdr:cNvPr id="211" name="楕円 210"/>
        <xdr:cNvSpPr/>
      </xdr:nvSpPr>
      <xdr:spPr>
        <a:xfrm>
          <a:off x="1270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47007</xdr:rowOff>
    </xdr:from>
    <xdr:ext cx="762000" cy="259045"/>
    <xdr:sp macro="" textlink="">
      <xdr:nvSpPr>
        <xdr:cNvPr id="212" name="テキスト ボックス 211"/>
        <xdr:cNvSpPr txBox="1"/>
      </xdr:nvSpPr>
      <xdr:spPr>
        <a:xfrm>
          <a:off x="939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その他の比率は、</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％と前年度比で</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ポイント増加している。全国平均より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ポイント、類団平均より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ポイント下回っているが、県内平均より</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共下水道事業会計については、基準外繰出をしていないため、繰出金が少ない状況である。しかしながら、国民健康保険事業特別会計への法定外繰出しが依然として高額であり、国保税収納率の向上だけでは足りないため、国保税の引上げを行った。引き続き、普通会計の負担軽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2" name="直線コネクタ 241"/>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3"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4" name="直線コネクタ 243"/>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5"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46" name="直線コネクタ 245"/>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88900</xdr:rowOff>
    </xdr:to>
    <xdr:cxnSp macro="">
      <xdr:nvCxnSpPr>
        <xdr:cNvPr id="247" name="直線コネクタ 246"/>
        <xdr:cNvCxnSpPr/>
      </xdr:nvCxnSpPr>
      <xdr:spPr>
        <a:xfrm>
          <a:off x="15671800" y="96030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48" name="その他平均値テキスト"/>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49" name="フローチャート: 判断 248"/>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88900</xdr:rowOff>
    </xdr:to>
    <xdr:cxnSp macro="">
      <xdr:nvCxnSpPr>
        <xdr:cNvPr id="250" name="直線コネクタ 249"/>
        <xdr:cNvCxnSpPr/>
      </xdr:nvCxnSpPr>
      <xdr:spPr>
        <a:xfrm flipV="1">
          <a:off x="14782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1" name="フローチャート: 判断 250"/>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2" name="テキスト ボックス 251"/>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88900</xdr:rowOff>
    </xdr:to>
    <xdr:cxnSp macro="">
      <xdr:nvCxnSpPr>
        <xdr:cNvPr id="253" name="直線コネクタ 252"/>
        <xdr:cNvCxnSpPr/>
      </xdr:nvCxnSpPr>
      <xdr:spPr>
        <a:xfrm>
          <a:off x="13893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5" name="テキスト ボックス 25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56</xdr:row>
      <xdr:rowOff>34472</xdr:rowOff>
    </xdr:to>
    <xdr:cxnSp macro="">
      <xdr:nvCxnSpPr>
        <xdr:cNvPr id="256" name="直線コネクタ 255"/>
        <xdr:cNvCxnSpPr/>
      </xdr:nvCxnSpPr>
      <xdr:spPr>
        <a:xfrm>
          <a:off x="13004800" y="9526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57" name="フローチャート: 判断 256"/>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58" name="テキスト ボックス 257"/>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59" name="フローチャート: 判断 258"/>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0" name="テキスト ボックス 259"/>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6" name="楕円 265"/>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7"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68" name="楕円 267"/>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69" name="テキスト ボックス 268"/>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0" name="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1" name="テキスト ボックス 270"/>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2" name="楕円 271"/>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3" name="テキスト ボックス 272"/>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74" name="楕円 273"/>
        <xdr:cNvSpPr/>
      </xdr:nvSpPr>
      <xdr:spPr>
        <a:xfrm>
          <a:off x="12954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75" name="テキスト ボックス 274"/>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ポイント増加している。全国平均を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ポイント、県内平均を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ポイント、類団平均を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ポイント下回っており、低い水準にある。</a:t>
          </a:r>
        </a:p>
        <a:p>
          <a:r>
            <a:rPr kumimoji="1" lang="ja-JP" altLang="en-US" sz="1300">
              <a:latin typeface="ＭＳ Ｐゴシック" panose="020B0600070205080204" pitchFamily="50" charset="-128"/>
              <a:ea typeface="ＭＳ Ｐゴシック" panose="020B0600070205080204" pitchFamily="50" charset="-128"/>
            </a:rPr>
            <a:t> 　補助費については、経常経費化しないよう、引き続き、補助金の必要性、有効性、使途の適切さなどについて、検証、見直しを行い、適正化を図っていく必要がある。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1" name="直線コネクタ 300"/>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2"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3" name="直線コネクタ 302"/>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4"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5" name="直線コネクタ 304"/>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136144</xdr:rowOff>
    </xdr:to>
    <xdr:cxnSp macro="">
      <xdr:nvCxnSpPr>
        <xdr:cNvPr id="306" name="直線コネクタ 305"/>
        <xdr:cNvCxnSpPr/>
      </xdr:nvCxnSpPr>
      <xdr:spPr>
        <a:xfrm>
          <a:off x="15671800" y="59288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08" name="フローチャート: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117856</xdr:rowOff>
    </xdr:to>
    <xdr:cxnSp macro="">
      <xdr:nvCxnSpPr>
        <xdr:cNvPr id="309" name="直線コネクタ 308"/>
        <xdr:cNvCxnSpPr/>
      </xdr:nvCxnSpPr>
      <xdr:spPr>
        <a:xfrm flipV="1">
          <a:off x="14782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0" name="フローチャート: 判断 309"/>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1" name="テキスト ボックス 310"/>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154432</xdr:rowOff>
    </xdr:to>
    <xdr:cxnSp macro="">
      <xdr:nvCxnSpPr>
        <xdr:cNvPr id="312" name="直線コネクタ 311"/>
        <xdr:cNvCxnSpPr/>
      </xdr:nvCxnSpPr>
      <xdr:spPr>
        <a:xfrm flipV="1">
          <a:off x="13893800" y="5947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3" name="フローチャート: 判断 312"/>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4" name="テキスト ボックス 313"/>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35</xdr:row>
      <xdr:rowOff>92710</xdr:rowOff>
    </xdr:to>
    <xdr:cxnSp macro="">
      <xdr:nvCxnSpPr>
        <xdr:cNvPr id="315" name="直線コネクタ 314"/>
        <xdr:cNvCxnSpPr/>
      </xdr:nvCxnSpPr>
      <xdr:spPr>
        <a:xfrm flipV="1">
          <a:off x="13004800" y="59837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6" name="フローチャート: 判断 31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7" name="テキスト ボックス 31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18" name="フローチャート: 判断 317"/>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19" name="テキスト ボックス 318"/>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5" name="楕円 324"/>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101871</xdr:rowOff>
    </xdr:from>
    <xdr:ext cx="762000" cy="259045"/>
    <xdr:sp macro="" textlink="">
      <xdr:nvSpPr>
        <xdr:cNvPr id="326"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7" name="楕円 326"/>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28" name="テキスト ボックス 327"/>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29" name="楕円 328"/>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30" name="テキスト ボックス 329"/>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1" name="楕円 330"/>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2" name="テキスト ボックス 331"/>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3" name="楕円 332"/>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4" name="テキスト ボックス 333"/>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公債費の比率は、</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％と前年度比で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ポイント増加している。全国平均を</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ポイント、県内平均を</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ポイント、類団平均を</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ポイント下回っており、低い水準にある。他団体と比較して低い水準を維持している要因は、借入抑制を行ってきたことなどによるものである。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　今後とも、市債を活用するにふさわしい事業を慎重に選択し、世代間負担の公平性に留意した市債活用を図っていく。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2" name="直線コネクタ 361"/>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3"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4" name="直線コネクタ 363"/>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5"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66" name="直線コネクタ 365"/>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24130</xdr:rowOff>
    </xdr:to>
    <xdr:cxnSp macro="">
      <xdr:nvCxnSpPr>
        <xdr:cNvPr id="367" name="直線コネクタ 366"/>
        <xdr:cNvCxnSpPr/>
      </xdr:nvCxnSpPr>
      <xdr:spPr>
        <a:xfrm>
          <a:off x="3987800" y="12875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8"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9" name="フローチャート: 判断 368"/>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31750</xdr:rowOff>
    </xdr:to>
    <xdr:cxnSp macro="">
      <xdr:nvCxnSpPr>
        <xdr:cNvPr id="370" name="直線コネクタ 369"/>
        <xdr:cNvCxnSpPr/>
      </xdr:nvCxnSpPr>
      <xdr:spPr>
        <a:xfrm flipV="1">
          <a:off x="3098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1" name="フローチャート: 判断 370"/>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2" name="テキスト ボックス 371"/>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39370</xdr:rowOff>
    </xdr:to>
    <xdr:cxnSp macro="">
      <xdr:nvCxnSpPr>
        <xdr:cNvPr id="373" name="直線コネクタ 372"/>
        <xdr:cNvCxnSpPr/>
      </xdr:nvCxnSpPr>
      <xdr:spPr>
        <a:xfrm flipV="1">
          <a:off x="2209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4" name="フローチャート: 判断 373"/>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5" name="テキスト ボックス 374"/>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39370</xdr:rowOff>
    </xdr:to>
    <xdr:cxnSp macro="">
      <xdr:nvCxnSpPr>
        <xdr:cNvPr id="376" name="直線コネクタ 375"/>
        <xdr:cNvCxnSpPr/>
      </xdr:nvCxnSpPr>
      <xdr:spPr>
        <a:xfrm>
          <a:off x="1320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77" name="フローチャート: 判断 376"/>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78" name="テキスト ボックス 377"/>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9" name="フローチャート: 判断 37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0" name="テキスト ボックス 37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6" name="楕円 385"/>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7"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88" name="楕円 387"/>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89" name="テキスト ボックス 388"/>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0" name="楕円 389"/>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1" name="テキスト ボックス 390"/>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2" name="楕円 391"/>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93" name="テキスト ボックス 392"/>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4" name="楕円 393"/>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5" name="テキスト ボックス 394"/>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％と前年度比で</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ポイント増加している。全国平均を</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ポイント、県内平均を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ポイント、類団平均を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っており、高い水準にある。少子高齢化により、扶助費などの社会保障関連経費が増加したことが要因である。今後も社会保障関連経費は伸びていくことが見込まれるので、物件費や補助費等などの消費的経費が経常経費化しないよう行政改革の推進などにより縮減に努めていく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3" name="直線コネクタ 422"/>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4"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5" name="直線コネクタ 424"/>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26"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27" name="直線コネクタ 426"/>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79</xdr:row>
      <xdr:rowOff>24130</xdr:rowOff>
    </xdr:to>
    <xdr:cxnSp macro="">
      <xdr:nvCxnSpPr>
        <xdr:cNvPr id="428" name="直線コネクタ 427"/>
        <xdr:cNvCxnSpPr/>
      </xdr:nvCxnSpPr>
      <xdr:spPr>
        <a:xfrm>
          <a:off x="15671800" y="13256261"/>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29"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0" name="フローチャート: 判断 429"/>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78</xdr:row>
      <xdr:rowOff>5080</xdr:rowOff>
    </xdr:to>
    <xdr:cxnSp macro="">
      <xdr:nvCxnSpPr>
        <xdr:cNvPr id="431" name="直線コネクタ 430"/>
        <xdr:cNvCxnSpPr/>
      </xdr:nvCxnSpPr>
      <xdr:spPr>
        <a:xfrm flipV="1">
          <a:off x="14782800" y="132562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2" name="フローチャート: 判断 431"/>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3" name="テキスト ボックス 432"/>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79</xdr:row>
      <xdr:rowOff>16511</xdr:rowOff>
    </xdr:to>
    <xdr:cxnSp macro="">
      <xdr:nvCxnSpPr>
        <xdr:cNvPr id="434" name="直線コネクタ 433"/>
        <xdr:cNvCxnSpPr/>
      </xdr:nvCxnSpPr>
      <xdr:spPr>
        <a:xfrm flipV="1">
          <a:off x="13893800" y="133781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5" name="フローチャート: 判断 434"/>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36" name="テキスト ボックス 435"/>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96520</xdr:rowOff>
    </xdr:from>
    <xdr:to>
      <xdr:col>69</xdr:col>
      <xdr:colOff>92075</xdr:colOff>
      <xdr:row>79</xdr:row>
      <xdr:rowOff>16511</xdr:rowOff>
    </xdr:to>
    <xdr:cxnSp macro="">
      <xdr:nvCxnSpPr>
        <xdr:cNvPr id="437" name="直線コネクタ 436"/>
        <xdr:cNvCxnSpPr/>
      </xdr:nvCxnSpPr>
      <xdr:spPr>
        <a:xfrm>
          <a:off x="13004800" y="13469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38" name="フローチャート: 判断 437"/>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39" name="テキスト ボックス 438"/>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0" name="フローチャート: 判断 439"/>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1" name="テキスト ボックス 440"/>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7" name="楕円 446"/>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48"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49" name="楕円 448"/>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50" name="テキスト ボックス 449"/>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125730</xdr:rowOff>
    </xdr:from>
    <xdr:to>
      <xdr:col>74</xdr:col>
      <xdr:colOff>31750</xdr:colOff>
      <xdr:row>78</xdr:row>
      <xdr:rowOff>55880</xdr:rowOff>
    </xdr:to>
    <xdr:sp macro="" textlink="">
      <xdr:nvSpPr>
        <xdr:cNvPr id="451" name="楕円 450"/>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52" name="テキスト ボックス 451"/>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53" name="楕円 452"/>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54" name="テキスト ボックス 453"/>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45720</xdr:rowOff>
    </xdr:from>
    <xdr:to>
      <xdr:col>65</xdr:col>
      <xdr:colOff>53975</xdr:colOff>
      <xdr:row>78</xdr:row>
      <xdr:rowOff>147320</xdr:rowOff>
    </xdr:to>
    <xdr:sp macro="" textlink="">
      <xdr:nvSpPr>
        <xdr:cNvPr id="455" name="楕円 454"/>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132097</xdr:rowOff>
    </xdr:from>
    <xdr:ext cx="762000" cy="259045"/>
    <xdr:sp macro="" textlink="">
      <xdr:nvSpPr>
        <xdr:cNvPr id="456" name="テキスト ボックス 455"/>
        <xdr:cNvSpPr txBox="1"/>
      </xdr:nvSpPr>
      <xdr:spPr>
        <a:xfrm>
          <a:off x="12623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126162</xdr:rowOff>
    </xdr:from>
    <xdr:to>
      <xdr:col>29</xdr:col>
      <xdr:colOff>127000</xdr:colOff>
      <xdr:row>17</xdr:row>
      <xdr:rowOff>126322</xdr:rowOff>
    </xdr:to>
    <xdr:cxnSp macro="">
      <xdr:nvCxnSpPr>
        <xdr:cNvPr id="48" name="直線コネクタ 47"/>
        <xdr:cNvCxnSpPr/>
      </xdr:nvCxnSpPr>
      <xdr:spPr bwMode="auto">
        <a:xfrm flipV="1">
          <a:off x="5003800" y="3088437"/>
          <a:ext cx="647700" cy="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123944</xdr:rowOff>
    </xdr:from>
    <xdr:to>
      <xdr:col>26</xdr:col>
      <xdr:colOff>50800</xdr:colOff>
      <xdr:row>17</xdr:row>
      <xdr:rowOff>126322</xdr:rowOff>
    </xdr:to>
    <xdr:cxnSp macro="">
      <xdr:nvCxnSpPr>
        <xdr:cNvPr id="51" name="直線コネクタ 50"/>
        <xdr:cNvCxnSpPr/>
      </xdr:nvCxnSpPr>
      <xdr:spPr bwMode="auto">
        <a:xfrm>
          <a:off x="4305300" y="3086219"/>
          <a:ext cx="698500" cy="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123944</xdr:rowOff>
    </xdr:from>
    <xdr:to>
      <xdr:col>22</xdr:col>
      <xdr:colOff>114300</xdr:colOff>
      <xdr:row>17</xdr:row>
      <xdr:rowOff>141501</xdr:rowOff>
    </xdr:to>
    <xdr:cxnSp macro="">
      <xdr:nvCxnSpPr>
        <xdr:cNvPr id="54" name="直線コネクタ 53"/>
        <xdr:cNvCxnSpPr/>
      </xdr:nvCxnSpPr>
      <xdr:spPr bwMode="auto">
        <a:xfrm flipV="1">
          <a:off x="3606800" y="3086219"/>
          <a:ext cx="698500" cy="17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136152</xdr:rowOff>
    </xdr:from>
    <xdr:to>
      <xdr:col>18</xdr:col>
      <xdr:colOff>177800</xdr:colOff>
      <xdr:row>17</xdr:row>
      <xdr:rowOff>141501</xdr:rowOff>
    </xdr:to>
    <xdr:cxnSp macro="">
      <xdr:nvCxnSpPr>
        <xdr:cNvPr id="57" name="直線コネクタ 56"/>
        <xdr:cNvCxnSpPr/>
      </xdr:nvCxnSpPr>
      <xdr:spPr bwMode="auto">
        <a:xfrm>
          <a:off x="2908300" y="3098427"/>
          <a:ext cx="6985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75362</xdr:rowOff>
    </xdr:from>
    <xdr:to>
      <xdr:col>29</xdr:col>
      <xdr:colOff>177800</xdr:colOff>
      <xdr:row>18</xdr:row>
      <xdr:rowOff>5512</xdr:rowOff>
    </xdr:to>
    <xdr:sp macro="" textlink="">
      <xdr:nvSpPr>
        <xdr:cNvPr id="67" name="楕円 66"/>
        <xdr:cNvSpPr/>
      </xdr:nvSpPr>
      <xdr:spPr bwMode="auto">
        <a:xfrm>
          <a:off x="5600700" y="303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47439</xdr:rowOff>
    </xdr:from>
    <xdr:ext cx="762000" cy="259045"/>
    <xdr:sp macro="" textlink="">
      <xdr:nvSpPr>
        <xdr:cNvPr id="68" name="人口1人当たり決算額の推移該当値テキスト130"/>
        <xdr:cNvSpPr txBox="1"/>
      </xdr:nvSpPr>
      <xdr:spPr>
        <a:xfrm>
          <a:off x="5740400" y="30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75522</xdr:rowOff>
    </xdr:from>
    <xdr:to>
      <xdr:col>26</xdr:col>
      <xdr:colOff>101600</xdr:colOff>
      <xdr:row>18</xdr:row>
      <xdr:rowOff>5672</xdr:rowOff>
    </xdr:to>
    <xdr:sp macro="" textlink="">
      <xdr:nvSpPr>
        <xdr:cNvPr id="69" name="楕円 68"/>
        <xdr:cNvSpPr/>
      </xdr:nvSpPr>
      <xdr:spPr bwMode="auto">
        <a:xfrm>
          <a:off x="4953000" y="3037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161899</xdr:rowOff>
    </xdr:from>
    <xdr:ext cx="736600" cy="259045"/>
    <xdr:sp macro="" textlink="">
      <xdr:nvSpPr>
        <xdr:cNvPr id="70" name="テキスト ボックス 69"/>
        <xdr:cNvSpPr txBox="1"/>
      </xdr:nvSpPr>
      <xdr:spPr>
        <a:xfrm>
          <a:off x="4622800" y="312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73144</xdr:rowOff>
    </xdr:from>
    <xdr:to>
      <xdr:col>22</xdr:col>
      <xdr:colOff>165100</xdr:colOff>
      <xdr:row>18</xdr:row>
      <xdr:rowOff>3294</xdr:rowOff>
    </xdr:to>
    <xdr:sp macro="" textlink="">
      <xdr:nvSpPr>
        <xdr:cNvPr id="71" name="楕円 70"/>
        <xdr:cNvSpPr/>
      </xdr:nvSpPr>
      <xdr:spPr bwMode="auto">
        <a:xfrm>
          <a:off x="4254500" y="303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159521</xdr:rowOff>
    </xdr:from>
    <xdr:ext cx="762000" cy="259045"/>
    <xdr:sp macro="" textlink="">
      <xdr:nvSpPr>
        <xdr:cNvPr id="72" name="テキスト ボックス 71"/>
        <xdr:cNvSpPr txBox="1"/>
      </xdr:nvSpPr>
      <xdr:spPr>
        <a:xfrm>
          <a:off x="3924300" y="312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90701</xdr:rowOff>
    </xdr:from>
    <xdr:to>
      <xdr:col>19</xdr:col>
      <xdr:colOff>38100</xdr:colOff>
      <xdr:row>18</xdr:row>
      <xdr:rowOff>20851</xdr:rowOff>
    </xdr:to>
    <xdr:sp macro="" textlink="">
      <xdr:nvSpPr>
        <xdr:cNvPr id="73" name="楕円 72"/>
        <xdr:cNvSpPr/>
      </xdr:nvSpPr>
      <xdr:spPr bwMode="auto">
        <a:xfrm>
          <a:off x="3556000" y="305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5628</xdr:rowOff>
    </xdr:from>
    <xdr:ext cx="762000" cy="259045"/>
    <xdr:sp macro="" textlink="">
      <xdr:nvSpPr>
        <xdr:cNvPr id="74" name="テキスト ボックス 73"/>
        <xdr:cNvSpPr txBox="1"/>
      </xdr:nvSpPr>
      <xdr:spPr>
        <a:xfrm>
          <a:off x="3225800" y="313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85352</xdr:rowOff>
    </xdr:from>
    <xdr:to>
      <xdr:col>15</xdr:col>
      <xdr:colOff>101600</xdr:colOff>
      <xdr:row>18</xdr:row>
      <xdr:rowOff>15502</xdr:rowOff>
    </xdr:to>
    <xdr:sp macro="" textlink="">
      <xdr:nvSpPr>
        <xdr:cNvPr id="75" name="楕円 74"/>
        <xdr:cNvSpPr/>
      </xdr:nvSpPr>
      <xdr:spPr bwMode="auto">
        <a:xfrm>
          <a:off x="2857500" y="304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279</xdr:rowOff>
    </xdr:from>
    <xdr:ext cx="762000" cy="259045"/>
    <xdr:sp macro="" textlink="">
      <xdr:nvSpPr>
        <xdr:cNvPr id="76" name="テキスト ボックス 75"/>
        <xdr:cNvSpPr txBox="1"/>
      </xdr:nvSpPr>
      <xdr:spPr>
        <a:xfrm>
          <a:off x="2527300" y="313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205601</xdr:rowOff>
    </xdr:from>
    <xdr:to>
      <xdr:col>29</xdr:col>
      <xdr:colOff>127000</xdr:colOff>
      <xdr:row>35</xdr:row>
      <xdr:rowOff>234938</xdr:rowOff>
    </xdr:to>
    <xdr:cxnSp macro="">
      <xdr:nvCxnSpPr>
        <xdr:cNvPr id="109" name="直線コネクタ 108"/>
        <xdr:cNvCxnSpPr/>
      </xdr:nvCxnSpPr>
      <xdr:spPr bwMode="auto">
        <a:xfrm flipV="1">
          <a:off x="5003800" y="6815951"/>
          <a:ext cx="6477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234938</xdr:rowOff>
    </xdr:from>
    <xdr:to>
      <xdr:col>26</xdr:col>
      <xdr:colOff>50800</xdr:colOff>
      <xdr:row>35</xdr:row>
      <xdr:rowOff>303670</xdr:rowOff>
    </xdr:to>
    <xdr:cxnSp macro="">
      <xdr:nvCxnSpPr>
        <xdr:cNvPr id="112" name="直線コネクタ 111"/>
        <xdr:cNvCxnSpPr/>
      </xdr:nvCxnSpPr>
      <xdr:spPr bwMode="auto">
        <a:xfrm flipV="1">
          <a:off x="4305300" y="6845288"/>
          <a:ext cx="698500" cy="6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303670</xdr:rowOff>
    </xdr:from>
    <xdr:to>
      <xdr:col>22</xdr:col>
      <xdr:colOff>114300</xdr:colOff>
      <xdr:row>36</xdr:row>
      <xdr:rowOff>68631</xdr:rowOff>
    </xdr:to>
    <xdr:cxnSp macro="">
      <xdr:nvCxnSpPr>
        <xdr:cNvPr id="115" name="直線コネクタ 114"/>
        <xdr:cNvCxnSpPr/>
      </xdr:nvCxnSpPr>
      <xdr:spPr bwMode="auto">
        <a:xfrm flipV="1">
          <a:off x="3606800" y="6914020"/>
          <a:ext cx="698500" cy="107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68173</xdr:rowOff>
    </xdr:from>
    <xdr:to>
      <xdr:col>18</xdr:col>
      <xdr:colOff>177800</xdr:colOff>
      <xdr:row>36</xdr:row>
      <xdr:rowOff>68631</xdr:rowOff>
    </xdr:to>
    <xdr:cxnSp macro="">
      <xdr:nvCxnSpPr>
        <xdr:cNvPr id="118" name="直線コネクタ 117"/>
        <xdr:cNvCxnSpPr/>
      </xdr:nvCxnSpPr>
      <xdr:spPr bwMode="auto">
        <a:xfrm>
          <a:off x="2908300" y="7021423"/>
          <a:ext cx="6985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154801</xdr:rowOff>
    </xdr:from>
    <xdr:to>
      <xdr:col>29</xdr:col>
      <xdr:colOff>177800</xdr:colOff>
      <xdr:row>35</xdr:row>
      <xdr:rowOff>256401</xdr:rowOff>
    </xdr:to>
    <xdr:sp macro="" textlink="">
      <xdr:nvSpPr>
        <xdr:cNvPr id="128" name="楕円 127"/>
        <xdr:cNvSpPr/>
      </xdr:nvSpPr>
      <xdr:spPr bwMode="auto">
        <a:xfrm>
          <a:off x="5600700" y="6765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126878</xdr:rowOff>
    </xdr:from>
    <xdr:ext cx="762000" cy="259045"/>
    <xdr:sp macro="" textlink="">
      <xdr:nvSpPr>
        <xdr:cNvPr id="129" name="人口1人当たり決算額の推移該当値テキスト445"/>
        <xdr:cNvSpPr txBox="1"/>
      </xdr:nvSpPr>
      <xdr:spPr>
        <a:xfrm>
          <a:off x="5740400" y="67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184138</xdr:rowOff>
    </xdr:from>
    <xdr:to>
      <xdr:col>26</xdr:col>
      <xdr:colOff>101600</xdr:colOff>
      <xdr:row>35</xdr:row>
      <xdr:rowOff>285738</xdr:rowOff>
    </xdr:to>
    <xdr:sp macro="" textlink="">
      <xdr:nvSpPr>
        <xdr:cNvPr id="130" name="楕円 129"/>
        <xdr:cNvSpPr/>
      </xdr:nvSpPr>
      <xdr:spPr bwMode="auto">
        <a:xfrm>
          <a:off x="4953000" y="679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270515</xdr:rowOff>
    </xdr:from>
    <xdr:ext cx="736600" cy="259045"/>
    <xdr:sp macro="" textlink="">
      <xdr:nvSpPr>
        <xdr:cNvPr id="131" name="テキスト ボックス 130"/>
        <xdr:cNvSpPr txBox="1"/>
      </xdr:nvSpPr>
      <xdr:spPr>
        <a:xfrm>
          <a:off x="4622800" y="688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252870</xdr:rowOff>
    </xdr:from>
    <xdr:to>
      <xdr:col>22</xdr:col>
      <xdr:colOff>165100</xdr:colOff>
      <xdr:row>36</xdr:row>
      <xdr:rowOff>11570</xdr:rowOff>
    </xdr:to>
    <xdr:sp macro="" textlink="">
      <xdr:nvSpPr>
        <xdr:cNvPr id="132" name="楕円 131"/>
        <xdr:cNvSpPr/>
      </xdr:nvSpPr>
      <xdr:spPr bwMode="auto">
        <a:xfrm>
          <a:off x="4254500" y="686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339247</xdr:rowOff>
    </xdr:from>
    <xdr:ext cx="762000" cy="259045"/>
    <xdr:sp macro="" textlink="">
      <xdr:nvSpPr>
        <xdr:cNvPr id="133" name="テキスト ボックス 132"/>
        <xdr:cNvSpPr txBox="1"/>
      </xdr:nvSpPr>
      <xdr:spPr>
        <a:xfrm>
          <a:off x="3924300" y="69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17831</xdr:rowOff>
    </xdr:from>
    <xdr:to>
      <xdr:col>19</xdr:col>
      <xdr:colOff>38100</xdr:colOff>
      <xdr:row>36</xdr:row>
      <xdr:rowOff>119431</xdr:rowOff>
    </xdr:to>
    <xdr:sp macro="" textlink="">
      <xdr:nvSpPr>
        <xdr:cNvPr id="134" name="楕円 133"/>
        <xdr:cNvSpPr/>
      </xdr:nvSpPr>
      <xdr:spPr bwMode="auto">
        <a:xfrm>
          <a:off x="3556000" y="6971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104208</xdr:rowOff>
    </xdr:from>
    <xdr:ext cx="762000" cy="259045"/>
    <xdr:sp macro="" textlink="">
      <xdr:nvSpPr>
        <xdr:cNvPr id="135" name="テキスト ボックス 134"/>
        <xdr:cNvSpPr txBox="1"/>
      </xdr:nvSpPr>
      <xdr:spPr>
        <a:xfrm>
          <a:off x="3225800" y="705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17373</xdr:rowOff>
    </xdr:from>
    <xdr:to>
      <xdr:col>15</xdr:col>
      <xdr:colOff>101600</xdr:colOff>
      <xdr:row>36</xdr:row>
      <xdr:rowOff>118973</xdr:rowOff>
    </xdr:to>
    <xdr:sp macro="" textlink="">
      <xdr:nvSpPr>
        <xdr:cNvPr id="136" name="楕円 135"/>
        <xdr:cNvSpPr/>
      </xdr:nvSpPr>
      <xdr:spPr bwMode="auto">
        <a:xfrm>
          <a:off x="2857500" y="69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103750</xdr:rowOff>
    </xdr:from>
    <xdr:ext cx="762000" cy="259045"/>
    <xdr:sp macro="" textlink="">
      <xdr:nvSpPr>
        <xdr:cNvPr id="137" name="テキスト ボックス 136"/>
        <xdr:cNvSpPr txBox="1"/>
      </xdr:nvSpPr>
      <xdr:spPr>
        <a:xfrm>
          <a:off x="2527300" y="705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138,969
135,892
26.59
55,185,277
52,442,521
2,078,656
26,759,832
28,140,138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96312</xdr:rowOff>
    </xdr:from>
    <xdr:to>
      <xdr:col>24</xdr:col>
      <xdr:colOff>63500</xdr:colOff>
      <xdr:row>36</xdr:row>
      <xdr:rowOff>107628</xdr:rowOff>
    </xdr:to>
    <xdr:cxnSp macro="">
      <xdr:nvCxnSpPr>
        <xdr:cNvPr id="59" name="直線コネクタ 58"/>
        <xdr:cNvCxnSpPr/>
      </xdr:nvCxnSpPr>
      <xdr:spPr>
        <a:xfrm flipV="1">
          <a:off x="3797300" y="6268512"/>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81910</xdr:rowOff>
    </xdr:from>
    <xdr:to>
      <xdr:col>19</xdr:col>
      <xdr:colOff>177800</xdr:colOff>
      <xdr:row>36</xdr:row>
      <xdr:rowOff>107628</xdr:rowOff>
    </xdr:to>
    <xdr:cxnSp macro="">
      <xdr:nvCxnSpPr>
        <xdr:cNvPr id="62" name="直線コネクタ 61"/>
        <xdr:cNvCxnSpPr/>
      </xdr:nvCxnSpPr>
      <xdr:spPr>
        <a:xfrm>
          <a:off x="2908300" y="625411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81910</xdr:rowOff>
    </xdr:from>
    <xdr:to>
      <xdr:col>15</xdr:col>
      <xdr:colOff>50800</xdr:colOff>
      <xdr:row>37</xdr:row>
      <xdr:rowOff>49175</xdr:rowOff>
    </xdr:to>
    <xdr:cxnSp macro="">
      <xdr:nvCxnSpPr>
        <xdr:cNvPr id="65" name="直線コネクタ 64"/>
        <xdr:cNvCxnSpPr/>
      </xdr:nvCxnSpPr>
      <xdr:spPr>
        <a:xfrm flipV="1">
          <a:off x="2019300" y="6254110"/>
          <a:ext cx="889000" cy="1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37653</xdr:rowOff>
    </xdr:from>
    <xdr:to>
      <xdr:col>10</xdr:col>
      <xdr:colOff>114300</xdr:colOff>
      <xdr:row>37</xdr:row>
      <xdr:rowOff>49175</xdr:rowOff>
    </xdr:to>
    <xdr:cxnSp macro="">
      <xdr:nvCxnSpPr>
        <xdr:cNvPr id="68" name="直線コネクタ 67"/>
        <xdr:cNvCxnSpPr/>
      </xdr:nvCxnSpPr>
      <xdr:spPr>
        <a:xfrm>
          <a:off x="1130300" y="6381303"/>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45512</xdr:rowOff>
    </xdr:from>
    <xdr:to>
      <xdr:col>24</xdr:col>
      <xdr:colOff>114300</xdr:colOff>
      <xdr:row>36</xdr:row>
      <xdr:rowOff>147112</xdr:rowOff>
    </xdr:to>
    <xdr:sp macro="" textlink="">
      <xdr:nvSpPr>
        <xdr:cNvPr id="78" name="楕円 77"/>
        <xdr:cNvSpPr/>
      </xdr:nvSpPr>
      <xdr:spPr>
        <a:xfrm>
          <a:off x="4584700" y="62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23939</xdr:rowOff>
    </xdr:from>
    <xdr:ext cx="534377" cy="259045"/>
    <xdr:sp macro="" textlink="">
      <xdr:nvSpPr>
        <xdr:cNvPr id="79" name="人件費該当値テキスト"/>
        <xdr:cNvSpPr txBox="1"/>
      </xdr:nvSpPr>
      <xdr:spPr>
        <a:xfrm>
          <a:off x="4686300" y="61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56828</xdr:rowOff>
    </xdr:from>
    <xdr:to>
      <xdr:col>20</xdr:col>
      <xdr:colOff>38100</xdr:colOff>
      <xdr:row>36</xdr:row>
      <xdr:rowOff>158428</xdr:rowOff>
    </xdr:to>
    <xdr:sp macro="" textlink="">
      <xdr:nvSpPr>
        <xdr:cNvPr id="80" name="楕円 79"/>
        <xdr:cNvSpPr/>
      </xdr:nvSpPr>
      <xdr:spPr>
        <a:xfrm>
          <a:off x="3746500" y="62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149555</xdr:rowOff>
    </xdr:from>
    <xdr:ext cx="534377" cy="259045"/>
    <xdr:sp macro="" textlink="">
      <xdr:nvSpPr>
        <xdr:cNvPr id="81" name="テキスト ボックス 80"/>
        <xdr:cNvSpPr txBox="1"/>
      </xdr:nvSpPr>
      <xdr:spPr>
        <a:xfrm>
          <a:off x="3530111" y="63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31110</xdr:rowOff>
    </xdr:from>
    <xdr:to>
      <xdr:col>15</xdr:col>
      <xdr:colOff>101600</xdr:colOff>
      <xdr:row>36</xdr:row>
      <xdr:rowOff>132710</xdr:rowOff>
    </xdr:to>
    <xdr:sp macro="" textlink="">
      <xdr:nvSpPr>
        <xdr:cNvPr id="82" name="楕円 81"/>
        <xdr:cNvSpPr/>
      </xdr:nvSpPr>
      <xdr:spPr>
        <a:xfrm>
          <a:off x="2857500" y="62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123837</xdr:rowOff>
    </xdr:from>
    <xdr:ext cx="534377" cy="259045"/>
    <xdr:sp macro="" textlink="">
      <xdr:nvSpPr>
        <xdr:cNvPr id="83" name="テキスト ボックス 82"/>
        <xdr:cNvSpPr txBox="1"/>
      </xdr:nvSpPr>
      <xdr:spPr>
        <a:xfrm>
          <a:off x="2641111" y="62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169825</xdr:rowOff>
    </xdr:from>
    <xdr:to>
      <xdr:col>10</xdr:col>
      <xdr:colOff>165100</xdr:colOff>
      <xdr:row>37</xdr:row>
      <xdr:rowOff>99975</xdr:rowOff>
    </xdr:to>
    <xdr:sp macro="" textlink="">
      <xdr:nvSpPr>
        <xdr:cNvPr id="84" name="楕円 83"/>
        <xdr:cNvSpPr/>
      </xdr:nvSpPr>
      <xdr:spPr>
        <a:xfrm>
          <a:off x="19685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91102</xdr:rowOff>
    </xdr:from>
    <xdr:ext cx="534377" cy="259045"/>
    <xdr:sp macro="" textlink="">
      <xdr:nvSpPr>
        <xdr:cNvPr id="85" name="テキスト ボックス 84"/>
        <xdr:cNvSpPr txBox="1"/>
      </xdr:nvSpPr>
      <xdr:spPr>
        <a:xfrm>
          <a:off x="1752111" y="643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158303</xdr:rowOff>
    </xdr:from>
    <xdr:to>
      <xdr:col>6</xdr:col>
      <xdr:colOff>38100</xdr:colOff>
      <xdr:row>37</xdr:row>
      <xdr:rowOff>88453</xdr:rowOff>
    </xdr:to>
    <xdr:sp macro="" textlink="">
      <xdr:nvSpPr>
        <xdr:cNvPr id="86" name="楕円 85"/>
        <xdr:cNvSpPr/>
      </xdr:nvSpPr>
      <xdr:spPr>
        <a:xfrm>
          <a:off x="1079500" y="63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79580</xdr:rowOff>
    </xdr:from>
    <xdr:ext cx="534377" cy="259045"/>
    <xdr:sp macro="" textlink="">
      <xdr:nvSpPr>
        <xdr:cNvPr id="87" name="テキスト ボックス 86"/>
        <xdr:cNvSpPr txBox="1"/>
      </xdr:nvSpPr>
      <xdr:spPr>
        <a:xfrm>
          <a:off x="863111" y="64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1479</xdr:rowOff>
    </xdr:from>
    <xdr:to>
      <xdr:col>24</xdr:col>
      <xdr:colOff>63500</xdr:colOff>
      <xdr:row>56</xdr:row>
      <xdr:rowOff>42528</xdr:rowOff>
    </xdr:to>
    <xdr:cxnSp macro="">
      <xdr:nvCxnSpPr>
        <xdr:cNvPr id="119" name="直線コネクタ 118"/>
        <xdr:cNvCxnSpPr/>
      </xdr:nvCxnSpPr>
      <xdr:spPr>
        <a:xfrm flipV="1">
          <a:off x="3797300" y="9602679"/>
          <a:ext cx="838200" cy="4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42528</xdr:rowOff>
    </xdr:from>
    <xdr:to>
      <xdr:col>19</xdr:col>
      <xdr:colOff>177800</xdr:colOff>
      <xdr:row>57</xdr:row>
      <xdr:rowOff>76411</xdr:rowOff>
    </xdr:to>
    <xdr:cxnSp macro="">
      <xdr:nvCxnSpPr>
        <xdr:cNvPr id="122" name="直線コネクタ 121"/>
        <xdr:cNvCxnSpPr/>
      </xdr:nvCxnSpPr>
      <xdr:spPr>
        <a:xfrm flipV="1">
          <a:off x="2908300" y="9643728"/>
          <a:ext cx="889000" cy="20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167573</xdr:rowOff>
    </xdr:from>
    <xdr:to>
      <xdr:col>15</xdr:col>
      <xdr:colOff>50800</xdr:colOff>
      <xdr:row>57</xdr:row>
      <xdr:rowOff>76411</xdr:rowOff>
    </xdr:to>
    <xdr:cxnSp macro="">
      <xdr:nvCxnSpPr>
        <xdr:cNvPr id="125" name="直線コネクタ 124"/>
        <xdr:cNvCxnSpPr/>
      </xdr:nvCxnSpPr>
      <xdr:spPr>
        <a:xfrm>
          <a:off x="2019300" y="9768773"/>
          <a:ext cx="889000" cy="8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167573</xdr:rowOff>
    </xdr:from>
    <xdr:to>
      <xdr:col>10</xdr:col>
      <xdr:colOff>114300</xdr:colOff>
      <xdr:row>58</xdr:row>
      <xdr:rowOff>3160</xdr:rowOff>
    </xdr:to>
    <xdr:cxnSp macro="">
      <xdr:nvCxnSpPr>
        <xdr:cNvPr id="128" name="直線コネクタ 127"/>
        <xdr:cNvCxnSpPr/>
      </xdr:nvCxnSpPr>
      <xdr:spPr>
        <a:xfrm flipV="1">
          <a:off x="1130300" y="9768773"/>
          <a:ext cx="889000" cy="1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122129</xdr:rowOff>
    </xdr:from>
    <xdr:to>
      <xdr:col>24</xdr:col>
      <xdr:colOff>114300</xdr:colOff>
      <xdr:row>56</xdr:row>
      <xdr:rowOff>52279</xdr:rowOff>
    </xdr:to>
    <xdr:sp macro="" textlink="">
      <xdr:nvSpPr>
        <xdr:cNvPr id="138" name="楕円 137"/>
        <xdr:cNvSpPr/>
      </xdr:nvSpPr>
      <xdr:spPr>
        <a:xfrm>
          <a:off x="4584700" y="9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145006</xdr:rowOff>
    </xdr:from>
    <xdr:ext cx="534377" cy="259045"/>
    <xdr:sp macro="" textlink="">
      <xdr:nvSpPr>
        <xdr:cNvPr id="139" name="物件費該当値テキスト"/>
        <xdr:cNvSpPr txBox="1"/>
      </xdr:nvSpPr>
      <xdr:spPr>
        <a:xfrm>
          <a:off x="4686300" y="94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163178</xdr:rowOff>
    </xdr:from>
    <xdr:to>
      <xdr:col>20</xdr:col>
      <xdr:colOff>38100</xdr:colOff>
      <xdr:row>56</xdr:row>
      <xdr:rowOff>93328</xdr:rowOff>
    </xdr:to>
    <xdr:sp macro="" textlink="">
      <xdr:nvSpPr>
        <xdr:cNvPr id="140" name="楕円 139"/>
        <xdr:cNvSpPr/>
      </xdr:nvSpPr>
      <xdr:spPr>
        <a:xfrm>
          <a:off x="3746500" y="95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109855</xdr:rowOff>
    </xdr:from>
    <xdr:ext cx="534377" cy="259045"/>
    <xdr:sp macro="" textlink="">
      <xdr:nvSpPr>
        <xdr:cNvPr id="141" name="テキスト ボックス 140"/>
        <xdr:cNvSpPr txBox="1"/>
      </xdr:nvSpPr>
      <xdr:spPr>
        <a:xfrm>
          <a:off x="3530111" y="936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25611</xdr:rowOff>
    </xdr:from>
    <xdr:to>
      <xdr:col>15</xdr:col>
      <xdr:colOff>101600</xdr:colOff>
      <xdr:row>57</xdr:row>
      <xdr:rowOff>127211</xdr:rowOff>
    </xdr:to>
    <xdr:sp macro="" textlink="">
      <xdr:nvSpPr>
        <xdr:cNvPr id="142" name="楕円 141"/>
        <xdr:cNvSpPr/>
      </xdr:nvSpPr>
      <xdr:spPr>
        <a:xfrm>
          <a:off x="2857500" y="97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143738</xdr:rowOff>
    </xdr:from>
    <xdr:ext cx="534377" cy="259045"/>
    <xdr:sp macro="" textlink="">
      <xdr:nvSpPr>
        <xdr:cNvPr id="143" name="テキスト ボックス 142"/>
        <xdr:cNvSpPr txBox="1"/>
      </xdr:nvSpPr>
      <xdr:spPr>
        <a:xfrm>
          <a:off x="2641111" y="957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116773</xdr:rowOff>
    </xdr:from>
    <xdr:to>
      <xdr:col>10</xdr:col>
      <xdr:colOff>165100</xdr:colOff>
      <xdr:row>57</xdr:row>
      <xdr:rowOff>46923</xdr:rowOff>
    </xdr:to>
    <xdr:sp macro="" textlink="">
      <xdr:nvSpPr>
        <xdr:cNvPr id="144" name="楕円 143"/>
        <xdr:cNvSpPr/>
      </xdr:nvSpPr>
      <xdr:spPr>
        <a:xfrm>
          <a:off x="1968500" y="97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63450</xdr:rowOff>
    </xdr:from>
    <xdr:ext cx="534377" cy="259045"/>
    <xdr:sp macro="" textlink="">
      <xdr:nvSpPr>
        <xdr:cNvPr id="145" name="テキスト ボックス 144"/>
        <xdr:cNvSpPr txBox="1"/>
      </xdr:nvSpPr>
      <xdr:spPr>
        <a:xfrm>
          <a:off x="1752111" y="949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123810</xdr:rowOff>
    </xdr:from>
    <xdr:to>
      <xdr:col>6</xdr:col>
      <xdr:colOff>38100</xdr:colOff>
      <xdr:row>58</xdr:row>
      <xdr:rowOff>53960</xdr:rowOff>
    </xdr:to>
    <xdr:sp macro="" textlink="">
      <xdr:nvSpPr>
        <xdr:cNvPr id="146" name="楕円 145"/>
        <xdr:cNvSpPr/>
      </xdr:nvSpPr>
      <xdr:spPr>
        <a:xfrm>
          <a:off x="1079500" y="98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70487</xdr:rowOff>
    </xdr:from>
    <xdr:ext cx="534377" cy="259045"/>
    <xdr:sp macro="" textlink="">
      <xdr:nvSpPr>
        <xdr:cNvPr id="147" name="テキスト ボックス 146"/>
        <xdr:cNvSpPr txBox="1"/>
      </xdr:nvSpPr>
      <xdr:spPr>
        <a:xfrm>
          <a:off x="863111" y="96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171109</xdr:rowOff>
    </xdr:from>
    <xdr:to>
      <xdr:col>24</xdr:col>
      <xdr:colOff>63500</xdr:colOff>
      <xdr:row>78</xdr:row>
      <xdr:rowOff>1169</xdr:rowOff>
    </xdr:to>
    <xdr:cxnSp macro="">
      <xdr:nvCxnSpPr>
        <xdr:cNvPr id="174" name="直線コネクタ 173"/>
        <xdr:cNvCxnSpPr/>
      </xdr:nvCxnSpPr>
      <xdr:spPr>
        <a:xfrm flipV="1">
          <a:off x="3797300" y="13372759"/>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170515</xdr:rowOff>
    </xdr:from>
    <xdr:to>
      <xdr:col>19</xdr:col>
      <xdr:colOff>177800</xdr:colOff>
      <xdr:row>78</xdr:row>
      <xdr:rowOff>1169</xdr:rowOff>
    </xdr:to>
    <xdr:cxnSp macro="">
      <xdr:nvCxnSpPr>
        <xdr:cNvPr id="177" name="直線コネクタ 176"/>
        <xdr:cNvCxnSpPr/>
      </xdr:nvCxnSpPr>
      <xdr:spPr>
        <a:xfrm>
          <a:off x="2908300" y="13372165"/>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165029</xdr:rowOff>
    </xdr:from>
    <xdr:to>
      <xdr:col>15</xdr:col>
      <xdr:colOff>50800</xdr:colOff>
      <xdr:row>77</xdr:row>
      <xdr:rowOff>170515</xdr:rowOff>
    </xdr:to>
    <xdr:cxnSp macro="">
      <xdr:nvCxnSpPr>
        <xdr:cNvPr id="180" name="直線コネクタ 179"/>
        <xdr:cNvCxnSpPr/>
      </xdr:nvCxnSpPr>
      <xdr:spPr>
        <a:xfrm>
          <a:off x="2019300" y="1336667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161372</xdr:rowOff>
    </xdr:from>
    <xdr:to>
      <xdr:col>10</xdr:col>
      <xdr:colOff>114300</xdr:colOff>
      <xdr:row>77</xdr:row>
      <xdr:rowOff>165029</xdr:rowOff>
    </xdr:to>
    <xdr:cxnSp macro="">
      <xdr:nvCxnSpPr>
        <xdr:cNvPr id="183" name="直線コネクタ 182"/>
        <xdr:cNvCxnSpPr/>
      </xdr:nvCxnSpPr>
      <xdr:spPr>
        <a:xfrm>
          <a:off x="1130300" y="1336302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120309</xdr:rowOff>
    </xdr:from>
    <xdr:to>
      <xdr:col>24</xdr:col>
      <xdr:colOff>114300</xdr:colOff>
      <xdr:row>78</xdr:row>
      <xdr:rowOff>50459</xdr:rowOff>
    </xdr:to>
    <xdr:sp macro="" textlink="">
      <xdr:nvSpPr>
        <xdr:cNvPr id="193" name="楕円 192"/>
        <xdr:cNvSpPr/>
      </xdr:nvSpPr>
      <xdr:spPr>
        <a:xfrm>
          <a:off x="4584700" y="133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57908</xdr:rowOff>
    </xdr:from>
    <xdr:ext cx="469744" cy="259045"/>
    <xdr:sp macro="" textlink="">
      <xdr:nvSpPr>
        <xdr:cNvPr id="194" name="維持補修費該当値テキスト"/>
        <xdr:cNvSpPr txBox="1"/>
      </xdr:nvSpPr>
      <xdr:spPr>
        <a:xfrm>
          <a:off x="4686300" y="1325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121819</xdr:rowOff>
    </xdr:from>
    <xdr:to>
      <xdr:col>20</xdr:col>
      <xdr:colOff>38100</xdr:colOff>
      <xdr:row>78</xdr:row>
      <xdr:rowOff>51969</xdr:rowOff>
    </xdr:to>
    <xdr:sp macro="" textlink="">
      <xdr:nvSpPr>
        <xdr:cNvPr id="195" name="楕円 194"/>
        <xdr:cNvSpPr/>
      </xdr:nvSpPr>
      <xdr:spPr>
        <a:xfrm>
          <a:off x="3746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43096</xdr:rowOff>
    </xdr:from>
    <xdr:ext cx="469744" cy="259045"/>
    <xdr:sp macro="" textlink="">
      <xdr:nvSpPr>
        <xdr:cNvPr id="196" name="テキスト ボックス 195"/>
        <xdr:cNvSpPr txBox="1"/>
      </xdr:nvSpPr>
      <xdr:spPr>
        <a:xfrm>
          <a:off x="3562428" y="134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119715</xdr:rowOff>
    </xdr:from>
    <xdr:to>
      <xdr:col>15</xdr:col>
      <xdr:colOff>101600</xdr:colOff>
      <xdr:row>78</xdr:row>
      <xdr:rowOff>49865</xdr:rowOff>
    </xdr:to>
    <xdr:sp macro="" textlink="">
      <xdr:nvSpPr>
        <xdr:cNvPr id="197" name="楕円 196"/>
        <xdr:cNvSpPr/>
      </xdr:nvSpPr>
      <xdr:spPr>
        <a:xfrm>
          <a:off x="2857500" y="1332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40992</xdr:rowOff>
    </xdr:from>
    <xdr:ext cx="469744" cy="259045"/>
    <xdr:sp macro="" textlink="">
      <xdr:nvSpPr>
        <xdr:cNvPr id="198" name="テキスト ボックス 197"/>
        <xdr:cNvSpPr txBox="1"/>
      </xdr:nvSpPr>
      <xdr:spPr>
        <a:xfrm>
          <a:off x="2673428" y="1341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114229</xdr:rowOff>
    </xdr:from>
    <xdr:to>
      <xdr:col>10</xdr:col>
      <xdr:colOff>165100</xdr:colOff>
      <xdr:row>78</xdr:row>
      <xdr:rowOff>44379</xdr:rowOff>
    </xdr:to>
    <xdr:sp macro="" textlink="">
      <xdr:nvSpPr>
        <xdr:cNvPr id="199" name="楕円 198"/>
        <xdr:cNvSpPr/>
      </xdr:nvSpPr>
      <xdr:spPr>
        <a:xfrm>
          <a:off x="1968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35506</xdr:rowOff>
    </xdr:from>
    <xdr:ext cx="469744" cy="259045"/>
    <xdr:sp macro="" textlink="">
      <xdr:nvSpPr>
        <xdr:cNvPr id="200" name="テキスト ボックス 199"/>
        <xdr:cNvSpPr txBox="1"/>
      </xdr:nvSpPr>
      <xdr:spPr>
        <a:xfrm>
          <a:off x="1784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110572</xdr:rowOff>
    </xdr:from>
    <xdr:to>
      <xdr:col>6</xdr:col>
      <xdr:colOff>38100</xdr:colOff>
      <xdr:row>78</xdr:row>
      <xdr:rowOff>40722</xdr:rowOff>
    </xdr:to>
    <xdr:sp macro="" textlink="">
      <xdr:nvSpPr>
        <xdr:cNvPr id="201" name="楕円 200"/>
        <xdr:cNvSpPr/>
      </xdr:nvSpPr>
      <xdr:spPr>
        <a:xfrm>
          <a:off x="1079500" y="13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31849</xdr:rowOff>
    </xdr:from>
    <xdr:ext cx="469744" cy="259045"/>
    <xdr:sp macro="" textlink="">
      <xdr:nvSpPr>
        <xdr:cNvPr id="202" name="テキスト ボックス 201"/>
        <xdr:cNvSpPr txBox="1"/>
      </xdr:nvSpPr>
      <xdr:spPr>
        <a:xfrm>
          <a:off x="895428" y="134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97447</xdr:rowOff>
    </xdr:from>
    <xdr:to>
      <xdr:col>24</xdr:col>
      <xdr:colOff>63500</xdr:colOff>
      <xdr:row>97</xdr:row>
      <xdr:rowOff>21712</xdr:rowOff>
    </xdr:to>
    <xdr:cxnSp macro="">
      <xdr:nvCxnSpPr>
        <xdr:cNvPr id="232" name="直線コネクタ 231"/>
        <xdr:cNvCxnSpPr/>
      </xdr:nvCxnSpPr>
      <xdr:spPr>
        <a:xfrm>
          <a:off x="3797300" y="16556647"/>
          <a:ext cx="8382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97447</xdr:rowOff>
    </xdr:from>
    <xdr:to>
      <xdr:col>19</xdr:col>
      <xdr:colOff>177800</xdr:colOff>
      <xdr:row>97</xdr:row>
      <xdr:rowOff>86726</xdr:rowOff>
    </xdr:to>
    <xdr:cxnSp macro="">
      <xdr:nvCxnSpPr>
        <xdr:cNvPr id="235" name="直線コネクタ 234"/>
        <xdr:cNvCxnSpPr/>
      </xdr:nvCxnSpPr>
      <xdr:spPr>
        <a:xfrm flipV="1">
          <a:off x="2908300" y="16556647"/>
          <a:ext cx="889000" cy="16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86726</xdr:rowOff>
    </xdr:from>
    <xdr:to>
      <xdr:col>15</xdr:col>
      <xdr:colOff>50800</xdr:colOff>
      <xdr:row>97</xdr:row>
      <xdr:rowOff>118052</xdr:rowOff>
    </xdr:to>
    <xdr:cxnSp macro="">
      <xdr:nvCxnSpPr>
        <xdr:cNvPr id="238" name="直線コネクタ 237"/>
        <xdr:cNvCxnSpPr/>
      </xdr:nvCxnSpPr>
      <xdr:spPr>
        <a:xfrm flipV="1">
          <a:off x="2019300" y="16717376"/>
          <a:ext cx="889000" cy="3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118052</xdr:rowOff>
    </xdr:from>
    <xdr:to>
      <xdr:col>10</xdr:col>
      <xdr:colOff>114300</xdr:colOff>
      <xdr:row>97</xdr:row>
      <xdr:rowOff>157516</xdr:rowOff>
    </xdr:to>
    <xdr:cxnSp macro="">
      <xdr:nvCxnSpPr>
        <xdr:cNvPr id="241" name="直線コネクタ 240"/>
        <xdr:cNvCxnSpPr/>
      </xdr:nvCxnSpPr>
      <xdr:spPr>
        <a:xfrm flipV="1">
          <a:off x="1130300" y="16748702"/>
          <a:ext cx="889000" cy="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142362</xdr:rowOff>
    </xdr:from>
    <xdr:to>
      <xdr:col>24</xdr:col>
      <xdr:colOff>114300</xdr:colOff>
      <xdr:row>97</xdr:row>
      <xdr:rowOff>72512</xdr:rowOff>
    </xdr:to>
    <xdr:sp macro="" textlink="">
      <xdr:nvSpPr>
        <xdr:cNvPr id="251" name="楕円 250"/>
        <xdr:cNvSpPr/>
      </xdr:nvSpPr>
      <xdr:spPr>
        <a:xfrm>
          <a:off x="4584700" y="166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120789</xdr:rowOff>
    </xdr:from>
    <xdr:ext cx="534377" cy="259045"/>
    <xdr:sp macro="" textlink="">
      <xdr:nvSpPr>
        <xdr:cNvPr id="252" name="扶助費該当値テキスト"/>
        <xdr:cNvSpPr txBox="1"/>
      </xdr:nvSpPr>
      <xdr:spPr>
        <a:xfrm>
          <a:off x="4686300" y="1657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46647</xdr:rowOff>
    </xdr:from>
    <xdr:to>
      <xdr:col>20</xdr:col>
      <xdr:colOff>38100</xdr:colOff>
      <xdr:row>96</xdr:row>
      <xdr:rowOff>148247</xdr:rowOff>
    </xdr:to>
    <xdr:sp macro="" textlink="">
      <xdr:nvSpPr>
        <xdr:cNvPr id="253" name="楕円 252"/>
        <xdr:cNvSpPr/>
      </xdr:nvSpPr>
      <xdr:spPr>
        <a:xfrm>
          <a:off x="3746500" y="165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139374</xdr:rowOff>
    </xdr:from>
    <xdr:ext cx="599010" cy="259045"/>
    <xdr:sp macro="" textlink="">
      <xdr:nvSpPr>
        <xdr:cNvPr id="254" name="テキスト ボックス 253"/>
        <xdr:cNvSpPr txBox="1"/>
      </xdr:nvSpPr>
      <xdr:spPr>
        <a:xfrm>
          <a:off x="3497795" y="1659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35926</xdr:rowOff>
    </xdr:from>
    <xdr:to>
      <xdr:col>15</xdr:col>
      <xdr:colOff>101600</xdr:colOff>
      <xdr:row>97</xdr:row>
      <xdr:rowOff>137526</xdr:rowOff>
    </xdr:to>
    <xdr:sp macro="" textlink="">
      <xdr:nvSpPr>
        <xdr:cNvPr id="255" name="楕円 254"/>
        <xdr:cNvSpPr/>
      </xdr:nvSpPr>
      <xdr:spPr>
        <a:xfrm>
          <a:off x="2857500" y="166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128653</xdr:rowOff>
    </xdr:from>
    <xdr:ext cx="534377" cy="259045"/>
    <xdr:sp macro="" textlink="">
      <xdr:nvSpPr>
        <xdr:cNvPr id="256" name="テキスト ボックス 255"/>
        <xdr:cNvSpPr txBox="1"/>
      </xdr:nvSpPr>
      <xdr:spPr>
        <a:xfrm>
          <a:off x="2641111" y="167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67252</xdr:rowOff>
    </xdr:from>
    <xdr:to>
      <xdr:col>10</xdr:col>
      <xdr:colOff>165100</xdr:colOff>
      <xdr:row>97</xdr:row>
      <xdr:rowOff>168852</xdr:rowOff>
    </xdr:to>
    <xdr:sp macro="" textlink="">
      <xdr:nvSpPr>
        <xdr:cNvPr id="257" name="楕円 256"/>
        <xdr:cNvSpPr/>
      </xdr:nvSpPr>
      <xdr:spPr>
        <a:xfrm>
          <a:off x="1968500" y="166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159979</xdr:rowOff>
    </xdr:from>
    <xdr:ext cx="534377" cy="259045"/>
    <xdr:sp macro="" textlink="">
      <xdr:nvSpPr>
        <xdr:cNvPr id="258" name="テキスト ボックス 257"/>
        <xdr:cNvSpPr txBox="1"/>
      </xdr:nvSpPr>
      <xdr:spPr>
        <a:xfrm>
          <a:off x="1752111" y="1679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106716</xdr:rowOff>
    </xdr:from>
    <xdr:to>
      <xdr:col>6</xdr:col>
      <xdr:colOff>38100</xdr:colOff>
      <xdr:row>98</xdr:row>
      <xdr:rowOff>36866</xdr:rowOff>
    </xdr:to>
    <xdr:sp macro="" textlink="">
      <xdr:nvSpPr>
        <xdr:cNvPr id="259" name="楕円 258"/>
        <xdr:cNvSpPr/>
      </xdr:nvSpPr>
      <xdr:spPr>
        <a:xfrm>
          <a:off x="1079500" y="167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27993</xdr:rowOff>
    </xdr:from>
    <xdr:ext cx="534377" cy="259045"/>
    <xdr:sp macro="" textlink="">
      <xdr:nvSpPr>
        <xdr:cNvPr id="260" name="テキスト ボックス 259"/>
        <xdr:cNvSpPr txBox="1"/>
      </xdr:nvSpPr>
      <xdr:spPr>
        <a:xfrm>
          <a:off x="863111" y="1683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74974</xdr:rowOff>
    </xdr:from>
    <xdr:to>
      <xdr:col>55</xdr:col>
      <xdr:colOff>0</xdr:colOff>
      <xdr:row>37</xdr:row>
      <xdr:rowOff>110058</xdr:rowOff>
    </xdr:to>
    <xdr:cxnSp macro="">
      <xdr:nvCxnSpPr>
        <xdr:cNvPr id="291" name="直線コネクタ 290"/>
        <xdr:cNvCxnSpPr/>
      </xdr:nvCxnSpPr>
      <xdr:spPr>
        <a:xfrm>
          <a:off x="9639300" y="6247174"/>
          <a:ext cx="838200" cy="20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114456</xdr:rowOff>
    </xdr:from>
    <xdr:to>
      <xdr:col>50</xdr:col>
      <xdr:colOff>114300</xdr:colOff>
      <xdr:row>36</xdr:row>
      <xdr:rowOff>74974</xdr:rowOff>
    </xdr:to>
    <xdr:cxnSp macro="">
      <xdr:nvCxnSpPr>
        <xdr:cNvPr id="294" name="直線コネクタ 293"/>
        <xdr:cNvCxnSpPr/>
      </xdr:nvCxnSpPr>
      <xdr:spPr>
        <a:xfrm>
          <a:off x="8750300" y="5257956"/>
          <a:ext cx="889000" cy="98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166441</xdr:rowOff>
    </xdr:from>
    <xdr:ext cx="534377" cy="259045"/>
    <xdr:sp macro="" textlink="">
      <xdr:nvSpPr>
        <xdr:cNvPr id="296" name="テキスト ボックス 295"/>
        <xdr:cNvSpPr txBox="1"/>
      </xdr:nvSpPr>
      <xdr:spPr>
        <a:xfrm>
          <a:off x="9372111" y="63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114456</xdr:rowOff>
    </xdr:from>
    <xdr:to>
      <xdr:col>45</xdr:col>
      <xdr:colOff>177800</xdr:colOff>
      <xdr:row>37</xdr:row>
      <xdr:rowOff>159447</xdr:rowOff>
    </xdr:to>
    <xdr:cxnSp macro="">
      <xdr:nvCxnSpPr>
        <xdr:cNvPr id="297" name="直線コネクタ 296"/>
        <xdr:cNvCxnSpPr/>
      </xdr:nvCxnSpPr>
      <xdr:spPr>
        <a:xfrm flipV="1">
          <a:off x="7861300" y="5257956"/>
          <a:ext cx="889000" cy="124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159447</xdr:rowOff>
    </xdr:from>
    <xdr:to>
      <xdr:col>41</xdr:col>
      <xdr:colOff>50800</xdr:colOff>
      <xdr:row>38</xdr:row>
      <xdr:rowOff>23212</xdr:rowOff>
    </xdr:to>
    <xdr:cxnSp macro="">
      <xdr:nvCxnSpPr>
        <xdr:cNvPr id="300" name="直線コネクタ 299"/>
        <xdr:cNvCxnSpPr/>
      </xdr:nvCxnSpPr>
      <xdr:spPr>
        <a:xfrm flipV="1">
          <a:off x="6972300" y="6503097"/>
          <a:ext cx="889000" cy="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59258</xdr:rowOff>
    </xdr:from>
    <xdr:to>
      <xdr:col>55</xdr:col>
      <xdr:colOff>50800</xdr:colOff>
      <xdr:row>37</xdr:row>
      <xdr:rowOff>160858</xdr:rowOff>
    </xdr:to>
    <xdr:sp macro="" textlink="">
      <xdr:nvSpPr>
        <xdr:cNvPr id="310" name="楕円 309"/>
        <xdr:cNvSpPr/>
      </xdr:nvSpPr>
      <xdr:spPr>
        <a:xfrm>
          <a:off x="10426700" y="64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145635</xdr:rowOff>
    </xdr:from>
    <xdr:ext cx="534377" cy="259045"/>
    <xdr:sp macro="" textlink="">
      <xdr:nvSpPr>
        <xdr:cNvPr id="311" name="補助費等該当値テキスト"/>
        <xdr:cNvSpPr txBox="1"/>
      </xdr:nvSpPr>
      <xdr:spPr>
        <a:xfrm>
          <a:off x="10528300" y="63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24174</xdr:rowOff>
    </xdr:from>
    <xdr:to>
      <xdr:col>50</xdr:col>
      <xdr:colOff>165100</xdr:colOff>
      <xdr:row>36</xdr:row>
      <xdr:rowOff>125774</xdr:rowOff>
    </xdr:to>
    <xdr:sp macro="" textlink="">
      <xdr:nvSpPr>
        <xdr:cNvPr id="312" name="楕円 311"/>
        <xdr:cNvSpPr/>
      </xdr:nvSpPr>
      <xdr:spPr>
        <a:xfrm>
          <a:off x="9588500" y="61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142301</xdr:rowOff>
    </xdr:from>
    <xdr:ext cx="534377" cy="259045"/>
    <xdr:sp macro="" textlink="">
      <xdr:nvSpPr>
        <xdr:cNvPr id="313" name="テキスト ボックス 312"/>
        <xdr:cNvSpPr txBox="1"/>
      </xdr:nvSpPr>
      <xdr:spPr>
        <a:xfrm>
          <a:off x="9372111" y="59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63656</xdr:rowOff>
    </xdr:from>
    <xdr:to>
      <xdr:col>46</xdr:col>
      <xdr:colOff>38100</xdr:colOff>
      <xdr:row>30</xdr:row>
      <xdr:rowOff>165256</xdr:rowOff>
    </xdr:to>
    <xdr:sp macro="" textlink="">
      <xdr:nvSpPr>
        <xdr:cNvPr id="314" name="楕円 313"/>
        <xdr:cNvSpPr/>
      </xdr:nvSpPr>
      <xdr:spPr>
        <a:xfrm>
          <a:off x="8699500" y="52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156383</xdr:rowOff>
    </xdr:from>
    <xdr:ext cx="599010" cy="259045"/>
    <xdr:sp macro="" textlink="">
      <xdr:nvSpPr>
        <xdr:cNvPr id="315" name="テキスト ボックス 314"/>
        <xdr:cNvSpPr txBox="1"/>
      </xdr:nvSpPr>
      <xdr:spPr>
        <a:xfrm>
          <a:off x="8450795" y="529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108647</xdr:rowOff>
    </xdr:from>
    <xdr:to>
      <xdr:col>41</xdr:col>
      <xdr:colOff>101600</xdr:colOff>
      <xdr:row>38</xdr:row>
      <xdr:rowOff>38797</xdr:rowOff>
    </xdr:to>
    <xdr:sp macro="" textlink="">
      <xdr:nvSpPr>
        <xdr:cNvPr id="316" name="楕円 315"/>
        <xdr:cNvSpPr/>
      </xdr:nvSpPr>
      <xdr:spPr>
        <a:xfrm>
          <a:off x="7810500" y="64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29924</xdr:rowOff>
    </xdr:from>
    <xdr:ext cx="534377" cy="259045"/>
    <xdr:sp macro="" textlink="">
      <xdr:nvSpPr>
        <xdr:cNvPr id="317" name="テキスト ボックス 316"/>
        <xdr:cNvSpPr txBox="1"/>
      </xdr:nvSpPr>
      <xdr:spPr>
        <a:xfrm>
          <a:off x="7594111" y="654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143862</xdr:rowOff>
    </xdr:from>
    <xdr:to>
      <xdr:col>36</xdr:col>
      <xdr:colOff>165100</xdr:colOff>
      <xdr:row>38</xdr:row>
      <xdr:rowOff>74013</xdr:rowOff>
    </xdr:to>
    <xdr:sp macro="" textlink="">
      <xdr:nvSpPr>
        <xdr:cNvPr id="318" name="楕円 317"/>
        <xdr:cNvSpPr/>
      </xdr:nvSpPr>
      <xdr:spPr>
        <a:xfrm>
          <a:off x="6921500" y="648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65139</xdr:rowOff>
    </xdr:from>
    <xdr:ext cx="534377" cy="259045"/>
    <xdr:sp macro="" textlink="">
      <xdr:nvSpPr>
        <xdr:cNvPr id="319" name="テキスト ボックス 318"/>
        <xdr:cNvSpPr txBox="1"/>
      </xdr:nvSpPr>
      <xdr:spPr>
        <a:xfrm>
          <a:off x="6705111" y="65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91021</xdr:rowOff>
    </xdr:from>
    <xdr:to>
      <xdr:col>55</xdr:col>
      <xdr:colOff>0</xdr:colOff>
      <xdr:row>56</xdr:row>
      <xdr:rowOff>132880</xdr:rowOff>
    </xdr:to>
    <xdr:cxnSp macro="">
      <xdr:nvCxnSpPr>
        <xdr:cNvPr id="348" name="直線コネクタ 347"/>
        <xdr:cNvCxnSpPr/>
      </xdr:nvCxnSpPr>
      <xdr:spPr>
        <a:xfrm flipV="1">
          <a:off x="9639300" y="9692221"/>
          <a:ext cx="838200" cy="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53543</xdr:rowOff>
    </xdr:from>
    <xdr:to>
      <xdr:col>50</xdr:col>
      <xdr:colOff>114300</xdr:colOff>
      <xdr:row>56</xdr:row>
      <xdr:rowOff>132880</xdr:rowOff>
    </xdr:to>
    <xdr:cxnSp macro="">
      <xdr:nvCxnSpPr>
        <xdr:cNvPr id="351" name="直線コネクタ 350"/>
        <xdr:cNvCxnSpPr/>
      </xdr:nvCxnSpPr>
      <xdr:spPr>
        <a:xfrm>
          <a:off x="8750300" y="9654743"/>
          <a:ext cx="889000" cy="7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141071</xdr:rowOff>
    </xdr:from>
    <xdr:to>
      <xdr:col>45</xdr:col>
      <xdr:colOff>177800</xdr:colOff>
      <xdr:row>56</xdr:row>
      <xdr:rowOff>53543</xdr:rowOff>
    </xdr:to>
    <xdr:cxnSp macro="">
      <xdr:nvCxnSpPr>
        <xdr:cNvPr id="354" name="直線コネクタ 353"/>
        <xdr:cNvCxnSpPr/>
      </xdr:nvCxnSpPr>
      <xdr:spPr>
        <a:xfrm>
          <a:off x="7861300" y="9570821"/>
          <a:ext cx="889000" cy="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141071</xdr:rowOff>
    </xdr:from>
    <xdr:to>
      <xdr:col>41</xdr:col>
      <xdr:colOff>50800</xdr:colOff>
      <xdr:row>55</xdr:row>
      <xdr:rowOff>142748</xdr:rowOff>
    </xdr:to>
    <xdr:cxnSp macro="">
      <xdr:nvCxnSpPr>
        <xdr:cNvPr id="357" name="直線コネクタ 356"/>
        <xdr:cNvCxnSpPr/>
      </xdr:nvCxnSpPr>
      <xdr:spPr>
        <a:xfrm flipV="1">
          <a:off x="6972300" y="9570821"/>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56710</xdr:rowOff>
    </xdr:from>
    <xdr:ext cx="534377" cy="259045"/>
    <xdr:sp macro="" textlink="">
      <xdr:nvSpPr>
        <xdr:cNvPr id="359" name="テキスト ボックス 358"/>
        <xdr:cNvSpPr txBox="1"/>
      </xdr:nvSpPr>
      <xdr:spPr>
        <a:xfrm>
          <a:off x="7594111" y="96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51757</xdr:rowOff>
    </xdr:from>
    <xdr:ext cx="534377" cy="259045"/>
    <xdr:sp macro="" textlink="">
      <xdr:nvSpPr>
        <xdr:cNvPr id="361" name="テキスト ボックス 360"/>
        <xdr:cNvSpPr txBox="1"/>
      </xdr:nvSpPr>
      <xdr:spPr>
        <a:xfrm>
          <a:off x="6705111" y="96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40221</xdr:rowOff>
    </xdr:from>
    <xdr:to>
      <xdr:col>55</xdr:col>
      <xdr:colOff>50800</xdr:colOff>
      <xdr:row>56</xdr:row>
      <xdr:rowOff>141821</xdr:rowOff>
    </xdr:to>
    <xdr:sp macro="" textlink="">
      <xdr:nvSpPr>
        <xdr:cNvPr id="367" name="楕円 366"/>
        <xdr:cNvSpPr/>
      </xdr:nvSpPr>
      <xdr:spPr>
        <a:xfrm>
          <a:off x="10426700" y="96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18648</xdr:rowOff>
    </xdr:from>
    <xdr:ext cx="534377" cy="259045"/>
    <xdr:sp macro="" textlink="">
      <xdr:nvSpPr>
        <xdr:cNvPr id="368" name="普通建設事業費該当値テキスト"/>
        <xdr:cNvSpPr txBox="1"/>
      </xdr:nvSpPr>
      <xdr:spPr>
        <a:xfrm>
          <a:off x="10528300" y="96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82080</xdr:rowOff>
    </xdr:from>
    <xdr:to>
      <xdr:col>50</xdr:col>
      <xdr:colOff>165100</xdr:colOff>
      <xdr:row>57</xdr:row>
      <xdr:rowOff>12230</xdr:rowOff>
    </xdr:to>
    <xdr:sp macro="" textlink="">
      <xdr:nvSpPr>
        <xdr:cNvPr id="369" name="楕円 368"/>
        <xdr:cNvSpPr/>
      </xdr:nvSpPr>
      <xdr:spPr>
        <a:xfrm>
          <a:off x="9588500" y="96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3357</xdr:rowOff>
    </xdr:from>
    <xdr:ext cx="534377" cy="259045"/>
    <xdr:sp macro="" textlink="">
      <xdr:nvSpPr>
        <xdr:cNvPr id="370" name="テキスト ボックス 369"/>
        <xdr:cNvSpPr txBox="1"/>
      </xdr:nvSpPr>
      <xdr:spPr>
        <a:xfrm>
          <a:off x="9372111" y="97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2743</xdr:rowOff>
    </xdr:from>
    <xdr:to>
      <xdr:col>46</xdr:col>
      <xdr:colOff>38100</xdr:colOff>
      <xdr:row>56</xdr:row>
      <xdr:rowOff>104343</xdr:rowOff>
    </xdr:to>
    <xdr:sp macro="" textlink="">
      <xdr:nvSpPr>
        <xdr:cNvPr id="371" name="楕円 370"/>
        <xdr:cNvSpPr/>
      </xdr:nvSpPr>
      <xdr:spPr>
        <a:xfrm>
          <a:off x="8699500" y="96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95470</xdr:rowOff>
    </xdr:from>
    <xdr:ext cx="534377" cy="259045"/>
    <xdr:sp macro="" textlink="">
      <xdr:nvSpPr>
        <xdr:cNvPr id="372" name="テキスト ボックス 371"/>
        <xdr:cNvSpPr txBox="1"/>
      </xdr:nvSpPr>
      <xdr:spPr>
        <a:xfrm>
          <a:off x="8483111" y="96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90271</xdr:rowOff>
    </xdr:from>
    <xdr:to>
      <xdr:col>41</xdr:col>
      <xdr:colOff>101600</xdr:colOff>
      <xdr:row>56</xdr:row>
      <xdr:rowOff>20421</xdr:rowOff>
    </xdr:to>
    <xdr:sp macro="" textlink="">
      <xdr:nvSpPr>
        <xdr:cNvPr id="373" name="楕円 372"/>
        <xdr:cNvSpPr/>
      </xdr:nvSpPr>
      <xdr:spPr>
        <a:xfrm>
          <a:off x="7810500" y="95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36948</xdr:rowOff>
    </xdr:from>
    <xdr:ext cx="534377" cy="259045"/>
    <xdr:sp macro="" textlink="">
      <xdr:nvSpPr>
        <xdr:cNvPr id="374" name="テキスト ボックス 373"/>
        <xdr:cNvSpPr txBox="1"/>
      </xdr:nvSpPr>
      <xdr:spPr>
        <a:xfrm>
          <a:off x="7594111" y="9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91948</xdr:rowOff>
    </xdr:from>
    <xdr:to>
      <xdr:col>36</xdr:col>
      <xdr:colOff>165100</xdr:colOff>
      <xdr:row>56</xdr:row>
      <xdr:rowOff>22098</xdr:rowOff>
    </xdr:to>
    <xdr:sp macro="" textlink="">
      <xdr:nvSpPr>
        <xdr:cNvPr id="375" name="楕円 374"/>
        <xdr:cNvSpPr/>
      </xdr:nvSpPr>
      <xdr:spPr>
        <a:xfrm>
          <a:off x="6921500" y="95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38625</xdr:rowOff>
    </xdr:from>
    <xdr:ext cx="534377" cy="259045"/>
    <xdr:sp macro="" textlink="">
      <xdr:nvSpPr>
        <xdr:cNvPr id="376" name="テキスト ボックス 375"/>
        <xdr:cNvSpPr txBox="1"/>
      </xdr:nvSpPr>
      <xdr:spPr>
        <a:xfrm>
          <a:off x="6705111" y="92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87899</xdr:rowOff>
    </xdr:from>
    <xdr:to>
      <xdr:col>55</xdr:col>
      <xdr:colOff>0</xdr:colOff>
      <xdr:row>77</xdr:row>
      <xdr:rowOff>58547</xdr:rowOff>
    </xdr:to>
    <xdr:cxnSp macro="">
      <xdr:nvCxnSpPr>
        <xdr:cNvPr id="403" name="直線コネクタ 402"/>
        <xdr:cNvCxnSpPr/>
      </xdr:nvCxnSpPr>
      <xdr:spPr>
        <a:xfrm flipV="1">
          <a:off x="9639300" y="13118099"/>
          <a:ext cx="838200" cy="14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58547</xdr:rowOff>
    </xdr:from>
    <xdr:to>
      <xdr:col>50</xdr:col>
      <xdr:colOff>114300</xdr:colOff>
      <xdr:row>77</xdr:row>
      <xdr:rowOff>59827</xdr:rowOff>
    </xdr:to>
    <xdr:cxnSp macro="">
      <xdr:nvCxnSpPr>
        <xdr:cNvPr id="406" name="直線コネクタ 405"/>
        <xdr:cNvCxnSpPr/>
      </xdr:nvCxnSpPr>
      <xdr:spPr>
        <a:xfrm flipV="1">
          <a:off x="8750300" y="1326019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8" name="テキスト ボックス 407"/>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59827</xdr:rowOff>
    </xdr:from>
    <xdr:to>
      <xdr:col>45</xdr:col>
      <xdr:colOff>177800</xdr:colOff>
      <xdr:row>77</xdr:row>
      <xdr:rowOff>128704</xdr:rowOff>
    </xdr:to>
    <xdr:cxnSp macro="">
      <xdr:nvCxnSpPr>
        <xdr:cNvPr id="409" name="直線コネクタ 408"/>
        <xdr:cNvCxnSpPr/>
      </xdr:nvCxnSpPr>
      <xdr:spPr>
        <a:xfrm flipV="1">
          <a:off x="7861300" y="13261477"/>
          <a:ext cx="889000" cy="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8621</xdr:rowOff>
    </xdr:from>
    <xdr:to>
      <xdr:col>41</xdr:col>
      <xdr:colOff>50800</xdr:colOff>
      <xdr:row>77</xdr:row>
      <xdr:rowOff>128704</xdr:rowOff>
    </xdr:to>
    <xdr:cxnSp macro="">
      <xdr:nvCxnSpPr>
        <xdr:cNvPr id="412" name="直線コネクタ 411"/>
        <xdr:cNvCxnSpPr/>
      </xdr:nvCxnSpPr>
      <xdr:spPr>
        <a:xfrm>
          <a:off x="6972300" y="13210271"/>
          <a:ext cx="8890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104841</xdr:rowOff>
    </xdr:from>
    <xdr:ext cx="534377" cy="259045"/>
    <xdr:sp macro="" textlink="">
      <xdr:nvSpPr>
        <xdr:cNvPr id="416" name="テキスト ボックス 415"/>
        <xdr:cNvSpPr txBox="1"/>
      </xdr:nvSpPr>
      <xdr:spPr>
        <a:xfrm>
          <a:off x="6705111" y="133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22" name="楕円 421"/>
        <xdr:cNvSpPr/>
      </xdr:nvSpPr>
      <xdr:spPr>
        <a:xfrm>
          <a:off x="10426700" y="130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59976</xdr:rowOff>
    </xdr:from>
    <xdr:ext cx="534377" cy="259045"/>
    <xdr:sp macro="" textlink="">
      <xdr:nvSpPr>
        <xdr:cNvPr id="423" name="普通建設事業費 （ うち新規整備　）該当値テキスト"/>
        <xdr:cNvSpPr txBox="1"/>
      </xdr:nvSpPr>
      <xdr:spPr>
        <a:xfrm>
          <a:off x="10528300" y="129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7747</xdr:rowOff>
    </xdr:from>
    <xdr:to>
      <xdr:col>50</xdr:col>
      <xdr:colOff>165100</xdr:colOff>
      <xdr:row>77</xdr:row>
      <xdr:rowOff>109347</xdr:rowOff>
    </xdr:to>
    <xdr:sp macro="" textlink="">
      <xdr:nvSpPr>
        <xdr:cNvPr id="424" name="楕円 423"/>
        <xdr:cNvSpPr/>
      </xdr:nvSpPr>
      <xdr:spPr>
        <a:xfrm>
          <a:off x="9588500" y="132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125874</xdr:rowOff>
    </xdr:from>
    <xdr:ext cx="534377" cy="259045"/>
    <xdr:sp macro="" textlink="">
      <xdr:nvSpPr>
        <xdr:cNvPr id="425" name="テキスト ボックス 424"/>
        <xdr:cNvSpPr txBox="1"/>
      </xdr:nvSpPr>
      <xdr:spPr>
        <a:xfrm>
          <a:off x="9372111" y="129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9027</xdr:rowOff>
    </xdr:from>
    <xdr:to>
      <xdr:col>46</xdr:col>
      <xdr:colOff>38100</xdr:colOff>
      <xdr:row>77</xdr:row>
      <xdr:rowOff>110627</xdr:rowOff>
    </xdr:to>
    <xdr:sp macro="" textlink="">
      <xdr:nvSpPr>
        <xdr:cNvPr id="426" name="楕円 425"/>
        <xdr:cNvSpPr/>
      </xdr:nvSpPr>
      <xdr:spPr>
        <a:xfrm>
          <a:off x="8699500" y="1321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101754</xdr:rowOff>
    </xdr:from>
    <xdr:ext cx="534377" cy="259045"/>
    <xdr:sp macro="" textlink="">
      <xdr:nvSpPr>
        <xdr:cNvPr id="427" name="テキスト ボックス 426"/>
        <xdr:cNvSpPr txBox="1"/>
      </xdr:nvSpPr>
      <xdr:spPr>
        <a:xfrm>
          <a:off x="8483111" y="133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77904</xdr:rowOff>
    </xdr:from>
    <xdr:to>
      <xdr:col>41</xdr:col>
      <xdr:colOff>101600</xdr:colOff>
      <xdr:row>78</xdr:row>
      <xdr:rowOff>8054</xdr:rowOff>
    </xdr:to>
    <xdr:sp macro="" textlink="">
      <xdr:nvSpPr>
        <xdr:cNvPr id="428" name="楕円 427"/>
        <xdr:cNvSpPr/>
      </xdr:nvSpPr>
      <xdr:spPr>
        <a:xfrm>
          <a:off x="7810500" y="132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170631</xdr:rowOff>
    </xdr:from>
    <xdr:ext cx="469744" cy="259045"/>
    <xdr:sp macro="" textlink="">
      <xdr:nvSpPr>
        <xdr:cNvPr id="429" name="テキスト ボックス 428"/>
        <xdr:cNvSpPr txBox="1"/>
      </xdr:nvSpPr>
      <xdr:spPr>
        <a:xfrm>
          <a:off x="7626428" y="1337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129271</xdr:rowOff>
    </xdr:from>
    <xdr:to>
      <xdr:col>36</xdr:col>
      <xdr:colOff>165100</xdr:colOff>
      <xdr:row>77</xdr:row>
      <xdr:rowOff>59421</xdr:rowOff>
    </xdr:to>
    <xdr:sp macro="" textlink="">
      <xdr:nvSpPr>
        <xdr:cNvPr id="430" name="楕円 429"/>
        <xdr:cNvSpPr/>
      </xdr:nvSpPr>
      <xdr:spPr>
        <a:xfrm>
          <a:off x="6921500" y="131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75947</xdr:rowOff>
    </xdr:from>
    <xdr:ext cx="534377" cy="259045"/>
    <xdr:sp macro="" textlink="">
      <xdr:nvSpPr>
        <xdr:cNvPr id="431" name="テキスト ボックス 430"/>
        <xdr:cNvSpPr txBox="1"/>
      </xdr:nvSpPr>
      <xdr:spPr>
        <a:xfrm>
          <a:off x="6705111" y="129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132888</xdr:rowOff>
    </xdr:from>
    <xdr:to>
      <xdr:col>55</xdr:col>
      <xdr:colOff>0</xdr:colOff>
      <xdr:row>97</xdr:row>
      <xdr:rowOff>77087</xdr:rowOff>
    </xdr:to>
    <xdr:cxnSp macro="">
      <xdr:nvCxnSpPr>
        <xdr:cNvPr id="458" name="直線コネクタ 457"/>
        <xdr:cNvCxnSpPr/>
      </xdr:nvCxnSpPr>
      <xdr:spPr>
        <a:xfrm>
          <a:off x="9639300" y="16592088"/>
          <a:ext cx="838200" cy="1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125481</xdr:rowOff>
    </xdr:from>
    <xdr:to>
      <xdr:col>50</xdr:col>
      <xdr:colOff>114300</xdr:colOff>
      <xdr:row>96</xdr:row>
      <xdr:rowOff>132888</xdr:rowOff>
    </xdr:to>
    <xdr:cxnSp macro="">
      <xdr:nvCxnSpPr>
        <xdr:cNvPr id="461" name="直線コネクタ 460"/>
        <xdr:cNvCxnSpPr/>
      </xdr:nvCxnSpPr>
      <xdr:spPr>
        <a:xfrm>
          <a:off x="8750300" y="16413231"/>
          <a:ext cx="889000" cy="1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113159</xdr:rowOff>
    </xdr:from>
    <xdr:to>
      <xdr:col>45</xdr:col>
      <xdr:colOff>177800</xdr:colOff>
      <xdr:row>95</xdr:row>
      <xdr:rowOff>125481</xdr:rowOff>
    </xdr:to>
    <xdr:cxnSp macro="">
      <xdr:nvCxnSpPr>
        <xdr:cNvPr id="464" name="直線コネクタ 463"/>
        <xdr:cNvCxnSpPr/>
      </xdr:nvCxnSpPr>
      <xdr:spPr>
        <a:xfrm>
          <a:off x="7861300" y="16400909"/>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21127</xdr:rowOff>
    </xdr:from>
    <xdr:ext cx="534377" cy="259045"/>
    <xdr:sp macro="" textlink="">
      <xdr:nvSpPr>
        <xdr:cNvPr id="466" name="テキスト ボックス 465"/>
        <xdr:cNvSpPr txBox="1"/>
      </xdr:nvSpPr>
      <xdr:spPr>
        <a:xfrm>
          <a:off x="8483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113159</xdr:rowOff>
    </xdr:from>
    <xdr:to>
      <xdr:col>41</xdr:col>
      <xdr:colOff>50800</xdr:colOff>
      <xdr:row>96</xdr:row>
      <xdr:rowOff>5490</xdr:rowOff>
    </xdr:to>
    <xdr:cxnSp macro="">
      <xdr:nvCxnSpPr>
        <xdr:cNvPr id="467" name="直線コネクタ 466"/>
        <xdr:cNvCxnSpPr/>
      </xdr:nvCxnSpPr>
      <xdr:spPr>
        <a:xfrm flipV="1">
          <a:off x="6972300" y="16400909"/>
          <a:ext cx="8890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26287</xdr:rowOff>
    </xdr:from>
    <xdr:to>
      <xdr:col>55</xdr:col>
      <xdr:colOff>50800</xdr:colOff>
      <xdr:row>97</xdr:row>
      <xdr:rowOff>127887</xdr:rowOff>
    </xdr:to>
    <xdr:sp macro="" textlink="">
      <xdr:nvSpPr>
        <xdr:cNvPr id="477" name="楕円 476"/>
        <xdr:cNvSpPr/>
      </xdr:nvSpPr>
      <xdr:spPr>
        <a:xfrm>
          <a:off x="10426700" y="166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4714</xdr:rowOff>
    </xdr:from>
    <xdr:ext cx="534377" cy="259045"/>
    <xdr:sp macro="" textlink="">
      <xdr:nvSpPr>
        <xdr:cNvPr id="478" name="普通建設事業費 （ うち更新整備　）該当値テキスト"/>
        <xdr:cNvSpPr txBox="1"/>
      </xdr:nvSpPr>
      <xdr:spPr>
        <a:xfrm>
          <a:off x="10528300" y="1663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82088</xdr:rowOff>
    </xdr:from>
    <xdr:to>
      <xdr:col>50</xdr:col>
      <xdr:colOff>165100</xdr:colOff>
      <xdr:row>97</xdr:row>
      <xdr:rowOff>12238</xdr:rowOff>
    </xdr:to>
    <xdr:sp macro="" textlink="">
      <xdr:nvSpPr>
        <xdr:cNvPr id="479" name="楕円 478"/>
        <xdr:cNvSpPr/>
      </xdr:nvSpPr>
      <xdr:spPr>
        <a:xfrm>
          <a:off x="9588500" y="16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3365</xdr:rowOff>
    </xdr:from>
    <xdr:ext cx="534377" cy="259045"/>
    <xdr:sp macro="" textlink="">
      <xdr:nvSpPr>
        <xdr:cNvPr id="480" name="テキスト ボックス 479"/>
        <xdr:cNvSpPr txBox="1"/>
      </xdr:nvSpPr>
      <xdr:spPr>
        <a:xfrm>
          <a:off x="9372111" y="166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74681</xdr:rowOff>
    </xdr:from>
    <xdr:to>
      <xdr:col>46</xdr:col>
      <xdr:colOff>38100</xdr:colOff>
      <xdr:row>96</xdr:row>
      <xdr:rowOff>4831</xdr:rowOff>
    </xdr:to>
    <xdr:sp macro="" textlink="">
      <xdr:nvSpPr>
        <xdr:cNvPr id="481" name="楕円 480"/>
        <xdr:cNvSpPr/>
      </xdr:nvSpPr>
      <xdr:spPr>
        <a:xfrm>
          <a:off x="8699500" y="163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21358</xdr:rowOff>
    </xdr:from>
    <xdr:ext cx="534377" cy="259045"/>
    <xdr:sp macro="" textlink="">
      <xdr:nvSpPr>
        <xdr:cNvPr id="482" name="テキスト ボックス 481"/>
        <xdr:cNvSpPr txBox="1"/>
      </xdr:nvSpPr>
      <xdr:spPr>
        <a:xfrm>
          <a:off x="8483111" y="161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62359</xdr:rowOff>
    </xdr:from>
    <xdr:to>
      <xdr:col>41</xdr:col>
      <xdr:colOff>101600</xdr:colOff>
      <xdr:row>95</xdr:row>
      <xdr:rowOff>163959</xdr:rowOff>
    </xdr:to>
    <xdr:sp macro="" textlink="">
      <xdr:nvSpPr>
        <xdr:cNvPr id="483" name="楕円 482"/>
        <xdr:cNvSpPr/>
      </xdr:nvSpPr>
      <xdr:spPr>
        <a:xfrm>
          <a:off x="7810500" y="163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9036</xdr:rowOff>
    </xdr:from>
    <xdr:ext cx="534377" cy="259045"/>
    <xdr:sp macro="" textlink="">
      <xdr:nvSpPr>
        <xdr:cNvPr id="484" name="テキスト ボックス 483"/>
        <xdr:cNvSpPr txBox="1"/>
      </xdr:nvSpPr>
      <xdr:spPr>
        <a:xfrm>
          <a:off x="7594111" y="1612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126140</xdr:rowOff>
    </xdr:from>
    <xdr:to>
      <xdr:col>36</xdr:col>
      <xdr:colOff>165100</xdr:colOff>
      <xdr:row>96</xdr:row>
      <xdr:rowOff>56290</xdr:rowOff>
    </xdr:to>
    <xdr:sp macro="" textlink="">
      <xdr:nvSpPr>
        <xdr:cNvPr id="485" name="楕円 484"/>
        <xdr:cNvSpPr/>
      </xdr:nvSpPr>
      <xdr:spPr>
        <a:xfrm>
          <a:off x="6921500" y="164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47417</xdr:rowOff>
    </xdr:from>
    <xdr:ext cx="534377" cy="259045"/>
    <xdr:sp macro="" textlink="">
      <xdr:nvSpPr>
        <xdr:cNvPr id="486" name="テキスト ボックス 485"/>
        <xdr:cNvSpPr txBox="1"/>
      </xdr:nvSpPr>
      <xdr:spPr>
        <a:xfrm>
          <a:off x="6705111" y="165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2921</xdr:rowOff>
    </xdr:from>
    <xdr:to>
      <xdr:col>76</xdr:col>
      <xdr:colOff>114300</xdr:colOff>
      <xdr:row>39</xdr:row>
      <xdr:rowOff>44450</xdr:rowOff>
    </xdr:to>
    <xdr:cxnSp macro="">
      <xdr:nvCxnSpPr>
        <xdr:cNvPr id="521" name="直線コネクタ 520"/>
        <xdr:cNvCxnSpPr/>
      </xdr:nvCxnSpPr>
      <xdr:spPr>
        <a:xfrm>
          <a:off x="13703300" y="668947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2921</xdr:rowOff>
    </xdr:from>
    <xdr:to>
      <xdr:col>71</xdr:col>
      <xdr:colOff>177800</xdr:colOff>
      <xdr:row>39</xdr:row>
      <xdr:rowOff>35179</xdr:rowOff>
    </xdr:to>
    <xdr:cxnSp macro="">
      <xdr:nvCxnSpPr>
        <xdr:cNvPr id="524" name="直線コネクタ 523"/>
        <xdr:cNvCxnSpPr/>
      </xdr:nvCxnSpPr>
      <xdr:spPr>
        <a:xfrm flipV="1">
          <a:off x="12814300" y="6689471"/>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123571</xdr:rowOff>
    </xdr:from>
    <xdr:to>
      <xdr:col>72</xdr:col>
      <xdr:colOff>38100</xdr:colOff>
      <xdr:row>39</xdr:row>
      <xdr:rowOff>53721</xdr:rowOff>
    </xdr:to>
    <xdr:sp macro="" textlink="">
      <xdr:nvSpPr>
        <xdr:cNvPr id="540" name="楕円 539"/>
        <xdr:cNvSpPr/>
      </xdr:nvSpPr>
      <xdr:spPr>
        <a:xfrm>
          <a:off x="13652500" y="66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44848</xdr:rowOff>
    </xdr:from>
    <xdr:ext cx="378565" cy="259045"/>
    <xdr:sp macro="" textlink="">
      <xdr:nvSpPr>
        <xdr:cNvPr id="541" name="テキスト ボックス 540"/>
        <xdr:cNvSpPr txBox="1"/>
      </xdr:nvSpPr>
      <xdr:spPr>
        <a:xfrm>
          <a:off x="13514017" y="673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155829</xdr:rowOff>
    </xdr:from>
    <xdr:to>
      <xdr:col>67</xdr:col>
      <xdr:colOff>101600</xdr:colOff>
      <xdr:row>39</xdr:row>
      <xdr:rowOff>85979</xdr:rowOff>
    </xdr:to>
    <xdr:sp macro="" textlink="">
      <xdr:nvSpPr>
        <xdr:cNvPr id="542" name="楕円 541"/>
        <xdr:cNvSpPr/>
      </xdr:nvSpPr>
      <xdr:spPr>
        <a:xfrm>
          <a:off x="12763500" y="66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77106</xdr:rowOff>
    </xdr:from>
    <xdr:ext cx="313932" cy="259045"/>
    <xdr:sp macro="" textlink="">
      <xdr:nvSpPr>
        <xdr:cNvPr id="543" name="テキスト ボックス 542"/>
        <xdr:cNvSpPr txBox="1"/>
      </xdr:nvSpPr>
      <xdr:spPr>
        <a:xfrm>
          <a:off x="12657333" y="67636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159741</xdr:rowOff>
    </xdr:from>
    <xdr:to>
      <xdr:col>85</xdr:col>
      <xdr:colOff>127000</xdr:colOff>
      <xdr:row>77</xdr:row>
      <xdr:rowOff>2502</xdr:rowOff>
    </xdr:to>
    <xdr:cxnSp macro="">
      <xdr:nvCxnSpPr>
        <xdr:cNvPr id="621" name="直線コネクタ 620"/>
        <xdr:cNvCxnSpPr/>
      </xdr:nvCxnSpPr>
      <xdr:spPr>
        <a:xfrm>
          <a:off x="15481300" y="13189941"/>
          <a:ext cx="8382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159741</xdr:rowOff>
    </xdr:from>
    <xdr:to>
      <xdr:col>81</xdr:col>
      <xdr:colOff>50800</xdr:colOff>
      <xdr:row>77</xdr:row>
      <xdr:rowOff>20313</xdr:rowOff>
    </xdr:to>
    <xdr:cxnSp macro="">
      <xdr:nvCxnSpPr>
        <xdr:cNvPr id="624" name="直線コネクタ 623"/>
        <xdr:cNvCxnSpPr/>
      </xdr:nvCxnSpPr>
      <xdr:spPr>
        <a:xfrm flipV="1">
          <a:off x="14592300" y="13189941"/>
          <a:ext cx="889000" cy="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20313</xdr:rowOff>
    </xdr:from>
    <xdr:to>
      <xdr:col>76</xdr:col>
      <xdr:colOff>114300</xdr:colOff>
      <xdr:row>77</xdr:row>
      <xdr:rowOff>20332</xdr:rowOff>
    </xdr:to>
    <xdr:cxnSp macro="">
      <xdr:nvCxnSpPr>
        <xdr:cNvPr id="627" name="直線コネクタ 626"/>
        <xdr:cNvCxnSpPr/>
      </xdr:nvCxnSpPr>
      <xdr:spPr>
        <a:xfrm flipV="1">
          <a:off x="13703300" y="1322196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20332</xdr:rowOff>
    </xdr:from>
    <xdr:to>
      <xdr:col>71</xdr:col>
      <xdr:colOff>177800</xdr:colOff>
      <xdr:row>77</xdr:row>
      <xdr:rowOff>24828</xdr:rowOff>
    </xdr:to>
    <xdr:cxnSp macro="">
      <xdr:nvCxnSpPr>
        <xdr:cNvPr id="630" name="直線コネクタ 629"/>
        <xdr:cNvCxnSpPr/>
      </xdr:nvCxnSpPr>
      <xdr:spPr>
        <a:xfrm flipV="1">
          <a:off x="12814300" y="1322198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123152</xdr:rowOff>
    </xdr:from>
    <xdr:to>
      <xdr:col>85</xdr:col>
      <xdr:colOff>177800</xdr:colOff>
      <xdr:row>77</xdr:row>
      <xdr:rowOff>53302</xdr:rowOff>
    </xdr:to>
    <xdr:sp macro="" textlink="">
      <xdr:nvSpPr>
        <xdr:cNvPr id="640" name="楕円 639"/>
        <xdr:cNvSpPr/>
      </xdr:nvSpPr>
      <xdr:spPr>
        <a:xfrm>
          <a:off x="16268700" y="131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38079</xdr:rowOff>
    </xdr:from>
    <xdr:ext cx="534377" cy="259045"/>
    <xdr:sp macro="" textlink="">
      <xdr:nvSpPr>
        <xdr:cNvPr id="641" name="公債費該当値テキスト"/>
        <xdr:cNvSpPr txBox="1"/>
      </xdr:nvSpPr>
      <xdr:spPr>
        <a:xfrm>
          <a:off x="16370300" y="1306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108941</xdr:rowOff>
    </xdr:from>
    <xdr:to>
      <xdr:col>81</xdr:col>
      <xdr:colOff>101600</xdr:colOff>
      <xdr:row>77</xdr:row>
      <xdr:rowOff>39091</xdr:rowOff>
    </xdr:to>
    <xdr:sp macro="" textlink="">
      <xdr:nvSpPr>
        <xdr:cNvPr id="642" name="楕円 641"/>
        <xdr:cNvSpPr/>
      </xdr:nvSpPr>
      <xdr:spPr>
        <a:xfrm>
          <a:off x="15430500" y="131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30218</xdr:rowOff>
    </xdr:from>
    <xdr:ext cx="534377" cy="259045"/>
    <xdr:sp macro="" textlink="">
      <xdr:nvSpPr>
        <xdr:cNvPr id="643" name="テキスト ボックス 642"/>
        <xdr:cNvSpPr txBox="1"/>
      </xdr:nvSpPr>
      <xdr:spPr>
        <a:xfrm>
          <a:off x="15214111" y="132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140963</xdr:rowOff>
    </xdr:from>
    <xdr:to>
      <xdr:col>76</xdr:col>
      <xdr:colOff>165100</xdr:colOff>
      <xdr:row>77</xdr:row>
      <xdr:rowOff>71113</xdr:rowOff>
    </xdr:to>
    <xdr:sp macro="" textlink="">
      <xdr:nvSpPr>
        <xdr:cNvPr id="644" name="楕円 643"/>
        <xdr:cNvSpPr/>
      </xdr:nvSpPr>
      <xdr:spPr>
        <a:xfrm>
          <a:off x="14541500" y="131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62240</xdr:rowOff>
    </xdr:from>
    <xdr:ext cx="534377" cy="259045"/>
    <xdr:sp macro="" textlink="">
      <xdr:nvSpPr>
        <xdr:cNvPr id="645" name="テキスト ボックス 644"/>
        <xdr:cNvSpPr txBox="1"/>
      </xdr:nvSpPr>
      <xdr:spPr>
        <a:xfrm>
          <a:off x="14325111" y="132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140982</xdr:rowOff>
    </xdr:from>
    <xdr:to>
      <xdr:col>72</xdr:col>
      <xdr:colOff>38100</xdr:colOff>
      <xdr:row>77</xdr:row>
      <xdr:rowOff>71132</xdr:rowOff>
    </xdr:to>
    <xdr:sp macro="" textlink="">
      <xdr:nvSpPr>
        <xdr:cNvPr id="646" name="楕円 645"/>
        <xdr:cNvSpPr/>
      </xdr:nvSpPr>
      <xdr:spPr>
        <a:xfrm>
          <a:off x="13652500" y="131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62259</xdr:rowOff>
    </xdr:from>
    <xdr:ext cx="534377" cy="259045"/>
    <xdr:sp macro="" textlink="">
      <xdr:nvSpPr>
        <xdr:cNvPr id="647" name="テキスト ボックス 646"/>
        <xdr:cNvSpPr txBox="1"/>
      </xdr:nvSpPr>
      <xdr:spPr>
        <a:xfrm>
          <a:off x="13436111" y="1326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145478</xdr:rowOff>
    </xdr:from>
    <xdr:to>
      <xdr:col>67</xdr:col>
      <xdr:colOff>101600</xdr:colOff>
      <xdr:row>77</xdr:row>
      <xdr:rowOff>75628</xdr:rowOff>
    </xdr:to>
    <xdr:sp macro="" textlink="">
      <xdr:nvSpPr>
        <xdr:cNvPr id="648" name="楕円 647"/>
        <xdr:cNvSpPr/>
      </xdr:nvSpPr>
      <xdr:spPr>
        <a:xfrm>
          <a:off x="12763500" y="13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66755</xdr:rowOff>
    </xdr:from>
    <xdr:ext cx="534377" cy="259045"/>
    <xdr:sp macro="" textlink="">
      <xdr:nvSpPr>
        <xdr:cNvPr id="649" name="テキスト ボックス 648"/>
        <xdr:cNvSpPr txBox="1"/>
      </xdr:nvSpPr>
      <xdr:spPr>
        <a:xfrm>
          <a:off x="12547111" y="132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4412</xdr:rowOff>
    </xdr:from>
    <xdr:to>
      <xdr:col>85</xdr:col>
      <xdr:colOff>127000</xdr:colOff>
      <xdr:row>98</xdr:row>
      <xdr:rowOff>57992</xdr:rowOff>
    </xdr:to>
    <xdr:cxnSp macro="">
      <xdr:nvCxnSpPr>
        <xdr:cNvPr id="680" name="直線コネクタ 679"/>
        <xdr:cNvCxnSpPr/>
      </xdr:nvCxnSpPr>
      <xdr:spPr>
        <a:xfrm flipV="1">
          <a:off x="15481300" y="16806512"/>
          <a:ext cx="838200" cy="5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1" name="積立金平均値テキスト"/>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160263</xdr:rowOff>
    </xdr:from>
    <xdr:to>
      <xdr:col>81</xdr:col>
      <xdr:colOff>50800</xdr:colOff>
      <xdr:row>98</xdr:row>
      <xdr:rowOff>57992</xdr:rowOff>
    </xdr:to>
    <xdr:cxnSp macro="">
      <xdr:nvCxnSpPr>
        <xdr:cNvPr id="683" name="直線コネクタ 682"/>
        <xdr:cNvCxnSpPr/>
      </xdr:nvCxnSpPr>
      <xdr:spPr>
        <a:xfrm>
          <a:off x="14592300" y="16790913"/>
          <a:ext cx="889000" cy="6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160263</xdr:rowOff>
    </xdr:from>
    <xdr:to>
      <xdr:col>76</xdr:col>
      <xdr:colOff>114300</xdr:colOff>
      <xdr:row>99</xdr:row>
      <xdr:rowOff>20262</xdr:rowOff>
    </xdr:to>
    <xdr:cxnSp macro="">
      <xdr:nvCxnSpPr>
        <xdr:cNvPr id="686" name="直線コネクタ 685"/>
        <xdr:cNvCxnSpPr/>
      </xdr:nvCxnSpPr>
      <xdr:spPr>
        <a:xfrm flipV="1">
          <a:off x="13703300" y="16790913"/>
          <a:ext cx="889000" cy="20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20262</xdr:rowOff>
    </xdr:from>
    <xdr:to>
      <xdr:col>71</xdr:col>
      <xdr:colOff>177800</xdr:colOff>
      <xdr:row>99</xdr:row>
      <xdr:rowOff>29155</xdr:rowOff>
    </xdr:to>
    <xdr:cxnSp macro="">
      <xdr:nvCxnSpPr>
        <xdr:cNvPr id="689" name="直線コネクタ 688"/>
        <xdr:cNvCxnSpPr/>
      </xdr:nvCxnSpPr>
      <xdr:spPr>
        <a:xfrm flipV="1">
          <a:off x="12814300" y="16993812"/>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125062</xdr:rowOff>
    </xdr:from>
    <xdr:to>
      <xdr:col>85</xdr:col>
      <xdr:colOff>177800</xdr:colOff>
      <xdr:row>98</xdr:row>
      <xdr:rowOff>55212</xdr:rowOff>
    </xdr:to>
    <xdr:sp macro="" textlink="">
      <xdr:nvSpPr>
        <xdr:cNvPr id="699" name="楕円 698"/>
        <xdr:cNvSpPr/>
      </xdr:nvSpPr>
      <xdr:spPr>
        <a:xfrm>
          <a:off x="16268700" y="167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147939</xdr:rowOff>
    </xdr:from>
    <xdr:ext cx="534377" cy="259045"/>
    <xdr:sp macro="" textlink="">
      <xdr:nvSpPr>
        <xdr:cNvPr id="700" name="積立金該当値テキスト"/>
        <xdr:cNvSpPr txBox="1"/>
      </xdr:nvSpPr>
      <xdr:spPr>
        <a:xfrm>
          <a:off x="16370300" y="1660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7192</xdr:rowOff>
    </xdr:from>
    <xdr:to>
      <xdr:col>81</xdr:col>
      <xdr:colOff>101600</xdr:colOff>
      <xdr:row>98</xdr:row>
      <xdr:rowOff>108792</xdr:rowOff>
    </xdr:to>
    <xdr:sp macro="" textlink="">
      <xdr:nvSpPr>
        <xdr:cNvPr id="701" name="楕円 700"/>
        <xdr:cNvSpPr/>
      </xdr:nvSpPr>
      <xdr:spPr>
        <a:xfrm>
          <a:off x="15430500" y="16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99919</xdr:rowOff>
    </xdr:from>
    <xdr:ext cx="534377" cy="259045"/>
    <xdr:sp macro="" textlink="">
      <xdr:nvSpPr>
        <xdr:cNvPr id="702" name="テキスト ボックス 701"/>
        <xdr:cNvSpPr txBox="1"/>
      </xdr:nvSpPr>
      <xdr:spPr>
        <a:xfrm>
          <a:off x="15214111" y="16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109463</xdr:rowOff>
    </xdr:from>
    <xdr:to>
      <xdr:col>76</xdr:col>
      <xdr:colOff>165100</xdr:colOff>
      <xdr:row>98</xdr:row>
      <xdr:rowOff>39613</xdr:rowOff>
    </xdr:to>
    <xdr:sp macro="" textlink="">
      <xdr:nvSpPr>
        <xdr:cNvPr id="703" name="楕円 702"/>
        <xdr:cNvSpPr/>
      </xdr:nvSpPr>
      <xdr:spPr>
        <a:xfrm>
          <a:off x="14541500" y="167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56140</xdr:rowOff>
    </xdr:from>
    <xdr:ext cx="534377" cy="259045"/>
    <xdr:sp macro="" textlink="">
      <xdr:nvSpPr>
        <xdr:cNvPr id="704" name="テキスト ボックス 703"/>
        <xdr:cNvSpPr txBox="1"/>
      </xdr:nvSpPr>
      <xdr:spPr>
        <a:xfrm>
          <a:off x="14325111" y="165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140912</xdr:rowOff>
    </xdr:from>
    <xdr:to>
      <xdr:col>72</xdr:col>
      <xdr:colOff>38100</xdr:colOff>
      <xdr:row>99</xdr:row>
      <xdr:rowOff>71062</xdr:rowOff>
    </xdr:to>
    <xdr:sp macro="" textlink="">
      <xdr:nvSpPr>
        <xdr:cNvPr id="705" name="楕円 704"/>
        <xdr:cNvSpPr/>
      </xdr:nvSpPr>
      <xdr:spPr>
        <a:xfrm>
          <a:off x="13652500" y="169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62189</xdr:rowOff>
    </xdr:from>
    <xdr:ext cx="469744" cy="259045"/>
    <xdr:sp macro="" textlink="">
      <xdr:nvSpPr>
        <xdr:cNvPr id="706" name="テキスト ボックス 705"/>
        <xdr:cNvSpPr txBox="1"/>
      </xdr:nvSpPr>
      <xdr:spPr>
        <a:xfrm>
          <a:off x="13468428" y="1703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149805</xdr:rowOff>
    </xdr:from>
    <xdr:to>
      <xdr:col>67</xdr:col>
      <xdr:colOff>101600</xdr:colOff>
      <xdr:row>99</xdr:row>
      <xdr:rowOff>79955</xdr:rowOff>
    </xdr:to>
    <xdr:sp macro="" textlink="">
      <xdr:nvSpPr>
        <xdr:cNvPr id="707" name="楕円 706"/>
        <xdr:cNvSpPr/>
      </xdr:nvSpPr>
      <xdr:spPr>
        <a:xfrm>
          <a:off x="12763500" y="169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71082</xdr:rowOff>
    </xdr:from>
    <xdr:ext cx="469744" cy="259045"/>
    <xdr:sp macro="" textlink="">
      <xdr:nvSpPr>
        <xdr:cNvPr id="708" name="テキスト ボックス 707"/>
        <xdr:cNvSpPr txBox="1"/>
      </xdr:nvSpPr>
      <xdr:spPr>
        <a:xfrm>
          <a:off x="12579428" y="1704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25667</xdr:rowOff>
    </xdr:from>
    <xdr:to>
      <xdr:col>116</xdr:col>
      <xdr:colOff>63500</xdr:colOff>
      <xdr:row>59</xdr:row>
      <xdr:rowOff>25953</xdr:rowOff>
    </xdr:to>
    <xdr:cxnSp macro="">
      <xdr:nvCxnSpPr>
        <xdr:cNvPr id="794" name="直線コネクタ 793"/>
        <xdr:cNvCxnSpPr/>
      </xdr:nvCxnSpPr>
      <xdr:spPr>
        <a:xfrm>
          <a:off x="21323300" y="10141217"/>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25553</xdr:rowOff>
    </xdr:from>
    <xdr:to>
      <xdr:col>111</xdr:col>
      <xdr:colOff>177800</xdr:colOff>
      <xdr:row>59</xdr:row>
      <xdr:rowOff>25667</xdr:rowOff>
    </xdr:to>
    <xdr:cxnSp macro="">
      <xdr:nvCxnSpPr>
        <xdr:cNvPr id="797" name="直線コネクタ 796"/>
        <xdr:cNvCxnSpPr/>
      </xdr:nvCxnSpPr>
      <xdr:spPr>
        <a:xfrm>
          <a:off x="20434300" y="1014110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25324</xdr:rowOff>
    </xdr:from>
    <xdr:to>
      <xdr:col>107</xdr:col>
      <xdr:colOff>50800</xdr:colOff>
      <xdr:row>59</xdr:row>
      <xdr:rowOff>25553</xdr:rowOff>
    </xdr:to>
    <xdr:cxnSp macro="">
      <xdr:nvCxnSpPr>
        <xdr:cNvPr id="800" name="直線コネクタ 799"/>
        <xdr:cNvCxnSpPr/>
      </xdr:nvCxnSpPr>
      <xdr:spPr>
        <a:xfrm>
          <a:off x="19545300" y="1014087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25133</xdr:rowOff>
    </xdr:from>
    <xdr:to>
      <xdr:col>102</xdr:col>
      <xdr:colOff>114300</xdr:colOff>
      <xdr:row>59</xdr:row>
      <xdr:rowOff>25324</xdr:rowOff>
    </xdr:to>
    <xdr:cxnSp macro="">
      <xdr:nvCxnSpPr>
        <xdr:cNvPr id="803" name="直線コネクタ 802"/>
        <xdr:cNvCxnSpPr/>
      </xdr:nvCxnSpPr>
      <xdr:spPr>
        <a:xfrm>
          <a:off x="18656300" y="1014068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146603</xdr:rowOff>
    </xdr:from>
    <xdr:to>
      <xdr:col>116</xdr:col>
      <xdr:colOff>114300</xdr:colOff>
      <xdr:row>59</xdr:row>
      <xdr:rowOff>76753</xdr:rowOff>
    </xdr:to>
    <xdr:sp macro="" textlink="">
      <xdr:nvSpPr>
        <xdr:cNvPr id="813" name="楕円 812"/>
        <xdr:cNvSpPr/>
      </xdr:nvSpPr>
      <xdr:spPr>
        <a:xfrm>
          <a:off x="22110700" y="100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65232</xdr:rowOff>
    </xdr:from>
    <xdr:ext cx="378565" cy="259045"/>
    <xdr:sp macro="" textlink="">
      <xdr:nvSpPr>
        <xdr:cNvPr id="814" name="貸付金該当値テキスト"/>
        <xdr:cNvSpPr txBox="1"/>
      </xdr:nvSpPr>
      <xdr:spPr>
        <a:xfrm>
          <a:off x="22212300" y="10009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146317</xdr:rowOff>
    </xdr:from>
    <xdr:to>
      <xdr:col>112</xdr:col>
      <xdr:colOff>38100</xdr:colOff>
      <xdr:row>59</xdr:row>
      <xdr:rowOff>76467</xdr:rowOff>
    </xdr:to>
    <xdr:sp macro="" textlink="">
      <xdr:nvSpPr>
        <xdr:cNvPr id="815" name="楕円 814"/>
        <xdr:cNvSpPr/>
      </xdr:nvSpPr>
      <xdr:spPr>
        <a:xfrm>
          <a:off x="21272500" y="100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67594</xdr:rowOff>
    </xdr:from>
    <xdr:ext cx="378565" cy="259045"/>
    <xdr:sp macro="" textlink="">
      <xdr:nvSpPr>
        <xdr:cNvPr id="816" name="テキスト ボックス 815"/>
        <xdr:cNvSpPr txBox="1"/>
      </xdr:nvSpPr>
      <xdr:spPr>
        <a:xfrm>
          <a:off x="21134017" y="10183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146203</xdr:rowOff>
    </xdr:from>
    <xdr:to>
      <xdr:col>107</xdr:col>
      <xdr:colOff>101600</xdr:colOff>
      <xdr:row>59</xdr:row>
      <xdr:rowOff>76353</xdr:rowOff>
    </xdr:to>
    <xdr:sp macro="" textlink="">
      <xdr:nvSpPr>
        <xdr:cNvPr id="817" name="楕円 816"/>
        <xdr:cNvSpPr/>
      </xdr:nvSpPr>
      <xdr:spPr>
        <a:xfrm>
          <a:off x="20383500" y="10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67480</xdr:rowOff>
    </xdr:from>
    <xdr:ext cx="378565" cy="259045"/>
    <xdr:sp macro="" textlink="">
      <xdr:nvSpPr>
        <xdr:cNvPr id="818" name="テキスト ボックス 817"/>
        <xdr:cNvSpPr txBox="1"/>
      </xdr:nvSpPr>
      <xdr:spPr>
        <a:xfrm>
          <a:off x="20245017" y="1018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145974</xdr:rowOff>
    </xdr:from>
    <xdr:to>
      <xdr:col>102</xdr:col>
      <xdr:colOff>165100</xdr:colOff>
      <xdr:row>59</xdr:row>
      <xdr:rowOff>76124</xdr:rowOff>
    </xdr:to>
    <xdr:sp macro="" textlink="">
      <xdr:nvSpPr>
        <xdr:cNvPr id="819" name="楕円 818"/>
        <xdr:cNvSpPr/>
      </xdr:nvSpPr>
      <xdr:spPr>
        <a:xfrm>
          <a:off x="194945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67251</xdr:rowOff>
    </xdr:from>
    <xdr:ext cx="469744" cy="259045"/>
    <xdr:sp macro="" textlink="">
      <xdr:nvSpPr>
        <xdr:cNvPr id="820" name="テキスト ボックス 819"/>
        <xdr:cNvSpPr txBox="1"/>
      </xdr:nvSpPr>
      <xdr:spPr>
        <a:xfrm>
          <a:off x="19310428" y="101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145783</xdr:rowOff>
    </xdr:from>
    <xdr:to>
      <xdr:col>98</xdr:col>
      <xdr:colOff>38100</xdr:colOff>
      <xdr:row>59</xdr:row>
      <xdr:rowOff>75933</xdr:rowOff>
    </xdr:to>
    <xdr:sp macro="" textlink="">
      <xdr:nvSpPr>
        <xdr:cNvPr id="821" name="楕円 820"/>
        <xdr:cNvSpPr/>
      </xdr:nvSpPr>
      <xdr:spPr>
        <a:xfrm>
          <a:off x="18605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67060</xdr:rowOff>
    </xdr:from>
    <xdr:ext cx="469744" cy="259045"/>
    <xdr:sp macro="" textlink="">
      <xdr:nvSpPr>
        <xdr:cNvPr id="822" name="テキスト ボックス 821"/>
        <xdr:cNvSpPr txBox="1"/>
      </xdr:nvSpPr>
      <xdr:spPr>
        <a:xfrm>
          <a:off x="18421428"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42507</xdr:rowOff>
    </xdr:from>
    <xdr:to>
      <xdr:col>116</xdr:col>
      <xdr:colOff>63500</xdr:colOff>
      <xdr:row>77</xdr:row>
      <xdr:rowOff>85713</xdr:rowOff>
    </xdr:to>
    <xdr:cxnSp macro="">
      <xdr:nvCxnSpPr>
        <xdr:cNvPr id="852" name="直線コネクタ 851"/>
        <xdr:cNvCxnSpPr/>
      </xdr:nvCxnSpPr>
      <xdr:spPr>
        <a:xfrm flipV="1">
          <a:off x="21323300" y="13244157"/>
          <a:ext cx="8382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44526</xdr:rowOff>
    </xdr:from>
    <xdr:to>
      <xdr:col>111</xdr:col>
      <xdr:colOff>177800</xdr:colOff>
      <xdr:row>77</xdr:row>
      <xdr:rowOff>85713</xdr:rowOff>
    </xdr:to>
    <xdr:cxnSp macro="">
      <xdr:nvCxnSpPr>
        <xdr:cNvPr id="855" name="直線コネクタ 854"/>
        <xdr:cNvCxnSpPr/>
      </xdr:nvCxnSpPr>
      <xdr:spPr>
        <a:xfrm>
          <a:off x="20434300" y="13246176"/>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44526</xdr:rowOff>
    </xdr:from>
    <xdr:to>
      <xdr:col>107</xdr:col>
      <xdr:colOff>50800</xdr:colOff>
      <xdr:row>77</xdr:row>
      <xdr:rowOff>87313</xdr:rowOff>
    </xdr:to>
    <xdr:cxnSp macro="">
      <xdr:nvCxnSpPr>
        <xdr:cNvPr id="858" name="直線コネクタ 857"/>
        <xdr:cNvCxnSpPr/>
      </xdr:nvCxnSpPr>
      <xdr:spPr>
        <a:xfrm flipV="1">
          <a:off x="19545300" y="13246176"/>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87313</xdr:rowOff>
    </xdr:from>
    <xdr:to>
      <xdr:col>102</xdr:col>
      <xdr:colOff>114300</xdr:colOff>
      <xdr:row>77</xdr:row>
      <xdr:rowOff>145186</xdr:rowOff>
    </xdr:to>
    <xdr:cxnSp macro="">
      <xdr:nvCxnSpPr>
        <xdr:cNvPr id="861" name="直線コネクタ 860"/>
        <xdr:cNvCxnSpPr/>
      </xdr:nvCxnSpPr>
      <xdr:spPr>
        <a:xfrm flipV="1">
          <a:off x="18656300" y="13288963"/>
          <a:ext cx="8890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163157</xdr:rowOff>
    </xdr:from>
    <xdr:to>
      <xdr:col>116</xdr:col>
      <xdr:colOff>114300</xdr:colOff>
      <xdr:row>77</xdr:row>
      <xdr:rowOff>93307</xdr:rowOff>
    </xdr:to>
    <xdr:sp macro="" textlink="">
      <xdr:nvSpPr>
        <xdr:cNvPr id="871" name="楕円 870"/>
        <xdr:cNvSpPr/>
      </xdr:nvSpPr>
      <xdr:spPr>
        <a:xfrm>
          <a:off x="22110700" y="131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141584</xdr:rowOff>
    </xdr:from>
    <xdr:ext cx="534377" cy="259045"/>
    <xdr:sp macro="" textlink="">
      <xdr:nvSpPr>
        <xdr:cNvPr id="872" name="繰出金該当値テキスト"/>
        <xdr:cNvSpPr txBox="1"/>
      </xdr:nvSpPr>
      <xdr:spPr>
        <a:xfrm>
          <a:off x="22212300" y="131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34913</xdr:rowOff>
    </xdr:from>
    <xdr:to>
      <xdr:col>112</xdr:col>
      <xdr:colOff>38100</xdr:colOff>
      <xdr:row>77</xdr:row>
      <xdr:rowOff>136513</xdr:rowOff>
    </xdr:to>
    <xdr:sp macro="" textlink="">
      <xdr:nvSpPr>
        <xdr:cNvPr id="873" name="楕円 872"/>
        <xdr:cNvSpPr/>
      </xdr:nvSpPr>
      <xdr:spPr>
        <a:xfrm>
          <a:off x="21272500" y="132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127640</xdr:rowOff>
    </xdr:from>
    <xdr:ext cx="534377" cy="259045"/>
    <xdr:sp macro="" textlink="">
      <xdr:nvSpPr>
        <xdr:cNvPr id="874" name="テキスト ボックス 873"/>
        <xdr:cNvSpPr txBox="1"/>
      </xdr:nvSpPr>
      <xdr:spPr>
        <a:xfrm>
          <a:off x="21056111" y="133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165176</xdr:rowOff>
    </xdr:from>
    <xdr:to>
      <xdr:col>107</xdr:col>
      <xdr:colOff>101600</xdr:colOff>
      <xdr:row>77</xdr:row>
      <xdr:rowOff>95326</xdr:rowOff>
    </xdr:to>
    <xdr:sp macro="" textlink="">
      <xdr:nvSpPr>
        <xdr:cNvPr id="875" name="楕円 874"/>
        <xdr:cNvSpPr/>
      </xdr:nvSpPr>
      <xdr:spPr>
        <a:xfrm>
          <a:off x="20383500" y="131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86453</xdr:rowOff>
    </xdr:from>
    <xdr:ext cx="534377" cy="259045"/>
    <xdr:sp macro="" textlink="">
      <xdr:nvSpPr>
        <xdr:cNvPr id="876" name="テキスト ボックス 875"/>
        <xdr:cNvSpPr txBox="1"/>
      </xdr:nvSpPr>
      <xdr:spPr>
        <a:xfrm>
          <a:off x="20167111" y="132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36513</xdr:rowOff>
    </xdr:from>
    <xdr:to>
      <xdr:col>102</xdr:col>
      <xdr:colOff>165100</xdr:colOff>
      <xdr:row>77</xdr:row>
      <xdr:rowOff>138113</xdr:rowOff>
    </xdr:to>
    <xdr:sp macro="" textlink="">
      <xdr:nvSpPr>
        <xdr:cNvPr id="877" name="楕円 876"/>
        <xdr:cNvSpPr/>
      </xdr:nvSpPr>
      <xdr:spPr>
        <a:xfrm>
          <a:off x="19494500" y="132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129240</xdr:rowOff>
    </xdr:from>
    <xdr:ext cx="534377" cy="259045"/>
    <xdr:sp macro="" textlink="">
      <xdr:nvSpPr>
        <xdr:cNvPr id="878" name="テキスト ボックス 877"/>
        <xdr:cNvSpPr txBox="1"/>
      </xdr:nvSpPr>
      <xdr:spPr>
        <a:xfrm>
          <a:off x="19278111" y="133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94386</xdr:rowOff>
    </xdr:from>
    <xdr:to>
      <xdr:col>98</xdr:col>
      <xdr:colOff>38100</xdr:colOff>
      <xdr:row>78</xdr:row>
      <xdr:rowOff>24536</xdr:rowOff>
    </xdr:to>
    <xdr:sp macro="" textlink="">
      <xdr:nvSpPr>
        <xdr:cNvPr id="879" name="楕円 878"/>
        <xdr:cNvSpPr/>
      </xdr:nvSpPr>
      <xdr:spPr>
        <a:xfrm>
          <a:off x="18605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15663</xdr:rowOff>
    </xdr:from>
    <xdr:ext cx="534377" cy="259045"/>
    <xdr:sp macro="" textlink="">
      <xdr:nvSpPr>
        <xdr:cNvPr id="880" name="テキスト ボックス 879"/>
        <xdr:cNvSpPr txBox="1"/>
      </xdr:nvSpPr>
      <xdr:spPr>
        <a:xfrm>
          <a:off x="18389111" y="133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377,368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56,898</a:t>
          </a:r>
          <a:r>
            <a:rPr kumimoji="1" lang="ja-JP" altLang="en-US" sz="1300">
              <a:latin typeface="ＭＳ Ｐゴシック" panose="020B0600070205080204" pitchFamily="50" charset="-128"/>
              <a:ea typeface="ＭＳ Ｐゴシック" panose="020B0600070205080204" pitchFamily="50" charset="-128"/>
            </a:rPr>
            <a:t>円となっており、全国平均、県内平均、類団平均と比較して低い水準にある。人事院勧告に基づく給与構造改革や定員管理による職員数の適正化などに努めてきたことや、窓口業務の委託や指定管理者制度の積極的な活用などにより低い水準を確保しているが、引き続き、行財政運営の効率化などにより、適正な水準を保つ必要があ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77,465</a:t>
          </a:r>
          <a:r>
            <a:rPr kumimoji="1" lang="ja-JP" altLang="en-US" sz="1300">
              <a:latin typeface="ＭＳ Ｐゴシック" panose="020B0600070205080204" pitchFamily="50" charset="-128"/>
              <a:ea typeface="ＭＳ Ｐゴシック" panose="020B0600070205080204" pitchFamily="50" charset="-128"/>
            </a:rPr>
            <a:t>円となっており、全国平均、県内平均、類団平均を上回っている。窓口サービスの向上を図るための業務委託や、指定管理者制度の積極的な導入によるものであるため、経常経費化してしまわないよう、引き続き、行財政改革の推進などにより縮減に努めていく必要が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20,202</a:t>
          </a:r>
          <a:r>
            <a:rPr kumimoji="1" lang="ja-JP" altLang="en-US" sz="1300">
              <a:latin typeface="ＭＳ Ｐゴシック" panose="020B0600070205080204" pitchFamily="50" charset="-128"/>
              <a:ea typeface="ＭＳ Ｐゴシック" panose="020B0600070205080204" pitchFamily="50" charset="-128"/>
            </a:rPr>
            <a:t>円で、全国平均、県内平均、類団平均と比較しても低い水準にある。他団体と比較して低い水準を維持している要因は、借入抑制を行ってきたことなどによるものである。今後とも、市債を活用するにふさわしい事業を慎重に選択し、世代間負担の公平性に留意した市債活用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138,969
135,892
26.59
55,185,277
52,442,521
2,078,656
26,759,832
28,140,138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164193</xdr:rowOff>
    </xdr:from>
    <xdr:to>
      <xdr:col>24</xdr:col>
      <xdr:colOff>63500</xdr:colOff>
      <xdr:row>38</xdr:row>
      <xdr:rowOff>33020</xdr:rowOff>
    </xdr:to>
    <xdr:cxnSp macro="">
      <xdr:nvCxnSpPr>
        <xdr:cNvPr id="63" name="直線コネクタ 62"/>
        <xdr:cNvCxnSpPr/>
      </xdr:nvCxnSpPr>
      <xdr:spPr>
        <a:xfrm>
          <a:off x="3797300" y="6507843"/>
          <a:ext cx="8382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90170</xdr:rowOff>
    </xdr:from>
    <xdr:to>
      <xdr:col>19</xdr:col>
      <xdr:colOff>177800</xdr:colOff>
      <xdr:row>37</xdr:row>
      <xdr:rowOff>164193</xdr:rowOff>
    </xdr:to>
    <xdr:cxnSp macro="">
      <xdr:nvCxnSpPr>
        <xdr:cNvPr id="66" name="直線コネクタ 65"/>
        <xdr:cNvCxnSpPr/>
      </xdr:nvCxnSpPr>
      <xdr:spPr>
        <a:xfrm>
          <a:off x="2908300" y="6433820"/>
          <a:ext cx="889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12881</xdr:rowOff>
    </xdr:from>
    <xdr:to>
      <xdr:col>15</xdr:col>
      <xdr:colOff>50800</xdr:colOff>
      <xdr:row>37</xdr:row>
      <xdr:rowOff>90170</xdr:rowOff>
    </xdr:to>
    <xdr:cxnSp macro="">
      <xdr:nvCxnSpPr>
        <xdr:cNvPr id="69" name="直線コネクタ 68"/>
        <xdr:cNvCxnSpPr/>
      </xdr:nvCxnSpPr>
      <xdr:spPr>
        <a:xfrm>
          <a:off x="2019300" y="6356531"/>
          <a:ext cx="8890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134257</xdr:rowOff>
    </xdr:from>
    <xdr:to>
      <xdr:col>10</xdr:col>
      <xdr:colOff>114300</xdr:colOff>
      <xdr:row>37</xdr:row>
      <xdr:rowOff>12881</xdr:rowOff>
    </xdr:to>
    <xdr:cxnSp macro="">
      <xdr:nvCxnSpPr>
        <xdr:cNvPr id="72" name="直線コネクタ 71"/>
        <xdr:cNvCxnSpPr/>
      </xdr:nvCxnSpPr>
      <xdr:spPr>
        <a:xfrm>
          <a:off x="1130300" y="6306457"/>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153670</xdr:rowOff>
    </xdr:from>
    <xdr:to>
      <xdr:col>24</xdr:col>
      <xdr:colOff>114300</xdr:colOff>
      <xdr:row>38</xdr:row>
      <xdr:rowOff>83820</xdr:rowOff>
    </xdr:to>
    <xdr:sp macro="" textlink="">
      <xdr:nvSpPr>
        <xdr:cNvPr id="82" name="楕円 81"/>
        <xdr:cNvSpPr/>
      </xdr:nvSpPr>
      <xdr:spPr>
        <a:xfrm>
          <a:off x="45847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68597</xdr:rowOff>
    </xdr:from>
    <xdr:ext cx="469744" cy="259045"/>
    <xdr:sp macro="" textlink="">
      <xdr:nvSpPr>
        <xdr:cNvPr id="83" name="議会費該当値テキスト"/>
        <xdr:cNvSpPr txBox="1"/>
      </xdr:nvSpPr>
      <xdr:spPr>
        <a:xfrm>
          <a:off x="4686300"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113393</xdr:rowOff>
    </xdr:from>
    <xdr:to>
      <xdr:col>20</xdr:col>
      <xdr:colOff>38100</xdr:colOff>
      <xdr:row>38</xdr:row>
      <xdr:rowOff>43543</xdr:rowOff>
    </xdr:to>
    <xdr:sp macro="" textlink="">
      <xdr:nvSpPr>
        <xdr:cNvPr id="84" name="楕円 83"/>
        <xdr:cNvSpPr/>
      </xdr:nvSpPr>
      <xdr:spPr>
        <a:xfrm>
          <a:off x="37465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34670</xdr:rowOff>
    </xdr:from>
    <xdr:ext cx="469744" cy="259045"/>
    <xdr:sp macro="" textlink="">
      <xdr:nvSpPr>
        <xdr:cNvPr id="85" name="テキスト ボックス 84"/>
        <xdr:cNvSpPr txBox="1"/>
      </xdr:nvSpPr>
      <xdr:spPr>
        <a:xfrm>
          <a:off x="3562428"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39370</xdr:rowOff>
    </xdr:from>
    <xdr:to>
      <xdr:col>15</xdr:col>
      <xdr:colOff>101600</xdr:colOff>
      <xdr:row>37</xdr:row>
      <xdr:rowOff>140970</xdr:rowOff>
    </xdr:to>
    <xdr:sp macro="" textlink="">
      <xdr:nvSpPr>
        <xdr:cNvPr id="86" name="楕円 85"/>
        <xdr:cNvSpPr/>
      </xdr:nvSpPr>
      <xdr:spPr>
        <a:xfrm>
          <a:off x="2857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132097</xdr:rowOff>
    </xdr:from>
    <xdr:ext cx="469744" cy="259045"/>
    <xdr:sp macro="" textlink="">
      <xdr:nvSpPr>
        <xdr:cNvPr id="87" name="テキスト ボックス 86"/>
        <xdr:cNvSpPr txBox="1"/>
      </xdr:nvSpPr>
      <xdr:spPr>
        <a:xfrm>
          <a:off x="2673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133531</xdr:rowOff>
    </xdr:from>
    <xdr:to>
      <xdr:col>10</xdr:col>
      <xdr:colOff>165100</xdr:colOff>
      <xdr:row>37</xdr:row>
      <xdr:rowOff>63681</xdr:rowOff>
    </xdr:to>
    <xdr:sp macro="" textlink="">
      <xdr:nvSpPr>
        <xdr:cNvPr id="88" name="楕円 87"/>
        <xdr:cNvSpPr/>
      </xdr:nvSpPr>
      <xdr:spPr>
        <a:xfrm>
          <a:off x="1968500" y="63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54808</xdr:rowOff>
    </xdr:from>
    <xdr:ext cx="469744" cy="259045"/>
    <xdr:sp macro="" textlink="">
      <xdr:nvSpPr>
        <xdr:cNvPr id="89" name="テキスト ボックス 88"/>
        <xdr:cNvSpPr txBox="1"/>
      </xdr:nvSpPr>
      <xdr:spPr>
        <a:xfrm>
          <a:off x="1784428" y="639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83457</xdr:rowOff>
    </xdr:from>
    <xdr:to>
      <xdr:col>6</xdr:col>
      <xdr:colOff>38100</xdr:colOff>
      <xdr:row>37</xdr:row>
      <xdr:rowOff>13607</xdr:rowOff>
    </xdr:to>
    <xdr:sp macro="" textlink="">
      <xdr:nvSpPr>
        <xdr:cNvPr id="90" name="楕円 89"/>
        <xdr:cNvSpPr/>
      </xdr:nvSpPr>
      <xdr:spPr>
        <a:xfrm>
          <a:off x="1079500" y="62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4734</xdr:rowOff>
    </xdr:from>
    <xdr:ext cx="469744" cy="259045"/>
    <xdr:sp macro="" textlink="">
      <xdr:nvSpPr>
        <xdr:cNvPr id="91" name="テキスト ボックス 90"/>
        <xdr:cNvSpPr txBox="1"/>
      </xdr:nvSpPr>
      <xdr:spPr>
        <a:xfrm>
          <a:off x="895428"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7688</xdr:rowOff>
    </xdr:from>
    <xdr:to>
      <xdr:col>24</xdr:col>
      <xdr:colOff>63500</xdr:colOff>
      <xdr:row>57</xdr:row>
      <xdr:rowOff>38047</xdr:rowOff>
    </xdr:to>
    <xdr:cxnSp macro="">
      <xdr:nvCxnSpPr>
        <xdr:cNvPr id="118" name="直線コネクタ 117"/>
        <xdr:cNvCxnSpPr/>
      </xdr:nvCxnSpPr>
      <xdr:spPr>
        <a:xfrm flipV="1">
          <a:off x="3797300" y="9780338"/>
          <a:ext cx="83820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9" name="総務費平均値テキスト"/>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57761</xdr:rowOff>
    </xdr:from>
    <xdr:to>
      <xdr:col>19</xdr:col>
      <xdr:colOff>177800</xdr:colOff>
      <xdr:row>57</xdr:row>
      <xdr:rowOff>38047</xdr:rowOff>
    </xdr:to>
    <xdr:cxnSp macro="">
      <xdr:nvCxnSpPr>
        <xdr:cNvPr id="121" name="直線コネクタ 120"/>
        <xdr:cNvCxnSpPr/>
      </xdr:nvCxnSpPr>
      <xdr:spPr>
        <a:xfrm>
          <a:off x="2908300" y="9316061"/>
          <a:ext cx="889000" cy="4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57761</xdr:rowOff>
    </xdr:from>
    <xdr:to>
      <xdr:col>15</xdr:col>
      <xdr:colOff>50800</xdr:colOff>
      <xdr:row>57</xdr:row>
      <xdr:rowOff>94670</xdr:rowOff>
    </xdr:to>
    <xdr:cxnSp macro="">
      <xdr:nvCxnSpPr>
        <xdr:cNvPr id="124" name="直線コネクタ 123"/>
        <xdr:cNvCxnSpPr/>
      </xdr:nvCxnSpPr>
      <xdr:spPr>
        <a:xfrm flipV="1">
          <a:off x="2019300" y="9316061"/>
          <a:ext cx="889000" cy="55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94670</xdr:rowOff>
    </xdr:from>
    <xdr:to>
      <xdr:col>10</xdr:col>
      <xdr:colOff>114300</xdr:colOff>
      <xdr:row>57</xdr:row>
      <xdr:rowOff>107088</xdr:rowOff>
    </xdr:to>
    <xdr:cxnSp macro="">
      <xdr:nvCxnSpPr>
        <xdr:cNvPr id="127" name="直線コネクタ 126"/>
        <xdr:cNvCxnSpPr/>
      </xdr:nvCxnSpPr>
      <xdr:spPr>
        <a:xfrm flipV="1">
          <a:off x="1130300" y="9867320"/>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128338</xdr:rowOff>
    </xdr:from>
    <xdr:to>
      <xdr:col>24</xdr:col>
      <xdr:colOff>114300</xdr:colOff>
      <xdr:row>57</xdr:row>
      <xdr:rowOff>58488</xdr:rowOff>
    </xdr:to>
    <xdr:sp macro="" textlink="">
      <xdr:nvSpPr>
        <xdr:cNvPr id="137" name="楕円 136"/>
        <xdr:cNvSpPr/>
      </xdr:nvSpPr>
      <xdr:spPr>
        <a:xfrm>
          <a:off x="4584700" y="97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151215</xdr:rowOff>
    </xdr:from>
    <xdr:ext cx="534377" cy="259045"/>
    <xdr:sp macro="" textlink="">
      <xdr:nvSpPr>
        <xdr:cNvPr id="138" name="総務費該当値テキスト"/>
        <xdr:cNvSpPr txBox="1"/>
      </xdr:nvSpPr>
      <xdr:spPr>
        <a:xfrm>
          <a:off x="4686300" y="958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158697</xdr:rowOff>
    </xdr:from>
    <xdr:to>
      <xdr:col>20</xdr:col>
      <xdr:colOff>38100</xdr:colOff>
      <xdr:row>57</xdr:row>
      <xdr:rowOff>88847</xdr:rowOff>
    </xdr:to>
    <xdr:sp macro="" textlink="">
      <xdr:nvSpPr>
        <xdr:cNvPr id="139" name="楕円 138"/>
        <xdr:cNvSpPr/>
      </xdr:nvSpPr>
      <xdr:spPr>
        <a:xfrm>
          <a:off x="3746500" y="97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79974</xdr:rowOff>
    </xdr:from>
    <xdr:ext cx="534377" cy="259045"/>
    <xdr:sp macro="" textlink="">
      <xdr:nvSpPr>
        <xdr:cNvPr id="140" name="テキスト ボックス 139"/>
        <xdr:cNvSpPr txBox="1"/>
      </xdr:nvSpPr>
      <xdr:spPr>
        <a:xfrm>
          <a:off x="3530111" y="985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6961</xdr:rowOff>
    </xdr:from>
    <xdr:to>
      <xdr:col>15</xdr:col>
      <xdr:colOff>101600</xdr:colOff>
      <xdr:row>54</xdr:row>
      <xdr:rowOff>108561</xdr:rowOff>
    </xdr:to>
    <xdr:sp macro="" textlink="">
      <xdr:nvSpPr>
        <xdr:cNvPr id="141" name="楕円 140"/>
        <xdr:cNvSpPr/>
      </xdr:nvSpPr>
      <xdr:spPr>
        <a:xfrm>
          <a:off x="2857500" y="92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125088</xdr:rowOff>
    </xdr:from>
    <xdr:ext cx="599010" cy="259045"/>
    <xdr:sp macro="" textlink="">
      <xdr:nvSpPr>
        <xdr:cNvPr id="142" name="テキスト ボックス 141"/>
        <xdr:cNvSpPr txBox="1"/>
      </xdr:nvSpPr>
      <xdr:spPr>
        <a:xfrm>
          <a:off x="2608795" y="904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43870</xdr:rowOff>
    </xdr:from>
    <xdr:to>
      <xdr:col>10</xdr:col>
      <xdr:colOff>165100</xdr:colOff>
      <xdr:row>57</xdr:row>
      <xdr:rowOff>145470</xdr:rowOff>
    </xdr:to>
    <xdr:sp macro="" textlink="">
      <xdr:nvSpPr>
        <xdr:cNvPr id="143" name="楕円 142"/>
        <xdr:cNvSpPr/>
      </xdr:nvSpPr>
      <xdr:spPr>
        <a:xfrm>
          <a:off x="1968500" y="98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136597</xdr:rowOff>
    </xdr:from>
    <xdr:ext cx="534377" cy="259045"/>
    <xdr:sp macro="" textlink="">
      <xdr:nvSpPr>
        <xdr:cNvPr id="144" name="テキスト ボックス 143"/>
        <xdr:cNvSpPr txBox="1"/>
      </xdr:nvSpPr>
      <xdr:spPr>
        <a:xfrm>
          <a:off x="1752111" y="990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56288</xdr:rowOff>
    </xdr:from>
    <xdr:to>
      <xdr:col>6</xdr:col>
      <xdr:colOff>38100</xdr:colOff>
      <xdr:row>57</xdr:row>
      <xdr:rowOff>157888</xdr:rowOff>
    </xdr:to>
    <xdr:sp macro="" textlink="">
      <xdr:nvSpPr>
        <xdr:cNvPr id="145" name="楕円 144"/>
        <xdr:cNvSpPr/>
      </xdr:nvSpPr>
      <xdr:spPr>
        <a:xfrm>
          <a:off x="1079500" y="98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149015</xdr:rowOff>
    </xdr:from>
    <xdr:ext cx="534377" cy="259045"/>
    <xdr:sp macro="" textlink="">
      <xdr:nvSpPr>
        <xdr:cNvPr id="146" name="テキスト ボックス 145"/>
        <xdr:cNvSpPr txBox="1"/>
      </xdr:nvSpPr>
      <xdr:spPr>
        <a:xfrm>
          <a:off x="863111" y="99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131318</xdr:rowOff>
    </xdr:from>
    <xdr:to>
      <xdr:col>24</xdr:col>
      <xdr:colOff>63500</xdr:colOff>
      <xdr:row>77</xdr:row>
      <xdr:rowOff>23892</xdr:rowOff>
    </xdr:to>
    <xdr:cxnSp macro="">
      <xdr:nvCxnSpPr>
        <xdr:cNvPr id="176" name="直線コネクタ 175"/>
        <xdr:cNvCxnSpPr/>
      </xdr:nvCxnSpPr>
      <xdr:spPr>
        <a:xfrm>
          <a:off x="3797300" y="13161518"/>
          <a:ext cx="838200" cy="6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131318</xdr:rowOff>
    </xdr:from>
    <xdr:to>
      <xdr:col>19</xdr:col>
      <xdr:colOff>177800</xdr:colOff>
      <xdr:row>77</xdr:row>
      <xdr:rowOff>101273</xdr:rowOff>
    </xdr:to>
    <xdr:cxnSp macro="">
      <xdr:nvCxnSpPr>
        <xdr:cNvPr id="179" name="直線コネクタ 178"/>
        <xdr:cNvCxnSpPr/>
      </xdr:nvCxnSpPr>
      <xdr:spPr>
        <a:xfrm flipV="1">
          <a:off x="2908300" y="13161518"/>
          <a:ext cx="889000" cy="1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101273</xdr:rowOff>
    </xdr:from>
    <xdr:to>
      <xdr:col>15</xdr:col>
      <xdr:colOff>50800</xdr:colOff>
      <xdr:row>77</xdr:row>
      <xdr:rowOff>112863</xdr:rowOff>
    </xdr:to>
    <xdr:cxnSp macro="">
      <xdr:nvCxnSpPr>
        <xdr:cNvPr id="182" name="直線コネクタ 181"/>
        <xdr:cNvCxnSpPr/>
      </xdr:nvCxnSpPr>
      <xdr:spPr>
        <a:xfrm flipV="1">
          <a:off x="2019300" y="13302923"/>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112863</xdr:rowOff>
    </xdr:from>
    <xdr:to>
      <xdr:col>10</xdr:col>
      <xdr:colOff>114300</xdr:colOff>
      <xdr:row>78</xdr:row>
      <xdr:rowOff>5939</xdr:rowOff>
    </xdr:to>
    <xdr:cxnSp macro="">
      <xdr:nvCxnSpPr>
        <xdr:cNvPr id="185" name="直線コネクタ 184"/>
        <xdr:cNvCxnSpPr/>
      </xdr:nvCxnSpPr>
      <xdr:spPr>
        <a:xfrm flipV="1">
          <a:off x="1130300" y="13314513"/>
          <a:ext cx="889000" cy="6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144542</xdr:rowOff>
    </xdr:from>
    <xdr:to>
      <xdr:col>24</xdr:col>
      <xdr:colOff>114300</xdr:colOff>
      <xdr:row>77</xdr:row>
      <xdr:rowOff>74692</xdr:rowOff>
    </xdr:to>
    <xdr:sp macro="" textlink="">
      <xdr:nvSpPr>
        <xdr:cNvPr id="195" name="楕円 194"/>
        <xdr:cNvSpPr/>
      </xdr:nvSpPr>
      <xdr:spPr>
        <a:xfrm>
          <a:off x="4584700" y="1317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59469</xdr:rowOff>
    </xdr:from>
    <xdr:ext cx="599010" cy="259045"/>
    <xdr:sp macro="" textlink="">
      <xdr:nvSpPr>
        <xdr:cNvPr id="196" name="民生費該当値テキスト"/>
        <xdr:cNvSpPr txBox="1"/>
      </xdr:nvSpPr>
      <xdr:spPr>
        <a:xfrm>
          <a:off x="4686300" y="1308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80518</xdr:rowOff>
    </xdr:from>
    <xdr:to>
      <xdr:col>20</xdr:col>
      <xdr:colOff>38100</xdr:colOff>
      <xdr:row>77</xdr:row>
      <xdr:rowOff>10668</xdr:rowOff>
    </xdr:to>
    <xdr:sp macro="" textlink="">
      <xdr:nvSpPr>
        <xdr:cNvPr id="197" name="楕円 196"/>
        <xdr:cNvSpPr/>
      </xdr:nvSpPr>
      <xdr:spPr>
        <a:xfrm>
          <a:off x="3746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1795</xdr:rowOff>
    </xdr:from>
    <xdr:ext cx="599010" cy="259045"/>
    <xdr:sp macro="" textlink="">
      <xdr:nvSpPr>
        <xdr:cNvPr id="198" name="テキスト ボックス 197"/>
        <xdr:cNvSpPr txBox="1"/>
      </xdr:nvSpPr>
      <xdr:spPr>
        <a:xfrm>
          <a:off x="3497795" y="1320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50473</xdr:rowOff>
    </xdr:from>
    <xdr:to>
      <xdr:col>15</xdr:col>
      <xdr:colOff>101600</xdr:colOff>
      <xdr:row>77</xdr:row>
      <xdr:rowOff>152073</xdr:rowOff>
    </xdr:to>
    <xdr:sp macro="" textlink="">
      <xdr:nvSpPr>
        <xdr:cNvPr id="199" name="楕円 198"/>
        <xdr:cNvSpPr/>
      </xdr:nvSpPr>
      <xdr:spPr>
        <a:xfrm>
          <a:off x="2857500" y="132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143200</xdr:rowOff>
    </xdr:from>
    <xdr:ext cx="599010" cy="259045"/>
    <xdr:sp macro="" textlink="">
      <xdr:nvSpPr>
        <xdr:cNvPr id="200" name="テキスト ボックス 199"/>
        <xdr:cNvSpPr txBox="1"/>
      </xdr:nvSpPr>
      <xdr:spPr>
        <a:xfrm>
          <a:off x="2608795" y="1334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62063</xdr:rowOff>
    </xdr:from>
    <xdr:to>
      <xdr:col>10</xdr:col>
      <xdr:colOff>165100</xdr:colOff>
      <xdr:row>77</xdr:row>
      <xdr:rowOff>163663</xdr:rowOff>
    </xdr:to>
    <xdr:sp macro="" textlink="">
      <xdr:nvSpPr>
        <xdr:cNvPr id="201" name="楕円 200"/>
        <xdr:cNvSpPr/>
      </xdr:nvSpPr>
      <xdr:spPr>
        <a:xfrm>
          <a:off x="1968500" y="13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154790</xdr:rowOff>
    </xdr:from>
    <xdr:ext cx="599010" cy="259045"/>
    <xdr:sp macro="" textlink="">
      <xdr:nvSpPr>
        <xdr:cNvPr id="202" name="テキスト ボックス 201"/>
        <xdr:cNvSpPr txBox="1"/>
      </xdr:nvSpPr>
      <xdr:spPr>
        <a:xfrm>
          <a:off x="1719795" y="13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126589</xdr:rowOff>
    </xdr:from>
    <xdr:to>
      <xdr:col>6</xdr:col>
      <xdr:colOff>38100</xdr:colOff>
      <xdr:row>78</xdr:row>
      <xdr:rowOff>56739</xdr:rowOff>
    </xdr:to>
    <xdr:sp macro="" textlink="">
      <xdr:nvSpPr>
        <xdr:cNvPr id="203" name="楕円 202"/>
        <xdr:cNvSpPr/>
      </xdr:nvSpPr>
      <xdr:spPr>
        <a:xfrm>
          <a:off x="1079500" y="133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47866</xdr:rowOff>
    </xdr:from>
    <xdr:ext cx="599010" cy="259045"/>
    <xdr:sp macro="" textlink="">
      <xdr:nvSpPr>
        <xdr:cNvPr id="204" name="テキスト ボックス 203"/>
        <xdr:cNvSpPr txBox="1"/>
      </xdr:nvSpPr>
      <xdr:spPr>
        <a:xfrm>
          <a:off x="830795" y="1342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135722</xdr:rowOff>
    </xdr:from>
    <xdr:to>
      <xdr:col>24</xdr:col>
      <xdr:colOff>63500</xdr:colOff>
      <xdr:row>97</xdr:row>
      <xdr:rowOff>16988</xdr:rowOff>
    </xdr:to>
    <xdr:cxnSp macro="">
      <xdr:nvCxnSpPr>
        <xdr:cNvPr id="232" name="直線コネクタ 231"/>
        <xdr:cNvCxnSpPr/>
      </xdr:nvCxnSpPr>
      <xdr:spPr>
        <a:xfrm>
          <a:off x="3797300" y="16594922"/>
          <a:ext cx="838200" cy="5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135722</xdr:rowOff>
    </xdr:from>
    <xdr:to>
      <xdr:col>19</xdr:col>
      <xdr:colOff>177800</xdr:colOff>
      <xdr:row>98</xdr:row>
      <xdr:rowOff>68103</xdr:rowOff>
    </xdr:to>
    <xdr:cxnSp macro="">
      <xdr:nvCxnSpPr>
        <xdr:cNvPr id="235" name="直線コネクタ 234"/>
        <xdr:cNvCxnSpPr/>
      </xdr:nvCxnSpPr>
      <xdr:spPr>
        <a:xfrm flipV="1">
          <a:off x="2908300" y="16594922"/>
          <a:ext cx="889000" cy="27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63782</xdr:rowOff>
    </xdr:from>
    <xdr:to>
      <xdr:col>15</xdr:col>
      <xdr:colOff>50800</xdr:colOff>
      <xdr:row>98</xdr:row>
      <xdr:rowOff>68103</xdr:rowOff>
    </xdr:to>
    <xdr:cxnSp macro="">
      <xdr:nvCxnSpPr>
        <xdr:cNvPr id="238" name="直線コネクタ 237"/>
        <xdr:cNvCxnSpPr/>
      </xdr:nvCxnSpPr>
      <xdr:spPr>
        <a:xfrm>
          <a:off x="2019300" y="16694432"/>
          <a:ext cx="889000" cy="1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63782</xdr:rowOff>
    </xdr:from>
    <xdr:to>
      <xdr:col>10</xdr:col>
      <xdr:colOff>114300</xdr:colOff>
      <xdr:row>98</xdr:row>
      <xdr:rowOff>6792</xdr:rowOff>
    </xdr:to>
    <xdr:cxnSp macro="">
      <xdr:nvCxnSpPr>
        <xdr:cNvPr id="241" name="直線コネクタ 240"/>
        <xdr:cNvCxnSpPr/>
      </xdr:nvCxnSpPr>
      <xdr:spPr>
        <a:xfrm flipV="1">
          <a:off x="1130300" y="16694432"/>
          <a:ext cx="889000" cy="1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137638</xdr:rowOff>
    </xdr:from>
    <xdr:to>
      <xdr:col>24</xdr:col>
      <xdr:colOff>114300</xdr:colOff>
      <xdr:row>97</xdr:row>
      <xdr:rowOff>67788</xdr:rowOff>
    </xdr:to>
    <xdr:sp macro="" textlink="">
      <xdr:nvSpPr>
        <xdr:cNvPr id="251" name="楕円 250"/>
        <xdr:cNvSpPr/>
      </xdr:nvSpPr>
      <xdr:spPr>
        <a:xfrm>
          <a:off x="4584700" y="165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116065</xdr:rowOff>
    </xdr:from>
    <xdr:ext cx="534377" cy="259045"/>
    <xdr:sp macro="" textlink="">
      <xdr:nvSpPr>
        <xdr:cNvPr id="252" name="衛生費該当値テキスト"/>
        <xdr:cNvSpPr txBox="1"/>
      </xdr:nvSpPr>
      <xdr:spPr>
        <a:xfrm>
          <a:off x="4686300" y="165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84922</xdr:rowOff>
    </xdr:from>
    <xdr:to>
      <xdr:col>20</xdr:col>
      <xdr:colOff>38100</xdr:colOff>
      <xdr:row>97</xdr:row>
      <xdr:rowOff>15072</xdr:rowOff>
    </xdr:to>
    <xdr:sp macro="" textlink="">
      <xdr:nvSpPr>
        <xdr:cNvPr id="253" name="楕円 252"/>
        <xdr:cNvSpPr/>
      </xdr:nvSpPr>
      <xdr:spPr>
        <a:xfrm>
          <a:off x="3746500" y="165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6199</xdr:rowOff>
    </xdr:from>
    <xdr:ext cx="534377" cy="259045"/>
    <xdr:sp macro="" textlink="">
      <xdr:nvSpPr>
        <xdr:cNvPr id="254" name="テキスト ボックス 253"/>
        <xdr:cNvSpPr txBox="1"/>
      </xdr:nvSpPr>
      <xdr:spPr>
        <a:xfrm>
          <a:off x="3530111" y="166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17303</xdr:rowOff>
    </xdr:from>
    <xdr:to>
      <xdr:col>15</xdr:col>
      <xdr:colOff>101600</xdr:colOff>
      <xdr:row>98</xdr:row>
      <xdr:rowOff>118903</xdr:rowOff>
    </xdr:to>
    <xdr:sp macro="" textlink="">
      <xdr:nvSpPr>
        <xdr:cNvPr id="255" name="楕円 254"/>
        <xdr:cNvSpPr/>
      </xdr:nvSpPr>
      <xdr:spPr>
        <a:xfrm>
          <a:off x="2857500" y="168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110030</xdr:rowOff>
    </xdr:from>
    <xdr:ext cx="534377" cy="259045"/>
    <xdr:sp macro="" textlink="">
      <xdr:nvSpPr>
        <xdr:cNvPr id="256" name="テキスト ボックス 255"/>
        <xdr:cNvSpPr txBox="1"/>
      </xdr:nvSpPr>
      <xdr:spPr>
        <a:xfrm>
          <a:off x="2641111" y="169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12982</xdr:rowOff>
    </xdr:from>
    <xdr:to>
      <xdr:col>10</xdr:col>
      <xdr:colOff>165100</xdr:colOff>
      <xdr:row>97</xdr:row>
      <xdr:rowOff>114582</xdr:rowOff>
    </xdr:to>
    <xdr:sp macro="" textlink="">
      <xdr:nvSpPr>
        <xdr:cNvPr id="257" name="楕円 256"/>
        <xdr:cNvSpPr/>
      </xdr:nvSpPr>
      <xdr:spPr>
        <a:xfrm>
          <a:off x="1968500" y="166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105709</xdr:rowOff>
    </xdr:from>
    <xdr:ext cx="534377" cy="259045"/>
    <xdr:sp macro="" textlink="">
      <xdr:nvSpPr>
        <xdr:cNvPr id="258" name="テキスト ボックス 257"/>
        <xdr:cNvSpPr txBox="1"/>
      </xdr:nvSpPr>
      <xdr:spPr>
        <a:xfrm>
          <a:off x="1752111" y="1673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127442</xdr:rowOff>
    </xdr:from>
    <xdr:to>
      <xdr:col>6</xdr:col>
      <xdr:colOff>38100</xdr:colOff>
      <xdr:row>98</xdr:row>
      <xdr:rowOff>57592</xdr:rowOff>
    </xdr:to>
    <xdr:sp macro="" textlink="">
      <xdr:nvSpPr>
        <xdr:cNvPr id="259" name="楕円 258"/>
        <xdr:cNvSpPr/>
      </xdr:nvSpPr>
      <xdr:spPr>
        <a:xfrm>
          <a:off x="10795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48719</xdr:rowOff>
    </xdr:from>
    <xdr:ext cx="534377" cy="259045"/>
    <xdr:sp macro="" textlink="">
      <xdr:nvSpPr>
        <xdr:cNvPr id="260" name="テキスト ボックス 259"/>
        <xdr:cNvSpPr txBox="1"/>
      </xdr:nvSpPr>
      <xdr:spPr>
        <a:xfrm>
          <a:off x="863111" y="16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158750</xdr:rowOff>
    </xdr:from>
    <xdr:to>
      <xdr:col>55</xdr:col>
      <xdr:colOff>0</xdr:colOff>
      <xdr:row>36</xdr:row>
      <xdr:rowOff>165227</xdr:rowOff>
    </xdr:to>
    <xdr:cxnSp macro="">
      <xdr:nvCxnSpPr>
        <xdr:cNvPr id="289" name="直線コネクタ 288"/>
        <xdr:cNvCxnSpPr/>
      </xdr:nvCxnSpPr>
      <xdr:spPr>
        <a:xfrm>
          <a:off x="9639300" y="633095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157226</xdr:rowOff>
    </xdr:from>
    <xdr:to>
      <xdr:col>50</xdr:col>
      <xdr:colOff>114300</xdr:colOff>
      <xdr:row>36</xdr:row>
      <xdr:rowOff>158750</xdr:rowOff>
    </xdr:to>
    <xdr:cxnSp macro="">
      <xdr:nvCxnSpPr>
        <xdr:cNvPr id="292" name="直線コネクタ 291"/>
        <xdr:cNvCxnSpPr/>
      </xdr:nvCxnSpPr>
      <xdr:spPr>
        <a:xfrm>
          <a:off x="8750300" y="6329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150749</xdr:rowOff>
    </xdr:from>
    <xdr:to>
      <xdr:col>45</xdr:col>
      <xdr:colOff>177800</xdr:colOff>
      <xdr:row>36</xdr:row>
      <xdr:rowOff>157226</xdr:rowOff>
    </xdr:to>
    <xdr:cxnSp macro="">
      <xdr:nvCxnSpPr>
        <xdr:cNvPr id="295" name="直線コネクタ 294"/>
        <xdr:cNvCxnSpPr/>
      </xdr:nvCxnSpPr>
      <xdr:spPr>
        <a:xfrm>
          <a:off x="7861300" y="63229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147320</xdr:rowOff>
    </xdr:from>
    <xdr:to>
      <xdr:col>41</xdr:col>
      <xdr:colOff>50800</xdr:colOff>
      <xdr:row>36</xdr:row>
      <xdr:rowOff>150749</xdr:rowOff>
    </xdr:to>
    <xdr:cxnSp macro="">
      <xdr:nvCxnSpPr>
        <xdr:cNvPr id="298" name="直線コネクタ 297"/>
        <xdr:cNvCxnSpPr/>
      </xdr:nvCxnSpPr>
      <xdr:spPr>
        <a:xfrm>
          <a:off x="6972300" y="63195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0" name="テキスト ボックス 299"/>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114427</xdr:rowOff>
    </xdr:from>
    <xdr:to>
      <xdr:col>55</xdr:col>
      <xdr:colOff>50800</xdr:colOff>
      <xdr:row>37</xdr:row>
      <xdr:rowOff>44577</xdr:rowOff>
    </xdr:to>
    <xdr:sp macro="" textlink="">
      <xdr:nvSpPr>
        <xdr:cNvPr id="308" name="楕円 307"/>
        <xdr:cNvSpPr/>
      </xdr:nvSpPr>
      <xdr:spPr>
        <a:xfrm>
          <a:off x="104267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137304</xdr:rowOff>
    </xdr:from>
    <xdr:ext cx="469744" cy="259045"/>
    <xdr:sp macro="" textlink="">
      <xdr:nvSpPr>
        <xdr:cNvPr id="309" name="労働費該当値テキスト"/>
        <xdr:cNvSpPr txBox="1"/>
      </xdr:nvSpPr>
      <xdr:spPr>
        <a:xfrm>
          <a:off x="10528300" y="613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107950</xdr:rowOff>
    </xdr:from>
    <xdr:to>
      <xdr:col>50</xdr:col>
      <xdr:colOff>165100</xdr:colOff>
      <xdr:row>37</xdr:row>
      <xdr:rowOff>38100</xdr:rowOff>
    </xdr:to>
    <xdr:sp macro="" textlink="">
      <xdr:nvSpPr>
        <xdr:cNvPr id="310" name="楕円 309"/>
        <xdr:cNvSpPr/>
      </xdr:nvSpPr>
      <xdr:spPr>
        <a:xfrm>
          <a:off x="9588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54627</xdr:rowOff>
    </xdr:from>
    <xdr:ext cx="469744" cy="259045"/>
    <xdr:sp macro="" textlink="">
      <xdr:nvSpPr>
        <xdr:cNvPr id="311" name="テキスト ボックス 310"/>
        <xdr:cNvSpPr txBox="1"/>
      </xdr:nvSpPr>
      <xdr:spPr>
        <a:xfrm>
          <a:off x="9404428" y="605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106426</xdr:rowOff>
    </xdr:from>
    <xdr:to>
      <xdr:col>46</xdr:col>
      <xdr:colOff>38100</xdr:colOff>
      <xdr:row>37</xdr:row>
      <xdr:rowOff>36576</xdr:rowOff>
    </xdr:to>
    <xdr:sp macro="" textlink="">
      <xdr:nvSpPr>
        <xdr:cNvPr id="312" name="楕円 311"/>
        <xdr:cNvSpPr/>
      </xdr:nvSpPr>
      <xdr:spPr>
        <a:xfrm>
          <a:off x="8699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53103</xdr:rowOff>
    </xdr:from>
    <xdr:ext cx="469744" cy="259045"/>
    <xdr:sp macro="" textlink="">
      <xdr:nvSpPr>
        <xdr:cNvPr id="313" name="テキスト ボックス 312"/>
        <xdr:cNvSpPr txBox="1"/>
      </xdr:nvSpPr>
      <xdr:spPr>
        <a:xfrm>
          <a:off x="8515428" y="60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99949</xdr:rowOff>
    </xdr:from>
    <xdr:to>
      <xdr:col>41</xdr:col>
      <xdr:colOff>101600</xdr:colOff>
      <xdr:row>37</xdr:row>
      <xdr:rowOff>30099</xdr:rowOff>
    </xdr:to>
    <xdr:sp macro="" textlink="">
      <xdr:nvSpPr>
        <xdr:cNvPr id="314" name="楕円 313"/>
        <xdr:cNvSpPr/>
      </xdr:nvSpPr>
      <xdr:spPr>
        <a:xfrm>
          <a:off x="7810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46626</xdr:rowOff>
    </xdr:from>
    <xdr:ext cx="469744" cy="259045"/>
    <xdr:sp macro="" textlink="">
      <xdr:nvSpPr>
        <xdr:cNvPr id="315" name="テキスト ボックス 314"/>
        <xdr:cNvSpPr txBox="1"/>
      </xdr:nvSpPr>
      <xdr:spPr>
        <a:xfrm>
          <a:off x="7626428" y="60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96520</xdr:rowOff>
    </xdr:from>
    <xdr:to>
      <xdr:col>36</xdr:col>
      <xdr:colOff>165100</xdr:colOff>
      <xdr:row>37</xdr:row>
      <xdr:rowOff>26670</xdr:rowOff>
    </xdr:to>
    <xdr:sp macro="" textlink="">
      <xdr:nvSpPr>
        <xdr:cNvPr id="316" name="楕円 315"/>
        <xdr:cNvSpPr/>
      </xdr:nvSpPr>
      <xdr:spPr>
        <a:xfrm>
          <a:off x="6921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43197</xdr:rowOff>
    </xdr:from>
    <xdr:ext cx="469744" cy="259045"/>
    <xdr:sp macro="" textlink="">
      <xdr:nvSpPr>
        <xdr:cNvPr id="317" name="テキスト ボックス 316"/>
        <xdr:cNvSpPr txBox="1"/>
      </xdr:nvSpPr>
      <xdr:spPr>
        <a:xfrm>
          <a:off x="6737428"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38476</xdr:rowOff>
    </xdr:from>
    <xdr:to>
      <xdr:col>55</xdr:col>
      <xdr:colOff>0</xdr:colOff>
      <xdr:row>58</xdr:row>
      <xdr:rowOff>44877</xdr:rowOff>
    </xdr:to>
    <xdr:cxnSp macro="">
      <xdr:nvCxnSpPr>
        <xdr:cNvPr id="344" name="直線コネクタ 343"/>
        <xdr:cNvCxnSpPr/>
      </xdr:nvCxnSpPr>
      <xdr:spPr>
        <a:xfrm flipV="1">
          <a:off x="9639300" y="998257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44877</xdr:rowOff>
    </xdr:from>
    <xdr:to>
      <xdr:col>50</xdr:col>
      <xdr:colOff>114300</xdr:colOff>
      <xdr:row>58</xdr:row>
      <xdr:rowOff>45379</xdr:rowOff>
    </xdr:to>
    <xdr:cxnSp macro="">
      <xdr:nvCxnSpPr>
        <xdr:cNvPr id="347" name="直線コネクタ 346"/>
        <xdr:cNvCxnSpPr/>
      </xdr:nvCxnSpPr>
      <xdr:spPr>
        <a:xfrm flipV="1">
          <a:off x="8750300" y="9988977"/>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27823</xdr:rowOff>
    </xdr:from>
    <xdr:to>
      <xdr:col>45</xdr:col>
      <xdr:colOff>177800</xdr:colOff>
      <xdr:row>58</xdr:row>
      <xdr:rowOff>45379</xdr:rowOff>
    </xdr:to>
    <xdr:cxnSp macro="">
      <xdr:nvCxnSpPr>
        <xdr:cNvPr id="350" name="直線コネクタ 349"/>
        <xdr:cNvCxnSpPr/>
      </xdr:nvCxnSpPr>
      <xdr:spPr>
        <a:xfrm>
          <a:off x="7861300" y="9971923"/>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27823</xdr:rowOff>
    </xdr:from>
    <xdr:to>
      <xdr:col>41</xdr:col>
      <xdr:colOff>50800</xdr:colOff>
      <xdr:row>58</xdr:row>
      <xdr:rowOff>39665</xdr:rowOff>
    </xdr:to>
    <xdr:cxnSp macro="">
      <xdr:nvCxnSpPr>
        <xdr:cNvPr id="353" name="直線コネクタ 352"/>
        <xdr:cNvCxnSpPr/>
      </xdr:nvCxnSpPr>
      <xdr:spPr>
        <a:xfrm flipV="1">
          <a:off x="6972300" y="9971923"/>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159126</xdr:rowOff>
    </xdr:from>
    <xdr:to>
      <xdr:col>55</xdr:col>
      <xdr:colOff>50800</xdr:colOff>
      <xdr:row>58</xdr:row>
      <xdr:rowOff>89276</xdr:rowOff>
    </xdr:to>
    <xdr:sp macro="" textlink="">
      <xdr:nvSpPr>
        <xdr:cNvPr id="363" name="楕円 362"/>
        <xdr:cNvSpPr/>
      </xdr:nvSpPr>
      <xdr:spPr>
        <a:xfrm>
          <a:off x="10426700" y="99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74053</xdr:rowOff>
    </xdr:from>
    <xdr:ext cx="469744" cy="259045"/>
    <xdr:sp macro="" textlink="">
      <xdr:nvSpPr>
        <xdr:cNvPr id="364" name="農林水産業費該当値テキスト"/>
        <xdr:cNvSpPr txBox="1"/>
      </xdr:nvSpPr>
      <xdr:spPr>
        <a:xfrm>
          <a:off x="10528300" y="984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165527</xdr:rowOff>
    </xdr:from>
    <xdr:to>
      <xdr:col>50</xdr:col>
      <xdr:colOff>165100</xdr:colOff>
      <xdr:row>58</xdr:row>
      <xdr:rowOff>95677</xdr:rowOff>
    </xdr:to>
    <xdr:sp macro="" textlink="">
      <xdr:nvSpPr>
        <xdr:cNvPr id="365" name="楕円 364"/>
        <xdr:cNvSpPr/>
      </xdr:nvSpPr>
      <xdr:spPr>
        <a:xfrm>
          <a:off x="95885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86804</xdr:rowOff>
    </xdr:from>
    <xdr:ext cx="469744" cy="259045"/>
    <xdr:sp macro="" textlink="">
      <xdr:nvSpPr>
        <xdr:cNvPr id="366" name="テキスト ボックス 365"/>
        <xdr:cNvSpPr txBox="1"/>
      </xdr:nvSpPr>
      <xdr:spPr>
        <a:xfrm>
          <a:off x="9404428" y="1003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166029</xdr:rowOff>
    </xdr:from>
    <xdr:to>
      <xdr:col>46</xdr:col>
      <xdr:colOff>38100</xdr:colOff>
      <xdr:row>58</xdr:row>
      <xdr:rowOff>96179</xdr:rowOff>
    </xdr:to>
    <xdr:sp macro="" textlink="">
      <xdr:nvSpPr>
        <xdr:cNvPr id="367" name="楕円 366"/>
        <xdr:cNvSpPr/>
      </xdr:nvSpPr>
      <xdr:spPr>
        <a:xfrm>
          <a:off x="8699500" y="99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87306</xdr:rowOff>
    </xdr:from>
    <xdr:ext cx="469744" cy="259045"/>
    <xdr:sp macro="" textlink="">
      <xdr:nvSpPr>
        <xdr:cNvPr id="368" name="テキスト ボックス 367"/>
        <xdr:cNvSpPr txBox="1"/>
      </xdr:nvSpPr>
      <xdr:spPr>
        <a:xfrm>
          <a:off x="8515428" y="1003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148473</xdr:rowOff>
    </xdr:from>
    <xdr:to>
      <xdr:col>41</xdr:col>
      <xdr:colOff>101600</xdr:colOff>
      <xdr:row>58</xdr:row>
      <xdr:rowOff>78623</xdr:rowOff>
    </xdr:to>
    <xdr:sp macro="" textlink="">
      <xdr:nvSpPr>
        <xdr:cNvPr id="369" name="楕円 368"/>
        <xdr:cNvSpPr/>
      </xdr:nvSpPr>
      <xdr:spPr>
        <a:xfrm>
          <a:off x="7810500" y="992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69750</xdr:rowOff>
    </xdr:from>
    <xdr:ext cx="469744" cy="259045"/>
    <xdr:sp macro="" textlink="">
      <xdr:nvSpPr>
        <xdr:cNvPr id="370" name="テキスト ボックス 369"/>
        <xdr:cNvSpPr txBox="1"/>
      </xdr:nvSpPr>
      <xdr:spPr>
        <a:xfrm>
          <a:off x="7626428" y="1001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160315</xdr:rowOff>
    </xdr:from>
    <xdr:to>
      <xdr:col>36</xdr:col>
      <xdr:colOff>165100</xdr:colOff>
      <xdr:row>58</xdr:row>
      <xdr:rowOff>90465</xdr:rowOff>
    </xdr:to>
    <xdr:sp macro="" textlink="">
      <xdr:nvSpPr>
        <xdr:cNvPr id="371" name="楕円 370"/>
        <xdr:cNvSpPr/>
      </xdr:nvSpPr>
      <xdr:spPr>
        <a:xfrm>
          <a:off x="6921500" y="99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81592</xdr:rowOff>
    </xdr:from>
    <xdr:ext cx="469744" cy="259045"/>
    <xdr:sp macro="" textlink="">
      <xdr:nvSpPr>
        <xdr:cNvPr id="372" name="テキスト ボックス 371"/>
        <xdr:cNvSpPr txBox="1"/>
      </xdr:nvSpPr>
      <xdr:spPr>
        <a:xfrm>
          <a:off x="6737428" y="1002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19963</xdr:rowOff>
    </xdr:from>
    <xdr:to>
      <xdr:col>55</xdr:col>
      <xdr:colOff>0</xdr:colOff>
      <xdr:row>79</xdr:row>
      <xdr:rowOff>30314</xdr:rowOff>
    </xdr:to>
    <xdr:cxnSp macro="">
      <xdr:nvCxnSpPr>
        <xdr:cNvPr id="403" name="直線コネクタ 402"/>
        <xdr:cNvCxnSpPr/>
      </xdr:nvCxnSpPr>
      <xdr:spPr>
        <a:xfrm>
          <a:off x="9639300" y="13221613"/>
          <a:ext cx="838200" cy="3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19963</xdr:rowOff>
    </xdr:from>
    <xdr:to>
      <xdr:col>50</xdr:col>
      <xdr:colOff>114300</xdr:colOff>
      <xdr:row>77</xdr:row>
      <xdr:rowOff>129577</xdr:rowOff>
    </xdr:to>
    <xdr:cxnSp macro="">
      <xdr:nvCxnSpPr>
        <xdr:cNvPr id="406" name="直線コネクタ 405"/>
        <xdr:cNvCxnSpPr/>
      </xdr:nvCxnSpPr>
      <xdr:spPr>
        <a:xfrm flipV="1">
          <a:off x="8750300" y="13221613"/>
          <a:ext cx="889000" cy="1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8" name="テキスト ボックス 407"/>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129577</xdr:rowOff>
    </xdr:from>
    <xdr:to>
      <xdr:col>45</xdr:col>
      <xdr:colOff>177800</xdr:colOff>
      <xdr:row>79</xdr:row>
      <xdr:rowOff>2704</xdr:rowOff>
    </xdr:to>
    <xdr:cxnSp macro="">
      <xdr:nvCxnSpPr>
        <xdr:cNvPr id="409" name="直線コネクタ 408"/>
        <xdr:cNvCxnSpPr/>
      </xdr:nvCxnSpPr>
      <xdr:spPr>
        <a:xfrm flipV="1">
          <a:off x="7861300" y="13331227"/>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89240</xdr:rowOff>
    </xdr:from>
    <xdr:ext cx="534377" cy="259045"/>
    <xdr:sp macro="" textlink="">
      <xdr:nvSpPr>
        <xdr:cNvPr id="411" name="テキスト ボックス 410"/>
        <xdr:cNvSpPr txBox="1"/>
      </xdr:nvSpPr>
      <xdr:spPr>
        <a:xfrm>
          <a:off x="8483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2704</xdr:rowOff>
    </xdr:from>
    <xdr:to>
      <xdr:col>41</xdr:col>
      <xdr:colOff>50800</xdr:colOff>
      <xdr:row>79</xdr:row>
      <xdr:rowOff>71872</xdr:rowOff>
    </xdr:to>
    <xdr:cxnSp macro="">
      <xdr:nvCxnSpPr>
        <xdr:cNvPr id="412" name="直線コネクタ 411"/>
        <xdr:cNvCxnSpPr/>
      </xdr:nvCxnSpPr>
      <xdr:spPr>
        <a:xfrm flipV="1">
          <a:off x="6972300" y="13547254"/>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150964</xdr:rowOff>
    </xdr:from>
    <xdr:to>
      <xdr:col>55</xdr:col>
      <xdr:colOff>50800</xdr:colOff>
      <xdr:row>79</xdr:row>
      <xdr:rowOff>81114</xdr:rowOff>
    </xdr:to>
    <xdr:sp macro="" textlink="">
      <xdr:nvSpPr>
        <xdr:cNvPr id="422" name="楕円 421"/>
        <xdr:cNvSpPr/>
      </xdr:nvSpPr>
      <xdr:spPr>
        <a:xfrm>
          <a:off x="10426700" y="135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65891</xdr:rowOff>
    </xdr:from>
    <xdr:ext cx="469744" cy="259045"/>
    <xdr:sp macro="" textlink="">
      <xdr:nvSpPr>
        <xdr:cNvPr id="423" name="商工費該当値テキスト"/>
        <xdr:cNvSpPr txBox="1"/>
      </xdr:nvSpPr>
      <xdr:spPr>
        <a:xfrm>
          <a:off x="10528300" y="1343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140613</xdr:rowOff>
    </xdr:from>
    <xdr:to>
      <xdr:col>50</xdr:col>
      <xdr:colOff>165100</xdr:colOff>
      <xdr:row>77</xdr:row>
      <xdr:rowOff>70763</xdr:rowOff>
    </xdr:to>
    <xdr:sp macro="" textlink="">
      <xdr:nvSpPr>
        <xdr:cNvPr id="424" name="楕円 423"/>
        <xdr:cNvSpPr/>
      </xdr:nvSpPr>
      <xdr:spPr>
        <a:xfrm>
          <a:off x="9588500" y="131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87289</xdr:rowOff>
    </xdr:from>
    <xdr:ext cx="534377" cy="259045"/>
    <xdr:sp macro="" textlink="">
      <xdr:nvSpPr>
        <xdr:cNvPr id="425" name="テキスト ボックス 424"/>
        <xdr:cNvSpPr txBox="1"/>
      </xdr:nvSpPr>
      <xdr:spPr>
        <a:xfrm>
          <a:off x="9372111" y="1294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78777</xdr:rowOff>
    </xdr:from>
    <xdr:to>
      <xdr:col>46</xdr:col>
      <xdr:colOff>38100</xdr:colOff>
      <xdr:row>78</xdr:row>
      <xdr:rowOff>8927</xdr:rowOff>
    </xdr:to>
    <xdr:sp macro="" textlink="">
      <xdr:nvSpPr>
        <xdr:cNvPr id="426" name="楕円 425"/>
        <xdr:cNvSpPr/>
      </xdr:nvSpPr>
      <xdr:spPr>
        <a:xfrm>
          <a:off x="8699500" y="132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25454</xdr:rowOff>
    </xdr:from>
    <xdr:ext cx="534377" cy="259045"/>
    <xdr:sp macro="" textlink="">
      <xdr:nvSpPr>
        <xdr:cNvPr id="427" name="テキスト ボックス 426"/>
        <xdr:cNvSpPr txBox="1"/>
      </xdr:nvSpPr>
      <xdr:spPr>
        <a:xfrm>
          <a:off x="8483111" y="1305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123354</xdr:rowOff>
    </xdr:from>
    <xdr:to>
      <xdr:col>41</xdr:col>
      <xdr:colOff>101600</xdr:colOff>
      <xdr:row>79</xdr:row>
      <xdr:rowOff>53504</xdr:rowOff>
    </xdr:to>
    <xdr:sp macro="" textlink="">
      <xdr:nvSpPr>
        <xdr:cNvPr id="428" name="楕円 427"/>
        <xdr:cNvSpPr/>
      </xdr:nvSpPr>
      <xdr:spPr>
        <a:xfrm>
          <a:off x="7810500" y="134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44631</xdr:rowOff>
    </xdr:from>
    <xdr:ext cx="469744" cy="259045"/>
    <xdr:sp macro="" textlink="">
      <xdr:nvSpPr>
        <xdr:cNvPr id="429" name="テキスト ボックス 428"/>
        <xdr:cNvSpPr txBox="1"/>
      </xdr:nvSpPr>
      <xdr:spPr>
        <a:xfrm>
          <a:off x="7626428" y="1358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21072</xdr:rowOff>
    </xdr:from>
    <xdr:to>
      <xdr:col>36</xdr:col>
      <xdr:colOff>165100</xdr:colOff>
      <xdr:row>79</xdr:row>
      <xdr:rowOff>122672</xdr:rowOff>
    </xdr:to>
    <xdr:sp macro="" textlink="">
      <xdr:nvSpPr>
        <xdr:cNvPr id="430" name="楕円 429"/>
        <xdr:cNvSpPr/>
      </xdr:nvSpPr>
      <xdr:spPr>
        <a:xfrm>
          <a:off x="6921500" y="13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113799</xdr:rowOff>
    </xdr:from>
    <xdr:ext cx="469744" cy="259045"/>
    <xdr:sp macro="" textlink="">
      <xdr:nvSpPr>
        <xdr:cNvPr id="431" name="テキスト ボックス 430"/>
        <xdr:cNvSpPr txBox="1"/>
      </xdr:nvSpPr>
      <xdr:spPr>
        <a:xfrm>
          <a:off x="673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106521</xdr:rowOff>
    </xdr:from>
    <xdr:to>
      <xdr:col>55</xdr:col>
      <xdr:colOff>0</xdr:colOff>
      <xdr:row>98</xdr:row>
      <xdr:rowOff>45044</xdr:rowOff>
    </xdr:to>
    <xdr:cxnSp macro="">
      <xdr:nvCxnSpPr>
        <xdr:cNvPr id="463" name="直線コネクタ 462"/>
        <xdr:cNvCxnSpPr/>
      </xdr:nvCxnSpPr>
      <xdr:spPr>
        <a:xfrm flipV="1">
          <a:off x="9639300" y="16737171"/>
          <a:ext cx="8382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45044</xdr:rowOff>
    </xdr:from>
    <xdr:to>
      <xdr:col>50</xdr:col>
      <xdr:colOff>114300</xdr:colOff>
      <xdr:row>98</xdr:row>
      <xdr:rowOff>103484</xdr:rowOff>
    </xdr:to>
    <xdr:cxnSp macro="">
      <xdr:nvCxnSpPr>
        <xdr:cNvPr id="466" name="直線コネクタ 465"/>
        <xdr:cNvCxnSpPr/>
      </xdr:nvCxnSpPr>
      <xdr:spPr>
        <a:xfrm flipV="1">
          <a:off x="8750300" y="16847144"/>
          <a:ext cx="8890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20975</xdr:rowOff>
    </xdr:from>
    <xdr:to>
      <xdr:col>45</xdr:col>
      <xdr:colOff>177800</xdr:colOff>
      <xdr:row>98</xdr:row>
      <xdr:rowOff>103484</xdr:rowOff>
    </xdr:to>
    <xdr:cxnSp macro="">
      <xdr:nvCxnSpPr>
        <xdr:cNvPr id="469" name="直線コネクタ 468"/>
        <xdr:cNvCxnSpPr/>
      </xdr:nvCxnSpPr>
      <xdr:spPr>
        <a:xfrm>
          <a:off x="7861300" y="16823075"/>
          <a:ext cx="889000" cy="8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87074</xdr:rowOff>
    </xdr:from>
    <xdr:to>
      <xdr:col>41</xdr:col>
      <xdr:colOff>50800</xdr:colOff>
      <xdr:row>98</xdr:row>
      <xdr:rowOff>20975</xdr:rowOff>
    </xdr:to>
    <xdr:cxnSp macro="">
      <xdr:nvCxnSpPr>
        <xdr:cNvPr id="472" name="直線コネクタ 471"/>
        <xdr:cNvCxnSpPr/>
      </xdr:nvCxnSpPr>
      <xdr:spPr>
        <a:xfrm>
          <a:off x="6972300" y="16717724"/>
          <a:ext cx="889000" cy="10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5311</xdr:rowOff>
    </xdr:from>
    <xdr:ext cx="534377" cy="259045"/>
    <xdr:sp macro="" textlink="">
      <xdr:nvSpPr>
        <xdr:cNvPr id="476" name="テキスト ボックス 475"/>
        <xdr:cNvSpPr txBox="1"/>
      </xdr:nvSpPr>
      <xdr:spPr>
        <a:xfrm>
          <a:off x="6705111"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55721</xdr:rowOff>
    </xdr:from>
    <xdr:to>
      <xdr:col>55</xdr:col>
      <xdr:colOff>50800</xdr:colOff>
      <xdr:row>97</xdr:row>
      <xdr:rowOff>157321</xdr:rowOff>
    </xdr:to>
    <xdr:sp macro="" textlink="">
      <xdr:nvSpPr>
        <xdr:cNvPr id="482" name="楕円 481"/>
        <xdr:cNvSpPr/>
      </xdr:nvSpPr>
      <xdr:spPr>
        <a:xfrm>
          <a:off x="10426700" y="166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78598</xdr:rowOff>
    </xdr:from>
    <xdr:ext cx="534377" cy="259045"/>
    <xdr:sp macro="" textlink="">
      <xdr:nvSpPr>
        <xdr:cNvPr id="483" name="土木費該当値テキスト"/>
        <xdr:cNvSpPr txBox="1"/>
      </xdr:nvSpPr>
      <xdr:spPr>
        <a:xfrm>
          <a:off x="10528300" y="165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165694</xdr:rowOff>
    </xdr:from>
    <xdr:to>
      <xdr:col>50</xdr:col>
      <xdr:colOff>165100</xdr:colOff>
      <xdr:row>98</xdr:row>
      <xdr:rowOff>95844</xdr:rowOff>
    </xdr:to>
    <xdr:sp macro="" textlink="">
      <xdr:nvSpPr>
        <xdr:cNvPr id="484" name="楕円 483"/>
        <xdr:cNvSpPr/>
      </xdr:nvSpPr>
      <xdr:spPr>
        <a:xfrm>
          <a:off x="9588500" y="167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86971</xdr:rowOff>
    </xdr:from>
    <xdr:ext cx="534377" cy="259045"/>
    <xdr:sp macro="" textlink="">
      <xdr:nvSpPr>
        <xdr:cNvPr id="485" name="テキスト ボックス 484"/>
        <xdr:cNvSpPr txBox="1"/>
      </xdr:nvSpPr>
      <xdr:spPr>
        <a:xfrm>
          <a:off x="9372111" y="168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52684</xdr:rowOff>
    </xdr:from>
    <xdr:to>
      <xdr:col>46</xdr:col>
      <xdr:colOff>38100</xdr:colOff>
      <xdr:row>98</xdr:row>
      <xdr:rowOff>154284</xdr:rowOff>
    </xdr:to>
    <xdr:sp macro="" textlink="">
      <xdr:nvSpPr>
        <xdr:cNvPr id="486" name="楕円 485"/>
        <xdr:cNvSpPr/>
      </xdr:nvSpPr>
      <xdr:spPr>
        <a:xfrm>
          <a:off x="8699500" y="168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145411</xdr:rowOff>
    </xdr:from>
    <xdr:ext cx="534377" cy="259045"/>
    <xdr:sp macro="" textlink="">
      <xdr:nvSpPr>
        <xdr:cNvPr id="487" name="テキスト ボックス 486"/>
        <xdr:cNvSpPr txBox="1"/>
      </xdr:nvSpPr>
      <xdr:spPr>
        <a:xfrm>
          <a:off x="8483111" y="169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141625</xdr:rowOff>
    </xdr:from>
    <xdr:to>
      <xdr:col>41</xdr:col>
      <xdr:colOff>101600</xdr:colOff>
      <xdr:row>98</xdr:row>
      <xdr:rowOff>71775</xdr:rowOff>
    </xdr:to>
    <xdr:sp macro="" textlink="">
      <xdr:nvSpPr>
        <xdr:cNvPr id="488" name="楕円 487"/>
        <xdr:cNvSpPr/>
      </xdr:nvSpPr>
      <xdr:spPr>
        <a:xfrm>
          <a:off x="7810500" y="1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62902</xdr:rowOff>
    </xdr:from>
    <xdr:ext cx="534377" cy="259045"/>
    <xdr:sp macro="" textlink="">
      <xdr:nvSpPr>
        <xdr:cNvPr id="489" name="テキスト ボックス 488"/>
        <xdr:cNvSpPr txBox="1"/>
      </xdr:nvSpPr>
      <xdr:spPr>
        <a:xfrm>
          <a:off x="7594111" y="168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36274</xdr:rowOff>
    </xdr:from>
    <xdr:to>
      <xdr:col>36</xdr:col>
      <xdr:colOff>165100</xdr:colOff>
      <xdr:row>97</xdr:row>
      <xdr:rowOff>137874</xdr:rowOff>
    </xdr:to>
    <xdr:sp macro="" textlink="">
      <xdr:nvSpPr>
        <xdr:cNvPr id="490" name="楕円 489"/>
        <xdr:cNvSpPr/>
      </xdr:nvSpPr>
      <xdr:spPr>
        <a:xfrm>
          <a:off x="6921500" y="1666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154401</xdr:rowOff>
    </xdr:from>
    <xdr:ext cx="534377" cy="259045"/>
    <xdr:sp macro="" textlink="">
      <xdr:nvSpPr>
        <xdr:cNvPr id="491" name="テキスト ボックス 490"/>
        <xdr:cNvSpPr txBox="1"/>
      </xdr:nvSpPr>
      <xdr:spPr>
        <a:xfrm>
          <a:off x="6705111" y="164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75692</xdr:rowOff>
    </xdr:from>
    <xdr:to>
      <xdr:col>85</xdr:col>
      <xdr:colOff>127000</xdr:colOff>
      <xdr:row>35</xdr:row>
      <xdr:rowOff>27115</xdr:rowOff>
    </xdr:to>
    <xdr:cxnSp macro="">
      <xdr:nvCxnSpPr>
        <xdr:cNvPr id="525" name="直線コネクタ 524"/>
        <xdr:cNvCxnSpPr/>
      </xdr:nvCxnSpPr>
      <xdr:spPr>
        <a:xfrm flipV="1">
          <a:off x="15481300" y="5904992"/>
          <a:ext cx="8382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80073</xdr:rowOff>
    </xdr:from>
    <xdr:to>
      <xdr:col>81</xdr:col>
      <xdr:colOff>50800</xdr:colOff>
      <xdr:row>35</xdr:row>
      <xdr:rowOff>27115</xdr:rowOff>
    </xdr:to>
    <xdr:cxnSp macro="">
      <xdr:nvCxnSpPr>
        <xdr:cNvPr id="528" name="直線コネクタ 527"/>
        <xdr:cNvCxnSpPr/>
      </xdr:nvCxnSpPr>
      <xdr:spPr>
        <a:xfrm>
          <a:off x="14592300" y="5566473"/>
          <a:ext cx="889000" cy="4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156273</xdr:rowOff>
    </xdr:from>
    <xdr:to>
      <xdr:col>76</xdr:col>
      <xdr:colOff>114300</xdr:colOff>
      <xdr:row>32</xdr:row>
      <xdr:rowOff>80073</xdr:rowOff>
    </xdr:to>
    <xdr:cxnSp macro="">
      <xdr:nvCxnSpPr>
        <xdr:cNvPr id="531" name="直線コネクタ 530"/>
        <xdr:cNvCxnSpPr/>
      </xdr:nvCxnSpPr>
      <xdr:spPr>
        <a:xfrm>
          <a:off x="13703300" y="5471223"/>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3" name="テキスト ボックス 532"/>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156273</xdr:rowOff>
    </xdr:from>
    <xdr:to>
      <xdr:col>71</xdr:col>
      <xdr:colOff>177800</xdr:colOff>
      <xdr:row>34</xdr:row>
      <xdr:rowOff>91027</xdr:rowOff>
    </xdr:to>
    <xdr:cxnSp macro="">
      <xdr:nvCxnSpPr>
        <xdr:cNvPr id="534" name="直線コネクタ 533"/>
        <xdr:cNvCxnSpPr/>
      </xdr:nvCxnSpPr>
      <xdr:spPr>
        <a:xfrm flipV="1">
          <a:off x="12814300" y="5471223"/>
          <a:ext cx="889000" cy="4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36" name="テキスト ボックス 535"/>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24892</xdr:rowOff>
    </xdr:from>
    <xdr:to>
      <xdr:col>85</xdr:col>
      <xdr:colOff>177800</xdr:colOff>
      <xdr:row>34</xdr:row>
      <xdr:rowOff>126492</xdr:rowOff>
    </xdr:to>
    <xdr:sp macro="" textlink="">
      <xdr:nvSpPr>
        <xdr:cNvPr id="544" name="楕円 543"/>
        <xdr:cNvSpPr/>
      </xdr:nvSpPr>
      <xdr:spPr>
        <a:xfrm>
          <a:off x="162687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47769</xdr:rowOff>
    </xdr:from>
    <xdr:ext cx="534377" cy="259045"/>
    <xdr:sp macro="" textlink="">
      <xdr:nvSpPr>
        <xdr:cNvPr id="545" name="消防費該当値テキスト"/>
        <xdr:cNvSpPr txBox="1"/>
      </xdr:nvSpPr>
      <xdr:spPr>
        <a:xfrm>
          <a:off x="16370300" y="570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147765</xdr:rowOff>
    </xdr:from>
    <xdr:to>
      <xdr:col>81</xdr:col>
      <xdr:colOff>101600</xdr:colOff>
      <xdr:row>35</xdr:row>
      <xdr:rowOff>77915</xdr:rowOff>
    </xdr:to>
    <xdr:sp macro="" textlink="">
      <xdr:nvSpPr>
        <xdr:cNvPr id="546" name="楕円 545"/>
        <xdr:cNvSpPr/>
      </xdr:nvSpPr>
      <xdr:spPr>
        <a:xfrm>
          <a:off x="15430500" y="59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94442</xdr:rowOff>
    </xdr:from>
    <xdr:ext cx="534377" cy="259045"/>
    <xdr:sp macro="" textlink="">
      <xdr:nvSpPr>
        <xdr:cNvPr id="547" name="テキスト ボックス 546"/>
        <xdr:cNvSpPr txBox="1"/>
      </xdr:nvSpPr>
      <xdr:spPr>
        <a:xfrm>
          <a:off x="15214111" y="57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29273</xdr:rowOff>
    </xdr:from>
    <xdr:to>
      <xdr:col>76</xdr:col>
      <xdr:colOff>165100</xdr:colOff>
      <xdr:row>32</xdr:row>
      <xdr:rowOff>130873</xdr:rowOff>
    </xdr:to>
    <xdr:sp macro="" textlink="">
      <xdr:nvSpPr>
        <xdr:cNvPr id="548" name="楕円 547"/>
        <xdr:cNvSpPr/>
      </xdr:nvSpPr>
      <xdr:spPr>
        <a:xfrm>
          <a:off x="14541500" y="55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147400</xdr:rowOff>
    </xdr:from>
    <xdr:ext cx="534377" cy="259045"/>
    <xdr:sp macro="" textlink="">
      <xdr:nvSpPr>
        <xdr:cNvPr id="549" name="テキスト ボックス 548"/>
        <xdr:cNvSpPr txBox="1"/>
      </xdr:nvSpPr>
      <xdr:spPr>
        <a:xfrm>
          <a:off x="14325111" y="52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105473</xdr:rowOff>
    </xdr:from>
    <xdr:to>
      <xdr:col>72</xdr:col>
      <xdr:colOff>38100</xdr:colOff>
      <xdr:row>32</xdr:row>
      <xdr:rowOff>35623</xdr:rowOff>
    </xdr:to>
    <xdr:sp macro="" textlink="">
      <xdr:nvSpPr>
        <xdr:cNvPr id="550" name="楕円 549"/>
        <xdr:cNvSpPr/>
      </xdr:nvSpPr>
      <xdr:spPr>
        <a:xfrm>
          <a:off x="13652500" y="54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52150</xdr:rowOff>
    </xdr:from>
    <xdr:ext cx="534377" cy="259045"/>
    <xdr:sp macro="" textlink="">
      <xdr:nvSpPr>
        <xdr:cNvPr id="551" name="テキスト ボックス 550"/>
        <xdr:cNvSpPr txBox="1"/>
      </xdr:nvSpPr>
      <xdr:spPr>
        <a:xfrm>
          <a:off x="13436111" y="519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40227</xdr:rowOff>
    </xdr:from>
    <xdr:to>
      <xdr:col>67</xdr:col>
      <xdr:colOff>101600</xdr:colOff>
      <xdr:row>34</xdr:row>
      <xdr:rowOff>141827</xdr:rowOff>
    </xdr:to>
    <xdr:sp macro="" textlink="">
      <xdr:nvSpPr>
        <xdr:cNvPr id="552" name="楕円 551"/>
        <xdr:cNvSpPr/>
      </xdr:nvSpPr>
      <xdr:spPr>
        <a:xfrm>
          <a:off x="12763500" y="58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158354</xdr:rowOff>
    </xdr:from>
    <xdr:ext cx="534377" cy="259045"/>
    <xdr:sp macro="" textlink="">
      <xdr:nvSpPr>
        <xdr:cNvPr id="553" name="テキスト ボックス 552"/>
        <xdr:cNvSpPr txBox="1"/>
      </xdr:nvSpPr>
      <xdr:spPr>
        <a:xfrm>
          <a:off x="12547111" y="56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57015</xdr:rowOff>
    </xdr:from>
    <xdr:to>
      <xdr:col>85</xdr:col>
      <xdr:colOff>127000</xdr:colOff>
      <xdr:row>55</xdr:row>
      <xdr:rowOff>92632</xdr:rowOff>
    </xdr:to>
    <xdr:cxnSp macro="">
      <xdr:nvCxnSpPr>
        <xdr:cNvPr id="581" name="直線コネクタ 580"/>
        <xdr:cNvCxnSpPr/>
      </xdr:nvCxnSpPr>
      <xdr:spPr>
        <a:xfrm>
          <a:off x="15481300" y="9486765"/>
          <a:ext cx="838200" cy="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57015</xdr:rowOff>
    </xdr:from>
    <xdr:to>
      <xdr:col>81</xdr:col>
      <xdr:colOff>50800</xdr:colOff>
      <xdr:row>55</xdr:row>
      <xdr:rowOff>60102</xdr:rowOff>
    </xdr:to>
    <xdr:cxnSp macro="">
      <xdr:nvCxnSpPr>
        <xdr:cNvPr id="584" name="直線コネクタ 583"/>
        <xdr:cNvCxnSpPr/>
      </xdr:nvCxnSpPr>
      <xdr:spPr>
        <a:xfrm flipV="1">
          <a:off x="14592300" y="948676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6" name="テキスト ボックス 585"/>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60102</xdr:rowOff>
    </xdr:from>
    <xdr:to>
      <xdr:col>76</xdr:col>
      <xdr:colOff>114300</xdr:colOff>
      <xdr:row>56</xdr:row>
      <xdr:rowOff>152822</xdr:rowOff>
    </xdr:to>
    <xdr:cxnSp macro="">
      <xdr:nvCxnSpPr>
        <xdr:cNvPr id="587" name="直線コネクタ 586"/>
        <xdr:cNvCxnSpPr/>
      </xdr:nvCxnSpPr>
      <xdr:spPr>
        <a:xfrm flipV="1">
          <a:off x="13703300" y="9489852"/>
          <a:ext cx="889000" cy="26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152822</xdr:rowOff>
    </xdr:from>
    <xdr:to>
      <xdr:col>71</xdr:col>
      <xdr:colOff>177800</xdr:colOff>
      <xdr:row>57</xdr:row>
      <xdr:rowOff>34544</xdr:rowOff>
    </xdr:to>
    <xdr:cxnSp macro="">
      <xdr:nvCxnSpPr>
        <xdr:cNvPr id="590" name="直線コネクタ 589"/>
        <xdr:cNvCxnSpPr/>
      </xdr:nvCxnSpPr>
      <xdr:spPr>
        <a:xfrm flipV="1">
          <a:off x="12814300" y="9754022"/>
          <a:ext cx="889000" cy="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41832</xdr:rowOff>
    </xdr:from>
    <xdr:to>
      <xdr:col>85</xdr:col>
      <xdr:colOff>177800</xdr:colOff>
      <xdr:row>55</xdr:row>
      <xdr:rowOff>143432</xdr:rowOff>
    </xdr:to>
    <xdr:sp macro="" textlink="">
      <xdr:nvSpPr>
        <xdr:cNvPr id="600" name="楕円 599"/>
        <xdr:cNvSpPr/>
      </xdr:nvSpPr>
      <xdr:spPr>
        <a:xfrm>
          <a:off x="16268700" y="94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20259</xdr:rowOff>
    </xdr:from>
    <xdr:ext cx="534377" cy="259045"/>
    <xdr:sp macro="" textlink="">
      <xdr:nvSpPr>
        <xdr:cNvPr id="601" name="教育費該当値テキスト"/>
        <xdr:cNvSpPr txBox="1"/>
      </xdr:nvSpPr>
      <xdr:spPr>
        <a:xfrm>
          <a:off x="16370300" y="94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6215</xdr:rowOff>
    </xdr:from>
    <xdr:to>
      <xdr:col>81</xdr:col>
      <xdr:colOff>101600</xdr:colOff>
      <xdr:row>55</xdr:row>
      <xdr:rowOff>107815</xdr:rowOff>
    </xdr:to>
    <xdr:sp macro="" textlink="">
      <xdr:nvSpPr>
        <xdr:cNvPr id="602" name="楕円 601"/>
        <xdr:cNvSpPr/>
      </xdr:nvSpPr>
      <xdr:spPr>
        <a:xfrm>
          <a:off x="15430500" y="943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124342</xdr:rowOff>
    </xdr:from>
    <xdr:ext cx="534377" cy="259045"/>
    <xdr:sp macro="" textlink="">
      <xdr:nvSpPr>
        <xdr:cNvPr id="603" name="テキスト ボックス 602"/>
        <xdr:cNvSpPr txBox="1"/>
      </xdr:nvSpPr>
      <xdr:spPr>
        <a:xfrm>
          <a:off x="15214111" y="92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9302</xdr:rowOff>
    </xdr:from>
    <xdr:to>
      <xdr:col>76</xdr:col>
      <xdr:colOff>165100</xdr:colOff>
      <xdr:row>55</xdr:row>
      <xdr:rowOff>110902</xdr:rowOff>
    </xdr:to>
    <xdr:sp macro="" textlink="">
      <xdr:nvSpPr>
        <xdr:cNvPr id="604" name="楕円 603"/>
        <xdr:cNvSpPr/>
      </xdr:nvSpPr>
      <xdr:spPr>
        <a:xfrm>
          <a:off x="14541500" y="94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102029</xdr:rowOff>
    </xdr:from>
    <xdr:ext cx="534377" cy="259045"/>
    <xdr:sp macro="" textlink="">
      <xdr:nvSpPr>
        <xdr:cNvPr id="605" name="テキスト ボックス 604"/>
        <xdr:cNvSpPr txBox="1"/>
      </xdr:nvSpPr>
      <xdr:spPr>
        <a:xfrm>
          <a:off x="14325111" y="95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102022</xdr:rowOff>
    </xdr:from>
    <xdr:to>
      <xdr:col>72</xdr:col>
      <xdr:colOff>38100</xdr:colOff>
      <xdr:row>57</xdr:row>
      <xdr:rowOff>32172</xdr:rowOff>
    </xdr:to>
    <xdr:sp macro="" textlink="">
      <xdr:nvSpPr>
        <xdr:cNvPr id="606" name="楕円 605"/>
        <xdr:cNvSpPr/>
      </xdr:nvSpPr>
      <xdr:spPr>
        <a:xfrm>
          <a:off x="13652500" y="97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23299</xdr:rowOff>
    </xdr:from>
    <xdr:ext cx="534377" cy="259045"/>
    <xdr:sp macro="" textlink="">
      <xdr:nvSpPr>
        <xdr:cNvPr id="607" name="テキスト ボックス 606"/>
        <xdr:cNvSpPr txBox="1"/>
      </xdr:nvSpPr>
      <xdr:spPr>
        <a:xfrm>
          <a:off x="13436111" y="979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155194</xdr:rowOff>
    </xdr:from>
    <xdr:to>
      <xdr:col>67</xdr:col>
      <xdr:colOff>101600</xdr:colOff>
      <xdr:row>57</xdr:row>
      <xdr:rowOff>85344</xdr:rowOff>
    </xdr:to>
    <xdr:sp macro="" textlink="">
      <xdr:nvSpPr>
        <xdr:cNvPr id="608" name="楕円 607"/>
        <xdr:cNvSpPr/>
      </xdr:nvSpPr>
      <xdr:spPr>
        <a:xfrm>
          <a:off x="12763500" y="97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76471</xdr:rowOff>
    </xdr:from>
    <xdr:ext cx="534377" cy="259045"/>
    <xdr:sp macro="" textlink="">
      <xdr:nvSpPr>
        <xdr:cNvPr id="609" name="テキスト ボックス 608"/>
        <xdr:cNvSpPr txBox="1"/>
      </xdr:nvSpPr>
      <xdr:spPr>
        <a:xfrm>
          <a:off x="12547111" y="98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2921</xdr:rowOff>
    </xdr:from>
    <xdr:to>
      <xdr:col>76</xdr:col>
      <xdr:colOff>114300</xdr:colOff>
      <xdr:row>79</xdr:row>
      <xdr:rowOff>44450</xdr:rowOff>
    </xdr:to>
    <xdr:cxnSp macro="">
      <xdr:nvCxnSpPr>
        <xdr:cNvPr id="644" name="直線コネクタ 643"/>
        <xdr:cNvCxnSpPr/>
      </xdr:nvCxnSpPr>
      <xdr:spPr>
        <a:xfrm>
          <a:off x="13703300" y="1354747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2921</xdr:rowOff>
    </xdr:from>
    <xdr:to>
      <xdr:col>71</xdr:col>
      <xdr:colOff>177800</xdr:colOff>
      <xdr:row>79</xdr:row>
      <xdr:rowOff>35179</xdr:rowOff>
    </xdr:to>
    <xdr:cxnSp macro="">
      <xdr:nvCxnSpPr>
        <xdr:cNvPr id="647" name="直線コネクタ 646"/>
        <xdr:cNvCxnSpPr/>
      </xdr:nvCxnSpPr>
      <xdr:spPr>
        <a:xfrm flipV="1">
          <a:off x="12814300" y="13547471"/>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123571</xdr:rowOff>
    </xdr:from>
    <xdr:to>
      <xdr:col>72</xdr:col>
      <xdr:colOff>38100</xdr:colOff>
      <xdr:row>79</xdr:row>
      <xdr:rowOff>53721</xdr:rowOff>
    </xdr:to>
    <xdr:sp macro="" textlink="">
      <xdr:nvSpPr>
        <xdr:cNvPr id="663" name="楕円 662"/>
        <xdr:cNvSpPr/>
      </xdr:nvSpPr>
      <xdr:spPr>
        <a:xfrm>
          <a:off x="13652500" y="134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44848</xdr:rowOff>
    </xdr:from>
    <xdr:ext cx="378565" cy="259045"/>
    <xdr:sp macro="" textlink="">
      <xdr:nvSpPr>
        <xdr:cNvPr id="664" name="テキスト ボックス 663"/>
        <xdr:cNvSpPr txBox="1"/>
      </xdr:nvSpPr>
      <xdr:spPr>
        <a:xfrm>
          <a:off x="13514017" y="13589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155829</xdr:rowOff>
    </xdr:from>
    <xdr:to>
      <xdr:col>67</xdr:col>
      <xdr:colOff>101600</xdr:colOff>
      <xdr:row>79</xdr:row>
      <xdr:rowOff>85979</xdr:rowOff>
    </xdr:to>
    <xdr:sp macro="" textlink="">
      <xdr:nvSpPr>
        <xdr:cNvPr id="665" name="楕円 664"/>
        <xdr:cNvSpPr/>
      </xdr:nvSpPr>
      <xdr:spPr>
        <a:xfrm>
          <a:off x="12763500" y="135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77106</xdr:rowOff>
    </xdr:from>
    <xdr:ext cx="313932" cy="259045"/>
    <xdr:sp macro="" textlink="">
      <xdr:nvSpPr>
        <xdr:cNvPr id="666" name="テキスト ボックス 665"/>
        <xdr:cNvSpPr txBox="1"/>
      </xdr:nvSpPr>
      <xdr:spPr>
        <a:xfrm>
          <a:off x="12657333" y="136216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159683</xdr:rowOff>
    </xdr:from>
    <xdr:to>
      <xdr:col>85</xdr:col>
      <xdr:colOff>127000</xdr:colOff>
      <xdr:row>97</xdr:row>
      <xdr:rowOff>2502</xdr:rowOff>
    </xdr:to>
    <xdr:cxnSp macro="">
      <xdr:nvCxnSpPr>
        <xdr:cNvPr id="695" name="直線コネクタ 694"/>
        <xdr:cNvCxnSpPr/>
      </xdr:nvCxnSpPr>
      <xdr:spPr>
        <a:xfrm>
          <a:off x="15481300" y="16618883"/>
          <a:ext cx="8382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159683</xdr:rowOff>
    </xdr:from>
    <xdr:to>
      <xdr:col>81</xdr:col>
      <xdr:colOff>50800</xdr:colOff>
      <xdr:row>97</xdr:row>
      <xdr:rowOff>20256</xdr:rowOff>
    </xdr:to>
    <xdr:cxnSp macro="">
      <xdr:nvCxnSpPr>
        <xdr:cNvPr id="698" name="直線コネクタ 697"/>
        <xdr:cNvCxnSpPr/>
      </xdr:nvCxnSpPr>
      <xdr:spPr>
        <a:xfrm flipV="1">
          <a:off x="14592300" y="16618883"/>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20256</xdr:rowOff>
    </xdr:from>
    <xdr:to>
      <xdr:col>76</xdr:col>
      <xdr:colOff>114300</xdr:colOff>
      <xdr:row>97</xdr:row>
      <xdr:rowOff>20276</xdr:rowOff>
    </xdr:to>
    <xdr:cxnSp macro="">
      <xdr:nvCxnSpPr>
        <xdr:cNvPr id="701" name="直線コネクタ 700"/>
        <xdr:cNvCxnSpPr/>
      </xdr:nvCxnSpPr>
      <xdr:spPr>
        <a:xfrm flipV="1">
          <a:off x="13703300" y="16650906"/>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20276</xdr:rowOff>
    </xdr:from>
    <xdr:to>
      <xdr:col>71</xdr:col>
      <xdr:colOff>177800</xdr:colOff>
      <xdr:row>97</xdr:row>
      <xdr:rowOff>24771</xdr:rowOff>
    </xdr:to>
    <xdr:cxnSp macro="">
      <xdr:nvCxnSpPr>
        <xdr:cNvPr id="704" name="直線コネクタ 703"/>
        <xdr:cNvCxnSpPr/>
      </xdr:nvCxnSpPr>
      <xdr:spPr>
        <a:xfrm flipV="1">
          <a:off x="12814300" y="16650926"/>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123152</xdr:rowOff>
    </xdr:from>
    <xdr:to>
      <xdr:col>85</xdr:col>
      <xdr:colOff>177800</xdr:colOff>
      <xdr:row>97</xdr:row>
      <xdr:rowOff>53302</xdr:rowOff>
    </xdr:to>
    <xdr:sp macro="" textlink="">
      <xdr:nvSpPr>
        <xdr:cNvPr id="714" name="楕円 713"/>
        <xdr:cNvSpPr/>
      </xdr:nvSpPr>
      <xdr:spPr>
        <a:xfrm>
          <a:off x="16268700" y="165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38079</xdr:rowOff>
    </xdr:from>
    <xdr:ext cx="534377" cy="259045"/>
    <xdr:sp macro="" textlink="">
      <xdr:nvSpPr>
        <xdr:cNvPr id="715" name="公債費該当値テキスト"/>
        <xdr:cNvSpPr txBox="1"/>
      </xdr:nvSpPr>
      <xdr:spPr>
        <a:xfrm>
          <a:off x="16370300" y="1649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108883</xdr:rowOff>
    </xdr:from>
    <xdr:to>
      <xdr:col>81</xdr:col>
      <xdr:colOff>101600</xdr:colOff>
      <xdr:row>97</xdr:row>
      <xdr:rowOff>39033</xdr:rowOff>
    </xdr:to>
    <xdr:sp macro="" textlink="">
      <xdr:nvSpPr>
        <xdr:cNvPr id="716" name="楕円 715"/>
        <xdr:cNvSpPr/>
      </xdr:nvSpPr>
      <xdr:spPr>
        <a:xfrm>
          <a:off x="15430500" y="165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30160</xdr:rowOff>
    </xdr:from>
    <xdr:ext cx="534377" cy="259045"/>
    <xdr:sp macro="" textlink="">
      <xdr:nvSpPr>
        <xdr:cNvPr id="717" name="テキスト ボックス 716"/>
        <xdr:cNvSpPr txBox="1"/>
      </xdr:nvSpPr>
      <xdr:spPr>
        <a:xfrm>
          <a:off x="15214111" y="16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140906</xdr:rowOff>
    </xdr:from>
    <xdr:to>
      <xdr:col>76</xdr:col>
      <xdr:colOff>165100</xdr:colOff>
      <xdr:row>97</xdr:row>
      <xdr:rowOff>71056</xdr:rowOff>
    </xdr:to>
    <xdr:sp macro="" textlink="">
      <xdr:nvSpPr>
        <xdr:cNvPr id="718" name="楕円 717"/>
        <xdr:cNvSpPr/>
      </xdr:nvSpPr>
      <xdr:spPr>
        <a:xfrm>
          <a:off x="14541500" y="166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62183</xdr:rowOff>
    </xdr:from>
    <xdr:ext cx="534377" cy="259045"/>
    <xdr:sp macro="" textlink="">
      <xdr:nvSpPr>
        <xdr:cNvPr id="719" name="テキスト ボックス 718"/>
        <xdr:cNvSpPr txBox="1"/>
      </xdr:nvSpPr>
      <xdr:spPr>
        <a:xfrm>
          <a:off x="14325111" y="166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140926</xdr:rowOff>
    </xdr:from>
    <xdr:to>
      <xdr:col>72</xdr:col>
      <xdr:colOff>38100</xdr:colOff>
      <xdr:row>97</xdr:row>
      <xdr:rowOff>71076</xdr:rowOff>
    </xdr:to>
    <xdr:sp macro="" textlink="">
      <xdr:nvSpPr>
        <xdr:cNvPr id="720" name="楕円 719"/>
        <xdr:cNvSpPr/>
      </xdr:nvSpPr>
      <xdr:spPr>
        <a:xfrm>
          <a:off x="13652500" y="166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62203</xdr:rowOff>
    </xdr:from>
    <xdr:ext cx="534377" cy="259045"/>
    <xdr:sp macro="" textlink="">
      <xdr:nvSpPr>
        <xdr:cNvPr id="721" name="テキスト ボックス 720"/>
        <xdr:cNvSpPr txBox="1"/>
      </xdr:nvSpPr>
      <xdr:spPr>
        <a:xfrm>
          <a:off x="13436111" y="166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145421</xdr:rowOff>
    </xdr:from>
    <xdr:to>
      <xdr:col>67</xdr:col>
      <xdr:colOff>101600</xdr:colOff>
      <xdr:row>97</xdr:row>
      <xdr:rowOff>75571</xdr:rowOff>
    </xdr:to>
    <xdr:sp macro="" textlink="">
      <xdr:nvSpPr>
        <xdr:cNvPr id="722" name="楕円 721"/>
        <xdr:cNvSpPr/>
      </xdr:nvSpPr>
      <xdr:spPr>
        <a:xfrm>
          <a:off x="12763500" y="166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66698</xdr:rowOff>
    </xdr:from>
    <xdr:ext cx="534377" cy="259045"/>
    <xdr:sp macro="" textlink="">
      <xdr:nvSpPr>
        <xdr:cNvPr id="723" name="テキスト ボックス 722"/>
        <xdr:cNvSpPr txBox="1"/>
      </xdr:nvSpPr>
      <xdr:spPr>
        <a:xfrm>
          <a:off x="12547111" y="1669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147,698</a:t>
          </a:r>
          <a:r>
            <a:rPr kumimoji="1" lang="ja-JP" altLang="en-US" sz="1300">
              <a:latin typeface="ＭＳ Ｐゴシック" panose="020B0600070205080204" pitchFamily="50" charset="-128"/>
              <a:ea typeface="ＭＳ Ｐゴシック" panose="020B0600070205080204" pitchFamily="50" charset="-128"/>
            </a:rPr>
            <a:t>円で全国平均、県内平均、類団平均と比較して低い水準にある。今後も障がい者支援や子育て支援などへの需要が見込まれているため、扶助費をはじめとする民生費の増加が避けがたい状況にあり、注視が必要である。民生費は、住民サービスの向上とともに財政の硬直化を招くことから、特に市が単独で実施している事業については、慎重な対応が必要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15,672</a:t>
          </a:r>
          <a:r>
            <a:rPr kumimoji="1" lang="ja-JP" altLang="en-US" sz="1300">
              <a:latin typeface="ＭＳ Ｐゴシック" panose="020B0600070205080204" pitchFamily="50" charset="-128"/>
              <a:ea typeface="ＭＳ Ｐゴシック" panose="020B0600070205080204" pitchFamily="50" charset="-128"/>
            </a:rPr>
            <a:t>円で、全国平均、県内平均、類団平均と比較して高い水準にある。消防車両の整備などによるものであるが、さらに分署の整備や指令システム改修などがあるため、今後とも必要な財政負担を行っていく。</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20,202</a:t>
          </a:r>
          <a:r>
            <a:rPr kumimoji="1" lang="ja-JP" altLang="en-US" sz="1300">
              <a:latin typeface="ＭＳ Ｐゴシック" panose="020B0600070205080204" pitchFamily="50" charset="-128"/>
              <a:ea typeface="ＭＳ Ｐゴシック" panose="020B0600070205080204" pitchFamily="50" charset="-128"/>
            </a:rPr>
            <a:t>円で全国平均、県内平均、類団平均と比較して低い水準にある。これは借入抑制を行ってきたことなどによる。今後とも市債を活用するにふさわしい事業を慎重に選択し、世代間負担の公平性に留意した市債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令和４年度において、決算に伴う純繰越や新型コロナウイルス感染症対応地方創生臨時交付金などの補正予算における財源超過分を積み立てたことにより、令和３年度に引き続き適正な基準と言われている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％程度を維持している。</a:t>
          </a:r>
        </a:p>
        <a:p>
          <a:r>
            <a:rPr kumimoji="1" lang="ja-JP" altLang="en-US" sz="1200">
              <a:latin typeface="ＭＳ ゴシック" pitchFamily="49" charset="-128"/>
              <a:ea typeface="ＭＳ ゴシック" pitchFamily="49" charset="-128"/>
            </a:rPr>
            <a:t>・実質単年度収支については、翌年度繰越財源が多かった年に赤字となっている場合があるが、実質収支については、行財政改革を着実に進めていることから継続的に黒字を維持している。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年度から令和４年度までの間において、適正な予算執行により実質赤字額が算定されていない。</a:t>
          </a:r>
        </a:p>
        <a:p>
          <a:r>
            <a:rPr kumimoji="1" lang="ja-JP" altLang="en-US" sz="1400">
              <a:latin typeface="ＭＳ ゴシック" pitchFamily="49" charset="-128"/>
              <a:ea typeface="ＭＳ ゴシック" pitchFamily="49" charset="-128"/>
            </a:rPr>
            <a:t>・一般会計は、前年度に比べ歳入歳出決算額が減額し、実質収支額も減額となった。</a:t>
          </a:r>
        </a:p>
        <a:p>
          <a:r>
            <a:rPr kumimoji="1" lang="ja-JP" altLang="en-US" sz="1400">
              <a:latin typeface="ＭＳ ゴシック" pitchFamily="49" charset="-128"/>
              <a:ea typeface="ＭＳ ゴシック" pitchFamily="49" charset="-128"/>
            </a:rPr>
            <a:t>・国民健康保険事業特別会計は、平成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制度改革によって、都道府県が財政運営の主体となり、安定的な国民健康保険制度の運営に中心的な役割を担うようになった。県が保険給付に必要な費用の全額を保険給付費等交付金として市町村に支払い、運営費用として市町村は、国民健康保険事業費納付金を県に収めることにより、市町村の国民健康保険財政の安定化が図られるように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55185277</v>
      </c>
      <c r="BO4" s="371"/>
      <c r="BP4" s="371"/>
      <c r="BQ4" s="371"/>
      <c r="BR4" s="371"/>
      <c r="BS4" s="371"/>
      <c r="BT4" s="371"/>
      <c r="BU4" s="372"/>
      <c r="BV4" s="370">
        <v>57747388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7.8</v>
      </c>
      <c r="CU4" s="377"/>
      <c r="CV4" s="377"/>
      <c r="CW4" s="377"/>
      <c r="CX4" s="377"/>
      <c r="CY4" s="377"/>
      <c r="CZ4" s="377"/>
      <c r="DA4" s="378"/>
      <c r="DB4" s="376">
        <v>10.7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52442521</v>
      </c>
      <c r="BO5" s="408"/>
      <c r="BP5" s="408"/>
      <c r="BQ5" s="408"/>
      <c r="BR5" s="408"/>
      <c r="BS5" s="408"/>
      <c r="BT5" s="408"/>
      <c r="BU5" s="409"/>
      <c r="BV5" s="407">
        <v>54411936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93.8</v>
      </c>
      <c r="CU5" s="405"/>
      <c r="CV5" s="405"/>
      <c r="CW5" s="405"/>
      <c r="CX5" s="405"/>
      <c r="CY5" s="405"/>
      <c r="CZ5" s="405"/>
      <c r="DA5" s="406"/>
      <c r="DB5" s="404">
        <v>89.6</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2742756</v>
      </c>
      <c r="BO6" s="408"/>
      <c r="BP6" s="408"/>
      <c r="BQ6" s="408"/>
      <c r="BR6" s="408"/>
      <c r="BS6" s="408"/>
      <c r="BT6" s="408"/>
      <c r="BU6" s="409"/>
      <c r="BV6" s="407">
        <v>3335452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93.8</v>
      </c>
      <c r="CU6" s="445"/>
      <c r="CV6" s="445"/>
      <c r="CW6" s="445"/>
      <c r="CX6" s="445"/>
      <c r="CY6" s="445"/>
      <c r="CZ6" s="445"/>
      <c r="DA6" s="446"/>
      <c r="DB6" s="444">
        <v>90.4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664100</v>
      </c>
      <c r="BO7" s="408"/>
      <c r="BP7" s="408"/>
      <c r="BQ7" s="408"/>
      <c r="BR7" s="408"/>
      <c r="BS7" s="408"/>
      <c r="BT7" s="408"/>
      <c r="BU7" s="409"/>
      <c r="BV7" s="407">
        <v>570276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26759832</v>
      </c>
      <c r="CU7" s="408"/>
      <c r="CV7" s="408"/>
      <c r="CW7" s="408"/>
      <c r="CX7" s="408"/>
      <c r="CY7" s="408"/>
      <c r="CZ7" s="408"/>
      <c r="DA7" s="409"/>
      <c r="DB7" s="407">
        <v>25827690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2078656</v>
      </c>
      <c r="BO8" s="408"/>
      <c r="BP8" s="408"/>
      <c r="BQ8" s="408"/>
      <c r="BR8" s="408"/>
      <c r="BS8" s="408"/>
      <c r="BT8" s="408"/>
      <c r="BU8" s="409"/>
      <c r="BV8" s="407">
        <v>2765176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1.03</v>
      </c>
      <c r="CU8" s="448"/>
      <c r="CV8" s="448"/>
      <c r="CW8" s="448"/>
      <c r="CX8" s="448"/>
      <c r="CY8" s="448"/>
      <c r="CZ8" s="448"/>
      <c r="DA8" s="449"/>
      <c r="DB8" s="447">
        <v>1.04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136516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-686520</v>
      </c>
      <c r="BO9" s="408"/>
      <c r="BP9" s="408"/>
      <c r="BQ9" s="408"/>
      <c r="BR9" s="408"/>
      <c r="BS9" s="408"/>
      <c r="BT9" s="408"/>
      <c r="BU9" s="409"/>
      <c r="BV9" s="407">
        <v>777010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8.1</v>
      </c>
      <c r="CU9" s="405"/>
      <c r="CV9" s="405"/>
      <c r="CW9" s="405"/>
      <c r="CX9" s="405"/>
      <c r="CY9" s="405"/>
      <c r="CZ9" s="405"/>
      <c r="DA9" s="406"/>
      <c r="DB9" s="404">
        <v>8.6999999999999993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130190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1293946</v>
      </c>
      <c r="BO10" s="408"/>
      <c r="BP10" s="408"/>
      <c r="BQ10" s="408"/>
      <c r="BR10" s="408"/>
      <c r="BS10" s="408"/>
      <c r="BT10" s="408"/>
      <c r="BU10" s="409"/>
      <c r="BV10" s="407">
        <v>742111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111</v>
      </c>
      <c r="AV11" s="440"/>
      <c r="AW11" s="440"/>
      <c r="AX11" s="440"/>
      <c r="AY11" s="441" t="s">
        <v>128</v>
      </c>
      <c r="AZ11" s="442"/>
      <c r="BA11" s="442"/>
      <c r="BB11" s="442"/>
      <c r="BC11" s="442"/>
      <c r="BD11" s="442"/>
      <c r="BE11" s="442"/>
      <c r="BF11" s="442"/>
      <c r="BG11" s="442"/>
      <c r="BH11" s="442"/>
      <c r="BI11" s="442"/>
      <c r="BJ11" s="442"/>
      <c r="BK11" s="442"/>
      <c r="BL11" s="442"/>
      <c r="BM11" s="443"/>
      <c r="BN11" s="407">
        <v>48283</v>
      </c>
      <c r="BO11" s="408"/>
      <c r="BP11" s="408"/>
      <c r="BQ11" s="408"/>
      <c r="BR11" s="408"/>
      <c r="BS11" s="408"/>
      <c r="BT11" s="408"/>
      <c r="BU11" s="409"/>
      <c r="BV11" s="407">
        <v>185295</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138969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111</v>
      </c>
      <c r="AV12" s="440"/>
      <c r="AW12" s="440"/>
      <c r="AX12" s="440"/>
      <c r="AY12" s="441" t="s">
        <v>136</v>
      </c>
      <c r="AZ12" s="442"/>
      <c r="BA12" s="442"/>
      <c r="BB12" s="442"/>
      <c r="BC12" s="442"/>
      <c r="BD12" s="442"/>
      <c r="BE12" s="442"/>
      <c r="BF12" s="442"/>
      <c r="BG12" s="442"/>
      <c r="BH12" s="442"/>
      <c r="BI12" s="442"/>
      <c r="BJ12" s="442"/>
      <c r="BK12" s="442"/>
      <c r="BL12" s="442"/>
      <c r="BM12" s="443"/>
      <c r="BN12" s="407">
        <v>1057869</v>
      </c>
      <c r="BO12" s="408"/>
      <c r="BP12" s="408"/>
      <c r="BQ12" s="408"/>
      <c r="BR12" s="408"/>
      <c r="BS12" s="408"/>
      <c r="BT12" s="408"/>
      <c r="BU12" s="409"/>
      <c r="BV12" s="407">
        <v>536165</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135892</v>
      </c>
      <c r="S13" s="492"/>
      <c r="T13" s="492"/>
      <c r="U13" s="492"/>
      <c r="V13" s="493"/>
      <c r="W13" s="423" t="s">
        <v>140</v>
      </c>
      <c r="X13" s="424"/>
      <c r="Y13" s="424"/>
      <c r="Z13" s="424"/>
      <c r="AA13" s="424"/>
      <c r="AB13" s="414"/>
      <c r="AC13" s="458">
        <v>685</v>
      </c>
      <c r="AD13" s="459"/>
      <c r="AE13" s="459"/>
      <c r="AF13" s="459"/>
      <c r="AG13" s="501"/>
      <c r="AH13" s="458">
        <v>727</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-402160</v>
      </c>
      <c r="BO13" s="408"/>
      <c r="BP13" s="408"/>
      <c r="BQ13" s="408"/>
      <c r="BR13" s="408"/>
      <c r="BS13" s="408"/>
      <c r="BT13" s="408"/>
      <c r="BU13" s="409"/>
      <c r="BV13" s="407">
        <v>1168251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4.5999999999999996</v>
      </c>
      <c r="CU13" s="405"/>
      <c r="CV13" s="405"/>
      <c r="CW13" s="405"/>
      <c r="CX13" s="405"/>
      <c r="CY13" s="405"/>
      <c r="CZ13" s="405"/>
      <c r="DA13" s="406"/>
      <c r="DB13" s="404">
        <v>3.7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136965</v>
      </c>
      <c r="S14" s="492"/>
      <c r="T14" s="492"/>
      <c r="U14" s="492"/>
      <c r="V14" s="493"/>
      <c r="W14" s="397"/>
      <c r="X14" s="398"/>
      <c r="Y14" s="398"/>
      <c r="Z14" s="398"/>
      <c r="AA14" s="398"/>
      <c r="AB14" s="387"/>
      <c r="AC14" s="494">
        <v>1.1000000000000001</v>
      </c>
      <c r="AD14" s="495"/>
      <c r="AE14" s="495"/>
      <c r="AF14" s="495"/>
      <c r="AG14" s="496"/>
      <c r="AH14" s="494">
        <v>1.3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28.2</v>
      </c>
      <c r="CU14" s="506"/>
      <c r="CV14" s="506"/>
      <c r="CW14" s="506"/>
      <c r="CX14" s="506"/>
      <c r="CY14" s="506"/>
      <c r="CZ14" s="506"/>
      <c r="DA14" s="507"/>
      <c r="DB14" s="505">
        <v>28.7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134275</v>
      </c>
      <c r="S15" s="492"/>
      <c r="T15" s="492"/>
      <c r="U15" s="492"/>
      <c r="V15" s="493"/>
      <c r="W15" s="423" t="s">
        <v>148</v>
      </c>
      <c r="X15" s="424"/>
      <c r="Y15" s="424"/>
      <c r="Z15" s="424"/>
      <c r="AA15" s="424"/>
      <c r="AB15" s="414"/>
      <c r="AC15" s="458">
        <v>15558</v>
      </c>
      <c r="AD15" s="459"/>
      <c r="AE15" s="459"/>
      <c r="AF15" s="459"/>
      <c r="AG15" s="501"/>
      <c r="AH15" s="458">
        <v>14309</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20846438</v>
      </c>
      <c r="BO15" s="371"/>
      <c r="BP15" s="371"/>
      <c r="BQ15" s="371"/>
      <c r="BR15" s="371"/>
      <c r="BS15" s="371"/>
      <c r="BT15" s="371"/>
      <c r="BU15" s="372"/>
      <c r="BV15" s="370">
        <v>19709791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26</v>
      </c>
      <c r="AD16" s="495"/>
      <c r="AE16" s="495"/>
      <c r="AF16" s="495"/>
      <c r="AG16" s="496"/>
      <c r="AH16" s="494">
        <v>26.1</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20114991</v>
      </c>
      <c r="BO16" s="408"/>
      <c r="BP16" s="408"/>
      <c r="BQ16" s="408"/>
      <c r="BR16" s="408"/>
      <c r="BS16" s="408"/>
      <c r="BT16" s="408"/>
      <c r="BU16" s="409"/>
      <c r="BV16" s="407">
        <v>20000707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43674</v>
      </c>
      <c r="AD17" s="459"/>
      <c r="AE17" s="459"/>
      <c r="AF17" s="459"/>
      <c r="AG17" s="501"/>
      <c r="AH17" s="458">
        <v>39821</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26759832</v>
      </c>
      <c r="BO17" s="408"/>
      <c r="BP17" s="408"/>
      <c r="BQ17" s="408"/>
      <c r="BR17" s="408"/>
      <c r="BS17" s="408"/>
      <c r="BT17" s="408"/>
      <c r="BU17" s="409"/>
      <c r="BV17" s="407">
        <v>25285536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26.59</v>
      </c>
      <c r="M18" s="531"/>
      <c r="N18" s="531"/>
      <c r="O18" s="531"/>
      <c r="P18" s="531"/>
      <c r="Q18" s="531"/>
      <c r="R18" s="532"/>
      <c r="S18" s="532"/>
      <c r="T18" s="532"/>
      <c r="U18" s="532"/>
      <c r="V18" s="533"/>
      <c r="W18" s="425"/>
      <c r="X18" s="426"/>
      <c r="Y18" s="426"/>
      <c r="Z18" s="426"/>
      <c r="AA18" s="426"/>
      <c r="AB18" s="417"/>
      <c r="AC18" s="534">
        <v>72.900000000000006</v>
      </c>
      <c r="AD18" s="535"/>
      <c r="AE18" s="535"/>
      <c r="AF18" s="535"/>
      <c r="AG18" s="536"/>
      <c r="AH18" s="534">
        <v>72.599999999999994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26127155</v>
      </c>
      <c r="BO18" s="408"/>
      <c r="BP18" s="408"/>
      <c r="BQ18" s="408"/>
      <c r="BR18" s="408"/>
      <c r="BS18" s="408"/>
      <c r="BT18" s="408"/>
      <c r="BU18" s="409"/>
      <c r="BV18" s="407">
        <v>24608470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5134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34496177</v>
      </c>
      <c r="BO19" s="408"/>
      <c r="BP19" s="408"/>
      <c r="BQ19" s="408"/>
      <c r="BR19" s="408"/>
      <c r="BS19" s="408"/>
      <c r="BT19" s="408"/>
      <c r="BU19" s="409"/>
      <c r="BV19" s="407">
        <v>32943106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58339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28140138</v>
      </c>
      <c r="BO22" s="371"/>
      <c r="BP22" s="371"/>
      <c r="BQ22" s="371"/>
      <c r="BR22" s="371"/>
      <c r="BS22" s="371"/>
      <c r="BT22" s="371"/>
      <c r="BU22" s="372"/>
      <c r="BV22" s="370">
        <v>28000121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15997029</v>
      </c>
      <c r="BO23" s="408"/>
      <c r="BP23" s="408"/>
      <c r="BQ23" s="408"/>
      <c r="BR23" s="408"/>
      <c r="BS23" s="408"/>
      <c r="BT23" s="408"/>
      <c r="BU23" s="409"/>
      <c r="BV23" s="407">
        <v>15902771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9300</v>
      </c>
      <c r="R24" s="459"/>
      <c r="S24" s="459"/>
      <c r="T24" s="459"/>
      <c r="U24" s="459"/>
      <c r="V24" s="501"/>
      <c r="W24" s="553"/>
      <c r="X24" s="554"/>
      <c r="Y24" s="555"/>
      <c r="Z24" s="457" t="s">
        <v>173</v>
      </c>
      <c r="AA24" s="437"/>
      <c r="AB24" s="437"/>
      <c r="AC24" s="437"/>
      <c r="AD24" s="437"/>
      <c r="AE24" s="437"/>
      <c r="AF24" s="437"/>
      <c r="AG24" s="438"/>
      <c r="AH24" s="458">
        <v>795</v>
      </c>
      <c r="AI24" s="459"/>
      <c r="AJ24" s="459"/>
      <c r="AK24" s="459"/>
      <c r="AL24" s="501"/>
      <c r="AM24" s="458">
        <v>2419185</v>
      </c>
      <c r="AN24" s="459"/>
      <c r="AO24" s="459"/>
      <c r="AP24" s="459"/>
      <c r="AQ24" s="459"/>
      <c r="AR24" s="501"/>
      <c r="AS24" s="458">
        <v>3043</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26597448</v>
      </c>
      <c r="BO24" s="408"/>
      <c r="BP24" s="408"/>
      <c r="BQ24" s="408"/>
      <c r="BR24" s="408"/>
      <c r="BS24" s="408"/>
      <c r="BT24" s="408"/>
      <c r="BU24" s="409"/>
      <c r="BV24" s="407">
        <v>26106726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2</v>
      </c>
      <c r="M25" s="459"/>
      <c r="N25" s="459"/>
      <c r="O25" s="459"/>
      <c r="P25" s="501"/>
      <c r="Q25" s="458">
        <v>7460</v>
      </c>
      <c r="R25" s="459"/>
      <c r="S25" s="459"/>
      <c r="T25" s="459"/>
      <c r="U25" s="459"/>
      <c r="V25" s="501"/>
      <c r="W25" s="553"/>
      <c r="X25" s="554"/>
      <c r="Y25" s="555"/>
      <c r="Z25" s="457" t="s">
        <v>176</v>
      </c>
      <c r="AA25" s="437"/>
      <c r="AB25" s="437"/>
      <c r="AC25" s="437"/>
      <c r="AD25" s="437"/>
      <c r="AE25" s="437"/>
      <c r="AF25" s="437"/>
      <c r="AG25" s="438"/>
      <c r="AH25" s="458">
        <v>190</v>
      </c>
      <c r="AI25" s="459"/>
      <c r="AJ25" s="459"/>
      <c r="AK25" s="459"/>
      <c r="AL25" s="501"/>
      <c r="AM25" s="458">
        <v>554990</v>
      </c>
      <c r="AN25" s="459"/>
      <c r="AO25" s="459"/>
      <c r="AP25" s="459"/>
      <c r="AQ25" s="459"/>
      <c r="AR25" s="501"/>
      <c r="AS25" s="458">
        <v>2921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11532089</v>
      </c>
      <c r="BO25" s="371"/>
      <c r="BP25" s="371"/>
      <c r="BQ25" s="371"/>
      <c r="BR25" s="371"/>
      <c r="BS25" s="371"/>
      <c r="BT25" s="371"/>
      <c r="BU25" s="372"/>
      <c r="BV25" s="370">
        <v>8034838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7000</v>
      </c>
      <c r="R26" s="459"/>
      <c r="S26" s="459"/>
      <c r="T26" s="459"/>
      <c r="U26" s="459"/>
      <c r="V26" s="501"/>
      <c r="W26" s="553"/>
      <c r="X26" s="554"/>
      <c r="Y26" s="555"/>
      <c r="Z26" s="457" t="s">
        <v>179</v>
      </c>
      <c r="AA26" s="559"/>
      <c r="AB26" s="559"/>
      <c r="AC26" s="559"/>
      <c r="AD26" s="559"/>
      <c r="AE26" s="559"/>
      <c r="AF26" s="559"/>
      <c r="AG26" s="560"/>
      <c r="AH26" s="458">
        <v>55</v>
      </c>
      <c r="AI26" s="459"/>
      <c r="AJ26" s="459"/>
      <c r="AK26" s="459"/>
      <c r="AL26" s="501"/>
      <c r="AM26" s="458">
        <v>162360</v>
      </c>
      <c r="AN26" s="459"/>
      <c r="AO26" s="459"/>
      <c r="AP26" s="459"/>
      <c r="AQ26" s="459"/>
      <c r="AR26" s="501"/>
      <c r="AS26" s="458">
        <v>2952</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5360</v>
      </c>
      <c r="R27" s="459"/>
      <c r="S27" s="459"/>
      <c r="T27" s="459"/>
      <c r="U27" s="459"/>
      <c r="V27" s="501"/>
      <c r="W27" s="553"/>
      <c r="X27" s="554"/>
      <c r="Y27" s="555"/>
      <c r="Z27" s="457" t="s">
        <v>182</v>
      </c>
      <c r="AA27" s="437"/>
      <c r="AB27" s="437"/>
      <c r="AC27" s="437"/>
      <c r="AD27" s="437"/>
      <c r="AE27" s="437"/>
      <c r="AF27" s="437"/>
      <c r="AG27" s="438"/>
      <c r="AH27" s="458">
        <v>14</v>
      </c>
      <c r="AI27" s="459"/>
      <c r="AJ27" s="459"/>
      <c r="AK27" s="459"/>
      <c r="AL27" s="501"/>
      <c r="AM27" s="458">
        <v>52892</v>
      </c>
      <c r="AN27" s="459"/>
      <c r="AO27" s="459"/>
      <c r="AP27" s="459"/>
      <c r="AQ27" s="459"/>
      <c r="AR27" s="501"/>
      <c r="AS27" s="458">
        <v>3778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138</v>
      </c>
      <c r="BO27" s="527"/>
      <c r="BP27" s="527"/>
      <c r="BQ27" s="527"/>
      <c r="BR27" s="527"/>
      <c r="BS27" s="527"/>
      <c r="BT27" s="527"/>
      <c r="BU27" s="528"/>
      <c r="BV27" s="526" t="s">
        <v>138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4510</v>
      </c>
      <c r="R28" s="459"/>
      <c r="S28" s="459"/>
      <c r="T28" s="459"/>
      <c r="U28" s="459"/>
      <c r="V28" s="501"/>
      <c r="W28" s="553"/>
      <c r="X28" s="554"/>
      <c r="Y28" s="555"/>
      <c r="Z28" s="457" t="s">
        <v>185</v>
      </c>
      <c r="AA28" s="437"/>
      <c r="AB28" s="437"/>
      <c r="AC28" s="437"/>
      <c r="AD28" s="437"/>
      <c r="AE28" s="437"/>
      <c r="AF28" s="437"/>
      <c r="AG28" s="438"/>
      <c r="AH28" s="458" t="s">
        <v>186</v>
      </c>
      <c r="AI28" s="459"/>
      <c r="AJ28" s="459"/>
      <c r="AK28" s="459"/>
      <c r="AL28" s="501"/>
      <c r="AM28" s="458" t="s">
        <v>138</v>
      </c>
      <c r="AN28" s="459"/>
      <c r="AO28" s="459"/>
      <c r="AP28" s="459"/>
      <c r="AQ28" s="459"/>
      <c r="AR28" s="501"/>
      <c r="AS28" s="458" t="s">
        <v>138</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3072538</v>
      </c>
      <c r="BO28" s="371"/>
      <c r="BP28" s="371"/>
      <c r="BQ28" s="371"/>
      <c r="BR28" s="371"/>
      <c r="BS28" s="371"/>
      <c r="BT28" s="371"/>
      <c r="BU28" s="372"/>
      <c r="BV28" s="370">
        <v>2836461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20</v>
      </c>
      <c r="M29" s="459"/>
      <c r="N29" s="459"/>
      <c r="O29" s="459"/>
      <c r="P29" s="501"/>
      <c r="Q29" s="458">
        <v>4220</v>
      </c>
      <c r="R29" s="459"/>
      <c r="S29" s="459"/>
      <c r="T29" s="459"/>
      <c r="U29" s="459"/>
      <c r="V29" s="501"/>
      <c r="W29" s="556"/>
      <c r="X29" s="557"/>
      <c r="Y29" s="558"/>
      <c r="Z29" s="457" t="s">
        <v>189</v>
      </c>
      <c r="AA29" s="437"/>
      <c r="AB29" s="437"/>
      <c r="AC29" s="437"/>
      <c r="AD29" s="437"/>
      <c r="AE29" s="437"/>
      <c r="AF29" s="437"/>
      <c r="AG29" s="438"/>
      <c r="AH29" s="458">
        <v>809</v>
      </c>
      <c r="AI29" s="459"/>
      <c r="AJ29" s="459"/>
      <c r="AK29" s="459"/>
      <c r="AL29" s="501"/>
      <c r="AM29" s="458">
        <v>2472077</v>
      </c>
      <c r="AN29" s="459"/>
      <c r="AO29" s="459"/>
      <c r="AP29" s="459"/>
      <c r="AQ29" s="459"/>
      <c r="AR29" s="501"/>
      <c r="AS29" s="458">
        <v>3056</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t="s">
        <v>138</v>
      </c>
      <c r="BO29" s="408"/>
      <c r="BP29" s="408"/>
      <c r="BQ29" s="408"/>
      <c r="BR29" s="408"/>
      <c r="BS29" s="408"/>
      <c r="BT29" s="408"/>
      <c r="BU29" s="409"/>
      <c r="BV29" s="407" t="s">
        <v>138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101.5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5519830</v>
      </c>
      <c r="BO30" s="527"/>
      <c r="BP30" s="527"/>
      <c r="BQ30" s="527"/>
      <c r="BR30" s="527"/>
      <c r="BS30" s="527"/>
      <c r="BT30" s="527"/>
      <c r="BU30" s="528"/>
      <c r="BV30" s="526">
        <v>4909612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200</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公共下水道事業会計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高座清掃施設組合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海老名市土地開発公社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公共用地取得事業特別会計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広域大和斎場組合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神奈川県後期高齢者医療広域連合（一般会計）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神奈川県後期高齢者医療広域連合（後期高齢者医療特別会計）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神奈川県市町村職員退職手当組合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JhXwBo1TfogtcZX8BhIrF+ogPjjzQukTtue9APItrXxUhDbwLxhypgU3qOEGnaZ/Iw4eAHDqUcYiLnouslzNgg==" saltValue="4WIPWZH1f7kJgEDzKF1D+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0" t="s">
        <v>558</v>
      </c>
      <c r="D34" s="1150"/>
      <c r="E34" s="1151"/>
      <c r="F34" s="32">
        <v>3.07</v>
      </c>
      <c r="G34" s="33">
        <v>3.49</v>
      </c>
      <c r="H34" s="33">
        <v>7.67</v>
      </c>
      <c r="I34" s="33">
        <v>10.7</v>
      </c>
      <c r="J34" s="34">
        <v>7.76</v>
      </c>
      <c r="K34" s="22"/>
      <c r="L34" s="22"/>
      <c r="M34" s="22"/>
      <c r="N34" s="22"/>
      <c r="O34" s="22"/>
      <c r="P34" s="22"/>
    </row>
    <row r="35" spans="1:16" ht="39" customHeight="1" x14ac:dyDescent="0.2">
      <c r="A35" s="22"/>
      <c r="B35" s="35"/>
      <c r="C35" s="1144" t="s">
        <v>559</v>
      </c>
      <c r="D35" s="1145"/>
      <c r="E35" s="1146"/>
      <c r="F35" s="36">
        <v>1.87</v>
      </c>
      <c r="G35" s="37">
        <v>3.08</v>
      </c>
      <c r="H35" s="37">
        <v>3.73</v>
      </c>
      <c r="I35" s="37">
        <v>0.92</v>
      </c>
      <c r="J35" s="38">
        <v>1.57</v>
      </c>
      <c r="K35" s="22"/>
      <c r="L35" s="22"/>
      <c r="M35" s="22"/>
      <c r="N35" s="22"/>
      <c r="O35" s="22"/>
      <c r="P35" s="22"/>
    </row>
    <row r="36" spans="1:16" ht="39" customHeight="1" x14ac:dyDescent="0.2">
      <c r="A36" s="22"/>
      <c r="B36" s="35"/>
      <c r="C36" s="1144" t="s">
        <v>560</v>
      </c>
      <c r="D36" s="1145"/>
      <c r="E36" s="1146"/>
      <c r="F36" s="36">
        <v>0.71</v>
      </c>
      <c r="G36" s="37">
        <v>1.21</v>
      </c>
      <c r="H36" s="37">
        <v>0.99</v>
      </c>
      <c r="I36" s="37">
        <v>0.98</v>
      </c>
      <c r="J36" s="38">
        <v>0.57999999999999996</v>
      </c>
      <c r="K36" s="22"/>
      <c r="L36" s="22"/>
      <c r="M36" s="22"/>
      <c r="N36" s="22"/>
      <c r="O36" s="22"/>
      <c r="P36" s="22"/>
    </row>
    <row r="37" spans="1:16" ht="39" customHeight="1" x14ac:dyDescent="0.2">
      <c r="A37" s="22"/>
      <c r="B37" s="35"/>
      <c r="C37" s="1144" t="s">
        <v>561</v>
      </c>
      <c r="D37" s="1145"/>
      <c r="E37" s="1146"/>
      <c r="F37" s="36">
        <v>0.12</v>
      </c>
      <c r="G37" s="37">
        <v>0.17</v>
      </c>
      <c r="H37" s="37">
        <v>0.02</v>
      </c>
      <c r="I37" s="37">
        <v>0.1</v>
      </c>
      <c r="J37" s="38">
        <v>0.09</v>
      </c>
      <c r="K37" s="22"/>
      <c r="L37" s="22"/>
      <c r="M37" s="22"/>
      <c r="N37" s="22"/>
      <c r="O37" s="22"/>
      <c r="P37" s="22"/>
    </row>
    <row r="38" spans="1:16" ht="39" customHeight="1" x14ac:dyDescent="0.2">
      <c r="A38" s="22"/>
      <c r="B38" s="35"/>
      <c r="C38" s="1144" t="s">
        <v>562</v>
      </c>
      <c r="D38" s="1145"/>
      <c r="E38" s="1146"/>
      <c r="F38" s="36">
        <v>0.38</v>
      </c>
      <c r="G38" s="37">
        <v>0.19</v>
      </c>
      <c r="H38" s="37">
        <v>0.6</v>
      </c>
      <c r="I38" s="37">
        <v>0.41</v>
      </c>
      <c r="J38" s="38">
        <v>7.0000000000000007E-2</v>
      </c>
      <c r="K38" s="22"/>
      <c r="L38" s="22"/>
      <c r="M38" s="22"/>
      <c r="N38" s="22"/>
      <c r="O38" s="22"/>
      <c r="P38" s="22"/>
    </row>
    <row r="39" spans="1:16" ht="39" customHeight="1" x14ac:dyDescent="0.2">
      <c r="A39" s="22"/>
      <c r="B39" s="35"/>
      <c r="C39" s="1144" t="s">
        <v>563</v>
      </c>
      <c r="D39" s="1145"/>
      <c r="E39" s="1146"/>
      <c r="F39" s="36" t="s">
        <v>509</v>
      </c>
      <c r="G39" s="37" t="s">
        <v>509</v>
      </c>
      <c r="H39" s="37" t="s">
        <v>509</v>
      </c>
      <c r="I39" s="37" t="s">
        <v>509</v>
      </c>
      <c r="J39" s="38">
        <v>0</v>
      </c>
      <c r="K39" s="22"/>
      <c r="L39" s="22"/>
      <c r="M39" s="22"/>
      <c r="N39" s="22"/>
      <c r="O39" s="22"/>
      <c r="P39" s="22"/>
    </row>
    <row r="40" spans="1:16" ht="39" customHeight="1" x14ac:dyDescent="0.2">
      <c r="A40" s="22"/>
      <c r="B40" s="35"/>
      <c r="C40" s="1144"/>
      <c r="D40" s="1145"/>
      <c r="E40" s="1146"/>
      <c r="F40" s="36"/>
      <c r="G40" s="37"/>
      <c r="H40" s="37"/>
      <c r="I40" s="37"/>
      <c r="J40" s="38"/>
      <c r="K40" s="22"/>
      <c r="L40" s="22"/>
      <c r="M40" s="22"/>
      <c r="N40" s="22"/>
      <c r="O40" s="22"/>
      <c r="P40" s="22"/>
    </row>
    <row r="41" spans="1:16" ht="39" customHeight="1" x14ac:dyDescent="0.2">
      <c r="A41" s="22"/>
      <c r="B41" s="35"/>
      <c r="C41" s="1144"/>
      <c r="D41" s="1145"/>
      <c r="E41" s="1146"/>
      <c r="F41" s="36"/>
      <c r="G41" s="37"/>
      <c r="H41" s="37"/>
      <c r="I41" s="37"/>
      <c r="J41" s="38"/>
      <c r="K41" s="22"/>
      <c r="L41" s="22"/>
      <c r="M41" s="22"/>
      <c r="N41" s="22"/>
      <c r="O41" s="22"/>
      <c r="P41" s="22"/>
    </row>
    <row r="42" spans="1:16" ht="39" customHeight="1" x14ac:dyDescent="0.2">
      <c r="A42" s="22"/>
      <c r="B42" s="39"/>
      <c r="C42" s="1144" t="s">
        <v>564</v>
      </c>
      <c r="D42" s="1145"/>
      <c r="E42" s="1146"/>
      <c r="F42" s="36" t="s">
        <v>509</v>
      </c>
      <c r="G42" s="37" t="s">
        <v>509</v>
      </c>
      <c r="H42" s="37" t="s">
        <v>509</v>
      </c>
      <c r="I42" s="37" t="s">
        <v>509</v>
      </c>
      <c r="J42" s="38" t="s">
        <v>509</v>
      </c>
      <c r="K42" s="22"/>
      <c r="L42" s="22"/>
      <c r="M42" s="22"/>
      <c r="N42" s="22"/>
      <c r="O42" s="22"/>
      <c r="P42" s="22"/>
    </row>
    <row r="43" spans="1:16" ht="39" customHeight="1" thickBot="1" x14ac:dyDescent="0.25">
      <c r="A43" s="22"/>
      <c r="B43" s="40"/>
      <c r="C43" s="1147" t="s">
        <v>565</v>
      </c>
      <c r="D43" s="1148"/>
      <c r="E43" s="1149"/>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xUQ9pswQU6AwXohw7gMeP1Qu6iS9R91oQxyDWEHULctdEWIRNERG+EfoK2A10+wSTd38pg7CFIaGJA1IrMkiQ==" saltValue="J16L+x3RDIC8I/nnc4eb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152" t="s">
        <v>11</v>
      </c>
      <c r="C45" s="1153"/>
      <c r="D45" s="58"/>
      <c r="E45" s="1158" t="s">
        <v>12</v>
      </c>
      <c r="F45" s="1158"/>
      <c r="G45" s="1158"/>
      <c r="H45" s="1158"/>
      <c r="I45" s="1158"/>
      <c r="J45" s="1159"/>
      <c r="K45" s="59">
        <v>2575</v>
      </c>
      <c r="L45" s="60">
        <v>2650</v>
      </c>
      <c r="M45" s="60">
        <v>2703</v>
      </c>
      <c r="N45" s="60">
        <v>2784</v>
      </c>
      <c r="O45" s="61">
        <v>2759</v>
      </c>
      <c r="P45" s="48"/>
      <c r="Q45" s="48"/>
      <c r="R45" s="48"/>
      <c r="S45" s="48"/>
      <c r="T45" s="48"/>
      <c r="U45" s="48"/>
    </row>
    <row r="46" spans="1:21" ht="30.75" customHeight="1" x14ac:dyDescent="0.2">
      <c r="A46" s="48"/>
      <c r="B46" s="1154"/>
      <c r="C46" s="1155"/>
      <c r="D46" s="62"/>
      <c r="E46" s="1160" t="s">
        <v>13</v>
      </c>
      <c r="F46" s="1160"/>
      <c r="G46" s="1160"/>
      <c r="H46" s="1160"/>
      <c r="I46" s="1160"/>
      <c r="J46" s="1161"/>
      <c r="K46" s="63">
        <v>6</v>
      </c>
      <c r="L46" s="64">
        <v>23</v>
      </c>
      <c r="M46" s="64">
        <v>38</v>
      </c>
      <c r="N46" s="64">
        <v>52</v>
      </c>
      <c r="O46" s="65" t="s">
        <v>509</v>
      </c>
      <c r="P46" s="48"/>
      <c r="Q46" s="48"/>
      <c r="R46" s="48"/>
      <c r="S46" s="48"/>
      <c r="T46" s="48"/>
      <c r="U46" s="48"/>
    </row>
    <row r="47" spans="1:21" ht="30.75" customHeight="1" x14ac:dyDescent="0.2">
      <c r="A47" s="48"/>
      <c r="B47" s="1154"/>
      <c r="C47" s="1155"/>
      <c r="D47" s="62"/>
      <c r="E47" s="1160" t="s">
        <v>14</v>
      </c>
      <c r="F47" s="1160"/>
      <c r="G47" s="1160"/>
      <c r="H47" s="1160"/>
      <c r="I47" s="1160"/>
      <c r="J47" s="1161"/>
      <c r="K47" s="63">
        <v>123</v>
      </c>
      <c r="L47" s="64">
        <v>121</v>
      </c>
      <c r="M47" s="64">
        <v>120</v>
      </c>
      <c r="N47" s="64">
        <v>119</v>
      </c>
      <c r="O47" s="65">
        <v>117</v>
      </c>
      <c r="P47" s="48"/>
      <c r="Q47" s="48"/>
      <c r="R47" s="48"/>
      <c r="S47" s="48"/>
      <c r="T47" s="48"/>
      <c r="U47" s="48"/>
    </row>
    <row r="48" spans="1:21" ht="30.75" customHeight="1" x14ac:dyDescent="0.2">
      <c r="A48" s="48"/>
      <c r="B48" s="1154"/>
      <c r="C48" s="1155"/>
      <c r="D48" s="62"/>
      <c r="E48" s="1160" t="s">
        <v>15</v>
      </c>
      <c r="F48" s="1160"/>
      <c r="G48" s="1160"/>
      <c r="H48" s="1160"/>
      <c r="I48" s="1160"/>
      <c r="J48" s="1161"/>
      <c r="K48" s="63">
        <v>167</v>
      </c>
      <c r="L48" s="64">
        <v>151</v>
      </c>
      <c r="M48" s="64">
        <v>150</v>
      </c>
      <c r="N48" s="64">
        <v>151</v>
      </c>
      <c r="O48" s="65">
        <v>153</v>
      </c>
      <c r="P48" s="48"/>
      <c r="Q48" s="48"/>
      <c r="R48" s="48"/>
      <c r="S48" s="48"/>
      <c r="T48" s="48"/>
      <c r="U48" s="48"/>
    </row>
    <row r="49" spans="1:21" ht="30.75" customHeight="1" x14ac:dyDescent="0.2">
      <c r="A49" s="48"/>
      <c r="B49" s="1154"/>
      <c r="C49" s="1155"/>
      <c r="D49" s="62"/>
      <c r="E49" s="1160" t="s">
        <v>16</v>
      </c>
      <c r="F49" s="1160"/>
      <c r="G49" s="1160"/>
      <c r="H49" s="1160"/>
      <c r="I49" s="1160"/>
      <c r="J49" s="1161"/>
      <c r="K49" s="63">
        <v>30</v>
      </c>
      <c r="L49" s="64">
        <v>52</v>
      </c>
      <c r="M49" s="64">
        <v>117</v>
      </c>
      <c r="N49" s="64">
        <v>216</v>
      </c>
      <c r="O49" s="65">
        <v>371</v>
      </c>
      <c r="P49" s="48"/>
      <c r="Q49" s="48"/>
      <c r="R49" s="48"/>
      <c r="S49" s="48"/>
      <c r="T49" s="48"/>
      <c r="U49" s="48"/>
    </row>
    <row r="50" spans="1:21" ht="30.75" customHeight="1" x14ac:dyDescent="0.2">
      <c r="A50" s="48"/>
      <c r="B50" s="1154"/>
      <c r="C50" s="1155"/>
      <c r="D50" s="62"/>
      <c r="E50" s="1160" t="s">
        <v>17</v>
      </c>
      <c r="F50" s="1160"/>
      <c r="G50" s="1160"/>
      <c r="H50" s="1160"/>
      <c r="I50" s="1160"/>
      <c r="J50" s="1161"/>
      <c r="K50" s="63">
        <v>78</v>
      </c>
      <c r="L50" s="64">
        <v>79</v>
      </c>
      <c r="M50" s="64">
        <v>79</v>
      </c>
      <c r="N50" s="64">
        <v>80</v>
      </c>
      <c r="O50" s="65">
        <v>80</v>
      </c>
      <c r="P50" s="48"/>
      <c r="Q50" s="48"/>
      <c r="R50" s="48"/>
      <c r="S50" s="48"/>
      <c r="T50" s="48"/>
      <c r="U50" s="48"/>
    </row>
    <row r="51" spans="1:21" ht="30.75" customHeight="1" x14ac:dyDescent="0.2">
      <c r="A51" s="48"/>
      <c r="B51" s="1156"/>
      <c r="C51" s="1157"/>
      <c r="D51" s="66"/>
      <c r="E51" s="1160" t="s">
        <v>18</v>
      </c>
      <c r="F51" s="1160"/>
      <c r="G51" s="1160"/>
      <c r="H51" s="1160"/>
      <c r="I51" s="1160"/>
      <c r="J51" s="1161"/>
      <c r="K51" s="63" t="s">
        <v>509</v>
      </c>
      <c r="L51" s="64" t="s">
        <v>509</v>
      </c>
      <c r="M51" s="64" t="s">
        <v>509</v>
      </c>
      <c r="N51" s="64" t="s">
        <v>509</v>
      </c>
      <c r="O51" s="65" t="s">
        <v>509</v>
      </c>
      <c r="P51" s="48"/>
      <c r="Q51" s="48"/>
      <c r="R51" s="48"/>
      <c r="S51" s="48"/>
      <c r="T51" s="48"/>
      <c r="U51" s="48"/>
    </row>
    <row r="52" spans="1:21" ht="30.75" customHeight="1" x14ac:dyDescent="0.2">
      <c r="A52" s="48"/>
      <c r="B52" s="1162" t="s">
        <v>19</v>
      </c>
      <c r="C52" s="1163"/>
      <c r="D52" s="66"/>
      <c r="E52" s="1160" t="s">
        <v>20</v>
      </c>
      <c r="F52" s="1160"/>
      <c r="G52" s="1160"/>
      <c r="H52" s="1160"/>
      <c r="I52" s="1160"/>
      <c r="J52" s="1161"/>
      <c r="K52" s="63">
        <v>2440</v>
      </c>
      <c r="L52" s="64">
        <v>2533</v>
      </c>
      <c r="M52" s="64">
        <v>2271</v>
      </c>
      <c r="N52" s="64">
        <v>2214</v>
      </c>
      <c r="O52" s="65">
        <v>2170</v>
      </c>
      <c r="P52" s="48"/>
      <c r="Q52" s="48"/>
      <c r="R52" s="48"/>
      <c r="S52" s="48"/>
      <c r="T52" s="48"/>
      <c r="U52" s="48"/>
    </row>
    <row r="53" spans="1:21" ht="30.75" customHeight="1" thickBot="1" x14ac:dyDescent="0.25">
      <c r="A53" s="48"/>
      <c r="B53" s="1164" t="s">
        <v>21</v>
      </c>
      <c r="C53" s="1165"/>
      <c r="D53" s="67"/>
      <c r="E53" s="1166" t="s">
        <v>22</v>
      </c>
      <c r="F53" s="1166"/>
      <c r="G53" s="1166"/>
      <c r="H53" s="1166"/>
      <c r="I53" s="1166"/>
      <c r="J53" s="1167"/>
      <c r="K53" s="68">
        <v>539</v>
      </c>
      <c r="L53" s="69">
        <v>543</v>
      </c>
      <c r="M53" s="69">
        <v>936</v>
      </c>
      <c r="N53" s="69">
        <v>1188</v>
      </c>
      <c r="O53" s="70">
        <v>1310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5">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8" t="s">
        <v>26</v>
      </c>
      <c r="C58" s="1169"/>
      <c r="D58" s="1174" t="s">
        <v>27</v>
      </c>
      <c r="E58" s="1175"/>
      <c r="F58" s="1175"/>
      <c r="G58" s="1175"/>
      <c r="H58" s="1175"/>
      <c r="I58" s="1175"/>
      <c r="J58" s="1176"/>
      <c r="K58" s="83">
        <v>67</v>
      </c>
      <c r="L58" s="84">
        <v>67</v>
      </c>
      <c r="M58" s="84">
        <v>67</v>
      </c>
      <c r="N58" s="84">
        <v>67</v>
      </c>
      <c r="O58" s="85">
        <v>0</v>
      </c>
    </row>
    <row r="59" spans="1:21" ht="31.5" customHeight="1" x14ac:dyDescent="0.2">
      <c r="B59" s="1170"/>
      <c r="C59" s="1171"/>
      <c r="D59" s="1177" t="s">
        <v>28</v>
      </c>
      <c r="E59" s="1178"/>
      <c r="F59" s="1178"/>
      <c r="G59" s="1178"/>
      <c r="H59" s="1178"/>
      <c r="I59" s="1178"/>
      <c r="J59" s="1179"/>
      <c r="K59" s="86">
        <v>283</v>
      </c>
      <c r="L59" s="87">
        <v>243</v>
      </c>
      <c r="M59" s="87">
        <v>183</v>
      </c>
      <c r="N59" s="87">
        <v>103</v>
      </c>
      <c r="O59" s="88">
        <v>0</v>
      </c>
    </row>
    <row r="60" spans="1:21" ht="31.5" customHeight="1" thickBot="1" x14ac:dyDescent="0.25">
      <c r="B60" s="1172"/>
      <c r="C60" s="1173"/>
      <c r="D60" s="1180" t="s">
        <v>29</v>
      </c>
      <c r="E60" s="1181"/>
      <c r="F60" s="1181"/>
      <c r="G60" s="1181"/>
      <c r="H60" s="1181"/>
      <c r="I60" s="1181"/>
      <c r="J60" s="1182"/>
      <c r="K60" s="89">
        <v>311</v>
      </c>
      <c r="L60" s="90">
        <v>367</v>
      </c>
      <c r="M60" s="90">
        <v>422</v>
      </c>
      <c r="N60" s="90">
        <v>475</v>
      </c>
      <c r="O60" s="91">
        <v>527</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gHooQdw3N5F5ljw2zUdm54qMphq9HsIeB0l8wptSLlSwuScMZPfNLuhdi7skaz0LKtQbrt1uBz5k0JpdWMkFw==" saltValue="qV4fb43DravXWMs/MKxLm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550</v>
      </c>
      <c r="J40" s="103" t="s">
        <v>551</v>
      </c>
      <c r="K40" s="103" t="s">
        <v>552</v>
      </c>
      <c r="L40" s="103" t="s">
        <v>553</v>
      </c>
      <c r="M40" s="104" t="s">
        <v>554</v>
      </c>
    </row>
    <row r="41" spans="2:13" ht="27.75" customHeight="1" x14ac:dyDescent="0.2">
      <c r="B41" s="1183" t="s">
        <v>32</v>
      </c>
      <c r="C41" s="1184"/>
      <c r="D41" s="105"/>
      <c r="E41" s="1189" t="s">
        <v>33</v>
      </c>
      <c r="F41" s="1189"/>
      <c r="G41" s="1189"/>
      <c r="H41" s="1190"/>
      <c r="I41" s="355">
        <v>27325</v>
      </c>
      <c r="J41" s="356">
        <v>27492</v>
      </c>
      <c r="K41" s="356">
        <v>28376</v>
      </c>
      <c r="L41" s="356">
        <v>28000</v>
      </c>
      <c r="M41" s="357">
        <v>28140</v>
      </c>
    </row>
    <row r="42" spans="2:13" ht="27.75" customHeight="1" x14ac:dyDescent="0.2">
      <c r="B42" s="1185"/>
      <c r="C42" s="1186"/>
      <c r="D42" s="106"/>
      <c r="E42" s="1191" t="s">
        <v>34</v>
      </c>
      <c r="F42" s="1191"/>
      <c r="G42" s="1191"/>
      <c r="H42" s="1192"/>
      <c r="I42" s="358">
        <v>1101</v>
      </c>
      <c r="J42" s="359">
        <v>1023</v>
      </c>
      <c r="K42" s="359">
        <v>944</v>
      </c>
      <c r="L42" s="359">
        <v>864</v>
      </c>
      <c r="M42" s="360">
        <v>784</v>
      </c>
    </row>
    <row r="43" spans="2:13" ht="27.75" customHeight="1" x14ac:dyDescent="0.2">
      <c r="B43" s="1185"/>
      <c r="C43" s="1186"/>
      <c r="D43" s="106"/>
      <c r="E43" s="1191" t="s">
        <v>35</v>
      </c>
      <c r="F43" s="1191"/>
      <c r="G43" s="1191"/>
      <c r="H43" s="1192"/>
      <c r="I43" s="358">
        <v>1967</v>
      </c>
      <c r="J43" s="359">
        <v>1864</v>
      </c>
      <c r="K43" s="359">
        <v>1713</v>
      </c>
      <c r="L43" s="359">
        <v>1715</v>
      </c>
      <c r="M43" s="360">
        <v>1746</v>
      </c>
    </row>
    <row r="44" spans="2:13" ht="27.75" customHeight="1" x14ac:dyDescent="0.2">
      <c r="B44" s="1185"/>
      <c r="C44" s="1186"/>
      <c r="D44" s="106"/>
      <c r="E44" s="1191" t="s">
        <v>36</v>
      </c>
      <c r="F44" s="1191"/>
      <c r="G44" s="1191"/>
      <c r="H44" s="1192"/>
      <c r="I44" s="358">
        <v>4350</v>
      </c>
      <c r="J44" s="359">
        <v>4350</v>
      </c>
      <c r="K44" s="359">
        <v>4313</v>
      </c>
      <c r="L44" s="359">
        <v>4224</v>
      </c>
      <c r="M44" s="360">
        <v>3939</v>
      </c>
    </row>
    <row r="45" spans="2:13" ht="27.75" customHeight="1" x14ac:dyDescent="0.2">
      <c r="B45" s="1185"/>
      <c r="C45" s="1186"/>
      <c r="D45" s="106"/>
      <c r="E45" s="1191" t="s">
        <v>37</v>
      </c>
      <c r="F45" s="1191"/>
      <c r="G45" s="1191"/>
      <c r="H45" s="1192"/>
      <c r="I45" s="358">
        <v>2783</v>
      </c>
      <c r="J45" s="359">
        <v>2627</v>
      </c>
      <c r="K45" s="359">
        <v>2452</v>
      </c>
      <c r="L45" s="359">
        <v>2408</v>
      </c>
      <c r="M45" s="360">
        <v>2356</v>
      </c>
    </row>
    <row r="46" spans="2:13" ht="27.75" customHeight="1" x14ac:dyDescent="0.2">
      <c r="B46" s="1185"/>
      <c r="C46" s="1186"/>
      <c r="D46" s="107"/>
      <c r="E46" s="1191" t="s">
        <v>38</v>
      </c>
      <c r="F46" s="1191"/>
      <c r="G46" s="1191"/>
      <c r="H46" s="1192"/>
      <c r="I46" s="358" t="s">
        <v>509</v>
      </c>
      <c r="J46" s="359" t="s">
        <v>509</v>
      </c>
      <c r="K46" s="359" t="s">
        <v>509</v>
      </c>
      <c r="L46" s="359" t="s">
        <v>509</v>
      </c>
      <c r="M46" s="360" t="s">
        <v>509</v>
      </c>
    </row>
    <row r="47" spans="2:13" ht="27.75" customHeight="1" x14ac:dyDescent="0.2">
      <c r="B47" s="1185"/>
      <c r="C47" s="1186"/>
      <c r="D47" s="108"/>
      <c r="E47" s="1193" t="s">
        <v>39</v>
      </c>
      <c r="F47" s="1194"/>
      <c r="G47" s="1194"/>
      <c r="H47" s="1195"/>
      <c r="I47" s="358" t="s">
        <v>509</v>
      </c>
      <c r="J47" s="359" t="s">
        <v>509</v>
      </c>
      <c r="K47" s="359" t="s">
        <v>509</v>
      </c>
      <c r="L47" s="359" t="s">
        <v>509</v>
      </c>
      <c r="M47" s="360" t="s">
        <v>509</v>
      </c>
    </row>
    <row r="48" spans="2:13" ht="27.75" customHeight="1" x14ac:dyDescent="0.2">
      <c r="B48" s="1185"/>
      <c r="C48" s="1186"/>
      <c r="D48" s="106"/>
      <c r="E48" s="1191" t="s">
        <v>40</v>
      </c>
      <c r="F48" s="1191"/>
      <c r="G48" s="1191"/>
      <c r="H48" s="1192"/>
      <c r="I48" s="358" t="s">
        <v>509</v>
      </c>
      <c r="J48" s="359" t="s">
        <v>509</v>
      </c>
      <c r="K48" s="359" t="s">
        <v>509</v>
      </c>
      <c r="L48" s="359" t="s">
        <v>509</v>
      </c>
      <c r="M48" s="360" t="s">
        <v>509</v>
      </c>
    </row>
    <row r="49" spans="2:13" ht="27.75" customHeight="1" x14ac:dyDescent="0.2">
      <c r="B49" s="1187"/>
      <c r="C49" s="1188"/>
      <c r="D49" s="106"/>
      <c r="E49" s="1191" t="s">
        <v>41</v>
      </c>
      <c r="F49" s="1191"/>
      <c r="G49" s="1191"/>
      <c r="H49" s="1192"/>
      <c r="I49" s="358" t="s">
        <v>509</v>
      </c>
      <c r="J49" s="359" t="s">
        <v>509</v>
      </c>
      <c r="K49" s="359" t="s">
        <v>509</v>
      </c>
      <c r="L49" s="359" t="s">
        <v>509</v>
      </c>
      <c r="M49" s="360" t="s">
        <v>509</v>
      </c>
    </row>
    <row r="50" spans="2:13" ht="27.75" customHeight="1" x14ac:dyDescent="0.2">
      <c r="B50" s="1196" t="s">
        <v>42</v>
      </c>
      <c r="C50" s="1197"/>
      <c r="D50" s="109"/>
      <c r="E50" s="1191" t="s">
        <v>43</v>
      </c>
      <c r="F50" s="1191"/>
      <c r="G50" s="1191"/>
      <c r="H50" s="1192"/>
      <c r="I50" s="358">
        <v>7505</v>
      </c>
      <c r="J50" s="359">
        <v>7550</v>
      </c>
      <c r="K50" s="359">
        <v>7769</v>
      </c>
      <c r="L50" s="359">
        <v>9368</v>
      </c>
      <c r="M50" s="360">
        <v>10102</v>
      </c>
    </row>
    <row r="51" spans="2:13" ht="27.75" customHeight="1" x14ac:dyDescent="0.2">
      <c r="B51" s="1185"/>
      <c r="C51" s="1186"/>
      <c r="D51" s="106"/>
      <c r="E51" s="1191" t="s">
        <v>44</v>
      </c>
      <c r="F51" s="1191"/>
      <c r="G51" s="1191"/>
      <c r="H51" s="1192"/>
      <c r="I51" s="358">
        <v>5444</v>
      </c>
      <c r="J51" s="359">
        <v>5331</v>
      </c>
      <c r="K51" s="359">
        <v>5343</v>
      </c>
      <c r="L51" s="359">
        <v>5008</v>
      </c>
      <c r="M51" s="360">
        <v>5146</v>
      </c>
    </row>
    <row r="52" spans="2:13" ht="27.75" customHeight="1" x14ac:dyDescent="0.2">
      <c r="B52" s="1187"/>
      <c r="C52" s="1188"/>
      <c r="D52" s="106"/>
      <c r="E52" s="1191" t="s">
        <v>45</v>
      </c>
      <c r="F52" s="1191"/>
      <c r="G52" s="1191"/>
      <c r="H52" s="1192"/>
      <c r="I52" s="358">
        <v>18584</v>
      </c>
      <c r="J52" s="359">
        <v>17807</v>
      </c>
      <c r="K52" s="359">
        <v>16779</v>
      </c>
      <c r="L52" s="359">
        <v>15900</v>
      </c>
      <c r="M52" s="360">
        <v>14643</v>
      </c>
    </row>
    <row r="53" spans="2:13" ht="27.75" customHeight="1" thickBot="1" x14ac:dyDescent="0.25">
      <c r="B53" s="1198" t="s">
        <v>46</v>
      </c>
      <c r="C53" s="1199"/>
      <c r="D53" s="110"/>
      <c r="E53" s="1200" t="s">
        <v>47</v>
      </c>
      <c r="F53" s="1200"/>
      <c r="G53" s="1200"/>
      <c r="H53" s="1201"/>
      <c r="I53" s="361">
        <v>5991</v>
      </c>
      <c r="J53" s="362">
        <v>6668</v>
      </c>
      <c r="K53" s="362">
        <v>7906</v>
      </c>
      <c r="L53" s="362">
        <v>6936</v>
      </c>
      <c r="M53" s="363">
        <v>7074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ctWB6bUhzcaPYggnkBKlQtoWhLQu+5sFotQn/44Z9kPQR8l44nV1OMlri62AWon8px1nJmUDF+yPx6ZPoRM8ig==" saltValue="GQboesnmp1z2jNEyjzBr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552</v>
      </c>
      <c r="G54" s="119" t="s">
        <v>553</v>
      </c>
      <c r="H54" s="120" t="s">
        <v>554</v>
      </c>
    </row>
    <row r="55" spans="2:8" ht="52.5" customHeight="1" x14ac:dyDescent="0.2">
      <c r="B55" s="121"/>
      <c r="C55" s="1210" t="s">
        <v>50</v>
      </c>
      <c r="D55" s="1210"/>
      <c r="E55" s="1211"/>
      <c r="F55" s="122">
        <v>2631</v>
      </c>
      <c r="G55" s="122">
        <v>2836</v>
      </c>
      <c r="H55" s="123">
        <v>3073</v>
      </c>
    </row>
    <row r="56" spans="2:8" ht="52.5" customHeight="1" x14ac:dyDescent="0.2">
      <c r="B56" s="124"/>
      <c r="C56" s="1212" t="s">
        <v>51</v>
      </c>
      <c r="D56" s="1212"/>
      <c r="E56" s="1213"/>
      <c r="F56" s="125" t="s">
        <v>509</v>
      </c>
      <c r="G56" s="125" t="s">
        <v>509</v>
      </c>
      <c r="H56" s="126" t="s">
        <v>509</v>
      </c>
    </row>
    <row r="57" spans="2:8" ht="53.25" customHeight="1" x14ac:dyDescent="0.2">
      <c r="B57" s="124"/>
      <c r="C57" s="1214" t="s">
        <v>52</v>
      </c>
      <c r="D57" s="1214"/>
      <c r="E57" s="1215"/>
      <c r="F57" s="127">
        <v>3985</v>
      </c>
      <c r="G57" s="127">
        <v>4910</v>
      </c>
      <c r="H57" s="128">
        <v>5520</v>
      </c>
    </row>
    <row r="58" spans="2:8" ht="45.75" customHeight="1" x14ac:dyDescent="0.2">
      <c r="B58" s="129"/>
      <c r="C58" s="1202" t="s">
        <v>585</v>
      </c>
      <c r="D58" s="1203"/>
      <c r="E58" s="1204"/>
      <c r="F58" s="130">
        <v>1927</v>
      </c>
      <c r="G58" s="130">
        <v>2435</v>
      </c>
      <c r="H58" s="131">
        <v>2557</v>
      </c>
    </row>
    <row r="59" spans="2:8" ht="45.75" customHeight="1" x14ac:dyDescent="0.2">
      <c r="B59" s="129"/>
      <c r="C59" s="1202" t="s">
        <v>580</v>
      </c>
      <c r="D59" s="1203"/>
      <c r="E59" s="1204"/>
      <c r="F59" s="130">
        <v>1175</v>
      </c>
      <c r="G59" s="130">
        <v>1194</v>
      </c>
      <c r="H59" s="131">
        <v>1357</v>
      </c>
    </row>
    <row r="60" spans="2:8" ht="45.75" customHeight="1" x14ac:dyDescent="0.2">
      <c r="B60" s="129"/>
      <c r="C60" s="1202" t="s">
        <v>581</v>
      </c>
      <c r="D60" s="1203"/>
      <c r="E60" s="1204"/>
      <c r="F60" s="130">
        <v>883</v>
      </c>
      <c r="G60" s="130">
        <v>970</v>
      </c>
      <c r="H60" s="131">
        <v>992</v>
      </c>
    </row>
    <row r="61" spans="2:8" ht="45.75" customHeight="1" x14ac:dyDescent="0.2">
      <c r="B61" s="129"/>
      <c r="C61" s="1202" t="s">
        <v>582</v>
      </c>
      <c r="D61" s="1203"/>
      <c r="E61" s="1204"/>
      <c r="F61" s="130" t="s">
        <v>509</v>
      </c>
      <c r="G61" s="130">
        <v>300</v>
      </c>
      <c r="H61" s="131">
        <v>594</v>
      </c>
    </row>
    <row r="62" spans="2:8" ht="45.75" customHeight="1" thickBot="1" x14ac:dyDescent="0.25">
      <c r="B62" s="132"/>
      <c r="C62" s="1205" t="s">
        <v>583</v>
      </c>
      <c r="D62" s="1206"/>
      <c r="E62" s="1207"/>
      <c r="F62" s="133" t="s">
        <v>509</v>
      </c>
      <c r="G62" s="133">
        <v>11</v>
      </c>
      <c r="H62" s="134">
        <v>20</v>
      </c>
    </row>
    <row r="63" spans="2:8" ht="52.5" customHeight="1" thickBot="1" x14ac:dyDescent="0.25">
      <c r="B63" s="135"/>
      <c r="C63" s="1208" t="s">
        <v>53</v>
      </c>
      <c r="D63" s="1208"/>
      <c r="E63" s="1209"/>
      <c r="F63" s="136">
        <v>6615</v>
      </c>
      <c r="G63" s="136">
        <v>7746</v>
      </c>
      <c r="H63" s="137">
        <v>8592</v>
      </c>
    </row>
    <row r="64" spans="2:8" ht="13.2" x14ac:dyDescent="0.2"/>
  </sheetData>
  <sheetProtection algorithmName="SHA-512" hashValue="7RuT3Jke2BiamINBQYuqR3anjsj4OmEQoP+6vlkFK37ZtkVj6JkTOTRD4VBXdxJ7S6YRR2YStPkTK3KAx3koWw==" saltValue="rE+r6rKlWk8el5oWxfOc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547</v>
      </c>
      <c r="G2" s="151"/>
      <c r="H2" s="152"/>
    </row>
    <row r="3" spans="1:8" x14ac:dyDescent="0.2">
      <c r="A3" s="148" t="s">
        <v>540</v>
      </c>
      <c r="B3" s="153"/>
      <c r="C3" s="154"/>
      <c r="D3" s="155">
        <v>46260</v>
      </c>
      <c r="E3" s="156"/>
      <c r="F3" s="157">
        <v>43226</v>
      </c>
      <c r="G3" s="158"/>
      <c r="H3" s="159"/>
    </row>
    <row r="4" spans="1:8" x14ac:dyDescent="0.2">
      <c r="A4" s="160"/>
      <c r="B4" s="161"/>
      <c r="C4" s="162"/>
      <c r="D4" s="163">
        <v>20374</v>
      </c>
      <c r="E4" s="164"/>
      <c r="F4" s="165">
        <v>22622</v>
      </c>
      <c r="G4" s="166"/>
      <c r="H4" s="167"/>
    </row>
    <row r="5" spans="1:8" x14ac:dyDescent="0.2">
      <c r="A5" s="148" t="s">
        <v>542</v>
      </c>
      <c r="B5" s="153"/>
      <c r="C5" s="154"/>
      <c r="D5" s="155">
        <v>46392</v>
      </c>
      <c r="E5" s="156"/>
      <c r="F5" s="157">
        <v>42836</v>
      </c>
      <c r="G5" s="158"/>
      <c r="H5" s="159"/>
    </row>
    <row r="6" spans="1:8" x14ac:dyDescent="0.2">
      <c r="A6" s="160"/>
      <c r="B6" s="161"/>
      <c r="C6" s="162"/>
      <c r="D6" s="163">
        <v>20306</v>
      </c>
      <c r="E6" s="164"/>
      <c r="F6" s="165">
        <v>22936</v>
      </c>
      <c r="G6" s="166"/>
      <c r="H6" s="167"/>
    </row>
    <row r="7" spans="1:8" x14ac:dyDescent="0.2">
      <c r="A7" s="148" t="s">
        <v>543</v>
      </c>
      <c r="B7" s="153"/>
      <c r="C7" s="154"/>
      <c r="D7" s="155">
        <v>39784</v>
      </c>
      <c r="E7" s="156"/>
      <c r="F7" s="157">
        <v>44161</v>
      </c>
      <c r="G7" s="158"/>
      <c r="H7" s="159"/>
    </row>
    <row r="8" spans="1:8" x14ac:dyDescent="0.2">
      <c r="A8" s="160"/>
      <c r="B8" s="161"/>
      <c r="C8" s="162"/>
      <c r="D8" s="163">
        <v>19916</v>
      </c>
      <c r="E8" s="164"/>
      <c r="F8" s="165">
        <v>23644</v>
      </c>
      <c r="G8" s="166"/>
      <c r="H8" s="167"/>
    </row>
    <row r="9" spans="1:8" x14ac:dyDescent="0.2">
      <c r="A9" s="148" t="s">
        <v>544</v>
      </c>
      <c r="B9" s="153"/>
      <c r="C9" s="154"/>
      <c r="D9" s="155">
        <v>33537</v>
      </c>
      <c r="E9" s="156"/>
      <c r="F9" s="157">
        <v>43955</v>
      </c>
      <c r="G9" s="158"/>
      <c r="H9" s="159"/>
    </row>
    <row r="10" spans="1:8" x14ac:dyDescent="0.2">
      <c r="A10" s="160"/>
      <c r="B10" s="161"/>
      <c r="C10" s="162"/>
      <c r="D10" s="163">
        <v>15493</v>
      </c>
      <c r="E10" s="164"/>
      <c r="F10" s="165">
        <v>21318</v>
      </c>
      <c r="G10" s="166"/>
      <c r="H10" s="167"/>
    </row>
    <row r="11" spans="1:8" x14ac:dyDescent="0.2">
      <c r="A11" s="148" t="s">
        <v>545</v>
      </c>
      <c r="B11" s="153"/>
      <c r="C11" s="154"/>
      <c r="D11" s="155">
        <v>36833</v>
      </c>
      <c r="E11" s="156"/>
      <c r="F11" s="157">
        <v>41921</v>
      </c>
      <c r="G11" s="158"/>
      <c r="H11" s="159"/>
    </row>
    <row r="12" spans="1:8" x14ac:dyDescent="0.2">
      <c r="A12" s="160"/>
      <c r="B12" s="161"/>
      <c r="C12" s="168"/>
      <c r="D12" s="163">
        <v>18575</v>
      </c>
      <c r="E12" s="164"/>
      <c r="F12" s="165">
        <v>21655</v>
      </c>
      <c r="G12" s="166"/>
      <c r="H12" s="167"/>
    </row>
    <row r="13" spans="1:8" x14ac:dyDescent="0.2">
      <c r="A13" s="148"/>
      <c r="B13" s="153"/>
      <c r="C13" s="169"/>
      <c r="D13" s="170">
        <v>40561</v>
      </c>
      <c r="E13" s="171"/>
      <c r="F13" s="172">
        <v>43220</v>
      </c>
      <c r="G13" s="173"/>
      <c r="H13" s="159"/>
    </row>
    <row r="14" spans="1:8" x14ac:dyDescent="0.2">
      <c r="A14" s="160"/>
      <c r="B14" s="161"/>
      <c r="C14" s="162"/>
      <c r="D14" s="163">
        <v>18933</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3.07</v>
      </c>
      <c r="C19" s="174">
        <f>ROUND(VALUE(SUBSTITUTE(実質収支比率等に係る経年分析!G$48,"▲","-")),2)</f>
        <v>3.5</v>
      </c>
      <c r="D19" s="174">
        <f>ROUND(VALUE(SUBSTITUTE(実質収支比率等に係る経年分析!H$48,"▲","-")),2)</f>
        <v>7.67</v>
      </c>
      <c r="E19" s="174">
        <f>ROUND(VALUE(SUBSTITUTE(実質収支比率等に係る経年分析!I$48,"▲","-")),2)</f>
        <v>10.71</v>
      </c>
      <c r="F19" s="174">
        <f>ROUND(VALUE(SUBSTITUTE(実質収支比率等に係る経年分析!J$48,"▲","-")),2)</f>
        <v>7.77</v>
      </c>
    </row>
    <row r="20" spans="1:11" x14ac:dyDescent="0.2">
      <c r="A20" s="174" t="s">
        <v>57</v>
      </c>
      <c r="B20" s="174">
        <f>ROUND(VALUE(SUBSTITUTE(実質収支比率等に係る経年分析!F$47,"▲","-")),2)</f>
        <v>10.46</v>
      </c>
      <c r="C20" s="174">
        <f>ROUND(VALUE(SUBSTITUTE(実質収支比率等に係る経年分析!G$47,"▲","-")),2)</f>
        <v>8.98</v>
      </c>
      <c r="D20" s="174">
        <f>ROUND(VALUE(SUBSTITUTE(実質収支比率等に係る経年分析!H$47,"▲","-")),2)</f>
        <v>10.15</v>
      </c>
      <c r="E20" s="174">
        <f>ROUND(VALUE(SUBSTITUTE(実質収支比率等に係る経年分析!I$47,"▲","-")),2)</f>
        <v>10.98</v>
      </c>
      <c r="F20" s="174">
        <f>ROUND(VALUE(SUBSTITUTE(実質収支比率等に係る経年分析!J$47,"▲","-")),2)</f>
        <v>11.48</v>
      </c>
    </row>
    <row r="21" spans="1:11" x14ac:dyDescent="0.2">
      <c r="A21" s="174" t="s">
        <v>58</v>
      </c>
      <c r="B21" s="174">
        <f>IF(ISNUMBER(VALUE(SUBSTITUTE(実質収支比率等に係る経年分析!F$49,"▲","-"))),ROUND(VALUE(SUBSTITUTE(実質収支比率等に係る経年分析!F$49,"▲","-")),2),NA())</f>
        <v>-1.1000000000000001</v>
      </c>
      <c r="C21" s="174">
        <f>IF(ISNUMBER(VALUE(SUBSTITUTE(実質収支比率等に係る経年分析!G$49,"▲","-"))),ROUND(VALUE(SUBSTITUTE(実質収支比率等に係る経年分析!G$49,"▲","-")),2),NA())</f>
        <v>-0.83</v>
      </c>
      <c r="D21" s="174">
        <f>IF(ISNUMBER(VALUE(SUBSTITUTE(実質収支比率等に係る経年分析!H$49,"▲","-"))),ROUND(VALUE(SUBSTITUTE(実質収支比率等に係る経年分析!H$49,"▲","-")),2),NA())</f>
        <v>5.74</v>
      </c>
      <c r="E21" s="174">
        <f>IF(ISNUMBER(VALUE(SUBSTITUTE(実質収支比率等に係る経年分析!I$49,"▲","-"))),ROUND(VALUE(SUBSTITUTE(実質収支比率等に係る経年分析!I$49,"▲","-")),2),NA())</f>
        <v>4.5199999999999996</v>
      </c>
      <c r="F21" s="174">
        <f>IF(ISNUMBER(VALUE(SUBSTITUTE(実質収支比率等に係る経年分析!J$49,"▲","-"))),ROUND(VALUE(SUBSTITUTE(実質収支比率等に係る経年分析!J$49,"▲","-")),2),NA())</f>
        <v>-1.5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公共用地取得事業特別会計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2">
      <c r="A33" s="175" t="str">
        <f>IF(連結実質赤字比率に係る赤字・黒字の構成分析!C$37="",NA(),連結実質赤字比率に係る赤字・黒字の構成分析!C$37)</f>
        <v>後期高齢者医療事業特別会計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0.09</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0.57999999999999996</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7.67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7.76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2440</v>
      </c>
      <c r="E42" s="176"/>
      <c r="F42" s="176"/>
      <c r="G42" s="176">
        <f>'実質公債費比率（分子）の構造'!L$52</f>
        <v>2533</v>
      </c>
      <c r="H42" s="176"/>
      <c r="I42" s="176"/>
      <c r="J42" s="176">
        <f>'実質公債費比率（分子）の構造'!M$52</f>
        <v>2271</v>
      </c>
      <c r="K42" s="176"/>
      <c r="L42" s="176"/>
      <c r="M42" s="176">
        <f>'実質公債費比率（分子）の構造'!N$52</f>
        <v>2214</v>
      </c>
      <c r="N42" s="176"/>
      <c r="O42" s="176"/>
      <c r="P42" s="176">
        <f>'実質公債費比率（分子）の構造'!O$52</f>
        <v>2170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78</v>
      </c>
      <c r="C44" s="176"/>
      <c r="D44" s="176"/>
      <c r="E44" s="176">
        <f>'実質公債費比率（分子）の構造'!L$50</f>
        <v>79</v>
      </c>
      <c r="F44" s="176"/>
      <c r="G44" s="176"/>
      <c r="H44" s="176">
        <f>'実質公債費比率（分子）の構造'!M$50</f>
        <v>79</v>
      </c>
      <c r="I44" s="176"/>
      <c r="J44" s="176"/>
      <c r="K44" s="176">
        <f>'実質公債費比率（分子）の構造'!N$50</f>
        <v>80</v>
      </c>
      <c r="L44" s="176"/>
      <c r="M44" s="176"/>
      <c r="N44" s="176">
        <f>'実質公債費比率（分子）の構造'!O$50</f>
        <v>80</v>
      </c>
      <c r="O44" s="176"/>
      <c r="P44" s="176"/>
    </row>
    <row r="45" spans="1:16" x14ac:dyDescent="0.2">
      <c r="A45" s="176" t="s">
        <v>68</v>
      </c>
      <c r="B45" s="176">
        <f>'実質公債費比率（分子）の構造'!K$49</f>
        <v>30</v>
      </c>
      <c r="C45" s="176"/>
      <c r="D45" s="176"/>
      <c r="E45" s="176">
        <f>'実質公債費比率（分子）の構造'!L$49</f>
        <v>52</v>
      </c>
      <c r="F45" s="176"/>
      <c r="G45" s="176"/>
      <c r="H45" s="176">
        <f>'実質公債費比率（分子）の構造'!M$49</f>
        <v>117</v>
      </c>
      <c r="I45" s="176"/>
      <c r="J45" s="176"/>
      <c r="K45" s="176">
        <f>'実質公債費比率（分子）の構造'!N$49</f>
        <v>216</v>
      </c>
      <c r="L45" s="176"/>
      <c r="M45" s="176"/>
      <c r="N45" s="176">
        <f>'実質公債費比率（分子）の構造'!O$49</f>
        <v>371</v>
      </c>
      <c r="O45" s="176"/>
      <c r="P45" s="176"/>
    </row>
    <row r="46" spans="1:16" x14ac:dyDescent="0.2">
      <c r="A46" s="176" t="s">
        <v>69</v>
      </c>
      <c r="B46" s="176">
        <f>'実質公債費比率（分子）の構造'!K$48</f>
        <v>167</v>
      </c>
      <c r="C46" s="176"/>
      <c r="D46" s="176"/>
      <c r="E46" s="176">
        <f>'実質公債費比率（分子）の構造'!L$48</f>
        <v>151</v>
      </c>
      <c r="F46" s="176"/>
      <c r="G46" s="176"/>
      <c r="H46" s="176">
        <f>'実質公債費比率（分子）の構造'!M$48</f>
        <v>150</v>
      </c>
      <c r="I46" s="176"/>
      <c r="J46" s="176"/>
      <c r="K46" s="176">
        <f>'実質公債費比率（分子）の構造'!N$48</f>
        <v>151</v>
      </c>
      <c r="L46" s="176"/>
      <c r="M46" s="176"/>
      <c r="N46" s="176">
        <f>'実質公債費比率（分子）の構造'!O$48</f>
        <v>153</v>
      </c>
      <c r="O46" s="176"/>
      <c r="P46" s="176"/>
    </row>
    <row r="47" spans="1:16" x14ac:dyDescent="0.2">
      <c r="A47" s="176" t="s">
        <v>14</v>
      </c>
      <c r="B47" s="176">
        <f>'実質公債費比率（分子）の構造'!K$47</f>
        <v>123</v>
      </c>
      <c r="C47" s="176"/>
      <c r="D47" s="176"/>
      <c r="E47" s="176">
        <f>'実質公債費比率（分子）の構造'!L$47</f>
        <v>121</v>
      </c>
      <c r="F47" s="176"/>
      <c r="G47" s="176"/>
      <c r="H47" s="176">
        <f>'実質公債費比率（分子）の構造'!M$47</f>
        <v>120</v>
      </c>
      <c r="I47" s="176"/>
      <c r="J47" s="176"/>
      <c r="K47" s="176">
        <f>'実質公債費比率（分子）の構造'!N$47</f>
        <v>119</v>
      </c>
      <c r="L47" s="176"/>
      <c r="M47" s="176"/>
      <c r="N47" s="176">
        <f>'実質公債費比率（分子）の構造'!O$47</f>
        <v>117</v>
      </c>
      <c r="O47" s="176"/>
      <c r="P47" s="176"/>
    </row>
    <row r="48" spans="1:16" x14ac:dyDescent="0.2">
      <c r="A48" s="176" t="s">
        <v>70</v>
      </c>
      <c r="B48" s="176">
        <f>'実質公債費比率（分子）の構造'!K$46</f>
        <v>6</v>
      </c>
      <c r="C48" s="176"/>
      <c r="D48" s="176"/>
      <c r="E48" s="176">
        <f>'実質公債費比率（分子）の構造'!L$46</f>
        <v>23</v>
      </c>
      <c r="F48" s="176"/>
      <c r="G48" s="176"/>
      <c r="H48" s="176">
        <f>'実質公債費比率（分子）の構造'!M$46</f>
        <v>38</v>
      </c>
      <c r="I48" s="176"/>
      <c r="J48" s="176"/>
      <c r="K48" s="176">
        <f>'実質公債費比率（分子）の構造'!N$46</f>
        <v>52</v>
      </c>
      <c r="L48" s="176"/>
      <c r="M48" s="176"/>
      <c r="N48" s="176" t="str">
        <f>'実質公債費比率（分子）の構造'!O$46</f>
        <v>-</v>
      </c>
      <c r="O48" s="176"/>
      <c r="P48" s="176"/>
    </row>
    <row r="49" spans="1:16" x14ac:dyDescent="0.2">
      <c r="A49" s="176" t="s">
        <v>71</v>
      </c>
      <c r="B49" s="176">
        <f>'実質公債費比率（分子）の構造'!K$45</f>
        <v>2575</v>
      </c>
      <c r="C49" s="176"/>
      <c r="D49" s="176"/>
      <c r="E49" s="176">
        <f>'実質公債費比率（分子）の構造'!L$45</f>
        <v>2650</v>
      </c>
      <c r="F49" s="176"/>
      <c r="G49" s="176"/>
      <c r="H49" s="176">
        <f>'実質公債費比率（分子）の構造'!M$45</f>
        <v>2703</v>
      </c>
      <c r="I49" s="176"/>
      <c r="J49" s="176"/>
      <c r="K49" s="176">
        <f>'実質公債費比率（分子）の構造'!N$45</f>
        <v>2784</v>
      </c>
      <c r="L49" s="176"/>
      <c r="M49" s="176"/>
      <c r="N49" s="176">
        <f>'実質公債費比率（分子）の構造'!O$45</f>
        <v>2759</v>
      </c>
      <c r="O49" s="176"/>
      <c r="P49" s="176"/>
    </row>
    <row r="50" spans="1:16" x14ac:dyDescent="0.2">
      <c r="A50" s="176" t="s">
        <v>72</v>
      </c>
      <c r="B50" s="176" t="e">
        <f>NA()</f>
        <v>#N/A</v>
      </c>
      <c r="C50" s="176">
        <f>IF(ISNUMBER('実質公債費比率（分子）の構造'!K$53),'実質公債費比率（分子）の構造'!K$53,NA())</f>
        <v>539</v>
      </c>
      <c r="D50" s="176" t="e">
        <f>NA()</f>
        <v>#N/A</v>
      </c>
      <c r="E50" s="176" t="e">
        <f>NA()</f>
        <v>#N/A</v>
      </c>
      <c r="F50" s="176">
        <f>IF(ISNUMBER('実質公債費比率（分子）の構造'!L$53),'実質公債費比率（分子）の構造'!L$53,NA())</f>
        <v>543</v>
      </c>
      <c r="G50" s="176" t="e">
        <f>NA()</f>
        <v>#N/A</v>
      </c>
      <c r="H50" s="176" t="e">
        <f>NA()</f>
        <v>#N/A</v>
      </c>
      <c r="I50" s="176">
        <f>IF(ISNUMBER('実質公債費比率（分子）の構造'!M$53),'実質公債費比率（分子）の構造'!M$53,NA())</f>
        <v>936</v>
      </c>
      <c r="J50" s="176" t="e">
        <f>NA()</f>
        <v>#N/A</v>
      </c>
      <c r="K50" s="176" t="e">
        <f>NA()</f>
        <v>#N/A</v>
      </c>
      <c r="L50" s="176">
        <f>IF(ISNUMBER('実質公債費比率（分子）の構造'!N$53),'実質公債費比率（分子）の構造'!N$53,NA())</f>
        <v>1188</v>
      </c>
      <c r="M50" s="176" t="e">
        <f>NA()</f>
        <v>#N/A</v>
      </c>
      <c r="N50" s="176" t="e">
        <f>NA()</f>
        <v>#N/A</v>
      </c>
      <c r="O50" s="176">
        <f>IF(ISNUMBER('実質公債費比率（分子）の構造'!O$53),'実質公債費比率（分子）の構造'!O$53,NA())</f>
        <v>1310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18584</v>
      </c>
      <c r="E56" s="175"/>
      <c r="F56" s="175"/>
      <c r="G56" s="175">
        <f>'将来負担比率（分子）の構造'!J$52</f>
        <v>17807</v>
      </c>
      <c r="H56" s="175"/>
      <c r="I56" s="175"/>
      <c r="J56" s="175">
        <f>'将来負担比率（分子）の構造'!K$52</f>
        <v>16779</v>
      </c>
      <c r="K56" s="175"/>
      <c r="L56" s="175"/>
      <c r="M56" s="175">
        <f>'将来負担比率（分子）の構造'!L$52</f>
        <v>15900</v>
      </c>
      <c r="N56" s="175"/>
      <c r="O56" s="175"/>
      <c r="P56" s="175">
        <f>'将来負担比率（分子）の構造'!M$52</f>
        <v>14643</v>
      </c>
    </row>
    <row r="57" spans="1:16" x14ac:dyDescent="0.2">
      <c r="A57" s="175" t="s">
        <v>44</v>
      </c>
      <c r="B57" s="175"/>
      <c r="C57" s="175"/>
      <c r="D57" s="175">
        <f>'将来負担比率（分子）の構造'!I$51</f>
        <v>5444</v>
      </c>
      <c r="E57" s="175"/>
      <c r="F57" s="175"/>
      <c r="G57" s="175">
        <f>'将来負担比率（分子）の構造'!J$51</f>
        <v>5331</v>
      </c>
      <c r="H57" s="175"/>
      <c r="I57" s="175"/>
      <c r="J57" s="175">
        <f>'将来負担比率（分子）の構造'!K$51</f>
        <v>5343</v>
      </c>
      <c r="K57" s="175"/>
      <c r="L57" s="175"/>
      <c r="M57" s="175">
        <f>'将来負担比率（分子）の構造'!L$51</f>
        <v>5008</v>
      </c>
      <c r="N57" s="175"/>
      <c r="O57" s="175"/>
      <c r="P57" s="175">
        <f>'将来負担比率（分子）の構造'!M$51</f>
        <v>5146</v>
      </c>
    </row>
    <row r="58" spans="1:16" x14ac:dyDescent="0.2">
      <c r="A58" s="175" t="s">
        <v>43</v>
      </c>
      <c r="B58" s="175"/>
      <c r="C58" s="175"/>
      <c r="D58" s="175">
        <f>'将来負担比率（分子）の構造'!I$50</f>
        <v>7505</v>
      </c>
      <c r="E58" s="175"/>
      <c r="F58" s="175"/>
      <c r="G58" s="175">
        <f>'将来負担比率（分子）の構造'!J$50</f>
        <v>7550</v>
      </c>
      <c r="H58" s="175"/>
      <c r="I58" s="175"/>
      <c r="J58" s="175">
        <f>'将来負担比率（分子）の構造'!K$50</f>
        <v>7769</v>
      </c>
      <c r="K58" s="175"/>
      <c r="L58" s="175"/>
      <c r="M58" s="175">
        <f>'将来負担比率（分子）の構造'!L$50</f>
        <v>9368</v>
      </c>
      <c r="N58" s="175"/>
      <c r="O58" s="175"/>
      <c r="P58" s="175">
        <f>'将来負担比率（分子）の構造'!M$50</f>
        <v>10102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2783</v>
      </c>
      <c r="C62" s="175"/>
      <c r="D62" s="175"/>
      <c r="E62" s="175">
        <f>'将来負担比率（分子）の構造'!J$45</f>
        <v>2627</v>
      </c>
      <c r="F62" s="175"/>
      <c r="G62" s="175"/>
      <c r="H62" s="175">
        <f>'将来負担比率（分子）の構造'!K$45</f>
        <v>2452</v>
      </c>
      <c r="I62" s="175"/>
      <c r="J62" s="175"/>
      <c r="K62" s="175">
        <f>'将来負担比率（分子）の構造'!L$45</f>
        <v>2408</v>
      </c>
      <c r="L62" s="175"/>
      <c r="M62" s="175"/>
      <c r="N62" s="175">
        <f>'将来負担比率（分子）の構造'!M$45</f>
        <v>2356</v>
      </c>
      <c r="O62" s="175"/>
      <c r="P62" s="175"/>
    </row>
    <row r="63" spans="1:16" x14ac:dyDescent="0.2">
      <c r="A63" s="175" t="s">
        <v>36</v>
      </c>
      <c r="B63" s="175">
        <f>'将来負担比率（分子）の構造'!I$44</f>
        <v>4350</v>
      </c>
      <c r="C63" s="175"/>
      <c r="D63" s="175"/>
      <c r="E63" s="175">
        <f>'将来負担比率（分子）の構造'!J$44</f>
        <v>4350</v>
      </c>
      <c r="F63" s="175"/>
      <c r="G63" s="175"/>
      <c r="H63" s="175">
        <f>'将来負担比率（分子）の構造'!K$44</f>
        <v>4313</v>
      </c>
      <c r="I63" s="175"/>
      <c r="J63" s="175"/>
      <c r="K63" s="175">
        <f>'将来負担比率（分子）の構造'!L$44</f>
        <v>4224</v>
      </c>
      <c r="L63" s="175"/>
      <c r="M63" s="175"/>
      <c r="N63" s="175">
        <f>'将来負担比率（分子）の構造'!M$44</f>
        <v>3939</v>
      </c>
      <c r="O63" s="175"/>
      <c r="P63" s="175"/>
    </row>
    <row r="64" spans="1:16" x14ac:dyDescent="0.2">
      <c r="A64" s="175" t="s">
        <v>35</v>
      </c>
      <c r="B64" s="175">
        <f>'将来負担比率（分子）の構造'!I$43</f>
        <v>1967</v>
      </c>
      <c r="C64" s="175"/>
      <c r="D64" s="175"/>
      <c r="E64" s="175">
        <f>'将来負担比率（分子）の構造'!J$43</f>
        <v>1864</v>
      </c>
      <c r="F64" s="175"/>
      <c r="G64" s="175"/>
      <c r="H64" s="175">
        <f>'将来負担比率（分子）の構造'!K$43</f>
        <v>1713</v>
      </c>
      <c r="I64" s="175"/>
      <c r="J64" s="175"/>
      <c r="K64" s="175">
        <f>'将来負担比率（分子）の構造'!L$43</f>
        <v>1715</v>
      </c>
      <c r="L64" s="175"/>
      <c r="M64" s="175"/>
      <c r="N64" s="175">
        <f>'将来負担比率（分子）の構造'!M$43</f>
        <v>1746</v>
      </c>
      <c r="O64" s="175"/>
      <c r="P64" s="175"/>
    </row>
    <row r="65" spans="1:16" x14ac:dyDescent="0.2">
      <c r="A65" s="175" t="s">
        <v>34</v>
      </c>
      <c r="B65" s="175">
        <f>'将来負担比率（分子）の構造'!I$42</f>
        <v>1101</v>
      </c>
      <c r="C65" s="175"/>
      <c r="D65" s="175"/>
      <c r="E65" s="175">
        <f>'将来負担比率（分子）の構造'!J$42</f>
        <v>1023</v>
      </c>
      <c r="F65" s="175"/>
      <c r="G65" s="175"/>
      <c r="H65" s="175">
        <f>'将来負担比率（分子）の構造'!K$42</f>
        <v>944</v>
      </c>
      <c r="I65" s="175"/>
      <c r="J65" s="175"/>
      <c r="K65" s="175">
        <f>'将来負担比率（分子）の構造'!L$42</f>
        <v>864</v>
      </c>
      <c r="L65" s="175"/>
      <c r="M65" s="175"/>
      <c r="N65" s="175">
        <f>'将来負担比率（分子）の構造'!M$42</f>
        <v>784</v>
      </c>
      <c r="O65" s="175"/>
      <c r="P65" s="175"/>
    </row>
    <row r="66" spans="1:16" x14ac:dyDescent="0.2">
      <c r="A66" s="175" t="s">
        <v>33</v>
      </c>
      <c r="B66" s="175">
        <f>'将来負担比率（分子）の構造'!I$41</f>
        <v>27325</v>
      </c>
      <c r="C66" s="175"/>
      <c r="D66" s="175"/>
      <c r="E66" s="175">
        <f>'将来負担比率（分子）の構造'!J$41</f>
        <v>27492</v>
      </c>
      <c r="F66" s="175"/>
      <c r="G66" s="175"/>
      <c r="H66" s="175">
        <f>'将来負担比率（分子）の構造'!K$41</f>
        <v>28376</v>
      </c>
      <c r="I66" s="175"/>
      <c r="J66" s="175"/>
      <c r="K66" s="175">
        <f>'将来負担比率（分子）の構造'!L$41</f>
        <v>28000</v>
      </c>
      <c r="L66" s="175"/>
      <c r="M66" s="175"/>
      <c r="N66" s="175">
        <f>'将来負担比率（分子）の構造'!M$41</f>
        <v>28140</v>
      </c>
      <c r="O66" s="175"/>
      <c r="P66" s="175"/>
    </row>
    <row r="67" spans="1:16" x14ac:dyDescent="0.2">
      <c r="A67" s="175" t="s">
        <v>76</v>
      </c>
      <c r="B67" s="175" t="e">
        <f>NA()</f>
        <v>#N/A</v>
      </c>
      <c r="C67" s="175">
        <f>IF(ISNUMBER('将来負担比率（分子）の構造'!I$53), IF('将来負担比率（分子）の構造'!I$53 &lt; 0, 0, '将来負担比率（分子）の構造'!I$53), NA())</f>
        <v>5991</v>
      </c>
      <c r="D67" s="175" t="e">
        <f>NA()</f>
        <v>#N/A</v>
      </c>
      <c r="E67" s="175" t="e">
        <f>NA()</f>
        <v>#N/A</v>
      </c>
      <c r="F67" s="175">
        <f>IF(ISNUMBER('将来負担比率（分子）の構造'!J$53), IF('将来負担比率（分子）の構造'!J$53 &lt; 0, 0, '将来負担比率（分子）の構造'!J$53), NA())</f>
        <v>6668</v>
      </c>
      <c r="G67" s="175" t="e">
        <f>NA()</f>
        <v>#N/A</v>
      </c>
      <c r="H67" s="175" t="e">
        <f>NA()</f>
        <v>#N/A</v>
      </c>
      <c r="I67" s="175">
        <f>IF(ISNUMBER('将来負担比率（分子）の構造'!K$53), IF('将来負担比率（分子）の構造'!K$53 &lt; 0, 0, '将来負担比率（分子）の構造'!K$53), NA())</f>
        <v>7906</v>
      </c>
      <c r="J67" s="175" t="e">
        <f>NA()</f>
        <v>#N/A</v>
      </c>
      <c r="K67" s="175" t="e">
        <f>NA()</f>
        <v>#N/A</v>
      </c>
      <c r="L67" s="175">
        <f>IF(ISNUMBER('将来負担比率（分子）の構造'!L$53), IF('将来負担比率（分子）の構造'!L$53 &lt; 0, 0, '将来負担比率（分子）の構造'!L$53), NA())</f>
        <v>6936</v>
      </c>
      <c r="M67" s="175" t="e">
        <f>NA()</f>
        <v>#N/A</v>
      </c>
      <c r="N67" s="175" t="e">
        <f>NA()</f>
        <v>#N/A</v>
      </c>
      <c r="O67" s="175">
        <f>IF(ISNUMBER('将来負担比率（分子）の構造'!M$53), IF('将来負担比率（分子）の構造'!M$53 &lt; 0, 0, '将来負担比率（分子）の構造'!M$53), NA())</f>
        <v>7074</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2631</v>
      </c>
      <c r="C72" s="179">
        <f>基金残高に係る経年分析!G55</f>
        <v>2836</v>
      </c>
      <c r="D72" s="179">
        <f>基金残高に係る経年分析!H55</f>
        <v>3073</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3985</v>
      </c>
      <c r="C74" s="179">
        <f>基金残高に係る経年分析!G57</f>
        <v>4910</v>
      </c>
      <c r="D74" s="179">
        <f>基金残高に係る経年分析!H57</f>
        <v>5520</v>
      </c>
    </row>
  </sheetData>
  <sheetProtection algorithmName="SHA-512" hashValue="CKXupgM7KtiZdIG9HAyc+DAKAR8egAo0MvUjZ9AgETEhLULmqnJGRjD6+46u+y74CINTNNI2JDNjkSL6d+eRSA==" saltValue="dPjpLmtm60v4vTiGq1s6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24646937</v>
      </c>
      <c r="S5" s="613"/>
      <c r="T5" s="613"/>
      <c r="U5" s="613"/>
      <c r="V5" s="613"/>
      <c r="W5" s="613"/>
      <c r="X5" s="613"/>
      <c r="Y5" s="614"/>
      <c r="Z5" s="615">
        <v>44.7</v>
      </c>
      <c r="AA5" s="615"/>
      <c r="AB5" s="615"/>
      <c r="AC5" s="615"/>
      <c r="AD5" s="616">
        <v>23164243</v>
      </c>
      <c r="AE5" s="616"/>
      <c r="AF5" s="616"/>
      <c r="AG5" s="616"/>
      <c r="AH5" s="616"/>
      <c r="AI5" s="616"/>
      <c r="AJ5" s="616"/>
      <c r="AK5" s="616"/>
      <c r="AL5" s="617">
        <v>83.1</v>
      </c>
      <c r="AM5" s="618"/>
      <c r="AN5" s="618"/>
      <c r="AO5" s="619"/>
      <c r="AP5" s="609" t="s">
        <v>229</v>
      </c>
      <c r="AQ5" s="610"/>
      <c r="AR5" s="610"/>
      <c r="AS5" s="610"/>
      <c r="AT5" s="610"/>
      <c r="AU5" s="610"/>
      <c r="AV5" s="610"/>
      <c r="AW5" s="610"/>
      <c r="AX5" s="610"/>
      <c r="AY5" s="610"/>
      <c r="AZ5" s="610"/>
      <c r="BA5" s="610"/>
      <c r="BB5" s="610"/>
      <c r="BC5" s="610"/>
      <c r="BD5" s="610"/>
      <c r="BE5" s="610"/>
      <c r="BF5" s="611"/>
      <c r="BG5" s="623">
        <v>23164243</v>
      </c>
      <c r="BH5" s="624"/>
      <c r="BI5" s="624"/>
      <c r="BJ5" s="624"/>
      <c r="BK5" s="624"/>
      <c r="BL5" s="624"/>
      <c r="BM5" s="624"/>
      <c r="BN5" s="625"/>
      <c r="BO5" s="626">
        <v>94</v>
      </c>
      <c r="BP5" s="626"/>
      <c r="BQ5" s="626"/>
      <c r="BR5" s="626"/>
      <c r="BS5" s="627">
        <v>158703</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276639</v>
      </c>
      <c r="S6" s="624"/>
      <c r="T6" s="624"/>
      <c r="U6" s="624"/>
      <c r="V6" s="624"/>
      <c r="W6" s="624"/>
      <c r="X6" s="624"/>
      <c r="Y6" s="625"/>
      <c r="Z6" s="626">
        <v>0.5</v>
      </c>
      <c r="AA6" s="626"/>
      <c r="AB6" s="626"/>
      <c r="AC6" s="626"/>
      <c r="AD6" s="627">
        <v>276639</v>
      </c>
      <c r="AE6" s="627"/>
      <c r="AF6" s="627"/>
      <c r="AG6" s="627"/>
      <c r="AH6" s="627"/>
      <c r="AI6" s="627"/>
      <c r="AJ6" s="627"/>
      <c r="AK6" s="627"/>
      <c r="AL6" s="628">
        <v>1</v>
      </c>
      <c r="AM6" s="629"/>
      <c r="AN6" s="629"/>
      <c r="AO6" s="630"/>
      <c r="AP6" s="620" t="s">
        <v>234</v>
      </c>
      <c r="AQ6" s="621"/>
      <c r="AR6" s="621"/>
      <c r="AS6" s="621"/>
      <c r="AT6" s="621"/>
      <c r="AU6" s="621"/>
      <c r="AV6" s="621"/>
      <c r="AW6" s="621"/>
      <c r="AX6" s="621"/>
      <c r="AY6" s="621"/>
      <c r="AZ6" s="621"/>
      <c r="BA6" s="621"/>
      <c r="BB6" s="621"/>
      <c r="BC6" s="621"/>
      <c r="BD6" s="621"/>
      <c r="BE6" s="621"/>
      <c r="BF6" s="622"/>
      <c r="BG6" s="623">
        <v>23164243</v>
      </c>
      <c r="BH6" s="624"/>
      <c r="BI6" s="624"/>
      <c r="BJ6" s="624"/>
      <c r="BK6" s="624"/>
      <c r="BL6" s="624"/>
      <c r="BM6" s="624"/>
      <c r="BN6" s="625"/>
      <c r="BO6" s="626">
        <v>94</v>
      </c>
      <c r="BP6" s="626"/>
      <c r="BQ6" s="626"/>
      <c r="BR6" s="626"/>
      <c r="BS6" s="627">
        <v>158703</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280452</v>
      </c>
      <c r="CS6" s="624"/>
      <c r="CT6" s="624"/>
      <c r="CU6" s="624"/>
      <c r="CV6" s="624"/>
      <c r="CW6" s="624"/>
      <c r="CX6" s="624"/>
      <c r="CY6" s="625"/>
      <c r="CZ6" s="617">
        <v>0.5</v>
      </c>
      <c r="DA6" s="618"/>
      <c r="DB6" s="618"/>
      <c r="DC6" s="634"/>
      <c r="DD6" s="632" t="s">
        <v>130</v>
      </c>
      <c r="DE6" s="624"/>
      <c r="DF6" s="624"/>
      <c r="DG6" s="624"/>
      <c r="DH6" s="624"/>
      <c r="DI6" s="624"/>
      <c r="DJ6" s="624"/>
      <c r="DK6" s="624"/>
      <c r="DL6" s="624"/>
      <c r="DM6" s="624"/>
      <c r="DN6" s="624"/>
      <c r="DO6" s="624"/>
      <c r="DP6" s="625"/>
      <c r="DQ6" s="632">
        <v>280444</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7543</v>
      </c>
      <c r="S7" s="624"/>
      <c r="T7" s="624"/>
      <c r="U7" s="624"/>
      <c r="V7" s="624"/>
      <c r="W7" s="624"/>
      <c r="X7" s="624"/>
      <c r="Y7" s="625"/>
      <c r="Z7" s="626">
        <v>0</v>
      </c>
      <c r="AA7" s="626"/>
      <c r="AB7" s="626"/>
      <c r="AC7" s="626"/>
      <c r="AD7" s="627">
        <v>7543</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10928769</v>
      </c>
      <c r="BH7" s="624"/>
      <c r="BI7" s="624"/>
      <c r="BJ7" s="624"/>
      <c r="BK7" s="624"/>
      <c r="BL7" s="624"/>
      <c r="BM7" s="624"/>
      <c r="BN7" s="625"/>
      <c r="BO7" s="626">
        <v>44.3</v>
      </c>
      <c r="BP7" s="626"/>
      <c r="BQ7" s="626"/>
      <c r="BR7" s="626"/>
      <c r="BS7" s="627">
        <v>158703</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9223868</v>
      </c>
      <c r="CS7" s="624"/>
      <c r="CT7" s="624"/>
      <c r="CU7" s="624"/>
      <c r="CV7" s="624"/>
      <c r="CW7" s="624"/>
      <c r="CX7" s="624"/>
      <c r="CY7" s="625"/>
      <c r="CZ7" s="626">
        <v>17.600000000000001</v>
      </c>
      <c r="DA7" s="626"/>
      <c r="DB7" s="626"/>
      <c r="DC7" s="626"/>
      <c r="DD7" s="632">
        <v>326284</v>
      </c>
      <c r="DE7" s="624"/>
      <c r="DF7" s="624"/>
      <c r="DG7" s="624"/>
      <c r="DH7" s="624"/>
      <c r="DI7" s="624"/>
      <c r="DJ7" s="624"/>
      <c r="DK7" s="624"/>
      <c r="DL7" s="624"/>
      <c r="DM7" s="624"/>
      <c r="DN7" s="624"/>
      <c r="DO7" s="624"/>
      <c r="DP7" s="625"/>
      <c r="DQ7" s="632">
        <v>7173452</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151675</v>
      </c>
      <c r="S8" s="624"/>
      <c r="T8" s="624"/>
      <c r="U8" s="624"/>
      <c r="V8" s="624"/>
      <c r="W8" s="624"/>
      <c r="X8" s="624"/>
      <c r="Y8" s="625"/>
      <c r="Z8" s="626">
        <v>0.3</v>
      </c>
      <c r="AA8" s="626"/>
      <c r="AB8" s="626"/>
      <c r="AC8" s="626"/>
      <c r="AD8" s="627">
        <v>151675</v>
      </c>
      <c r="AE8" s="627"/>
      <c r="AF8" s="627"/>
      <c r="AG8" s="627"/>
      <c r="AH8" s="627"/>
      <c r="AI8" s="627"/>
      <c r="AJ8" s="627"/>
      <c r="AK8" s="627"/>
      <c r="AL8" s="628">
        <v>0.5</v>
      </c>
      <c r="AM8" s="629"/>
      <c r="AN8" s="629"/>
      <c r="AO8" s="630"/>
      <c r="AP8" s="620" t="s">
        <v>240</v>
      </c>
      <c r="AQ8" s="621"/>
      <c r="AR8" s="621"/>
      <c r="AS8" s="621"/>
      <c r="AT8" s="621"/>
      <c r="AU8" s="621"/>
      <c r="AV8" s="621"/>
      <c r="AW8" s="621"/>
      <c r="AX8" s="621"/>
      <c r="AY8" s="621"/>
      <c r="AZ8" s="621"/>
      <c r="BA8" s="621"/>
      <c r="BB8" s="621"/>
      <c r="BC8" s="621"/>
      <c r="BD8" s="621"/>
      <c r="BE8" s="621"/>
      <c r="BF8" s="622"/>
      <c r="BG8" s="623">
        <v>252357</v>
      </c>
      <c r="BH8" s="624"/>
      <c r="BI8" s="624"/>
      <c r="BJ8" s="624"/>
      <c r="BK8" s="624"/>
      <c r="BL8" s="624"/>
      <c r="BM8" s="624"/>
      <c r="BN8" s="625"/>
      <c r="BO8" s="626">
        <v>1</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20525510</v>
      </c>
      <c r="CS8" s="624"/>
      <c r="CT8" s="624"/>
      <c r="CU8" s="624"/>
      <c r="CV8" s="624"/>
      <c r="CW8" s="624"/>
      <c r="CX8" s="624"/>
      <c r="CY8" s="625"/>
      <c r="CZ8" s="626">
        <v>39.1</v>
      </c>
      <c r="DA8" s="626"/>
      <c r="DB8" s="626"/>
      <c r="DC8" s="626"/>
      <c r="DD8" s="632">
        <v>150686</v>
      </c>
      <c r="DE8" s="624"/>
      <c r="DF8" s="624"/>
      <c r="DG8" s="624"/>
      <c r="DH8" s="624"/>
      <c r="DI8" s="624"/>
      <c r="DJ8" s="624"/>
      <c r="DK8" s="624"/>
      <c r="DL8" s="624"/>
      <c r="DM8" s="624"/>
      <c r="DN8" s="624"/>
      <c r="DO8" s="624"/>
      <c r="DP8" s="625"/>
      <c r="DQ8" s="632">
        <v>9929094</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116211</v>
      </c>
      <c r="S9" s="624"/>
      <c r="T9" s="624"/>
      <c r="U9" s="624"/>
      <c r="V9" s="624"/>
      <c r="W9" s="624"/>
      <c r="X9" s="624"/>
      <c r="Y9" s="625"/>
      <c r="Z9" s="626">
        <v>0.2</v>
      </c>
      <c r="AA9" s="626"/>
      <c r="AB9" s="626"/>
      <c r="AC9" s="626"/>
      <c r="AD9" s="627">
        <v>116211</v>
      </c>
      <c r="AE9" s="627"/>
      <c r="AF9" s="627"/>
      <c r="AG9" s="627"/>
      <c r="AH9" s="627"/>
      <c r="AI9" s="627"/>
      <c r="AJ9" s="627"/>
      <c r="AK9" s="627"/>
      <c r="AL9" s="628">
        <v>0.4</v>
      </c>
      <c r="AM9" s="629"/>
      <c r="AN9" s="629"/>
      <c r="AO9" s="630"/>
      <c r="AP9" s="620" t="s">
        <v>243</v>
      </c>
      <c r="AQ9" s="621"/>
      <c r="AR9" s="621"/>
      <c r="AS9" s="621"/>
      <c r="AT9" s="621"/>
      <c r="AU9" s="621"/>
      <c r="AV9" s="621"/>
      <c r="AW9" s="621"/>
      <c r="AX9" s="621"/>
      <c r="AY9" s="621"/>
      <c r="AZ9" s="621"/>
      <c r="BA9" s="621"/>
      <c r="BB9" s="621"/>
      <c r="BC9" s="621"/>
      <c r="BD9" s="621"/>
      <c r="BE9" s="621"/>
      <c r="BF9" s="622"/>
      <c r="BG9" s="623">
        <v>9318211</v>
      </c>
      <c r="BH9" s="624"/>
      <c r="BI9" s="624"/>
      <c r="BJ9" s="624"/>
      <c r="BK9" s="624"/>
      <c r="BL9" s="624"/>
      <c r="BM9" s="624"/>
      <c r="BN9" s="625"/>
      <c r="BO9" s="626">
        <v>37.799999999999997</v>
      </c>
      <c r="BP9" s="626"/>
      <c r="BQ9" s="626"/>
      <c r="BR9" s="626"/>
      <c r="BS9" s="627" t="s">
        <v>244</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4567602</v>
      </c>
      <c r="CS9" s="624"/>
      <c r="CT9" s="624"/>
      <c r="CU9" s="624"/>
      <c r="CV9" s="624"/>
      <c r="CW9" s="624"/>
      <c r="CX9" s="624"/>
      <c r="CY9" s="625"/>
      <c r="CZ9" s="626">
        <v>8.6999999999999993</v>
      </c>
      <c r="DA9" s="626"/>
      <c r="DB9" s="626"/>
      <c r="DC9" s="626"/>
      <c r="DD9" s="632">
        <v>14079</v>
      </c>
      <c r="DE9" s="624"/>
      <c r="DF9" s="624"/>
      <c r="DG9" s="624"/>
      <c r="DH9" s="624"/>
      <c r="DI9" s="624"/>
      <c r="DJ9" s="624"/>
      <c r="DK9" s="624"/>
      <c r="DL9" s="624"/>
      <c r="DM9" s="624"/>
      <c r="DN9" s="624"/>
      <c r="DO9" s="624"/>
      <c r="DP9" s="625"/>
      <c r="DQ9" s="632">
        <v>3113023</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244</v>
      </c>
      <c r="AA10" s="626"/>
      <c r="AB10" s="626"/>
      <c r="AC10" s="626"/>
      <c r="AD10" s="627" t="s">
        <v>130</v>
      </c>
      <c r="AE10" s="627"/>
      <c r="AF10" s="627"/>
      <c r="AG10" s="627"/>
      <c r="AH10" s="627"/>
      <c r="AI10" s="627"/>
      <c r="AJ10" s="627"/>
      <c r="AK10" s="627"/>
      <c r="AL10" s="628" t="s">
        <v>244</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474613</v>
      </c>
      <c r="BH10" s="624"/>
      <c r="BI10" s="624"/>
      <c r="BJ10" s="624"/>
      <c r="BK10" s="624"/>
      <c r="BL10" s="624"/>
      <c r="BM10" s="624"/>
      <c r="BN10" s="625"/>
      <c r="BO10" s="626">
        <v>1.9</v>
      </c>
      <c r="BP10" s="626"/>
      <c r="BQ10" s="626"/>
      <c r="BR10" s="626"/>
      <c r="BS10" s="627" t="s">
        <v>244</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143508</v>
      </c>
      <c r="CS10" s="624"/>
      <c r="CT10" s="624"/>
      <c r="CU10" s="624"/>
      <c r="CV10" s="624"/>
      <c r="CW10" s="624"/>
      <c r="CX10" s="624"/>
      <c r="CY10" s="625"/>
      <c r="CZ10" s="626">
        <v>0.3</v>
      </c>
      <c r="DA10" s="626"/>
      <c r="DB10" s="626"/>
      <c r="DC10" s="626"/>
      <c r="DD10" s="632" t="s">
        <v>130</v>
      </c>
      <c r="DE10" s="624"/>
      <c r="DF10" s="624"/>
      <c r="DG10" s="624"/>
      <c r="DH10" s="624"/>
      <c r="DI10" s="624"/>
      <c r="DJ10" s="624"/>
      <c r="DK10" s="624"/>
      <c r="DL10" s="624"/>
      <c r="DM10" s="624"/>
      <c r="DN10" s="624"/>
      <c r="DO10" s="624"/>
      <c r="DP10" s="625"/>
      <c r="DQ10" s="632">
        <v>8508</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3243566</v>
      </c>
      <c r="S11" s="624"/>
      <c r="T11" s="624"/>
      <c r="U11" s="624"/>
      <c r="V11" s="624"/>
      <c r="W11" s="624"/>
      <c r="X11" s="624"/>
      <c r="Y11" s="625"/>
      <c r="Z11" s="628">
        <v>5.9</v>
      </c>
      <c r="AA11" s="629"/>
      <c r="AB11" s="629"/>
      <c r="AC11" s="635"/>
      <c r="AD11" s="632">
        <v>3243566</v>
      </c>
      <c r="AE11" s="624"/>
      <c r="AF11" s="624"/>
      <c r="AG11" s="624"/>
      <c r="AH11" s="624"/>
      <c r="AI11" s="624"/>
      <c r="AJ11" s="624"/>
      <c r="AK11" s="625"/>
      <c r="AL11" s="628">
        <v>11.6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883588</v>
      </c>
      <c r="BH11" s="624"/>
      <c r="BI11" s="624"/>
      <c r="BJ11" s="624"/>
      <c r="BK11" s="624"/>
      <c r="BL11" s="624"/>
      <c r="BM11" s="624"/>
      <c r="BN11" s="625"/>
      <c r="BO11" s="626">
        <v>3.6</v>
      </c>
      <c r="BP11" s="626"/>
      <c r="BQ11" s="626"/>
      <c r="BR11" s="626"/>
      <c r="BS11" s="627">
        <v>158703</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307687</v>
      </c>
      <c r="CS11" s="624"/>
      <c r="CT11" s="624"/>
      <c r="CU11" s="624"/>
      <c r="CV11" s="624"/>
      <c r="CW11" s="624"/>
      <c r="CX11" s="624"/>
      <c r="CY11" s="625"/>
      <c r="CZ11" s="626">
        <v>0.6</v>
      </c>
      <c r="DA11" s="626"/>
      <c r="DB11" s="626"/>
      <c r="DC11" s="626"/>
      <c r="DD11" s="632">
        <v>15646</v>
      </c>
      <c r="DE11" s="624"/>
      <c r="DF11" s="624"/>
      <c r="DG11" s="624"/>
      <c r="DH11" s="624"/>
      <c r="DI11" s="624"/>
      <c r="DJ11" s="624"/>
      <c r="DK11" s="624"/>
      <c r="DL11" s="624"/>
      <c r="DM11" s="624"/>
      <c r="DN11" s="624"/>
      <c r="DO11" s="624"/>
      <c r="DP11" s="625"/>
      <c r="DQ11" s="632">
        <v>278106</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138</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11044668</v>
      </c>
      <c r="BH12" s="624"/>
      <c r="BI12" s="624"/>
      <c r="BJ12" s="624"/>
      <c r="BK12" s="624"/>
      <c r="BL12" s="624"/>
      <c r="BM12" s="624"/>
      <c r="BN12" s="625"/>
      <c r="BO12" s="626">
        <v>44.8</v>
      </c>
      <c r="BP12" s="626"/>
      <c r="BQ12" s="626"/>
      <c r="BR12" s="626"/>
      <c r="BS12" s="627" t="s">
        <v>130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583518</v>
      </c>
      <c r="CS12" s="624"/>
      <c r="CT12" s="624"/>
      <c r="CU12" s="624"/>
      <c r="CV12" s="624"/>
      <c r="CW12" s="624"/>
      <c r="CX12" s="624"/>
      <c r="CY12" s="625"/>
      <c r="CZ12" s="626">
        <v>1.1000000000000001</v>
      </c>
      <c r="DA12" s="626"/>
      <c r="DB12" s="626"/>
      <c r="DC12" s="626"/>
      <c r="DD12" s="632" t="s">
        <v>130</v>
      </c>
      <c r="DE12" s="624"/>
      <c r="DF12" s="624"/>
      <c r="DG12" s="624"/>
      <c r="DH12" s="624"/>
      <c r="DI12" s="624"/>
      <c r="DJ12" s="624"/>
      <c r="DK12" s="624"/>
      <c r="DL12" s="624"/>
      <c r="DM12" s="624"/>
      <c r="DN12" s="624"/>
      <c r="DO12" s="624"/>
      <c r="DP12" s="625"/>
      <c r="DQ12" s="632">
        <v>444142</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244</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11018943</v>
      </c>
      <c r="BH13" s="624"/>
      <c r="BI13" s="624"/>
      <c r="BJ13" s="624"/>
      <c r="BK13" s="624"/>
      <c r="BL13" s="624"/>
      <c r="BM13" s="624"/>
      <c r="BN13" s="625"/>
      <c r="BO13" s="626">
        <v>44.7</v>
      </c>
      <c r="BP13" s="626"/>
      <c r="BQ13" s="626"/>
      <c r="BR13" s="626"/>
      <c r="BS13" s="627" t="s">
        <v>130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5632653</v>
      </c>
      <c r="CS13" s="624"/>
      <c r="CT13" s="624"/>
      <c r="CU13" s="624"/>
      <c r="CV13" s="624"/>
      <c r="CW13" s="624"/>
      <c r="CX13" s="624"/>
      <c r="CY13" s="625"/>
      <c r="CZ13" s="626">
        <v>10.7</v>
      </c>
      <c r="DA13" s="626"/>
      <c r="DB13" s="626"/>
      <c r="DC13" s="626"/>
      <c r="DD13" s="632">
        <v>3623650</v>
      </c>
      <c r="DE13" s="624"/>
      <c r="DF13" s="624"/>
      <c r="DG13" s="624"/>
      <c r="DH13" s="624"/>
      <c r="DI13" s="624"/>
      <c r="DJ13" s="624"/>
      <c r="DK13" s="624"/>
      <c r="DL13" s="624"/>
      <c r="DM13" s="624"/>
      <c r="DN13" s="624"/>
      <c r="DO13" s="624"/>
      <c r="DP13" s="625"/>
      <c r="DQ13" s="632">
        <v>1875952</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582</v>
      </c>
      <c r="S14" s="624"/>
      <c r="T14" s="624"/>
      <c r="U14" s="624"/>
      <c r="V14" s="624"/>
      <c r="W14" s="624"/>
      <c r="X14" s="624"/>
      <c r="Y14" s="625"/>
      <c r="Z14" s="626">
        <v>0</v>
      </c>
      <c r="AA14" s="626"/>
      <c r="AB14" s="626"/>
      <c r="AC14" s="626"/>
      <c r="AD14" s="627">
        <v>582</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215719</v>
      </c>
      <c r="BH14" s="624"/>
      <c r="BI14" s="624"/>
      <c r="BJ14" s="624"/>
      <c r="BK14" s="624"/>
      <c r="BL14" s="624"/>
      <c r="BM14" s="624"/>
      <c r="BN14" s="625"/>
      <c r="BO14" s="626">
        <v>0.9</v>
      </c>
      <c r="BP14" s="626"/>
      <c r="BQ14" s="626"/>
      <c r="BR14" s="626"/>
      <c r="BS14" s="627" t="s">
        <v>130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2177967</v>
      </c>
      <c r="CS14" s="624"/>
      <c r="CT14" s="624"/>
      <c r="CU14" s="624"/>
      <c r="CV14" s="624"/>
      <c r="CW14" s="624"/>
      <c r="CX14" s="624"/>
      <c r="CY14" s="625"/>
      <c r="CZ14" s="626">
        <v>4.2</v>
      </c>
      <c r="DA14" s="626"/>
      <c r="DB14" s="626"/>
      <c r="DC14" s="626"/>
      <c r="DD14" s="632">
        <v>116616</v>
      </c>
      <c r="DE14" s="624"/>
      <c r="DF14" s="624"/>
      <c r="DG14" s="624"/>
      <c r="DH14" s="624"/>
      <c r="DI14" s="624"/>
      <c r="DJ14" s="624"/>
      <c r="DK14" s="624"/>
      <c r="DL14" s="624"/>
      <c r="DM14" s="624"/>
      <c r="DN14" s="624"/>
      <c r="DO14" s="624"/>
      <c r="DP14" s="625"/>
      <c r="DQ14" s="632">
        <v>1945135</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244</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975087</v>
      </c>
      <c r="BH15" s="624"/>
      <c r="BI15" s="624"/>
      <c r="BJ15" s="624"/>
      <c r="BK15" s="624"/>
      <c r="BL15" s="624"/>
      <c r="BM15" s="624"/>
      <c r="BN15" s="625"/>
      <c r="BO15" s="626">
        <v>4</v>
      </c>
      <c r="BP15" s="626"/>
      <c r="BQ15" s="626"/>
      <c r="BR15" s="626"/>
      <c r="BS15" s="627" t="s">
        <v>130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6192336</v>
      </c>
      <c r="CS15" s="624"/>
      <c r="CT15" s="624"/>
      <c r="CU15" s="624"/>
      <c r="CV15" s="624"/>
      <c r="CW15" s="624"/>
      <c r="CX15" s="624"/>
      <c r="CY15" s="625"/>
      <c r="CZ15" s="626">
        <v>11.8</v>
      </c>
      <c r="DA15" s="626"/>
      <c r="DB15" s="626"/>
      <c r="DC15" s="626"/>
      <c r="DD15" s="632">
        <v>871651</v>
      </c>
      <c r="DE15" s="624"/>
      <c r="DF15" s="624"/>
      <c r="DG15" s="624"/>
      <c r="DH15" s="624"/>
      <c r="DI15" s="624"/>
      <c r="DJ15" s="624"/>
      <c r="DK15" s="624"/>
      <c r="DL15" s="624"/>
      <c r="DM15" s="624"/>
      <c r="DN15" s="624"/>
      <c r="DO15" s="624"/>
      <c r="DP15" s="625"/>
      <c r="DQ15" s="632">
        <v>3898145</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61041</v>
      </c>
      <c r="S16" s="624"/>
      <c r="T16" s="624"/>
      <c r="U16" s="624"/>
      <c r="V16" s="624"/>
      <c r="W16" s="624"/>
      <c r="X16" s="624"/>
      <c r="Y16" s="625"/>
      <c r="Z16" s="626">
        <v>0.1</v>
      </c>
      <c r="AA16" s="626"/>
      <c r="AB16" s="626"/>
      <c r="AC16" s="626"/>
      <c r="AD16" s="627">
        <v>61041</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244</v>
      </c>
      <c r="BH16" s="624"/>
      <c r="BI16" s="624"/>
      <c r="BJ16" s="624"/>
      <c r="BK16" s="624"/>
      <c r="BL16" s="624"/>
      <c r="BM16" s="624"/>
      <c r="BN16" s="625"/>
      <c r="BO16" s="626" t="s">
        <v>244</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244</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244</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324766</v>
      </c>
      <c r="S17" s="624"/>
      <c r="T17" s="624"/>
      <c r="U17" s="624"/>
      <c r="V17" s="624"/>
      <c r="W17" s="624"/>
      <c r="X17" s="624"/>
      <c r="Y17" s="625"/>
      <c r="Z17" s="626">
        <v>0.6</v>
      </c>
      <c r="AA17" s="626"/>
      <c r="AB17" s="626"/>
      <c r="AC17" s="626"/>
      <c r="AD17" s="627">
        <v>324766</v>
      </c>
      <c r="AE17" s="627"/>
      <c r="AF17" s="627"/>
      <c r="AG17" s="627"/>
      <c r="AH17" s="627"/>
      <c r="AI17" s="627"/>
      <c r="AJ17" s="627"/>
      <c r="AK17" s="627"/>
      <c r="AL17" s="628">
        <v>1.2</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2807420</v>
      </c>
      <c r="CS17" s="624"/>
      <c r="CT17" s="624"/>
      <c r="CU17" s="624"/>
      <c r="CV17" s="624"/>
      <c r="CW17" s="624"/>
      <c r="CX17" s="624"/>
      <c r="CY17" s="625"/>
      <c r="CZ17" s="626">
        <v>5.4</v>
      </c>
      <c r="DA17" s="626"/>
      <c r="DB17" s="626"/>
      <c r="DC17" s="626"/>
      <c r="DD17" s="632" t="s">
        <v>130</v>
      </c>
      <c r="DE17" s="624"/>
      <c r="DF17" s="624"/>
      <c r="DG17" s="624"/>
      <c r="DH17" s="624"/>
      <c r="DI17" s="624"/>
      <c r="DJ17" s="624"/>
      <c r="DK17" s="624"/>
      <c r="DL17" s="624"/>
      <c r="DM17" s="624"/>
      <c r="DN17" s="624"/>
      <c r="DO17" s="624"/>
      <c r="DP17" s="625"/>
      <c r="DQ17" s="632">
        <v>2807420</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206624</v>
      </c>
      <c r="S18" s="624"/>
      <c r="T18" s="624"/>
      <c r="U18" s="624"/>
      <c r="V18" s="624"/>
      <c r="W18" s="624"/>
      <c r="X18" s="624"/>
      <c r="Y18" s="625"/>
      <c r="Z18" s="626">
        <v>0.4</v>
      </c>
      <c r="AA18" s="626"/>
      <c r="AB18" s="626"/>
      <c r="AC18" s="626"/>
      <c r="AD18" s="627">
        <v>206624</v>
      </c>
      <c r="AE18" s="627"/>
      <c r="AF18" s="627"/>
      <c r="AG18" s="627"/>
      <c r="AH18" s="627"/>
      <c r="AI18" s="627"/>
      <c r="AJ18" s="627"/>
      <c r="AK18" s="627"/>
      <c r="AL18" s="628">
        <v>0.7</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130</v>
      </c>
      <c r="BP18" s="626"/>
      <c r="BQ18" s="626"/>
      <c r="BR18" s="626"/>
      <c r="BS18" s="627" t="s">
        <v>244</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244</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204841</v>
      </c>
      <c r="S19" s="624"/>
      <c r="T19" s="624"/>
      <c r="U19" s="624"/>
      <c r="V19" s="624"/>
      <c r="W19" s="624"/>
      <c r="X19" s="624"/>
      <c r="Y19" s="625"/>
      <c r="Z19" s="626">
        <v>0.4</v>
      </c>
      <c r="AA19" s="626"/>
      <c r="AB19" s="626"/>
      <c r="AC19" s="626"/>
      <c r="AD19" s="627">
        <v>204841</v>
      </c>
      <c r="AE19" s="627"/>
      <c r="AF19" s="627"/>
      <c r="AG19" s="627"/>
      <c r="AH19" s="627"/>
      <c r="AI19" s="627"/>
      <c r="AJ19" s="627"/>
      <c r="AK19" s="627"/>
      <c r="AL19" s="628">
        <v>0.7</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1482694</v>
      </c>
      <c r="BH19" s="624"/>
      <c r="BI19" s="624"/>
      <c r="BJ19" s="624"/>
      <c r="BK19" s="624"/>
      <c r="BL19" s="624"/>
      <c r="BM19" s="624"/>
      <c r="BN19" s="625"/>
      <c r="BO19" s="626">
        <v>6</v>
      </c>
      <c r="BP19" s="626"/>
      <c r="BQ19" s="626"/>
      <c r="BR19" s="626"/>
      <c r="BS19" s="627" t="s">
        <v>244</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130</v>
      </c>
      <c r="DA19" s="626"/>
      <c r="DB19" s="626"/>
      <c r="DC19" s="626"/>
      <c r="DD19" s="632" t="s">
        <v>244</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1783</v>
      </c>
      <c r="S20" s="624"/>
      <c r="T20" s="624"/>
      <c r="U20" s="624"/>
      <c r="V20" s="624"/>
      <c r="W20" s="624"/>
      <c r="X20" s="624"/>
      <c r="Y20" s="625"/>
      <c r="Z20" s="626">
        <v>0</v>
      </c>
      <c r="AA20" s="626"/>
      <c r="AB20" s="626"/>
      <c r="AC20" s="626"/>
      <c r="AD20" s="627">
        <v>1783</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1482694</v>
      </c>
      <c r="BH20" s="624"/>
      <c r="BI20" s="624"/>
      <c r="BJ20" s="624"/>
      <c r="BK20" s="624"/>
      <c r="BL20" s="624"/>
      <c r="BM20" s="624"/>
      <c r="BN20" s="625"/>
      <c r="BO20" s="626">
        <v>6</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52442521</v>
      </c>
      <c r="CS20" s="624"/>
      <c r="CT20" s="624"/>
      <c r="CU20" s="624"/>
      <c r="CV20" s="624"/>
      <c r="CW20" s="624"/>
      <c r="CX20" s="624"/>
      <c r="CY20" s="625"/>
      <c r="CZ20" s="626">
        <v>100</v>
      </c>
      <c r="DA20" s="626"/>
      <c r="DB20" s="626"/>
      <c r="DC20" s="626"/>
      <c r="DD20" s="632">
        <v>5118612</v>
      </c>
      <c r="DE20" s="624"/>
      <c r="DF20" s="624"/>
      <c r="DG20" s="624"/>
      <c r="DH20" s="624"/>
      <c r="DI20" s="624"/>
      <c r="DJ20" s="624"/>
      <c r="DK20" s="624"/>
      <c r="DL20" s="624"/>
      <c r="DM20" s="624"/>
      <c r="DN20" s="624"/>
      <c r="DO20" s="624"/>
      <c r="DP20" s="625"/>
      <c r="DQ20" s="632">
        <v>31753421</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45569</v>
      </c>
      <c r="S21" s="624"/>
      <c r="T21" s="624"/>
      <c r="U21" s="624"/>
      <c r="V21" s="624"/>
      <c r="W21" s="624"/>
      <c r="X21" s="624"/>
      <c r="Y21" s="625"/>
      <c r="Z21" s="626">
        <v>0.1</v>
      </c>
      <c r="AA21" s="626"/>
      <c r="AB21" s="626"/>
      <c r="AC21" s="626"/>
      <c r="AD21" s="627" t="s">
        <v>244</v>
      </c>
      <c r="AE21" s="627"/>
      <c r="AF21" s="627"/>
      <c r="AG21" s="627"/>
      <c r="AH21" s="627"/>
      <c r="AI21" s="627"/>
      <c r="AJ21" s="627"/>
      <c r="AK21" s="627"/>
      <c r="AL21" s="628" t="s">
        <v>130</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t="s">
        <v>244</v>
      </c>
      <c r="S22" s="624"/>
      <c r="T22" s="624"/>
      <c r="U22" s="624"/>
      <c r="V22" s="624"/>
      <c r="W22" s="624"/>
      <c r="X22" s="624"/>
      <c r="Y22" s="625"/>
      <c r="Z22" s="626" t="s">
        <v>244</v>
      </c>
      <c r="AA22" s="626"/>
      <c r="AB22" s="626"/>
      <c r="AC22" s="626"/>
      <c r="AD22" s="627" t="s">
        <v>130</v>
      </c>
      <c r="AE22" s="627"/>
      <c r="AF22" s="627"/>
      <c r="AG22" s="627"/>
      <c r="AH22" s="627"/>
      <c r="AI22" s="627"/>
      <c r="AJ22" s="627"/>
      <c r="AK22" s="627"/>
      <c r="AL22" s="628" t="s">
        <v>130</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244</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45569</v>
      </c>
      <c r="S23" s="624"/>
      <c r="T23" s="624"/>
      <c r="U23" s="624"/>
      <c r="V23" s="624"/>
      <c r="W23" s="624"/>
      <c r="X23" s="624"/>
      <c r="Y23" s="625"/>
      <c r="Z23" s="626">
        <v>0.1</v>
      </c>
      <c r="AA23" s="626"/>
      <c r="AB23" s="626"/>
      <c r="AC23" s="626"/>
      <c r="AD23" s="627" t="s">
        <v>130</v>
      </c>
      <c r="AE23" s="627"/>
      <c r="AF23" s="627"/>
      <c r="AG23" s="627"/>
      <c r="AH23" s="627"/>
      <c r="AI23" s="627"/>
      <c r="AJ23" s="627"/>
      <c r="AK23" s="627"/>
      <c r="AL23" s="628" t="s">
        <v>244</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1482694</v>
      </c>
      <c r="BH23" s="624"/>
      <c r="BI23" s="624"/>
      <c r="BJ23" s="624"/>
      <c r="BK23" s="624"/>
      <c r="BL23" s="624"/>
      <c r="BM23" s="624"/>
      <c r="BN23" s="625"/>
      <c r="BO23" s="626">
        <v>6</v>
      </c>
      <c r="BP23" s="626"/>
      <c r="BQ23" s="626"/>
      <c r="BR23" s="626"/>
      <c r="BS23" s="627" t="s">
        <v>244</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244</v>
      </c>
      <c r="AE24" s="627"/>
      <c r="AF24" s="627"/>
      <c r="AG24" s="627"/>
      <c r="AH24" s="627"/>
      <c r="AI24" s="627"/>
      <c r="AJ24" s="627"/>
      <c r="AK24" s="627"/>
      <c r="AL24" s="628" t="s">
        <v>244</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24331232</v>
      </c>
      <c r="CS24" s="613"/>
      <c r="CT24" s="613"/>
      <c r="CU24" s="613"/>
      <c r="CV24" s="613"/>
      <c r="CW24" s="613"/>
      <c r="CX24" s="613"/>
      <c r="CY24" s="614"/>
      <c r="CZ24" s="617">
        <v>46.4</v>
      </c>
      <c r="DA24" s="618"/>
      <c r="DB24" s="618"/>
      <c r="DC24" s="634"/>
      <c r="DD24" s="653">
        <v>14230554</v>
      </c>
      <c r="DE24" s="613"/>
      <c r="DF24" s="613"/>
      <c r="DG24" s="613"/>
      <c r="DH24" s="613"/>
      <c r="DI24" s="613"/>
      <c r="DJ24" s="613"/>
      <c r="DK24" s="614"/>
      <c r="DL24" s="653">
        <v>14056321</v>
      </c>
      <c r="DM24" s="613"/>
      <c r="DN24" s="613"/>
      <c r="DO24" s="613"/>
      <c r="DP24" s="613"/>
      <c r="DQ24" s="613"/>
      <c r="DR24" s="613"/>
      <c r="DS24" s="613"/>
      <c r="DT24" s="613"/>
      <c r="DU24" s="613"/>
      <c r="DV24" s="614"/>
      <c r="DW24" s="617">
        <v>50.4</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29081153</v>
      </c>
      <c r="S25" s="624"/>
      <c r="T25" s="624"/>
      <c r="U25" s="624"/>
      <c r="V25" s="624"/>
      <c r="W25" s="624"/>
      <c r="X25" s="624"/>
      <c r="Y25" s="625"/>
      <c r="Z25" s="626">
        <v>52.7</v>
      </c>
      <c r="AA25" s="626"/>
      <c r="AB25" s="626"/>
      <c r="AC25" s="626"/>
      <c r="AD25" s="627">
        <v>27552890</v>
      </c>
      <c r="AE25" s="627"/>
      <c r="AF25" s="627"/>
      <c r="AG25" s="627"/>
      <c r="AH25" s="627"/>
      <c r="AI25" s="627"/>
      <c r="AJ25" s="627"/>
      <c r="AK25" s="627"/>
      <c r="AL25" s="628">
        <v>98.9</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244</v>
      </c>
      <c r="BH25" s="624"/>
      <c r="BI25" s="624"/>
      <c r="BJ25" s="624"/>
      <c r="BK25" s="624"/>
      <c r="BL25" s="624"/>
      <c r="BM25" s="624"/>
      <c r="BN25" s="625"/>
      <c r="BO25" s="626" t="s">
        <v>244</v>
      </c>
      <c r="BP25" s="626"/>
      <c r="BQ25" s="626"/>
      <c r="BR25" s="626"/>
      <c r="BS25" s="627" t="s">
        <v>130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7907127</v>
      </c>
      <c r="CS25" s="656"/>
      <c r="CT25" s="656"/>
      <c r="CU25" s="656"/>
      <c r="CV25" s="656"/>
      <c r="CW25" s="656"/>
      <c r="CX25" s="656"/>
      <c r="CY25" s="657"/>
      <c r="CZ25" s="628">
        <v>15.1</v>
      </c>
      <c r="DA25" s="654"/>
      <c r="DB25" s="654"/>
      <c r="DC25" s="658"/>
      <c r="DD25" s="632">
        <v>7456228</v>
      </c>
      <c r="DE25" s="656"/>
      <c r="DF25" s="656"/>
      <c r="DG25" s="656"/>
      <c r="DH25" s="656"/>
      <c r="DI25" s="656"/>
      <c r="DJ25" s="656"/>
      <c r="DK25" s="657"/>
      <c r="DL25" s="632">
        <v>7331194</v>
      </c>
      <c r="DM25" s="656"/>
      <c r="DN25" s="656"/>
      <c r="DO25" s="656"/>
      <c r="DP25" s="656"/>
      <c r="DQ25" s="656"/>
      <c r="DR25" s="656"/>
      <c r="DS25" s="656"/>
      <c r="DT25" s="656"/>
      <c r="DU25" s="656"/>
      <c r="DV25" s="657"/>
      <c r="DW25" s="628">
        <v>26.3</v>
      </c>
      <c r="DX25" s="654"/>
      <c r="DY25" s="654"/>
      <c r="DZ25" s="654"/>
      <c r="EA25" s="654"/>
      <c r="EB25" s="654"/>
      <c r="EC25" s="655"/>
    </row>
    <row r="26" spans="2:133" ht="11.25" customHeight="1" x14ac:dyDescent="0.2">
      <c r="B26" s="620" t="s">
        <v>297</v>
      </c>
      <c r="C26" s="621"/>
      <c r="D26" s="621"/>
      <c r="E26" s="621"/>
      <c r="F26" s="621"/>
      <c r="G26" s="621"/>
      <c r="H26" s="621"/>
      <c r="I26" s="621"/>
      <c r="J26" s="621"/>
      <c r="K26" s="621"/>
      <c r="L26" s="621"/>
      <c r="M26" s="621"/>
      <c r="N26" s="621"/>
      <c r="O26" s="621"/>
      <c r="P26" s="621"/>
      <c r="Q26" s="622"/>
      <c r="R26" s="623">
        <v>17913</v>
      </c>
      <c r="S26" s="624"/>
      <c r="T26" s="624"/>
      <c r="U26" s="624"/>
      <c r="V26" s="624"/>
      <c r="W26" s="624"/>
      <c r="X26" s="624"/>
      <c r="Y26" s="625"/>
      <c r="Z26" s="626">
        <v>0</v>
      </c>
      <c r="AA26" s="626"/>
      <c r="AB26" s="626"/>
      <c r="AC26" s="626"/>
      <c r="AD26" s="627">
        <v>17913</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244</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5091571</v>
      </c>
      <c r="CS26" s="624"/>
      <c r="CT26" s="624"/>
      <c r="CU26" s="624"/>
      <c r="CV26" s="624"/>
      <c r="CW26" s="624"/>
      <c r="CX26" s="624"/>
      <c r="CY26" s="625"/>
      <c r="CZ26" s="628">
        <v>9.6999999999999993</v>
      </c>
      <c r="DA26" s="654"/>
      <c r="DB26" s="654"/>
      <c r="DC26" s="658"/>
      <c r="DD26" s="632">
        <v>4807271</v>
      </c>
      <c r="DE26" s="624"/>
      <c r="DF26" s="624"/>
      <c r="DG26" s="624"/>
      <c r="DH26" s="624"/>
      <c r="DI26" s="624"/>
      <c r="DJ26" s="624"/>
      <c r="DK26" s="625"/>
      <c r="DL26" s="632" t="s">
        <v>244</v>
      </c>
      <c r="DM26" s="624"/>
      <c r="DN26" s="624"/>
      <c r="DO26" s="624"/>
      <c r="DP26" s="624"/>
      <c r="DQ26" s="624"/>
      <c r="DR26" s="624"/>
      <c r="DS26" s="624"/>
      <c r="DT26" s="624"/>
      <c r="DU26" s="624"/>
      <c r="DV26" s="625"/>
      <c r="DW26" s="628" t="s">
        <v>244</v>
      </c>
      <c r="DX26" s="654"/>
      <c r="DY26" s="654"/>
      <c r="DZ26" s="654"/>
      <c r="EA26" s="654"/>
      <c r="EB26" s="654"/>
      <c r="EC26" s="655"/>
    </row>
    <row r="27" spans="2:133" ht="11.25" customHeight="1" x14ac:dyDescent="0.2">
      <c r="B27" s="620" t="s">
        <v>300</v>
      </c>
      <c r="C27" s="621"/>
      <c r="D27" s="621"/>
      <c r="E27" s="621"/>
      <c r="F27" s="621"/>
      <c r="G27" s="621"/>
      <c r="H27" s="621"/>
      <c r="I27" s="621"/>
      <c r="J27" s="621"/>
      <c r="K27" s="621"/>
      <c r="L27" s="621"/>
      <c r="M27" s="621"/>
      <c r="N27" s="621"/>
      <c r="O27" s="621"/>
      <c r="P27" s="621"/>
      <c r="Q27" s="622"/>
      <c r="R27" s="623">
        <v>438737</v>
      </c>
      <c r="S27" s="624"/>
      <c r="T27" s="624"/>
      <c r="U27" s="624"/>
      <c r="V27" s="624"/>
      <c r="W27" s="624"/>
      <c r="X27" s="624"/>
      <c r="Y27" s="625"/>
      <c r="Z27" s="626">
        <v>0.8</v>
      </c>
      <c r="AA27" s="626"/>
      <c r="AB27" s="626"/>
      <c r="AC27" s="626"/>
      <c r="AD27" s="627" t="s">
        <v>130</v>
      </c>
      <c r="AE27" s="627"/>
      <c r="AF27" s="627"/>
      <c r="AG27" s="627"/>
      <c r="AH27" s="627"/>
      <c r="AI27" s="627"/>
      <c r="AJ27" s="627"/>
      <c r="AK27" s="627"/>
      <c r="AL27" s="628" t="s">
        <v>244</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24646937</v>
      </c>
      <c r="BH27" s="624"/>
      <c r="BI27" s="624"/>
      <c r="BJ27" s="624"/>
      <c r="BK27" s="624"/>
      <c r="BL27" s="624"/>
      <c r="BM27" s="624"/>
      <c r="BN27" s="625"/>
      <c r="BO27" s="626">
        <v>100</v>
      </c>
      <c r="BP27" s="626"/>
      <c r="BQ27" s="626"/>
      <c r="BR27" s="626"/>
      <c r="BS27" s="627">
        <v>158703</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13616685</v>
      </c>
      <c r="CS27" s="656"/>
      <c r="CT27" s="656"/>
      <c r="CU27" s="656"/>
      <c r="CV27" s="656"/>
      <c r="CW27" s="656"/>
      <c r="CX27" s="656"/>
      <c r="CY27" s="657"/>
      <c r="CZ27" s="628">
        <v>26</v>
      </c>
      <c r="DA27" s="654"/>
      <c r="DB27" s="654"/>
      <c r="DC27" s="658"/>
      <c r="DD27" s="632">
        <v>3966906</v>
      </c>
      <c r="DE27" s="656"/>
      <c r="DF27" s="656"/>
      <c r="DG27" s="656"/>
      <c r="DH27" s="656"/>
      <c r="DI27" s="656"/>
      <c r="DJ27" s="656"/>
      <c r="DK27" s="657"/>
      <c r="DL27" s="632">
        <v>3966038</v>
      </c>
      <c r="DM27" s="656"/>
      <c r="DN27" s="656"/>
      <c r="DO27" s="656"/>
      <c r="DP27" s="656"/>
      <c r="DQ27" s="656"/>
      <c r="DR27" s="656"/>
      <c r="DS27" s="656"/>
      <c r="DT27" s="656"/>
      <c r="DU27" s="656"/>
      <c r="DV27" s="657"/>
      <c r="DW27" s="628">
        <v>14.2</v>
      </c>
      <c r="DX27" s="654"/>
      <c r="DY27" s="654"/>
      <c r="DZ27" s="654"/>
      <c r="EA27" s="654"/>
      <c r="EB27" s="654"/>
      <c r="EC27" s="655"/>
    </row>
    <row r="28" spans="2:133" ht="11.25" customHeight="1" x14ac:dyDescent="0.2">
      <c r="B28" s="620" t="s">
        <v>303</v>
      </c>
      <c r="C28" s="621"/>
      <c r="D28" s="621"/>
      <c r="E28" s="621"/>
      <c r="F28" s="621"/>
      <c r="G28" s="621"/>
      <c r="H28" s="621"/>
      <c r="I28" s="621"/>
      <c r="J28" s="621"/>
      <c r="K28" s="621"/>
      <c r="L28" s="621"/>
      <c r="M28" s="621"/>
      <c r="N28" s="621"/>
      <c r="O28" s="621"/>
      <c r="P28" s="621"/>
      <c r="Q28" s="622"/>
      <c r="R28" s="623">
        <v>255945</v>
      </c>
      <c r="S28" s="624"/>
      <c r="T28" s="624"/>
      <c r="U28" s="624"/>
      <c r="V28" s="624"/>
      <c r="W28" s="624"/>
      <c r="X28" s="624"/>
      <c r="Y28" s="625"/>
      <c r="Z28" s="626">
        <v>0.5</v>
      </c>
      <c r="AA28" s="626"/>
      <c r="AB28" s="626"/>
      <c r="AC28" s="626"/>
      <c r="AD28" s="627">
        <v>130651</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2807420</v>
      </c>
      <c r="CS28" s="624"/>
      <c r="CT28" s="624"/>
      <c r="CU28" s="624"/>
      <c r="CV28" s="624"/>
      <c r="CW28" s="624"/>
      <c r="CX28" s="624"/>
      <c r="CY28" s="625"/>
      <c r="CZ28" s="628">
        <v>5.4</v>
      </c>
      <c r="DA28" s="654"/>
      <c r="DB28" s="654"/>
      <c r="DC28" s="658"/>
      <c r="DD28" s="632">
        <v>2807420</v>
      </c>
      <c r="DE28" s="624"/>
      <c r="DF28" s="624"/>
      <c r="DG28" s="624"/>
      <c r="DH28" s="624"/>
      <c r="DI28" s="624"/>
      <c r="DJ28" s="624"/>
      <c r="DK28" s="625"/>
      <c r="DL28" s="632">
        <v>2759089</v>
      </c>
      <c r="DM28" s="624"/>
      <c r="DN28" s="624"/>
      <c r="DO28" s="624"/>
      <c r="DP28" s="624"/>
      <c r="DQ28" s="624"/>
      <c r="DR28" s="624"/>
      <c r="DS28" s="624"/>
      <c r="DT28" s="624"/>
      <c r="DU28" s="624"/>
      <c r="DV28" s="625"/>
      <c r="DW28" s="628">
        <v>9.9</v>
      </c>
      <c r="DX28" s="654"/>
      <c r="DY28" s="654"/>
      <c r="DZ28" s="654"/>
      <c r="EA28" s="654"/>
      <c r="EB28" s="654"/>
      <c r="EC28" s="655"/>
    </row>
    <row r="29" spans="2:133" ht="11.25" customHeight="1" x14ac:dyDescent="0.2">
      <c r="B29" s="620" t="s">
        <v>305</v>
      </c>
      <c r="C29" s="621"/>
      <c r="D29" s="621"/>
      <c r="E29" s="621"/>
      <c r="F29" s="621"/>
      <c r="G29" s="621"/>
      <c r="H29" s="621"/>
      <c r="I29" s="621"/>
      <c r="J29" s="621"/>
      <c r="K29" s="621"/>
      <c r="L29" s="621"/>
      <c r="M29" s="621"/>
      <c r="N29" s="621"/>
      <c r="O29" s="621"/>
      <c r="P29" s="621"/>
      <c r="Q29" s="622"/>
      <c r="R29" s="623">
        <v>318229</v>
      </c>
      <c r="S29" s="624"/>
      <c r="T29" s="624"/>
      <c r="U29" s="624"/>
      <c r="V29" s="624"/>
      <c r="W29" s="624"/>
      <c r="X29" s="624"/>
      <c r="Y29" s="625"/>
      <c r="Z29" s="626">
        <v>0.6</v>
      </c>
      <c r="AA29" s="626"/>
      <c r="AB29" s="626"/>
      <c r="AC29" s="626"/>
      <c r="AD29" s="627" t="s">
        <v>130</v>
      </c>
      <c r="AE29" s="627"/>
      <c r="AF29" s="627"/>
      <c r="AG29" s="627"/>
      <c r="AH29" s="627"/>
      <c r="AI29" s="627"/>
      <c r="AJ29" s="627"/>
      <c r="AK29" s="627"/>
      <c r="AL29" s="628" t="s">
        <v>244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2807420</v>
      </c>
      <c r="CS29" s="656"/>
      <c r="CT29" s="656"/>
      <c r="CU29" s="656"/>
      <c r="CV29" s="656"/>
      <c r="CW29" s="656"/>
      <c r="CX29" s="656"/>
      <c r="CY29" s="657"/>
      <c r="CZ29" s="628">
        <v>5.4</v>
      </c>
      <c r="DA29" s="654"/>
      <c r="DB29" s="654"/>
      <c r="DC29" s="658"/>
      <c r="DD29" s="632">
        <v>2807420</v>
      </c>
      <c r="DE29" s="656"/>
      <c r="DF29" s="656"/>
      <c r="DG29" s="656"/>
      <c r="DH29" s="656"/>
      <c r="DI29" s="656"/>
      <c r="DJ29" s="656"/>
      <c r="DK29" s="657"/>
      <c r="DL29" s="632">
        <v>2759089</v>
      </c>
      <c r="DM29" s="656"/>
      <c r="DN29" s="656"/>
      <c r="DO29" s="656"/>
      <c r="DP29" s="656"/>
      <c r="DQ29" s="656"/>
      <c r="DR29" s="656"/>
      <c r="DS29" s="656"/>
      <c r="DT29" s="656"/>
      <c r="DU29" s="656"/>
      <c r="DV29" s="657"/>
      <c r="DW29" s="628">
        <v>9.9</v>
      </c>
      <c r="DX29" s="654"/>
      <c r="DY29" s="654"/>
      <c r="DZ29" s="654"/>
      <c r="EA29" s="654"/>
      <c r="EB29" s="654"/>
      <c r="EC29" s="655"/>
    </row>
    <row r="30" spans="2:133" ht="11.25" customHeight="1" x14ac:dyDescent="0.2">
      <c r="B30" s="620" t="s">
        <v>308</v>
      </c>
      <c r="C30" s="621"/>
      <c r="D30" s="621"/>
      <c r="E30" s="621"/>
      <c r="F30" s="621"/>
      <c r="G30" s="621"/>
      <c r="H30" s="621"/>
      <c r="I30" s="621"/>
      <c r="J30" s="621"/>
      <c r="K30" s="621"/>
      <c r="L30" s="621"/>
      <c r="M30" s="621"/>
      <c r="N30" s="621"/>
      <c r="O30" s="621"/>
      <c r="P30" s="621"/>
      <c r="Q30" s="622"/>
      <c r="R30" s="623">
        <v>10907753</v>
      </c>
      <c r="S30" s="624"/>
      <c r="T30" s="624"/>
      <c r="U30" s="624"/>
      <c r="V30" s="624"/>
      <c r="W30" s="624"/>
      <c r="X30" s="624"/>
      <c r="Y30" s="625"/>
      <c r="Z30" s="626">
        <v>19.8</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2666883</v>
      </c>
      <c r="CS30" s="624"/>
      <c r="CT30" s="624"/>
      <c r="CU30" s="624"/>
      <c r="CV30" s="624"/>
      <c r="CW30" s="624"/>
      <c r="CX30" s="624"/>
      <c r="CY30" s="625"/>
      <c r="CZ30" s="628">
        <v>5.0999999999999996</v>
      </c>
      <c r="DA30" s="654"/>
      <c r="DB30" s="654"/>
      <c r="DC30" s="658"/>
      <c r="DD30" s="632">
        <v>2666883</v>
      </c>
      <c r="DE30" s="624"/>
      <c r="DF30" s="624"/>
      <c r="DG30" s="624"/>
      <c r="DH30" s="624"/>
      <c r="DI30" s="624"/>
      <c r="DJ30" s="624"/>
      <c r="DK30" s="625"/>
      <c r="DL30" s="632">
        <v>2618601</v>
      </c>
      <c r="DM30" s="624"/>
      <c r="DN30" s="624"/>
      <c r="DO30" s="624"/>
      <c r="DP30" s="624"/>
      <c r="DQ30" s="624"/>
      <c r="DR30" s="624"/>
      <c r="DS30" s="624"/>
      <c r="DT30" s="624"/>
      <c r="DU30" s="624"/>
      <c r="DV30" s="625"/>
      <c r="DW30" s="628">
        <v>9.4</v>
      </c>
      <c r="DX30" s="654"/>
      <c r="DY30" s="654"/>
      <c r="DZ30" s="654"/>
      <c r="EA30" s="654"/>
      <c r="EB30" s="654"/>
      <c r="EC30" s="655"/>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244</v>
      </c>
      <c r="AA31" s="626"/>
      <c r="AB31" s="626"/>
      <c r="AC31" s="626"/>
      <c r="AD31" s="627" t="s">
        <v>130</v>
      </c>
      <c r="AE31" s="627"/>
      <c r="AF31" s="627"/>
      <c r="AG31" s="627"/>
      <c r="AH31" s="627"/>
      <c r="AI31" s="627"/>
      <c r="AJ31" s="627"/>
      <c r="AK31" s="627"/>
      <c r="AL31" s="628" t="s">
        <v>244</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99.1</v>
      </c>
      <c r="BH31" s="667"/>
      <c r="BI31" s="667"/>
      <c r="BJ31" s="667"/>
      <c r="BK31" s="667"/>
      <c r="BL31" s="667"/>
      <c r="BM31" s="618">
        <v>96.9</v>
      </c>
      <c r="BN31" s="667"/>
      <c r="BO31" s="667"/>
      <c r="BP31" s="667"/>
      <c r="BQ31" s="668"/>
      <c r="BR31" s="679">
        <v>99.2</v>
      </c>
      <c r="BS31" s="667"/>
      <c r="BT31" s="667"/>
      <c r="BU31" s="667"/>
      <c r="BV31" s="667"/>
      <c r="BW31" s="667"/>
      <c r="BX31" s="618">
        <v>96.9</v>
      </c>
      <c r="BY31" s="667"/>
      <c r="BZ31" s="667"/>
      <c r="CA31" s="667"/>
      <c r="CB31" s="668"/>
      <c r="CD31" s="661"/>
      <c r="CE31" s="662"/>
      <c r="CF31" s="620" t="s">
        <v>315</v>
      </c>
      <c r="CG31" s="621"/>
      <c r="CH31" s="621"/>
      <c r="CI31" s="621"/>
      <c r="CJ31" s="621"/>
      <c r="CK31" s="621"/>
      <c r="CL31" s="621"/>
      <c r="CM31" s="621"/>
      <c r="CN31" s="621"/>
      <c r="CO31" s="621"/>
      <c r="CP31" s="621"/>
      <c r="CQ31" s="622"/>
      <c r="CR31" s="623">
        <v>140537</v>
      </c>
      <c r="CS31" s="656"/>
      <c r="CT31" s="656"/>
      <c r="CU31" s="656"/>
      <c r="CV31" s="656"/>
      <c r="CW31" s="656"/>
      <c r="CX31" s="656"/>
      <c r="CY31" s="657"/>
      <c r="CZ31" s="628">
        <v>0.3</v>
      </c>
      <c r="DA31" s="654"/>
      <c r="DB31" s="654"/>
      <c r="DC31" s="658"/>
      <c r="DD31" s="632">
        <v>140537</v>
      </c>
      <c r="DE31" s="656"/>
      <c r="DF31" s="656"/>
      <c r="DG31" s="656"/>
      <c r="DH31" s="656"/>
      <c r="DI31" s="656"/>
      <c r="DJ31" s="656"/>
      <c r="DK31" s="657"/>
      <c r="DL31" s="632">
        <v>140488</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2">
      <c r="B32" s="620" t="s">
        <v>316</v>
      </c>
      <c r="C32" s="621"/>
      <c r="D32" s="621"/>
      <c r="E32" s="621"/>
      <c r="F32" s="621"/>
      <c r="G32" s="621"/>
      <c r="H32" s="621"/>
      <c r="I32" s="621"/>
      <c r="J32" s="621"/>
      <c r="K32" s="621"/>
      <c r="L32" s="621"/>
      <c r="M32" s="621"/>
      <c r="N32" s="621"/>
      <c r="O32" s="621"/>
      <c r="P32" s="621"/>
      <c r="Q32" s="622"/>
      <c r="R32" s="623">
        <v>3408444</v>
      </c>
      <c r="S32" s="624"/>
      <c r="T32" s="624"/>
      <c r="U32" s="624"/>
      <c r="V32" s="624"/>
      <c r="W32" s="624"/>
      <c r="X32" s="624"/>
      <c r="Y32" s="625"/>
      <c r="Z32" s="626">
        <v>6.2</v>
      </c>
      <c r="AA32" s="626"/>
      <c r="AB32" s="626"/>
      <c r="AC32" s="626"/>
      <c r="AD32" s="627" t="s">
        <v>244</v>
      </c>
      <c r="AE32" s="627"/>
      <c r="AF32" s="627"/>
      <c r="AG32" s="627"/>
      <c r="AH32" s="627"/>
      <c r="AI32" s="627"/>
      <c r="AJ32" s="627"/>
      <c r="AK32" s="627"/>
      <c r="AL32" s="628" t="s">
        <v>130</v>
      </c>
      <c r="AM32" s="629"/>
      <c r="AN32" s="629"/>
      <c r="AO32" s="630"/>
      <c r="AP32" s="671"/>
      <c r="AQ32" s="672"/>
      <c r="AR32" s="672"/>
      <c r="AS32" s="672"/>
      <c r="AT32" s="676"/>
      <c r="AU32" s="214" t="s">
        <v>317</v>
      </c>
      <c r="AX32" s="620" t="s">
        <v>318</v>
      </c>
      <c r="AY32" s="621"/>
      <c r="AZ32" s="621"/>
      <c r="BA32" s="621"/>
      <c r="BB32" s="621"/>
      <c r="BC32" s="621"/>
      <c r="BD32" s="621"/>
      <c r="BE32" s="621"/>
      <c r="BF32" s="622"/>
      <c r="BG32" s="680">
        <v>98.7</v>
      </c>
      <c r="BH32" s="656"/>
      <c r="BI32" s="656"/>
      <c r="BJ32" s="656"/>
      <c r="BK32" s="656"/>
      <c r="BL32" s="656"/>
      <c r="BM32" s="629">
        <v>95.4</v>
      </c>
      <c r="BN32" s="656"/>
      <c r="BO32" s="656"/>
      <c r="BP32" s="656"/>
      <c r="BQ32" s="678"/>
      <c r="BR32" s="680">
        <v>98.9</v>
      </c>
      <c r="BS32" s="656"/>
      <c r="BT32" s="656"/>
      <c r="BU32" s="656"/>
      <c r="BV32" s="656"/>
      <c r="BW32" s="656"/>
      <c r="BX32" s="629">
        <v>95.5</v>
      </c>
      <c r="BY32" s="656"/>
      <c r="BZ32" s="656"/>
      <c r="CA32" s="656"/>
      <c r="CB32" s="678"/>
      <c r="CD32" s="663"/>
      <c r="CE32" s="664"/>
      <c r="CF32" s="620" t="s">
        <v>319</v>
      </c>
      <c r="CG32" s="621"/>
      <c r="CH32" s="621"/>
      <c r="CI32" s="621"/>
      <c r="CJ32" s="621"/>
      <c r="CK32" s="621"/>
      <c r="CL32" s="621"/>
      <c r="CM32" s="621"/>
      <c r="CN32" s="621"/>
      <c r="CO32" s="621"/>
      <c r="CP32" s="621"/>
      <c r="CQ32" s="622"/>
      <c r="CR32" s="623" t="s">
        <v>244</v>
      </c>
      <c r="CS32" s="624"/>
      <c r="CT32" s="624"/>
      <c r="CU32" s="624"/>
      <c r="CV32" s="624"/>
      <c r="CW32" s="624"/>
      <c r="CX32" s="624"/>
      <c r="CY32" s="625"/>
      <c r="CZ32" s="628" t="s">
        <v>130</v>
      </c>
      <c r="DA32" s="654"/>
      <c r="DB32" s="654"/>
      <c r="DC32" s="658"/>
      <c r="DD32" s="632" t="s">
        <v>138</v>
      </c>
      <c r="DE32" s="624"/>
      <c r="DF32" s="624"/>
      <c r="DG32" s="624"/>
      <c r="DH32" s="624"/>
      <c r="DI32" s="624"/>
      <c r="DJ32" s="624"/>
      <c r="DK32" s="625"/>
      <c r="DL32" s="632" t="s">
        <v>244</v>
      </c>
      <c r="DM32" s="624"/>
      <c r="DN32" s="624"/>
      <c r="DO32" s="624"/>
      <c r="DP32" s="624"/>
      <c r="DQ32" s="624"/>
      <c r="DR32" s="624"/>
      <c r="DS32" s="624"/>
      <c r="DT32" s="624"/>
      <c r="DU32" s="624"/>
      <c r="DV32" s="625"/>
      <c r="DW32" s="628" t="s">
        <v>130</v>
      </c>
      <c r="DX32" s="654"/>
      <c r="DY32" s="654"/>
      <c r="DZ32" s="654"/>
      <c r="EA32" s="654"/>
      <c r="EB32" s="654"/>
      <c r="EC32" s="655"/>
    </row>
    <row r="33" spans="2:133" ht="11.25" customHeight="1" x14ac:dyDescent="0.2">
      <c r="B33" s="620" t="s">
        <v>320</v>
      </c>
      <c r="C33" s="621"/>
      <c r="D33" s="621"/>
      <c r="E33" s="621"/>
      <c r="F33" s="621"/>
      <c r="G33" s="621"/>
      <c r="H33" s="621"/>
      <c r="I33" s="621"/>
      <c r="J33" s="621"/>
      <c r="K33" s="621"/>
      <c r="L33" s="621"/>
      <c r="M33" s="621"/>
      <c r="N33" s="621"/>
      <c r="O33" s="621"/>
      <c r="P33" s="621"/>
      <c r="Q33" s="622"/>
      <c r="R33" s="623">
        <v>91418</v>
      </c>
      <c r="S33" s="624"/>
      <c r="T33" s="624"/>
      <c r="U33" s="624"/>
      <c r="V33" s="624"/>
      <c r="W33" s="624"/>
      <c r="X33" s="624"/>
      <c r="Y33" s="625"/>
      <c r="Z33" s="626">
        <v>0.2</v>
      </c>
      <c r="AA33" s="626"/>
      <c r="AB33" s="626"/>
      <c r="AC33" s="626"/>
      <c r="AD33" s="627">
        <v>18664</v>
      </c>
      <c r="AE33" s="627"/>
      <c r="AF33" s="627"/>
      <c r="AG33" s="627"/>
      <c r="AH33" s="627"/>
      <c r="AI33" s="627"/>
      <c r="AJ33" s="627"/>
      <c r="AK33" s="627"/>
      <c r="AL33" s="628">
        <v>0.1</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99.4</v>
      </c>
      <c r="BH33" s="682"/>
      <c r="BI33" s="682"/>
      <c r="BJ33" s="682"/>
      <c r="BK33" s="682"/>
      <c r="BL33" s="682"/>
      <c r="BM33" s="683">
        <v>98</v>
      </c>
      <c r="BN33" s="682"/>
      <c r="BO33" s="682"/>
      <c r="BP33" s="682"/>
      <c r="BQ33" s="684"/>
      <c r="BR33" s="681">
        <v>99.4</v>
      </c>
      <c r="BS33" s="682"/>
      <c r="BT33" s="682"/>
      <c r="BU33" s="682"/>
      <c r="BV33" s="682"/>
      <c r="BW33" s="682"/>
      <c r="BX33" s="683">
        <v>97.9</v>
      </c>
      <c r="BY33" s="682"/>
      <c r="BZ33" s="682"/>
      <c r="CA33" s="682"/>
      <c r="CB33" s="684"/>
      <c r="CD33" s="620" t="s">
        <v>322</v>
      </c>
      <c r="CE33" s="621"/>
      <c r="CF33" s="621"/>
      <c r="CG33" s="621"/>
      <c r="CH33" s="621"/>
      <c r="CI33" s="621"/>
      <c r="CJ33" s="621"/>
      <c r="CK33" s="621"/>
      <c r="CL33" s="621"/>
      <c r="CM33" s="621"/>
      <c r="CN33" s="621"/>
      <c r="CO33" s="621"/>
      <c r="CP33" s="621"/>
      <c r="CQ33" s="622"/>
      <c r="CR33" s="623">
        <v>22992677</v>
      </c>
      <c r="CS33" s="656"/>
      <c r="CT33" s="656"/>
      <c r="CU33" s="656"/>
      <c r="CV33" s="656"/>
      <c r="CW33" s="656"/>
      <c r="CX33" s="656"/>
      <c r="CY33" s="657"/>
      <c r="CZ33" s="628">
        <v>43.8</v>
      </c>
      <c r="DA33" s="654"/>
      <c r="DB33" s="654"/>
      <c r="DC33" s="658"/>
      <c r="DD33" s="632">
        <v>16962727</v>
      </c>
      <c r="DE33" s="656"/>
      <c r="DF33" s="656"/>
      <c r="DG33" s="656"/>
      <c r="DH33" s="656"/>
      <c r="DI33" s="656"/>
      <c r="DJ33" s="656"/>
      <c r="DK33" s="657"/>
      <c r="DL33" s="632">
        <v>12070834</v>
      </c>
      <c r="DM33" s="656"/>
      <c r="DN33" s="656"/>
      <c r="DO33" s="656"/>
      <c r="DP33" s="656"/>
      <c r="DQ33" s="656"/>
      <c r="DR33" s="656"/>
      <c r="DS33" s="656"/>
      <c r="DT33" s="656"/>
      <c r="DU33" s="656"/>
      <c r="DV33" s="657"/>
      <c r="DW33" s="628">
        <v>43.3</v>
      </c>
      <c r="DX33" s="654"/>
      <c r="DY33" s="654"/>
      <c r="DZ33" s="654"/>
      <c r="EA33" s="654"/>
      <c r="EB33" s="654"/>
      <c r="EC33" s="655"/>
    </row>
    <row r="34" spans="2:133" ht="11.25" customHeight="1" x14ac:dyDescent="0.2">
      <c r="B34" s="620" t="s">
        <v>323</v>
      </c>
      <c r="C34" s="621"/>
      <c r="D34" s="621"/>
      <c r="E34" s="621"/>
      <c r="F34" s="621"/>
      <c r="G34" s="621"/>
      <c r="H34" s="621"/>
      <c r="I34" s="621"/>
      <c r="J34" s="621"/>
      <c r="K34" s="621"/>
      <c r="L34" s="621"/>
      <c r="M34" s="621"/>
      <c r="N34" s="621"/>
      <c r="O34" s="621"/>
      <c r="P34" s="621"/>
      <c r="Q34" s="622"/>
      <c r="R34" s="623">
        <v>927524</v>
      </c>
      <c r="S34" s="624"/>
      <c r="T34" s="624"/>
      <c r="U34" s="624"/>
      <c r="V34" s="624"/>
      <c r="W34" s="624"/>
      <c r="X34" s="624"/>
      <c r="Y34" s="625"/>
      <c r="Z34" s="626">
        <v>1.7</v>
      </c>
      <c r="AA34" s="626"/>
      <c r="AB34" s="626"/>
      <c r="AC34" s="626"/>
      <c r="AD34" s="627" t="s">
        <v>244</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10765230</v>
      </c>
      <c r="CS34" s="624"/>
      <c r="CT34" s="624"/>
      <c r="CU34" s="624"/>
      <c r="CV34" s="624"/>
      <c r="CW34" s="624"/>
      <c r="CX34" s="624"/>
      <c r="CY34" s="625"/>
      <c r="CZ34" s="628">
        <v>20.5</v>
      </c>
      <c r="DA34" s="654"/>
      <c r="DB34" s="654"/>
      <c r="DC34" s="658"/>
      <c r="DD34" s="632">
        <v>7651877</v>
      </c>
      <c r="DE34" s="624"/>
      <c r="DF34" s="624"/>
      <c r="DG34" s="624"/>
      <c r="DH34" s="624"/>
      <c r="DI34" s="624"/>
      <c r="DJ34" s="624"/>
      <c r="DK34" s="625"/>
      <c r="DL34" s="632">
        <v>6592670</v>
      </c>
      <c r="DM34" s="624"/>
      <c r="DN34" s="624"/>
      <c r="DO34" s="624"/>
      <c r="DP34" s="624"/>
      <c r="DQ34" s="624"/>
      <c r="DR34" s="624"/>
      <c r="DS34" s="624"/>
      <c r="DT34" s="624"/>
      <c r="DU34" s="624"/>
      <c r="DV34" s="625"/>
      <c r="DW34" s="628">
        <v>23.7</v>
      </c>
      <c r="DX34" s="654"/>
      <c r="DY34" s="654"/>
      <c r="DZ34" s="654"/>
      <c r="EA34" s="654"/>
      <c r="EB34" s="654"/>
      <c r="EC34" s="655"/>
    </row>
    <row r="35" spans="2:133" ht="11.25" customHeight="1" x14ac:dyDescent="0.2">
      <c r="B35" s="620" t="s">
        <v>325</v>
      </c>
      <c r="C35" s="621"/>
      <c r="D35" s="621"/>
      <c r="E35" s="621"/>
      <c r="F35" s="621"/>
      <c r="G35" s="621"/>
      <c r="H35" s="621"/>
      <c r="I35" s="621"/>
      <c r="J35" s="621"/>
      <c r="K35" s="621"/>
      <c r="L35" s="621"/>
      <c r="M35" s="621"/>
      <c r="N35" s="621"/>
      <c r="O35" s="621"/>
      <c r="P35" s="621"/>
      <c r="Q35" s="622"/>
      <c r="R35" s="623">
        <v>2615370</v>
      </c>
      <c r="S35" s="624"/>
      <c r="T35" s="624"/>
      <c r="U35" s="624"/>
      <c r="V35" s="624"/>
      <c r="W35" s="624"/>
      <c r="X35" s="624"/>
      <c r="Y35" s="625"/>
      <c r="Z35" s="626">
        <v>4.7</v>
      </c>
      <c r="AA35" s="626"/>
      <c r="AB35" s="626"/>
      <c r="AC35" s="626"/>
      <c r="AD35" s="627" t="s">
        <v>130</v>
      </c>
      <c r="AE35" s="627"/>
      <c r="AF35" s="627"/>
      <c r="AG35" s="627"/>
      <c r="AH35" s="627"/>
      <c r="AI35" s="627"/>
      <c r="AJ35" s="627"/>
      <c r="AK35" s="627"/>
      <c r="AL35" s="628" t="s">
        <v>130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425700</v>
      </c>
      <c r="CS35" s="656"/>
      <c r="CT35" s="656"/>
      <c r="CU35" s="656"/>
      <c r="CV35" s="656"/>
      <c r="CW35" s="656"/>
      <c r="CX35" s="656"/>
      <c r="CY35" s="657"/>
      <c r="CZ35" s="628">
        <v>0.8</v>
      </c>
      <c r="DA35" s="654"/>
      <c r="DB35" s="654"/>
      <c r="DC35" s="658"/>
      <c r="DD35" s="632">
        <v>421156</v>
      </c>
      <c r="DE35" s="656"/>
      <c r="DF35" s="656"/>
      <c r="DG35" s="656"/>
      <c r="DH35" s="656"/>
      <c r="DI35" s="656"/>
      <c r="DJ35" s="656"/>
      <c r="DK35" s="657"/>
      <c r="DL35" s="632">
        <v>420900</v>
      </c>
      <c r="DM35" s="656"/>
      <c r="DN35" s="656"/>
      <c r="DO35" s="656"/>
      <c r="DP35" s="656"/>
      <c r="DQ35" s="656"/>
      <c r="DR35" s="656"/>
      <c r="DS35" s="656"/>
      <c r="DT35" s="656"/>
      <c r="DU35" s="656"/>
      <c r="DV35" s="657"/>
      <c r="DW35" s="628">
        <v>1.5</v>
      </c>
      <c r="DX35" s="654"/>
      <c r="DY35" s="654"/>
      <c r="DZ35" s="654"/>
      <c r="EA35" s="654"/>
      <c r="EB35" s="654"/>
      <c r="EC35" s="655"/>
    </row>
    <row r="36" spans="2:133" ht="11.25" customHeight="1" x14ac:dyDescent="0.2">
      <c r="B36" s="620" t="s">
        <v>329</v>
      </c>
      <c r="C36" s="621"/>
      <c r="D36" s="621"/>
      <c r="E36" s="621"/>
      <c r="F36" s="621"/>
      <c r="G36" s="621"/>
      <c r="H36" s="621"/>
      <c r="I36" s="621"/>
      <c r="J36" s="621"/>
      <c r="K36" s="621"/>
      <c r="L36" s="621"/>
      <c r="M36" s="621"/>
      <c r="N36" s="621"/>
      <c r="O36" s="621"/>
      <c r="P36" s="621"/>
      <c r="Q36" s="622"/>
      <c r="R36" s="623">
        <v>3335452</v>
      </c>
      <c r="S36" s="624"/>
      <c r="T36" s="624"/>
      <c r="U36" s="624"/>
      <c r="V36" s="624"/>
      <c r="W36" s="624"/>
      <c r="X36" s="624"/>
      <c r="Y36" s="625"/>
      <c r="Z36" s="626">
        <v>6</v>
      </c>
      <c r="AA36" s="626"/>
      <c r="AB36" s="626"/>
      <c r="AC36" s="626"/>
      <c r="AD36" s="627" t="s">
        <v>244</v>
      </c>
      <c r="AE36" s="627"/>
      <c r="AF36" s="627"/>
      <c r="AG36" s="627"/>
      <c r="AH36" s="627"/>
      <c r="AI36" s="627"/>
      <c r="AJ36" s="627"/>
      <c r="AK36" s="627"/>
      <c r="AL36" s="628" t="s">
        <v>244</v>
      </c>
      <c r="AM36" s="629"/>
      <c r="AN36" s="629"/>
      <c r="AO36" s="630"/>
      <c r="AP36" s="222"/>
      <c r="AQ36" s="689" t="s">
        <v>330</v>
      </c>
      <c r="AR36" s="690"/>
      <c r="AS36" s="690"/>
      <c r="AT36" s="690"/>
      <c r="AU36" s="690"/>
      <c r="AV36" s="690"/>
      <c r="AW36" s="690"/>
      <c r="AX36" s="690"/>
      <c r="AY36" s="691"/>
      <c r="AZ36" s="612">
        <v>4259268</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19140</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4234814</v>
      </c>
      <c r="CS36" s="624"/>
      <c r="CT36" s="624"/>
      <c r="CU36" s="624"/>
      <c r="CV36" s="624"/>
      <c r="CW36" s="624"/>
      <c r="CX36" s="624"/>
      <c r="CY36" s="625"/>
      <c r="CZ36" s="628">
        <v>8.1</v>
      </c>
      <c r="DA36" s="654"/>
      <c r="DB36" s="654"/>
      <c r="DC36" s="658"/>
      <c r="DD36" s="632">
        <v>2909322</v>
      </c>
      <c r="DE36" s="624"/>
      <c r="DF36" s="624"/>
      <c r="DG36" s="624"/>
      <c r="DH36" s="624"/>
      <c r="DI36" s="624"/>
      <c r="DJ36" s="624"/>
      <c r="DK36" s="625"/>
      <c r="DL36" s="632">
        <v>2118815</v>
      </c>
      <c r="DM36" s="624"/>
      <c r="DN36" s="624"/>
      <c r="DO36" s="624"/>
      <c r="DP36" s="624"/>
      <c r="DQ36" s="624"/>
      <c r="DR36" s="624"/>
      <c r="DS36" s="624"/>
      <c r="DT36" s="624"/>
      <c r="DU36" s="624"/>
      <c r="DV36" s="625"/>
      <c r="DW36" s="628">
        <v>7.6</v>
      </c>
      <c r="DX36" s="654"/>
      <c r="DY36" s="654"/>
      <c r="DZ36" s="654"/>
      <c r="EA36" s="654"/>
      <c r="EB36" s="654"/>
      <c r="EC36" s="655"/>
    </row>
    <row r="37" spans="2:133" ht="11.25" customHeight="1" x14ac:dyDescent="0.2">
      <c r="B37" s="620" t="s">
        <v>333</v>
      </c>
      <c r="C37" s="621"/>
      <c r="D37" s="621"/>
      <c r="E37" s="621"/>
      <c r="F37" s="621"/>
      <c r="G37" s="621"/>
      <c r="H37" s="621"/>
      <c r="I37" s="621"/>
      <c r="J37" s="621"/>
      <c r="K37" s="621"/>
      <c r="L37" s="621"/>
      <c r="M37" s="621"/>
      <c r="N37" s="621"/>
      <c r="O37" s="621"/>
      <c r="P37" s="621"/>
      <c r="Q37" s="622"/>
      <c r="R37" s="623">
        <v>980439</v>
      </c>
      <c r="S37" s="624"/>
      <c r="T37" s="624"/>
      <c r="U37" s="624"/>
      <c r="V37" s="624"/>
      <c r="W37" s="624"/>
      <c r="X37" s="624"/>
      <c r="Y37" s="625"/>
      <c r="Z37" s="626">
        <v>1.8</v>
      </c>
      <c r="AA37" s="626"/>
      <c r="AB37" s="626"/>
      <c r="AC37" s="626"/>
      <c r="AD37" s="627">
        <v>148007</v>
      </c>
      <c r="AE37" s="627"/>
      <c r="AF37" s="627"/>
      <c r="AG37" s="627"/>
      <c r="AH37" s="627"/>
      <c r="AI37" s="627"/>
      <c r="AJ37" s="627"/>
      <c r="AK37" s="627"/>
      <c r="AL37" s="628">
        <v>0.5</v>
      </c>
      <c r="AM37" s="629"/>
      <c r="AN37" s="629"/>
      <c r="AO37" s="630"/>
      <c r="AQ37" s="686" t="s">
        <v>334</v>
      </c>
      <c r="AR37" s="687"/>
      <c r="AS37" s="687"/>
      <c r="AT37" s="687"/>
      <c r="AU37" s="687"/>
      <c r="AV37" s="687"/>
      <c r="AW37" s="687"/>
      <c r="AX37" s="687"/>
      <c r="AY37" s="688"/>
      <c r="AZ37" s="623">
        <v>222080</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-395898</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886588</v>
      </c>
      <c r="CS37" s="656"/>
      <c r="CT37" s="656"/>
      <c r="CU37" s="656"/>
      <c r="CV37" s="656"/>
      <c r="CW37" s="656"/>
      <c r="CX37" s="656"/>
      <c r="CY37" s="657"/>
      <c r="CZ37" s="628">
        <v>1.7</v>
      </c>
      <c r="DA37" s="654"/>
      <c r="DB37" s="654"/>
      <c r="DC37" s="658"/>
      <c r="DD37" s="632">
        <v>886588</v>
      </c>
      <c r="DE37" s="656"/>
      <c r="DF37" s="656"/>
      <c r="DG37" s="656"/>
      <c r="DH37" s="656"/>
      <c r="DI37" s="656"/>
      <c r="DJ37" s="656"/>
      <c r="DK37" s="657"/>
      <c r="DL37" s="632">
        <v>886588</v>
      </c>
      <c r="DM37" s="656"/>
      <c r="DN37" s="656"/>
      <c r="DO37" s="656"/>
      <c r="DP37" s="656"/>
      <c r="DQ37" s="656"/>
      <c r="DR37" s="656"/>
      <c r="DS37" s="656"/>
      <c r="DT37" s="656"/>
      <c r="DU37" s="656"/>
      <c r="DV37" s="657"/>
      <c r="DW37" s="628">
        <v>3.2</v>
      </c>
      <c r="DX37" s="654"/>
      <c r="DY37" s="654"/>
      <c r="DZ37" s="654"/>
      <c r="EA37" s="654"/>
      <c r="EB37" s="654"/>
      <c r="EC37" s="655"/>
    </row>
    <row r="38" spans="2:133" ht="11.25" customHeight="1" x14ac:dyDescent="0.2">
      <c r="B38" s="620" t="s">
        <v>337</v>
      </c>
      <c r="C38" s="621"/>
      <c r="D38" s="621"/>
      <c r="E38" s="621"/>
      <c r="F38" s="621"/>
      <c r="G38" s="621"/>
      <c r="H38" s="621"/>
      <c r="I38" s="621"/>
      <c r="J38" s="621"/>
      <c r="K38" s="621"/>
      <c r="L38" s="621"/>
      <c r="M38" s="621"/>
      <c r="N38" s="621"/>
      <c r="O38" s="621"/>
      <c r="P38" s="621"/>
      <c r="Q38" s="622"/>
      <c r="R38" s="623">
        <v>2806900</v>
      </c>
      <c r="S38" s="624"/>
      <c r="T38" s="624"/>
      <c r="U38" s="624"/>
      <c r="V38" s="624"/>
      <c r="W38" s="624"/>
      <c r="X38" s="624"/>
      <c r="Y38" s="625"/>
      <c r="Z38" s="626">
        <v>5.0999999999999996</v>
      </c>
      <c r="AA38" s="626"/>
      <c r="AB38" s="626"/>
      <c r="AC38" s="626"/>
      <c r="AD38" s="627" t="s">
        <v>244</v>
      </c>
      <c r="AE38" s="627"/>
      <c r="AF38" s="627"/>
      <c r="AG38" s="627"/>
      <c r="AH38" s="627"/>
      <c r="AI38" s="627"/>
      <c r="AJ38" s="627"/>
      <c r="AK38" s="627"/>
      <c r="AL38" s="628" t="s">
        <v>130</v>
      </c>
      <c r="AM38" s="629"/>
      <c r="AN38" s="629"/>
      <c r="AO38" s="630"/>
      <c r="AQ38" s="686" t="s">
        <v>338</v>
      </c>
      <c r="AR38" s="687"/>
      <c r="AS38" s="687"/>
      <c r="AT38" s="687"/>
      <c r="AU38" s="687"/>
      <c r="AV38" s="687"/>
      <c r="AW38" s="687"/>
      <c r="AX38" s="687"/>
      <c r="AY38" s="688"/>
      <c r="AZ38" s="623" t="s">
        <v>130</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17045</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4037188</v>
      </c>
      <c r="CS38" s="624"/>
      <c r="CT38" s="624"/>
      <c r="CU38" s="624"/>
      <c r="CV38" s="624"/>
      <c r="CW38" s="624"/>
      <c r="CX38" s="624"/>
      <c r="CY38" s="625"/>
      <c r="CZ38" s="628">
        <v>7.7</v>
      </c>
      <c r="DA38" s="654"/>
      <c r="DB38" s="654"/>
      <c r="DC38" s="658"/>
      <c r="DD38" s="632">
        <v>3376583</v>
      </c>
      <c r="DE38" s="624"/>
      <c r="DF38" s="624"/>
      <c r="DG38" s="624"/>
      <c r="DH38" s="624"/>
      <c r="DI38" s="624"/>
      <c r="DJ38" s="624"/>
      <c r="DK38" s="625"/>
      <c r="DL38" s="632">
        <v>2938449</v>
      </c>
      <c r="DM38" s="624"/>
      <c r="DN38" s="624"/>
      <c r="DO38" s="624"/>
      <c r="DP38" s="624"/>
      <c r="DQ38" s="624"/>
      <c r="DR38" s="624"/>
      <c r="DS38" s="624"/>
      <c r="DT38" s="624"/>
      <c r="DU38" s="624"/>
      <c r="DV38" s="625"/>
      <c r="DW38" s="628">
        <v>10.5</v>
      </c>
      <c r="DX38" s="654"/>
      <c r="DY38" s="654"/>
      <c r="DZ38" s="654"/>
      <c r="EA38" s="654"/>
      <c r="EB38" s="654"/>
      <c r="EC38" s="655"/>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244</v>
      </c>
      <c r="AA39" s="626"/>
      <c r="AB39" s="626"/>
      <c r="AC39" s="626"/>
      <c r="AD39" s="627" t="s">
        <v>130</v>
      </c>
      <c r="AE39" s="627"/>
      <c r="AF39" s="627"/>
      <c r="AG39" s="627"/>
      <c r="AH39" s="627"/>
      <c r="AI39" s="627"/>
      <c r="AJ39" s="627"/>
      <c r="AK39" s="627"/>
      <c r="AL39" s="628" t="s">
        <v>130</v>
      </c>
      <c r="AM39" s="629"/>
      <c r="AN39" s="629"/>
      <c r="AO39" s="630"/>
      <c r="AQ39" s="686" t="s">
        <v>342</v>
      </c>
      <c r="AR39" s="687"/>
      <c r="AS39" s="687"/>
      <c r="AT39" s="687"/>
      <c r="AU39" s="687"/>
      <c r="AV39" s="687"/>
      <c r="AW39" s="687"/>
      <c r="AX39" s="687"/>
      <c r="AY39" s="688"/>
      <c r="AZ39" s="623" t="s">
        <v>244</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25107</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3394745</v>
      </c>
      <c r="CS39" s="656"/>
      <c r="CT39" s="656"/>
      <c r="CU39" s="656"/>
      <c r="CV39" s="656"/>
      <c r="CW39" s="656"/>
      <c r="CX39" s="656"/>
      <c r="CY39" s="657"/>
      <c r="CZ39" s="628">
        <v>6.5</v>
      </c>
      <c r="DA39" s="654"/>
      <c r="DB39" s="654"/>
      <c r="DC39" s="658"/>
      <c r="DD39" s="632">
        <v>2603789</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4"/>
      <c r="DY39" s="654"/>
      <c r="DZ39" s="654"/>
      <c r="EA39" s="654"/>
      <c r="EB39" s="654"/>
      <c r="EC39" s="655"/>
    </row>
    <row r="40" spans="2:133" ht="11.25" customHeight="1" x14ac:dyDescent="0.2">
      <c r="B40" s="620" t="s">
        <v>345</v>
      </c>
      <c r="C40" s="621"/>
      <c r="D40" s="621"/>
      <c r="E40" s="621"/>
      <c r="F40" s="621"/>
      <c r="G40" s="621"/>
      <c r="H40" s="621"/>
      <c r="I40" s="621"/>
      <c r="J40" s="621"/>
      <c r="K40" s="621"/>
      <c r="L40" s="621"/>
      <c r="M40" s="621"/>
      <c r="N40" s="621"/>
      <c r="O40" s="621"/>
      <c r="P40" s="621"/>
      <c r="Q40" s="622"/>
      <c r="R40" s="623" t="s">
        <v>244</v>
      </c>
      <c r="S40" s="624"/>
      <c r="T40" s="624"/>
      <c r="U40" s="624"/>
      <c r="V40" s="624"/>
      <c r="W40" s="624"/>
      <c r="X40" s="624"/>
      <c r="Y40" s="625"/>
      <c r="Z40" s="626" t="s">
        <v>244</v>
      </c>
      <c r="AA40" s="626"/>
      <c r="AB40" s="626"/>
      <c r="AC40" s="626"/>
      <c r="AD40" s="627" t="s">
        <v>244</v>
      </c>
      <c r="AE40" s="627"/>
      <c r="AF40" s="627"/>
      <c r="AG40" s="627"/>
      <c r="AH40" s="627"/>
      <c r="AI40" s="627"/>
      <c r="AJ40" s="627"/>
      <c r="AK40" s="627"/>
      <c r="AL40" s="628" t="s">
        <v>244</v>
      </c>
      <c r="AM40" s="629"/>
      <c r="AN40" s="629"/>
      <c r="AO40" s="630"/>
      <c r="AQ40" s="686" t="s">
        <v>346</v>
      </c>
      <c r="AR40" s="687"/>
      <c r="AS40" s="687"/>
      <c r="AT40" s="687"/>
      <c r="AU40" s="687"/>
      <c r="AV40" s="687"/>
      <c r="AW40" s="687"/>
      <c r="AX40" s="687"/>
      <c r="AY40" s="688"/>
      <c r="AZ40" s="623" t="s">
        <v>130</v>
      </c>
      <c r="BA40" s="624"/>
      <c r="BB40" s="624"/>
      <c r="BC40" s="624"/>
      <c r="BD40" s="656"/>
      <c r="BE40" s="656"/>
      <c r="BF40" s="678"/>
      <c r="BG40" s="671" t="s">
        <v>347</v>
      </c>
      <c r="BH40" s="672"/>
      <c r="BI40" s="672"/>
      <c r="BJ40" s="672"/>
      <c r="BK40" s="672"/>
      <c r="BL40" s="223"/>
      <c r="BM40" s="621" t="s">
        <v>348</v>
      </c>
      <c r="BN40" s="621"/>
      <c r="BO40" s="621"/>
      <c r="BP40" s="621"/>
      <c r="BQ40" s="621"/>
      <c r="BR40" s="621"/>
      <c r="BS40" s="621"/>
      <c r="BT40" s="621"/>
      <c r="BU40" s="622"/>
      <c r="BV40" s="623">
        <v>100</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135000</v>
      </c>
      <c r="CS40" s="624"/>
      <c r="CT40" s="624"/>
      <c r="CU40" s="624"/>
      <c r="CV40" s="624"/>
      <c r="CW40" s="624"/>
      <c r="CX40" s="624"/>
      <c r="CY40" s="625"/>
      <c r="CZ40" s="628">
        <v>0.3</v>
      </c>
      <c r="DA40" s="654"/>
      <c r="DB40" s="654"/>
      <c r="DC40" s="658"/>
      <c r="DD40" s="632" t="s">
        <v>244</v>
      </c>
      <c r="DE40" s="624"/>
      <c r="DF40" s="624"/>
      <c r="DG40" s="624"/>
      <c r="DH40" s="624"/>
      <c r="DI40" s="624"/>
      <c r="DJ40" s="624"/>
      <c r="DK40" s="625"/>
      <c r="DL40" s="632" t="s">
        <v>244</v>
      </c>
      <c r="DM40" s="624"/>
      <c r="DN40" s="624"/>
      <c r="DO40" s="624"/>
      <c r="DP40" s="624"/>
      <c r="DQ40" s="624"/>
      <c r="DR40" s="624"/>
      <c r="DS40" s="624"/>
      <c r="DT40" s="624"/>
      <c r="DU40" s="624"/>
      <c r="DV40" s="625"/>
      <c r="DW40" s="628" t="s">
        <v>130</v>
      </c>
      <c r="DX40" s="654"/>
      <c r="DY40" s="654"/>
      <c r="DZ40" s="654"/>
      <c r="EA40" s="654"/>
      <c r="EB40" s="654"/>
      <c r="EC40" s="655"/>
    </row>
    <row r="41" spans="2:133" ht="11.25" customHeight="1" x14ac:dyDescent="0.2">
      <c r="B41" s="644" t="s">
        <v>350</v>
      </c>
      <c r="C41" s="645"/>
      <c r="D41" s="645"/>
      <c r="E41" s="645"/>
      <c r="F41" s="645"/>
      <c r="G41" s="645"/>
      <c r="H41" s="645"/>
      <c r="I41" s="645"/>
      <c r="J41" s="645"/>
      <c r="K41" s="645"/>
      <c r="L41" s="645"/>
      <c r="M41" s="645"/>
      <c r="N41" s="645"/>
      <c r="O41" s="645"/>
      <c r="P41" s="645"/>
      <c r="Q41" s="646"/>
      <c r="R41" s="695">
        <v>55185277</v>
      </c>
      <c r="S41" s="696"/>
      <c r="T41" s="696"/>
      <c r="U41" s="696"/>
      <c r="V41" s="696"/>
      <c r="W41" s="696"/>
      <c r="X41" s="696"/>
      <c r="Y41" s="700"/>
      <c r="Z41" s="701">
        <v>100</v>
      </c>
      <c r="AA41" s="701"/>
      <c r="AB41" s="701"/>
      <c r="AC41" s="701"/>
      <c r="AD41" s="702">
        <v>27868125</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1209348</v>
      </c>
      <c r="BA41" s="624"/>
      <c r="BB41" s="624"/>
      <c r="BC41" s="624"/>
      <c r="BD41" s="656"/>
      <c r="BE41" s="656"/>
      <c r="BF41" s="678"/>
      <c r="BG41" s="671"/>
      <c r="BH41" s="672"/>
      <c r="BI41" s="672"/>
      <c r="BJ41" s="672"/>
      <c r="BK41" s="672"/>
      <c r="BL41" s="223"/>
      <c r="BM41" s="621" t="s">
        <v>352</v>
      </c>
      <c r="BN41" s="621"/>
      <c r="BO41" s="621"/>
      <c r="BP41" s="621"/>
      <c r="BQ41" s="621"/>
      <c r="BR41" s="621"/>
      <c r="BS41" s="621"/>
      <c r="BT41" s="621"/>
      <c r="BU41" s="622"/>
      <c r="BV41" s="623" t="s">
        <v>244</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130</v>
      </c>
      <c r="DA41" s="654"/>
      <c r="DB41" s="654"/>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2827840</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317</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5118612</v>
      </c>
      <c r="CS42" s="656"/>
      <c r="CT42" s="656"/>
      <c r="CU42" s="656"/>
      <c r="CV42" s="656"/>
      <c r="CW42" s="656"/>
      <c r="CX42" s="656"/>
      <c r="CY42" s="657"/>
      <c r="CZ42" s="628">
        <v>9.8000000000000007</v>
      </c>
      <c r="DA42" s="654"/>
      <c r="DB42" s="654"/>
      <c r="DC42" s="658"/>
      <c r="DD42" s="632">
        <v>560140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116102</v>
      </c>
      <c r="CS43" s="656"/>
      <c r="CT43" s="656"/>
      <c r="CU43" s="656"/>
      <c r="CV43" s="656"/>
      <c r="CW43" s="656"/>
      <c r="CX43" s="656"/>
      <c r="CY43" s="657"/>
      <c r="CZ43" s="628">
        <v>0.2</v>
      </c>
      <c r="DA43" s="654"/>
      <c r="DB43" s="654"/>
      <c r="DC43" s="658"/>
      <c r="DD43" s="632">
        <v>116102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5118612</v>
      </c>
      <c r="CS44" s="624"/>
      <c r="CT44" s="624"/>
      <c r="CU44" s="624"/>
      <c r="CV44" s="624"/>
      <c r="CW44" s="624"/>
      <c r="CX44" s="624"/>
      <c r="CY44" s="625"/>
      <c r="CZ44" s="628">
        <v>9.8000000000000007</v>
      </c>
      <c r="DA44" s="629"/>
      <c r="DB44" s="629"/>
      <c r="DC44" s="635"/>
      <c r="DD44" s="632">
        <v>560140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2537313</v>
      </c>
      <c r="CS45" s="656"/>
      <c r="CT45" s="656"/>
      <c r="CU45" s="656"/>
      <c r="CV45" s="656"/>
      <c r="CW45" s="656"/>
      <c r="CX45" s="656"/>
      <c r="CY45" s="657"/>
      <c r="CZ45" s="628">
        <v>4.8</v>
      </c>
      <c r="DA45" s="654"/>
      <c r="DB45" s="654"/>
      <c r="DC45" s="658"/>
      <c r="DD45" s="632">
        <v>182889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2581299</v>
      </c>
      <c r="CS46" s="624"/>
      <c r="CT46" s="624"/>
      <c r="CU46" s="624"/>
      <c r="CV46" s="624"/>
      <c r="CW46" s="624"/>
      <c r="CX46" s="624"/>
      <c r="CY46" s="625"/>
      <c r="CZ46" s="628">
        <v>4.9000000000000004</v>
      </c>
      <c r="DA46" s="629"/>
      <c r="DB46" s="629"/>
      <c r="DC46" s="635"/>
      <c r="DD46" s="632">
        <v>377251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t="s">
        <v>244</v>
      </c>
      <c r="CS47" s="656"/>
      <c r="CT47" s="656"/>
      <c r="CU47" s="656"/>
      <c r="CV47" s="656"/>
      <c r="CW47" s="656"/>
      <c r="CX47" s="656"/>
      <c r="CY47" s="657"/>
      <c r="CZ47" s="628" t="s">
        <v>130</v>
      </c>
      <c r="DA47" s="654"/>
      <c r="DB47" s="654"/>
      <c r="DC47" s="658"/>
      <c r="DD47" s="632" t="s">
        <v>244</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365</v>
      </c>
      <c r="CG48" s="621"/>
      <c r="CH48" s="621"/>
      <c r="CI48" s="621"/>
      <c r="CJ48" s="621"/>
      <c r="CK48" s="621"/>
      <c r="CL48" s="621"/>
      <c r="CM48" s="621"/>
      <c r="CN48" s="621"/>
      <c r="CO48" s="621"/>
      <c r="CP48" s="621"/>
      <c r="CQ48" s="622"/>
      <c r="CR48" s="623" t="s">
        <v>244</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52442521</v>
      </c>
      <c r="CS49" s="682"/>
      <c r="CT49" s="682"/>
      <c r="CU49" s="682"/>
      <c r="CV49" s="682"/>
      <c r="CW49" s="682"/>
      <c r="CX49" s="682"/>
      <c r="CY49" s="711"/>
      <c r="CZ49" s="703">
        <v>100</v>
      </c>
      <c r="DA49" s="712"/>
      <c r="DB49" s="712"/>
      <c r="DC49" s="713"/>
      <c r="DD49" s="714">
        <v>31753421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GDIJo1mJEo3gSy2DZ+HVoAJ072XzlKuuUSj3uH1Q7PA8IOs9v42RDW7WyHkjTAdF6cAnD3AsxlFcerPbMkCow==" saltValue="/YHK1Ed5vB3WoVpazunjv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55084</v>
      </c>
      <c r="R7" s="753"/>
      <c r="S7" s="753"/>
      <c r="T7" s="753"/>
      <c r="U7" s="753"/>
      <c r="V7" s="753">
        <v>52342</v>
      </c>
      <c r="W7" s="753"/>
      <c r="X7" s="753"/>
      <c r="Y7" s="753"/>
      <c r="Z7" s="753"/>
      <c r="AA7" s="753">
        <v>2743</v>
      </c>
      <c r="AB7" s="753"/>
      <c r="AC7" s="753"/>
      <c r="AD7" s="753"/>
      <c r="AE7" s="754"/>
      <c r="AF7" s="755">
        <v>2079</v>
      </c>
      <c r="AG7" s="756"/>
      <c r="AH7" s="756"/>
      <c r="AI7" s="756"/>
      <c r="AJ7" s="757"/>
      <c r="AK7" s="758">
        <v>2615</v>
      </c>
      <c r="AL7" s="759"/>
      <c r="AM7" s="759"/>
      <c r="AN7" s="759"/>
      <c r="AO7" s="759"/>
      <c r="AP7" s="759">
        <v>28140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578</v>
      </c>
      <c r="BT7" s="747"/>
      <c r="BU7" s="747"/>
      <c r="BV7" s="747"/>
      <c r="BW7" s="747"/>
      <c r="BX7" s="747"/>
      <c r="BY7" s="747"/>
      <c r="BZ7" s="747"/>
      <c r="CA7" s="747"/>
      <c r="CB7" s="747"/>
      <c r="CC7" s="747"/>
      <c r="CD7" s="747"/>
      <c r="CE7" s="747"/>
      <c r="CF7" s="747"/>
      <c r="CG7" s="762"/>
      <c r="CH7" s="743">
        <v>0</v>
      </c>
      <c r="CI7" s="744"/>
      <c r="CJ7" s="744"/>
      <c r="CK7" s="744"/>
      <c r="CL7" s="745"/>
      <c r="CM7" s="743">
        <v>2</v>
      </c>
      <c r="CN7" s="744"/>
      <c r="CO7" s="744"/>
      <c r="CP7" s="744"/>
      <c r="CQ7" s="745"/>
      <c r="CR7" s="743">
        <v>1</v>
      </c>
      <c r="CS7" s="744"/>
      <c r="CT7" s="744"/>
      <c r="CU7" s="744"/>
      <c r="CV7" s="745"/>
      <c r="CW7" s="743" t="s">
        <v>579</v>
      </c>
      <c r="CX7" s="744"/>
      <c r="CY7" s="744"/>
      <c r="CZ7" s="744"/>
      <c r="DA7" s="745"/>
      <c r="DB7" s="743" t="s">
        <v>509</v>
      </c>
      <c r="DC7" s="744"/>
      <c r="DD7" s="744"/>
      <c r="DE7" s="744"/>
      <c r="DF7" s="745"/>
      <c r="DG7" s="743" t="s">
        <v>509</v>
      </c>
      <c r="DH7" s="744"/>
      <c r="DI7" s="744"/>
      <c r="DJ7" s="744"/>
      <c r="DK7" s="745"/>
      <c r="DL7" s="743" t="s">
        <v>509</v>
      </c>
      <c r="DM7" s="744"/>
      <c r="DN7" s="744"/>
      <c r="DO7" s="744"/>
      <c r="DP7" s="745"/>
      <c r="DQ7" s="743" t="s">
        <v>509</v>
      </c>
      <c r="DR7" s="744"/>
      <c r="DS7" s="744"/>
      <c r="DT7" s="744"/>
      <c r="DU7" s="745"/>
      <c r="DV7" s="746"/>
      <c r="DW7" s="747"/>
      <c r="DX7" s="747"/>
      <c r="DY7" s="747"/>
      <c r="DZ7" s="748"/>
      <c r="EA7" s="234"/>
    </row>
    <row r="8" spans="1:131" s="235" customFormat="1" ht="26.25" customHeight="1" x14ac:dyDescent="0.2">
      <c r="A8" s="238">
        <v>2</v>
      </c>
      <c r="B8" s="780" t="s">
        <v>390</v>
      </c>
      <c r="C8" s="781"/>
      <c r="D8" s="781"/>
      <c r="E8" s="781"/>
      <c r="F8" s="781"/>
      <c r="G8" s="781"/>
      <c r="H8" s="781"/>
      <c r="I8" s="781"/>
      <c r="J8" s="781"/>
      <c r="K8" s="781"/>
      <c r="L8" s="781"/>
      <c r="M8" s="781"/>
      <c r="N8" s="781"/>
      <c r="O8" s="781"/>
      <c r="P8" s="782"/>
      <c r="Q8" s="783">
        <v>109</v>
      </c>
      <c r="R8" s="784"/>
      <c r="S8" s="784"/>
      <c r="T8" s="784"/>
      <c r="U8" s="784"/>
      <c r="V8" s="784">
        <v>109</v>
      </c>
      <c r="W8" s="784"/>
      <c r="X8" s="784"/>
      <c r="Y8" s="784"/>
      <c r="Z8" s="784"/>
      <c r="AA8" s="784">
        <v>0</v>
      </c>
      <c r="AB8" s="784"/>
      <c r="AC8" s="784"/>
      <c r="AD8" s="784"/>
      <c r="AE8" s="785"/>
      <c r="AF8" s="786">
        <v>0</v>
      </c>
      <c r="AG8" s="787"/>
      <c r="AH8" s="787"/>
      <c r="AI8" s="787"/>
      <c r="AJ8" s="788"/>
      <c r="AK8" s="769">
        <v>0</v>
      </c>
      <c r="AL8" s="770"/>
      <c r="AM8" s="770"/>
      <c r="AN8" s="770"/>
      <c r="AO8" s="770"/>
      <c r="AP8" s="770" t="s">
        <v>584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v>55193</v>
      </c>
      <c r="R23" s="793"/>
      <c r="S23" s="793"/>
      <c r="T23" s="793"/>
      <c r="U23" s="793"/>
      <c r="V23" s="793">
        <v>52451</v>
      </c>
      <c r="W23" s="793"/>
      <c r="X23" s="793"/>
      <c r="Y23" s="793"/>
      <c r="Z23" s="793"/>
      <c r="AA23" s="793">
        <v>2743</v>
      </c>
      <c r="AB23" s="793"/>
      <c r="AC23" s="793"/>
      <c r="AD23" s="793"/>
      <c r="AE23" s="794"/>
      <c r="AF23" s="795">
        <v>2079</v>
      </c>
      <c r="AG23" s="793"/>
      <c r="AH23" s="793"/>
      <c r="AI23" s="793"/>
      <c r="AJ23" s="796"/>
      <c r="AK23" s="797"/>
      <c r="AL23" s="798"/>
      <c r="AM23" s="798"/>
      <c r="AN23" s="798"/>
      <c r="AO23" s="798"/>
      <c r="AP23" s="793">
        <v>28140</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12052</v>
      </c>
      <c r="R28" s="823"/>
      <c r="S28" s="823"/>
      <c r="T28" s="823"/>
      <c r="U28" s="823"/>
      <c r="V28" s="823">
        <v>12033</v>
      </c>
      <c r="W28" s="823"/>
      <c r="X28" s="823"/>
      <c r="Y28" s="823"/>
      <c r="Z28" s="823"/>
      <c r="AA28" s="823">
        <v>19</v>
      </c>
      <c r="AB28" s="823"/>
      <c r="AC28" s="823"/>
      <c r="AD28" s="823"/>
      <c r="AE28" s="824"/>
      <c r="AF28" s="825">
        <v>19</v>
      </c>
      <c r="AG28" s="823"/>
      <c r="AH28" s="823"/>
      <c r="AI28" s="823"/>
      <c r="AJ28" s="826"/>
      <c r="AK28" s="827">
        <v>1350</v>
      </c>
      <c r="AL28" s="828"/>
      <c r="AM28" s="828"/>
      <c r="AN28" s="828"/>
      <c r="AO28" s="828"/>
      <c r="AP28" s="828" t="s">
        <v>572</v>
      </c>
      <c r="AQ28" s="828"/>
      <c r="AR28" s="828"/>
      <c r="AS28" s="828"/>
      <c r="AT28" s="828"/>
      <c r="AU28" s="828" t="s">
        <v>572</v>
      </c>
      <c r="AV28" s="828"/>
      <c r="AW28" s="828"/>
      <c r="AX28" s="828"/>
      <c r="AY28" s="828"/>
      <c r="AZ28" s="828" t="s">
        <v>572</v>
      </c>
      <c r="BA28" s="828"/>
      <c r="BB28" s="828"/>
      <c r="BC28" s="828"/>
      <c r="BD28" s="828"/>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8942</v>
      </c>
      <c r="R29" s="784"/>
      <c r="S29" s="784"/>
      <c r="T29" s="784"/>
      <c r="U29" s="784"/>
      <c r="V29" s="784">
        <v>8519</v>
      </c>
      <c r="W29" s="784"/>
      <c r="X29" s="784"/>
      <c r="Y29" s="784"/>
      <c r="Z29" s="784"/>
      <c r="AA29" s="784">
        <v>422</v>
      </c>
      <c r="AB29" s="784"/>
      <c r="AC29" s="784"/>
      <c r="AD29" s="784"/>
      <c r="AE29" s="785"/>
      <c r="AF29" s="786">
        <v>422</v>
      </c>
      <c r="AG29" s="787"/>
      <c r="AH29" s="787"/>
      <c r="AI29" s="787"/>
      <c r="AJ29" s="788"/>
      <c r="AK29" s="832">
        <v>1622</v>
      </c>
      <c r="AL29" s="829"/>
      <c r="AM29" s="829"/>
      <c r="AN29" s="829"/>
      <c r="AO29" s="829"/>
      <c r="AP29" s="829" t="s">
        <v>572</v>
      </c>
      <c r="AQ29" s="829"/>
      <c r="AR29" s="829"/>
      <c r="AS29" s="829"/>
      <c r="AT29" s="829"/>
      <c r="AU29" s="829" t="s">
        <v>572</v>
      </c>
      <c r="AV29" s="829"/>
      <c r="AW29" s="829"/>
      <c r="AX29" s="829"/>
      <c r="AY29" s="829"/>
      <c r="AZ29" s="829" t="s">
        <v>572</v>
      </c>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2115</v>
      </c>
      <c r="R30" s="784"/>
      <c r="S30" s="784"/>
      <c r="T30" s="784"/>
      <c r="U30" s="784"/>
      <c r="V30" s="784">
        <v>2088</v>
      </c>
      <c r="W30" s="784"/>
      <c r="X30" s="784"/>
      <c r="Y30" s="784"/>
      <c r="Z30" s="784"/>
      <c r="AA30" s="784">
        <v>27</v>
      </c>
      <c r="AB30" s="784"/>
      <c r="AC30" s="784"/>
      <c r="AD30" s="784"/>
      <c r="AE30" s="785"/>
      <c r="AF30" s="786">
        <v>27</v>
      </c>
      <c r="AG30" s="787"/>
      <c r="AH30" s="787"/>
      <c r="AI30" s="787"/>
      <c r="AJ30" s="788"/>
      <c r="AK30" s="832">
        <v>333</v>
      </c>
      <c r="AL30" s="829"/>
      <c r="AM30" s="829"/>
      <c r="AN30" s="829"/>
      <c r="AO30" s="829"/>
      <c r="AP30" s="829" t="s">
        <v>572</v>
      </c>
      <c r="AQ30" s="829"/>
      <c r="AR30" s="829"/>
      <c r="AS30" s="829"/>
      <c r="AT30" s="829"/>
      <c r="AU30" s="829" t="s">
        <v>572</v>
      </c>
      <c r="AV30" s="829"/>
      <c r="AW30" s="829"/>
      <c r="AX30" s="829"/>
      <c r="AY30" s="829"/>
      <c r="AZ30" s="829" t="s">
        <v>572</v>
      </c>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3068</v>
      </c>
      <c r="R31" s="784"/>
      <c r="S31" s="784"/>
      <c r="T31" s="784"/>
      <c r="U31" s="784"/>
      <c r="V31" s="784">
        <v>2822</v>
      </c>
      <c r="W31" s="784"/>
      <c r="X31" s="784"/>
      <c r="Y31" s="784"/>
      <c r="Z31" s="784"/>
      <c r="AA31" s="784">
        <v>246</v>
      </c>
      <c r="AB31" s="784"/>
      <c r="AC31" s="784"/>
      <c r="AD31" s="784"/>
      <c r="AE31" s="785"/>
      <c r="AF31" s="786">
        <v>156</v>
      </c>
      <c r="AG31" s="787"/>
      <c r="AH31" s="787"/>
      <c r="AI31" s="787"/>
      <c r="AJ31" s="788"/>
      <c r="AK31" s="832">
        <v>222</v>
      </c>
      <c r="AL31" s="829"/>
      <c r="AM31" s="829"/>
      <c r="AN31" s="829"/>
      <c r="AO31" s="829"/>
      <c r="AP31" s="829">
        <v>11562</v>
      </c>
      <c r="AQ31" s="829"/>
      <c r="AR31" s="829"/>
      <c r="AS31" s="829"/>
      <c r="AT31" s="829"/>
      <c r="AU31" s="829">
        <v>1746</v>
      </c>
      <c r="AV31" s="829"/>
      <c r="AW31" s="829"/>
      <c r="AX31" s="829"/>
      <c r="AY31" s="829"/>
      <c r="AZ31" s="829" t="s">
        <v>572</v>
      </c>
      <c r="BA31" s="829"/>
      <c r="BB31" s="829"/>
      <c r="BC31" s="829"/>
      <c r="BD31" s="829"/>
      <c r="BE31" s="830" t="s">
        <v>409</v>
      </c>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2"/>
      <c r="AL32" s="829"/>
      <c r="AM32" s="829"/>
      <c r="AN32" s="829"/>
      <c r="AO32" s="829"/>
      <c r="AP32" s="829"/>
      <c r="AQ32" s="829"/>
      <c r="AR32" s="829"/>
      <c r="AS32" s="829"/>
      <c r="AT32" s="829"/>
      <c r="AU32" s="829"/>
      <c r="AV32" s="829"/>
      <c r="AW32" s="829"/>
      <c r="AX32" s="829"/>
      <c r="AY32" s="829"/>
      <c r="AZ32" s="833"/>
      <c r="BA32" s="833"/>
      <c r="BB32" s="833"/>
      <c r="BC32" s="833"/>
      <c r="BD32" s="833"/>
      <c r="BE32" s="830"/>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2"/>
      <c r="AL33" s="829"/>
      <c r="AM33" s="829"/>
      <c r="AN33" s="829"/>
      <c r="AO33" s="829"/>
      <c r="AP33" s="829"/>
      <c r="AQ33" s="829"/>
      <c r="AR33" s="829"/>
      <c r="AS33" s="829"/>
      <c r="AT33" s="829"/>
      <c r="AU33" s="829"/>
      <c r="AV33" s="829"/>
      <c r="AW33" s="829"/>
      <c r="AX33" s="829"/>
      <c r="AY33" s="829"/>
      <c r="AZ33" s="833"/>
      <c r="BA33" s="833"/>
      <c r="BB33" s="833"/>
      <c r="BC33" s="833"/>
      <c r="BD33" s="833"/>
      <c r="BE33" s="830"/>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2"/>
      <c r="AL34" s="829"/>
      <c r="AM34" s="829"/>
      <c r="AN34" s="829"/>
      <c r="AO34" s="829"/>
      <c r="AP34" s="829"/>
      <c r="AQ34" s="829"/>
      <c r="AR34" s="829"/>
      <c r="AS34" s="829"/>
      <c r="AT34" s="829"/>
      <c r="AU34" s="829"/>
      <c r="AV34" s="829"/>
      <c r="AW34" s="829"/>
      <c r="AX34" s="829"/>
      <c r="AY34" s="829"/>
      <c r="AZ34" s="833"/>
      <c r="BA34" s="833"/>
      <c r="BB34" s="833"/>
      <c r="BC34" s="833"/>
      <c r="BD34" s="833"/>
      <c r="BE34" s="830"/>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29"/>
      <c r="AM35" s="829"/>
      <c r="AN35" s="829"/>
      <c r="AO35" s="829"/>
      <c r="AP35" s="829"/>
      <c r="AQ35" s="829"/>
      <c r="AR35" s="829"/>
      <c r="AS35" s="829"/>
      <c r="AT35" s="829"/>
      <c r="AU35" s="829"/>
      <c r="AV35" s="829"/>
      <c r="AW35" s="829"/>
      <c r="AX35" s="829"/>
      <c r="AY35" s="829"/>
      <c r="AZ35" s="833"/>
      <c r="BA35" s="833"/>
      <c r="BB35" s="833"/>
      <c r="BC35" s="833"/>
      <c r="BD35" s="833"/>
      <c r="BE35" s="830"/>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392</v>
      </c>
      <c r="B63" s="789" t="s">
        <v>411</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624</v>
      </c>
      <c r="AG63" s="843"/>
      <c r="AH63" s="843"/>
      <c r="AI63" s="843"/>
      <c r="AJ63" s="844"/>
      <c r="AK63" s="845"/>
      <c r="AL63" s="840"/>
      <c r="AM63" s="840"/>
      <c r="AN63" s="840"/>
      <c r="AO63" s="840"/>
      <c r="AP63" s="843">
        <v>11562</v>
      </c>
      <c r="AQ63" s="843"/>
      <c r="AR63" s="843"/>
      <c r="AS63" s="843"/>
      <c r="AT63" s="843"/>
      <c r="AU63" s="843">
        <v>1746</v>
      </c>
      <c r="AV63" s="843"/>
      <c r="AW63" s="843"/>
      <c r="AX63" s="843"/>
      <c r="AY63" s="843"/>
      <c r="AZ63" s="847"/>
      <c r="BA63" s="847"/>
      <c r="BB63" s="847"/>
      <c r="BC63" s="847"/>
      <c r="BD63" s="847"/>
      <c r="BE63" s="848"/>
      <c r="BF63" s="848"/>
      <c r="BG63" s="848"/>
      <c r="BH63" s="848"/>
      <c r="BI63" s="849"/>
      <c r="BJ63" s="850" t="s">
        <v>394</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413</v>
      </c>
      <c r="B66" s="728"/>
      <c r="C66" s="728"/>
      <c r="D66" s="728"/>
      <c r="E66" s="728"/>
      <c r="F66" s="728"/>
      <c r="G66" s="728"/>
      <c r="H66" s="728"/>
      <c r="I66" s="728"/>
      <c r="J66" s="728"/>
      <c r="K66" s="728"/>
      <c r="L66" s="728"/>
      <c r="M66" s="728"/>
      <c r="N66" s="728"/>
      <c r="O66" s="728"/>
      <c r="P66" s="729"/>
      <c r="Q66" s="733" t="s">
        <v>397</v>
      </c>
      <c r="R66" s="734"/>
      <c r="S66" s="734"/>
      <c r="T66" s="734"/>
      <c r="U66" s="735"/>
      <c r="V66" s="733" t="s">
        <v>414</v>
      </c>
      <c r="W66" s="734"/>
      <c r="X66" s="734"/>
      <c r="Y66" s="734"/>
      <c r="Z66" s="735"/>
      <c r="AA66" s="733" t="s">
        <v>415</v>
      </c>
      <c r="AB66" s="734"/>
      <c r="AC66" s="734"/>
      <c r="AD66" s="734"/>
      <c r="AE66" s="735"/>
      <c r="AF66" s="853" t="s">
        <v>416</v>
      </c>
      <c r="AG66" s="815"/>
      <c r="AH66" s="815"/>
      <c r="AI66" s="815"/>
      <c r="AJ66" s="854"/>
      <c r="AK66" s="733" t="s">
        <v>401</v>
      </c>
      <c r="AL66" s="728"/>
      <c r="AM66" s="728"/>
      <c r="AN66" s="728"/>
      <c r="AO66" s="729"/>
      <c r="AP66" s="733" t="s">
        <v>417</v>
      </c>
      <c r="AQ66" s="734"/>
      <c r="AR66" s="734"/>
      <c r="AS66" s="734"/>
      <c r="AT66" s="735"/>
      <c r="AU66" s="733" t="s">
        <v>418</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2">
      <c r="A68" s="236">
        <v>1</v>
      </c>
      <c r="B68" s="868" t="s">
        <v>573</v>
      </c>
      <c r="C68" s="869"/>
      <c r="D68" s="869"/>
      <c r="E68" s="869"/>
      <c r="F68" s="869"/>
      <c r="G68" s="869"/>
      <c r="H68" s="869"/>
      <c r="I68" s="869"/>
      <c r="J68" s="869"/>
      <c r="K68" s="869"/>
      <c r="L68" s="869"/>
      <c r="M68" s="869"/>
      <c r="N68" s="869"/>
      <c r="O68" s="869"/>
      <c r="P68" s="870"/>
      <c r="Q68" s="871">
        <v>3777</v>
      </c>
      <c r="R68" s="865"/>
      <c r="S68" s="865"/>
      <c r="T68" s="865"/>
      <c r="U68" s="865"/>
      <c r="V68" s="865">
        <v>3279</v>
      </c>
      <c r="W68" s="865"/>
      <c r="X68" s="865"/>
      <c r="Y68" s="865"/>
      <c r="Z68" s="865"/>
      <c r="AA68" s="865">
        <v>498</v>
      </c>
      <c r="AB68" s="865"/>
      <c r="AC68" s="865"/>
      <c r="AD68" s="865"/>
      <c r="AE68" s="865"/>
      <c r="AF68" s="865">
        <v>488</v>
      </c>
      <c r="AG68" s="865"/>
      <c r="AH68" s="865"/>
      <c r="AI68" s="865"/>
      <c r="AJ68" s="865"/>
      <c r="AK68" s="865" t="s">
        <v>572</v>
      </c>
      <c r="AL68" s="865"/>
      <c r="AM68" s="865"/>
      <c r="AN68" s="865"/>
      <c r="AO68" s="865"/>
      <c r="AP68" s="865">
        <v>10923</v>
      </c>
      <c r="AQ68" s="865"/>
      <c r="AR68" s="865"/>
      <c r="AS68" s="865"/>
      <c r="AT68" s="865"/>
      <c r="AU68" s="865">
        <v>3920</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2">
      <c r="A69" s="238">
        <v>2</v>
      </c>
      <c r="B69" s="872" t="s">
        <v>574</v>
      </c>
      <c r="C69" s="873"/>
      <c r="D69" s="873"/>
      <c r="E69" s="873"/>
      <c r="F69" s="873"/>
      <c r="G69" s="873"/>
      <c r="H69" s="873"/>
      <c r="I69" s="873"/>
      <c r="J69" s="873"/>
      <c r="K69" s="873"/>
      <c r="L69" s="873"/>
      <c r="M69" s="873"/>
      <c r="N69" s="873"/>
      <c r="O69" s="873"/>
      <c r="P69" s="874"/>
      <c r="Q69" s="875">
        <v>481</v>
      </c>
      <c r="R69" s="829"/>
      <c r="S69" s="829"/>
      <c r="T69" s="829"/>
      <c r="U69" s="829"/>
      <c r="V69" s="829">
        <v>445</v>
      </c>
      <c r="W69" s="829"/>
      <c r="X69" s="829"/>
      <c r="Y69" s="829"/>
      <c r="Z69" s="829"/>
      <c r="AA69" s="829">
        <v>36</v>
      </c>
      <c r="AB69" s="829"/>
      <c r="AC69" s="829"/>
      <c r="AD69" s="829"/>
      <c r="AE69" s="829"/>
      <c r="AF69" s="829">
        <v>34</v>
      </c>
      <c r="AG69" s="829"/>
      <c r="AH69" s="829"/>
      <c r="AI69" s="829"/>
      <c r="AJ69" s="829"/>
      <c r="AK69" s="829" t="s">
        <v>572</v>
      </c>
      <c r="AL69" s="829"/>
      <c r="AM69" s="829"/>
      <c r="AN69" s="829"/>
      <c r="AO69" s="829"/>
      <c r="AP69" s="829">
        <v>81</v>
      </c>
      <c r="AQ69" s="829"/>
      <c r="AR69" s="829"/>
      <c r="AS69" s="829"/>
      <c r="AT69" s="829"/>
      <c r="AU69" s="829">
        <v>19</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2">
      <c r="A70" s="238">
        <v>3</v>
      </c>
      <c r="B70" s="872" t="s">
        <v>575</v>
      </c>
      <c r="C70" s="873"/>
      <c r="D70" s="873"/>
      <c r="E70" s="873"/>
      <c r="F70" s="873"/>
      <c r="G70" s="873"/>
      <c r="H70" s="873"/>
      <c r="I70" s="873"/>
      <c r="J70" s="873"/>
      <c r="K70" s="873"/>
      <c r="L70" s="873"/>
      <c r="M70" s="873"/>
      <c r="N70" s="873"/>
      <c r="O70" s="873"/>
      <c r="P70" s="874"/>
      <c r="Q70" s="875">
        <v>4957</v>
      </c>
      <c r="R70" s="829"/>
      <c r="S70" s="829"/>
      <c r="T70" s="829"/>
      <c r="U70" s="829"/>
      <c r="V70" s="829">
        <v>4411</v>
      </c>
      <c r="W70" s="829"/>
      <c r="X70" s="829"/>
      <c r="Y70" s="829"/>
      <c r="Z70" s="829"/>
      <c r="AA70" s="829">
        <v>546</v>
      </c>
      <c r="AB70" s="829"/>
      <c r="AC70" s="829"/>
      <c r="AD70" s="829"/>
      <c r="AE70" s="829"/>
      <c r="AF70" s="829">
        <v>546</v>
      </c>
      <c r="AG70" s="829"/>
      <c r="AH70" s="829"/>
      <c r="AI70" s="829"/>
      <c r="AJ70" s="829"/>
      <c r="AK70" s="829">
        <v>543</v>
      </c>
      <c r="AL70" s="829"/>
      <c r="AM70" s="829"/>
      <c r="AN70" s="829"/>
      <c r="AO70" s="829"/>
      <c r="AP70" s="829" t="s">
        <v>572</v>
      </c>
      <c r="AQ70" s="829"/>
      <c r="AR70" s="829"/>
      <c r="AS70" s="829"/>
      <c r="AT70" s="829"/>
      <c r="AU70" s="829" t="s">
        <v>572</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2">
      <c r="A71" s="238">
        <v>4</v>
      </c>
      <c r="B71" s="872" t="s">
        <v>576</v>
      </c>
      <c r="C71" s="873"/>
      <c r="D71" s="873"/>
      <c r="E71" s="873"/>
      <c r="F71" s="873"/>
      <c r="G71" s="873"/>
      <c r="H71" s="873"/>
      <c r="I71" s="873"/>
      <c r="J71" s="873"/>
      <c r="K71" s="873"/>
      <c r="L71" s="873"/>
      <c r="M71" s="873"/>
      <c r="N71" s="873"/>
      <c r="O71" s="873"/>
      <c r="P71" s="874"/>
      <c r="Q71" s="875">
        <v>1038597</v>
      </c>
      <c r="R71" s="829"/>
      <c r="S71" s="829"/>
      <c r="T71" s="829"/>
      <c r="U71" s="829"/>
      <c r="V71" s="829">
        <v>1027785</v>
      </c>
      <c r="W71" s="829"/>
      <c r="X71" s="829"/>
      <c r="Y71" s="829"/>
      <c r="Z71" s="829"/>
      <c r="AA71" s="829">
        <v>10811</v>
      </c>
      <c r="AB71" s="829"/>
      <c r="AC71" s="829"/>
      <c r="AD71" s="829"/>
      <c r="AE71" s="829"/>
      <c r="AF71" s="829">
        <v>10811</v>
      </c>
      <c r="AG71" s="829"/>
      <c r="AH71" s="829"/>
      <c r="AI71" s="829"/>
      <c r="AJ71" s="829"/>
      <c r="AK71" s="829">
        <v>7967</v>
      </c>
      <c r="AL71" s="829"/>
      <c r="AM71" s="829"/>
      <c r="AN71" s="829"/>
      <c r="AO71" s="829"/>
      <c r="AP71" s="829" t="s">
        <v>572</v>
      </c>
      <c r="AQ71" s="829"/>
      <c r="AR71" s="829"/>
      <c r="AS71" s="829"/>
      <c r="AT71" s="829"/>
      <c r="AU71" s="829" t="s">
        <v>572</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2">
      <c r="A72" s="238">
        <v>5</v>
      </c>
      <c r="B72" s="872" t="s">
        <v>577</v>
      </c>
      <c r="C72" s="873"/>
      <c r="D72" s="873"/>
      <c r="E72" s="873"/>
      <c r="F72" s="873"/>
      <c r="G72" s="873"/>
      <c r="H72" s="873"/>
      <c r="I72" s="873"/>
      <c r="J72" s="873"/>
      <c r="K72" s="873"/>
      <c r="L72" s="873"/>
      <c r="M72" s="873"/>
      <c r="N72" s="873"/>
      <c r="O72" s="873"/>
      <c r="P72" s="874"/>
      <c r="Q72" s="875">
        <v>3303</v>
      </c>
      <c r="R72" s="829"/>
      <c r="S72" s="829"/>
      <c r="T72" s="829"/>
      <c r="U72" s="829"/>
      <c r="V72" s="829">
        <v>3104</v>
      </c>
      <c r="W72" s="829"/>
      <c r="X72" s="829"/>
      <c r="Y72" s="829"/>
      <c r="Z72" s="829"/>
      <c r="AA72" s="829">
        <v>199</v>
      </c>
      <c r="AB72" s="829"/>
      <c r="AC72" s="829"/>
      <c r="AD72" s="829"/>
      <c r="AE72" s="829"/>
      <c r="AF72" s="829">
        <v>199</v>
      </c>
      <c r="AG72" s="829"/>
      <c r="AH72" s="829"/>
      <c r="AI72" s="829"/>
      <c r="AJ72" s="829"/>
      <c r="AK72" s="829" t="s">
        <v>572</v>
      </c>
      <c r="AL72" s="829"/>
      <c r="AM72" s="829"/>
      <c r="AN72" s="829"/>
      <c r="AO72" s="829"/>
      <c r="AP72" s="829" t="s">
        <v>572</v>
      </c>
      <c r="AQ72" s="829"/>
      <c r="AR72" s="829"/>
      <c r="AS72" s="829"/>
      <c r="AT72" s="829"/>
      <c r="AU72" s="829" t="s">
        <v>572</v>
      </c>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2">
      <c r="A73" s="238">
        <v>6</v>
      </c>
      <c r="B73" s="872"/>
      <c r="C73" s="873"/>
      <c r="D73" s="873"/>
      <c r="E73" s="873"/>
      <c r="F73" s="873"/>
      <c r="G73" s="873"/>
      <c r="H73" s="873"/>
      <c r="I73" s="873"/>
      <c r="J73" s="873"/>
      <c r="K73" s="873"/>
      <c r="L73" s="873"/>
      <c r="M73" s="873"/>
      <c r="N73" s="873"/>
      <c r="O73" s="873"/>
      <c r="P73" s="874"/>
      <c r="Q73" s="875"/>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2">
      <c r="A74" s="238">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2">
      <c r="A75" s="238">
        <v>8</v>
      </c>
      <c r="B75" s="872"/>
      <c r="C75" s="873"/>
      <c r="D75" s="873"/>
      <c r="E75" s="873"/>
      <c r="F75" s="873"/>
      <c r="G75" s="873"/>
      <c r="H75" s="873"/>
      <c r="I75" s="873"/>
      <c r="J75" s="873"/>
      <c r="K75" s="873"/>
      <c r="L75" s="873"/>
      <c r="M75" s="873"/>
      <c r="N75" s="873"/>
      <c r="O75" s="873"/>
      <c r="P75" s="874"/>
      <c r="Q75" s="876"/>
      <c r="R75" s="877"/>
      <c r="S75" s="877"/>
      <c r="T75" s="877"/>
      <c r="U75" s="832"/>
      <c r="V75" s="878"/>
      <c r="W75" s="877"/>
      <c r="X75" s="877"/>
      <c r="Y75" s="877"/>
      <c r="Z75" s="832"/>
      <c r="AA75" s="878"/>
      <c r="AB75" s="877"/>
      <c r="AC75" s="877"/>
      <c r="AD75" s="877"/>
      <c r="AE75" s="832"/>
      <c r="AF75" s="878"/>
      <c r="AG75" s="877"/>
      <c r="AH75" s="877"/>
      <c r="AI75" s="877"/>
      <c r="AJ75" s="832"/>
      <c r="AK75" s="878"/>
      <c r="AL75" s="877"/>
      <c r="AM75" s="877"/>
      <c r="AN75" s="877"/>
      <c r="AO75" s="832"/>
      <c r="AP75" s="878"/>
      <c r="AQ75" s="877"/>
      <c r="AR75" s="877"/>
      <c r="AS75" s="877"/>
      <c r="AT75" s="832"/>
      <c r="AU75" s="878"/>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2">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2">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2">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2">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2">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2">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2">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2">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2">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2">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2">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2">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5">
      <c r="A88" s="240" t="s">
        <v>392</v>
      </c>
      <c r="B88" s="789" t="s">
        <v>419</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12078</v>
      </c>
      <c r="AG88" s="843"/>
      <c r="AH88" s="843"/>
      <c r="AI88" s="843"/>
      <c r="AJ88" s="843"/>
      <c r="AK88" s="840"/>
      <c r="AL88" s="840"/>
      <c r="AM88" s="840"/>
      <c r="AN88" s="840"/>
      <c r="AO88" s="840"/>
      <c r="AP88" s="843">
        <v>11004</v>
      </c>
      <c r="AQ88" s="843"/>
      <c r="AR88" s="843"/>
      <c r="AS88" s="843"/>
      <c r="AT88" s="843"/>
      <c r="AU88" s="843">
        <v>3939</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420</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v>1</v>
      </c>
      <c r="CS102" s="851"/>
      <c r="CT102" s="851"/>
      <c r="CU102" s="851"/>
      <c r="CV102" s="890"/>
      <c r="CW102" s="889" t="s">
        <v>584</v>
      </c>
      <c r="CX102" s="851"/>
      <c r="CY102" s="851"/>
      <c r="CZ102" s="851"/>
      <c r="DA102" s="890"/>
      <c r="DB102" s="889" t="s">
        <v>584</v>
      </c>
      <c r="DC102" s="851"/>
      <c r="DD102" s="851"/>
      <c r="DE102" s="851"/>
      <c r="DF102" s="890"/>
      <c r="DG102" s="889" t="s">
        <v>584</v>
      </c>
      <c r="DH102" s="851"/>
      <c r="DI102" s="851"/>
      <c r="DJ102" s="851"/>
      <c r="DK102" s="890"/>
      <c r="DL102" s="889" t="s">
        <v>584</v>
      </c>
      <c r="DM102" s="851"/>
      <c r="DN102" s="851"/>
      <c r="DO102" s="851"/>
      <c r="DP102" s="890"/>
      <c r="DQ102" s="889" t="s">
        <v>584</v>
      </c>
      <c r="DR102" s="851"/>
      <c r="DS102" s="851"/>
      <c r="DT102" s="851"/>
      <c r="DU102" s="890"/>
      <c r="DV102" s="789"/>
      <c r="DW102" s="790"/>
      <c r="DX102" s="790"/>
      <c r="DY102" s="790"/>
      <c r="DZ102" s="913"/>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421</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422</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6" t="s">
        <v>425</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426</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2">
      <c r="A109" s="911" t="s">
        <v>427</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428</v>
      </c>
      <c r="AB109" s="892"/>
      <c r="AC109" s="892"/>
      <c r="AD109" s="892"/>
      <c r="AE109" s="893"/>
      <c r="AF109" s="891" t="s">
        <v>429</v>
      </c>
      <c r="AG109" s="892"/>
      <c r="AH109" s="892"/>
      <c r="AI109" s="892"/>
      <c r="AJ109" s="893"/>
      <c r="AK109" s="891" t="s">
        <v>309</v>
      </c>
      <c r="AL109" s="892"/>
      <c r="AM109" s="892"/>
      <c r="AN109" s="892"/>
      <c r="AO109" s="893"/>
      <c r="AP109" s="891" t="s">
        <v>430</v>
      </c>
      <c r="AQ109" s="892"/>
      <c r="AR109" s="892"/>
      <c r="AS109" s="892"/>
      <c r="AT109" s="894"/>
      <c r="AU109" s="911" t="s">
        <v>427</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428</v>
      </c>
      <c r="BR109" s="892"/>
      <c r="BS109" s="892"/>
      <c r="BT109" s="892"/>
      <c r="BU109" s="893"/>
      <c r="BV109" s="891" t="s">
        <v>429</v>
      </c>
      <c r="BW109" s="892"/>
      <c r="BX109" s="892"/>
      <c r="BY109" s="892"/>
      <c r="BZ109" s="893"/>
      <c r="CA109" s="891" t="s">
        <v>309</v>
      </c>
      <c r="CB109" s="892"/>
      <c r="CC109" s="892"/>
      <c r="CD109" s="892"/>
      <c r="CE109" s="893"/>
      <c r="CF109" s="912" t="s">
        <v>430</v>
      </c>
      <c r="CG109" s="912"/>
      <c r="CH109" s="912"/>
      <c r="CI109" s="912"/>
      <c r="CJ109" s="912"/>
      <c r="CK109" s="891" t="s">
        <v>431</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428</v>
      </c>
      <c r="DH109" s="892"/>
      <c r="DI109" s="892"/>
      <c r="DJ109" s="892"/>
      <c r="DK109" s="893"/>
      <c r="DL109" s="891" t="s">
        <v>429</v>
      </c>
      <c r="DM109" s="892"/>
      <c r="DN109" s="892"/>
      <c r="DO109" s="892"/>
      <c r="DP109" s="893"/>
      <c r="DQ109" s="891" t="s">
        <v>309</v>
      </c>
      <c r="DR109" s="892"/>
      <c r="DS109" s="892"/>
      <c r="DT109" s="892"/>
      <c r="DU109" s="893"/>
      <c r="DV109" s="891" t="s">
        <v>430</v>
      </c>
      <c r="DW109" s="892"/>
      <c r="DX109" s="892"/>
      <c r="DY109" s="892"/>
      <c r="DZ109" s="894"/>
    </row>
    <row r="110" spans="1:131" s="230" customFormat="1" ht="26.25" customHeight="1" x14ac:dyDescent="0.2">
      <c r="A110" s="895" t="s">
        <v>432</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2702890</v>
      </c>
      <c r="AB110" s="899"/>
      <c r="AC110" s="899"/>
      <c r="AD110" s="899"/>
      <c r="AE110" s="900"/>
      <c r="AF110" s="901">
        <v>2783836</v>
      </c>
      <c r="AG110" s="899"/>
      <c r="AH110" s="899"/>
      <c r="AI110" s="899"/>
      <c r="AJ110" s="900"/>
      <c r="AK110" s="901">
        <v>2759137</v>
      </c>
      <c r="AL110" s="899"/>
      <c r="AM110" s="899"/>
      <c r="AN110" s="899"/>
      <c r="AO110" s="900"/>
      <c r="AP110" s="902">
        <v>11</v>
      </c>
      <c r="AQ110" s="903"/>
      <c r="AR110" s="903"/>
      <c r="AS110" s="903"/>
      <c r="AT110" s="904"/>
      <c r="AU110" s="905" t="s">
        <v>74</v>
      </c>
      <c r="AV110" s="906"/>
      <c r="AW110" s="906"/>
      <c r="AX110" s="906"/>
      <c r="AY110" s="906"/>
      <c r="AZ110" s="928" t="s">
        <v>433</v>
      </c>
      <c r="BA110" s="896"/>
      <c r="BB110" s="896"/>
      <c r="BC110" s="896"/>
      <c r="BD110" s="896"/>
      <c r="BE110" s="896"/>
      <c r="BF110" s="896"/>
      <c r="BG110" s="896"/>
      <c r="BH110" s="896"/>
      <c r="BI110" s="896"/>
      <c r="BJ110" s="896"/>
      <c r="BK110" s="896"/>
      <c r="BL110" s="896"/>
      <c r="BM110" s="896"/>
      <c r="BN110" s="896"/>
      <c r="BO110" s="896"/>
      <c r="BP110" s="897"/>
      <c r="BQ110" s="929">
        <v>28376178</v>
      </c>
      <c r="BR110" s="930"/>
      <c r="BS110" s="930"/>
      <c r="BT110" s="930"/>
      <c r="BU110" s="930"/>
      <c r="BV110" s="930">
        <v>28000121</v>
      </c>
      <c r="BW110" s="930"/>
      <c r="BX110" s="930"/>
      <c r="BY110" s="930"/>
      <c r="BZ110" s="930"/>
      <c r="CA110" s="930">
        <v>28140138</v>
      </c>
      <c r="CB110" s="930"/>
      <c r="CC110" s="930"/>
      <c r="CD110" s="930"/>
      <c r="CE110" s="930"/>
      <c r="CF110" s="943">
        <v>112.4</v>
      </c>
      <c r="CG110" s="944"/>
      <c r="CH110" s="944"/>
      <c r="CI110" s="944"/>
      <c r="CJ110" s="944"/>
      <c r="CK110" s="945" t="s">
        <v>434</v>
      </c>
      <c r="CL110" s="946"/>
      <c r="CM110" s="928" t="s">
        <v>435</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394</v>
      </c>
      <c r="DH110" s="930"/>
      <c r="DI110" s="930"/>
      <c r="DJ110" s="930"/>
      <c r="DK110" s="930"/>
      <c r="DL110" s="930" t="s">
        <v>436</v>
      </c>
      <c r="DM110" s="930"/>
      <c r="DN110" s="930"/>
      <c r="DO110" s="930"/>
      <c r="DP110" s="930"/>
      <c r="DQ110" s="930" t="s">
        <v>436</v>
      </c>
      <c r="DR110" s="930"/>
      <c r="DS110" s="930"/>
      <c r="DT110" s="930"/>
      <c r="DU110" s="930"/>
      <c r="DV110" s="931" t="s">
        <v>394</v>
      </c>
      <c r="DW110" s="931"/>
      <c r="DX110" s="931"/>
      <c r="DY110" s="931"/>
      <c r="DZ110" s="932"/>
    </row>
    <row r="111" spans="1:131" s="230" customFormat="1" ht="26.25" customHeight="1" x14ac:dyDescent="0.2">
      <c r="A111" s="933" t="s">
        <v>437</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v>37720</v>
      </c>
      <c r="AB111" s="937"/>
      <c r="AC111" s="937"/>
      <c r="AD111" s="937"/>
      <c r="AE111" s="938"/>
      <c r="AF111" s="939">
        <v>52183</v>
      </c>
      <c r="AG111" s="937"/>
      <c r="AH111" s="937"/>
      <c r="AI111" s="937"/>
      <c r="AJ111" s="938"/>
      <c r="AK111" s="939" t="s">
        <v>394</v>
      </c>
      <c r="AL111" s="937"/>
      <c r="AM111" s="937"/>
      <c r="AN111" s="937"/>
      <c r="AO111" s="938"/>
      <c r="AP111" s="940" t="s">
        <v>394</v>
      </c>
      <c r="AQ111" s="941"/>
      <c r="AR111" s="941"/>
      <c r="AS111" s="941"/>
      <c r="AT111" s="942"/>
      <c r="AU111" s="907"/>
      <c r="AV111" s="908"/>
      <c r="AW111" s="908"/>
      <c r="AX111" s="908"/>
      <c r="AY111" s="908"/>
      <c r="AZ111" s="921" t="s">
        <v>438</v>
      </c>
      <c r="BA111" s="922"/>
      <c r="BB111" s="922"/>
      <c r="BC111" s="922"/>
      <c r="BD111" s="922"/>
      <c r="BE111" s="922"/>
      <c r="BF111" s="922"/>
      <c r="BG111" s="922"/>
      <c r="BH111" s="922"/>
      <c r="BI111" s="922"/>
      <c r="BJ111" s="922"/>
      <c r="BK111" s="922"/>
      <c r="BL111" s="922"/>
      <c r="BM111" s="922"/>
      <c r="BN111" s="922"/>
      <c r="BO111" s="922"/>
      <c r="BP111" s="923"/>
      <c r="BQ111" s="924">
        <v>943852</v>
      </c>
      <c r="BR111" s="925"/>
      <c r="BS111" s="925"/>
      <c r="BT111" s="925"/>
      <c r="BU111" s="925"/>
      <c r="BV111" s="925">
        <v>864335</v>
      </c>
      <c r="BW111" s="925"/>
      <c r="BX111" s="925"/>
      <c r="BY111" s="925"/>
      <c r="BZ111" s="925"/>
      <c r="CA111" s="925">
        <v>784340</v>
      </c>
      <c r="CB111" s="925"/>
      <c r="CC111" s="925"/>
      <c r="CD111" s="925"/>
      <c r="CE111" s="925"/>
      <c r="CF111" s="919">
        <v>3.1</v>
      </c>
      <c r="CG111" s="920"/>
      <c r="CH111" s="920"/>
      <c r="CI111" s="920"/>
      <c r="CJ111" s="920"/>
      <c r="CK111" s="947"/>
      <c r="CL111" s="948"/>
      <c r="CM111" s="921" t="s">
        <v>439</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130</v>
      </c>
      <c r="DH111" s="925"/>
      <c r="DI111" s="925"/>
      <c r="DJ111" s="925"/>
      <c r="DK111" s="925"/>
      <c r="DL111" s="925" t="s">
        <v>394</v>
      </c>
      <c r="DM111" s="925"/>
      <c r="DN111" s="925"/>
      <c r="DO111" s="925"/>
      <c r="DP111" s="925"/>
      <c r="DQ111" s="925" t="s">
        <v>130</v>
      </c>
      <c r="DR111" s="925"/>
      <c r="DS111" s="925"/>
      <c r="DT111" s="925"/>
      <c r="DU111" s="925"/>
      <c r="DV111" s="926" t="s">
        <v>394</v>
      </c>
      <c r="DW111" s="926"/>
      <c r="DX111" s="926"/>
      <c r="DY111" s="926"/>
      <c r="DZ111" s="927"/>
    </row>
    <row r="112" spans="1:131" s="230" customFormat="1" ht="26.25" customHeight="1" x14ac:dyDescent="0.2">
      <c r="A112" s="951" t="s">
        <v>440</v>
      </c>
      <c r="B112" s="952"/>
      <c r="C112" s="922" t="s">
        <v>441</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v>119928</v>
      </c>
      <c r="AB112" s="958"/>
      <c r="AC112" s="958"/>
      <c r="AD112" s="958"/>
      <c r="AE112" s="959"/>
      <c r="AF112" s="960">
        <v>118595</v>
      </c>
      <c r="AG112" s="958"/>
      <c r="AH112" s="958"/>
      <c r="AI112" s="958"/>
      <c r="AJ112" s="959"/>
      <c r="AK112" s="960">
        <v>117262</v>
      </c>
      <c r="AL112" s="958"/>
      <c r="AM112" s="958"/>
      <c r="AN112" s="958"/>
      <c r="AO112" s="959"/>
      <c r="AP112" s="961">
        <v>0.5</v>
      </c>
      <c r="AQ112" s="962"/>
      <c r="AR112" s="962"/>
      <c r="AS112" s="962"/>
      <c r="AT112" s="963"/>
      <c r="AU112" s="907"/>
      <c r="AV112" s="908"/>
      <c r="AW112" s="908"/>
      <c r="AX112" s="908"/>
      <c r="AY112" s="908"/>
      <c r="AZ112" s="921" t="s">
        <v>442</v>
      </c>
      <c r="BA112" s="922"/>
      <c r="BB112" s="922"/>
      <c r="BC112" s="922"/>
      <c r="BD112" s="922"/>
      <c r="BE112" s="922"/>
      <c r="BF112" s="922"/>
      <c r="BG112" s="922"/>
      <c r="BH112" s="922"/>
      <c r="BI112" s="922"/>
      <c r="BJ112" s="922"/>
      <c r="BK112" s="922"/>
      <c r="BL112" s="922"/>
      <c r="BM112" s="922"/>
      <c r="BN112" s="922"/>
      <c r="BO112" s="922"/>
      <c r="BP112" s="923"/>
      <c r="BQ112" s="924">
        <v>1713305</v>
      </c>
      <c r="BR112" s="925"/>
      <c r="BS112" s="925"/>
      <c r="BT112" s="925"/>
      <c r="BU112" s="925"/>
      <c r="BV112" s="925">
        <v>1715401</v>
      </c>
      <c r="BW112" s="925"/>
      <c r="BX112" s="925"/>
      <c r="BY112" s="925"/>
      <c r="BZ112" s="925"/>
      <c r="CA112" s="925">
        <v>1745915</v>
      </c>
      <c r="CB112" s="925"/>
      <c r="CC112" s="925"/>
      <c r="CD112" s="925"/>
      <c r="CE112" s="925"/>
      <c r="CF112" s="919">
        <v>7</v>
      </c>
      <c r="CG112" s="920"/>
      <c r="CH112" s="920"/>
      <c r="CI112" s="920"/>
      <c r="CJ112" s="920"/>
      <c r="CK112" s="947"/>
      <c r="CL112" s="948"/>
      <c r="CM112" s="921" t="s">
        <v>443</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436</v>
      </c>
      <c r="DH112" s="925"/>
      <c r="DI112" s="925"/>
      <c r="DJ112" s="925"/>
      <c r="DK112" s="925"/>
      <c r="DL112" s="925" t="s">
        <v>436</v>
      </c>
      <c r="DM112" s="925"/>
      <c r="DN112" s="925"/>
      <c r="DO112" s="925"/>
      <c r="DP112" s="925"/>
      <c r="DQ112" s="925" t="s">
        <v>394</v>
      </c>
      <c r="DR112" s="925"/>
      <c r="DS112" s="925"/>
      <c r="DT112" s="925"/>
      <c r="DU112" s="925"/>
      <c r="DV112" s="926" t="s">
        <v>130</v>
      </c>
      <c r="DW112" s="926"/>
      <c r="DX112" s="926"/>
      <c r="DY112" s="926"/>
      <c r="DZ112" s="927"/>
    </row>
    <row r="113" spans="1:130" s="230" customFormat="1" ht="26.25" customHeight="1" x14ac:dyDescent="0.2">
      <c r="A113" s="953"/>
      <c r="B113" s="954"/>
      <c r="C113" s="922" t="s">
        <v>444</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149859</v>
      </c>
      <c r="AB113" s="937"/>
      <c r="AC113" s="937"/>
      <c r="AD113" s="937"/>
      <c r="AE113" s="938"/>
      <c r="AF113" s="939">
        <v>150980</v>
      </c>
      <c r="AG113" s="937"/>
      <c r="AH113" s="937"/>
      <c r="AI113" s="937"/>
      <c r="AJ113" s="938"/>
      <c r="AK113" s="939">
        <v>153270</v>
      </c>
      <c r="AL113" s="937"/>
      <c r="AM113" s="937"/>
      <c r="AN113" s="937"/>
      <c r="AO113" s="938"/>
      <c r="AP113" s="940">
        <v>0.6</v>
      </c>
      <c r="AQ113" s="941"/>
      <c r="AR113" s="941"/>
      <c r="AS113" s="941"/>
      <c r="AT113" s="942"/>
      <c r="AU113" s="907"/>
      <c r="AV113" s="908"/>
      <c r="AW113" s="908"/>
      <c r="AX113" s="908"/>
      <c r="AY113" s="908"/>
      <c r="AZ113" s="921" t="s">
        <v>445</v>
      </c>
      <c r="BA113" s="922"/>
      <c r="BB113" s="922"/>
      <c r="BC113" s="922"/>
      <c r="BD113" s="922"/>
      <c r="BE113" s="922"/>
      <c r="BF113" s="922"/>
      <c r="BG113" s="922"/>
      <c r="BH113" s="922"/>
      <c r="BI113" s="922"/>
      <c r="BJ113" s="922"/>
      <c r="BK113" s="922"/>
      <c r="BL113" s="922"/>
      <c r="BM113" s="922"/>
      <c r="BN113" s="922"/>
      <c r="BO113" s="922"/>
      <c r="BP113" s="923"/>
      <c r="BQ113" s="924">
        <v>4312874</v>
      </c>
      <c r="BR113" s="925"/>
      <c r="BS113" s="925"/>
      <c r="BT113" s="925"/>
      <c r="BU113" s="925"/>
      <c r="BV113" s="925">
        <v>4224394</v>
      </c>
      <c r="BW113" s="925"/>
      <c r="BX113" s="925"/>
      <c r="BY113" s="925"/>
      <c r="BZ113" s="925"/>
      <c r="CA113" s="925">
        <v>3938625</v>
      </c>
      <c r="CB113" s="925"/>
      <c r="CC113" s="925"/>
      <c r="CD113" s="925"/>
      <c r="CE113" s="925"/>
      <c r="CF113" s="919">
        <v>15.7</v>
      </c>
      <c r="CG113" s="920"/>
      <c r="CH113" s="920"/>
      <c r="CI113" s="920"/>
      <c r="CJ113" s="920"/>
      <c r="CK113" s="947"/>
      <c r="CL113" s="948"/>
      <c r="CM113" s="921" t="s">
        <v>446</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394</v>
      </c>
      <c r="DH113" s="958"/>
      <c r="DI113" s="958"/>
      <c r="DJ113" s="958"/>
      <c r="DK113" s="959"/>
      <c r="DL113" s="960" t="s">
        <v>130</v>
      </c>
      <c r="DM113" s="958"/>
      <c r="DN113" s="958"/>
      <c r="DO113" s="958"/>
      <c r="DP113" s="959"/>
      <c r="DQ113" s="960" t="s">
        <v>436</v>
      </c>
      <c r="DR113" s="958"/>
      <c r="DS113" s="958"/>
      <c r="DT113" s="958"/>
      <c r="DU113" s="959"/>
      <c r="DV113" s="961" t="s">
        <v>394</v>
      </c>
      <c r="DW113" s="962"/>
      <c r="DX113" s="962"/>
      <c r="DY113" s="962"/>
      <c r="DZ113" s="963"/>
    </row>
    <row r="114" spans="1:130" s="230" customFormat="1" ht="26.25" customHeight="1" x14ac:dyDescent="0.2">
      <c r="A114" s="953"/>
      <c r="B114" s="954"/>
      <c r="C114" s="922" t="s">
        <v>447</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116889</v>
      </c>
      <c r="AB114" s="958"/>
      <c r="AC114" s="958"/>
      <c r="AD114" s="958"/>
      <c r="AE114" s="959"/>
      <c r="AF114" s="960">
        <v>216346</v>
      </c>
      <c r="AG114" s="958"/>
      <c r="AH114" s="958"/>
      <c r="AI114" s="958"/>
      <c r="AJ114" s="959"/>
      <c r="AK114" s="960">
        <v>371180</v>
      </c>
      <c r="AL114" s="958"/>
      <c r="AM114" s="958"/>
      <c r="AN114" s="958"/>
      <c r="AO114" s="959"/>
      <c r="AP114" s="961">
        <v>1.5</v>
      </c>
      <c r="AQ114" s="962"/>
      <c r="AR114" s="962"/>
      <c r="AS114" s="962"/>
      <c r="AT114" s="963"/>
      <c r="AU114" s="907"/>
      <c r="AV114" s="908"/>
      <c r="AW114" s="908"/>
      <c r="AX114" s="908"/>
      <c r="AY114" s="908"/>
      <c r="AZ114" s="921" t="s">
        <v>448</v>
      </c>
      <c r="BA114" s="922"/>
      <c r="BB114" s="922"/>
      <c r="BC114" s="922"/>
      <c r="BD114" s="922"/>
      <c r="BE114" s="922"/>
      <c r="BF114" s="922"/>
      <c r="BG114" s="922"/>
      <c r="BH114" s="922"/>
      <c r="BI114" s="922"/>
      <c r="BJ114" s="922"/>
      <c r="BK114" s="922"/>
      <c r="BL114" s="922"/>
      <c r="BM114" s="922"/>
      <c r="BN114" s="922"/>
      <c r="BO114" s="922"/>
      <c r="BP114" s="923"/>
      <c r="BQ114" s="924">
        <v>2451664</v>
      </c>
      <c r="BR114" s="925"/>
      <c r="BS114" s="925"/>
      <c r="BT114" s="925"/>
      <c r="BU114" s="925"/>
      <c r="BV114" s="925">
        <v>2407774</v>
      </c>
      <c r="BW114" s="925"/>
      <c r="BX114" s="925"/>
      <c r="BY114" s="925"/>
      <c r="BZ114" s="925"/>
      <c r="CA114" s="925">
        <v>2356177</v>
      </c>
      <c r="CB114" s="925"/>
      <c r="CC114" s="925"/>
      <c r="CD114" s="925"/>
      <c r="CE114" s="925"/>
      <c r="CF114" s="919">
        <v>9.4</v>
      </c>
      <c r="CG114" s="920"/>
      <c r="CH114" s="920"/>
      <c r="CI114" s="920"/>
      <c r="CJ114" s="920"/>
      <c r="CK114" s="947"/>
      <c r="CL114" s="948"/>
      <c r="CM114" s="921" t="s">
        <v>449</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394</v>
      </c>
      <c r="DH114" s="958"/>
      <c r="DI114" s="958"/>
      <c r="DJ114" s="958"/>
      <c r="DK114" s="959"/>
      <c r="DL114" s="960" t="s">
        <v>130</v>
      </c>
      <c r="DM114" s="958"/>
      <c r="DN114" s="958"/>
      <c r="DO114" s="958"/>
      <c r="DP114" s="959"/>
      <c r="DQ114" s="960" t="s">
        <v>394</v>
      </c>
      <c r="DR114" s="958"/>
      <c r="DS114" s="958"/>
      <c r="DT114" s="958"/>
      <c r="DU114" s="959"/>
      <c r="DV114" s="961" t="s">
        <v>130</v>
      </c>
      <c r="DW114" s="962"/>
      <c r="DX114" s="962"/>
      <c r="DY114" s="962"/>
      <c r="DZ114" s="963"/>
    </row>
    <row r="115" spans="1:130" s="230" customFormat="1" ht="26.25" customHeight="1" x14ac:dyDescent="0.2">
      <c r="A115" s="953"/>
      <c r="B115" s="954"/>
      <c r="C115" s="922" t="s">
        <v>450</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79042</v>
      </c>
      <c r="AB115" s="937"/>
      <c r="AC115" s="937"/>
      <c r="AD115" s="937"/>
      <c r="AE115" s="938"/>
      <c r="AF115" s="939">
        <v>79517</v>
      </c>
      <c r="AG115" s="937"/>
      <c r="AH115" s="937"/>
      <c r="AI115" s="937"/>
      <c r="AJ115" s="938"/>
      <c r="AK115" s="939">
        <v>79995</v>
      </c>
      <c r="AL115" s="937"/>
      <c r="AM115" s="937"/>
      <c r="AN115" s="937"/>
      <c r="AO115" s="938"/>
      <c r="AP115" s="940">
        <v>0.3</v>
      </c>
      <c r="AQ115" s="941"/>
      <c r="AR115" s="941"/>
      <c r="AS115" s="941"/>
      <c r="AT115" s="942"/>
      <c r="AU115" s="907"/>
      <c r="AV115" s="908"/>
      <c r="AW115" s="908"/>
      <c r="AX115" s="908"/>
      <c r="AY115" s="908"/>
      <c r="AZ115" s="921" t="s">
        <v>451</v>
      </c>
      <c r="BA115" s="922"/>
      <c r="BB115" s="922"/>
      <c r="BC115" s="922"/>
      <c r="BD115" s="922"/>
      <c r="BE115" s="922"/>
      <c r="BF115" s="922"/>
      <c r="BG115" s="922"/>
      <c r="BH115" s="922"/>
      <c r="BI115" s="922"/>
      <c r="BJ115" s="922"/>
      <c r="BK115" s="922"/>
      <c r="BL115" s="922"/>
      <c r="BM115" s="922"/>
      <c r="BN115" s="922"/>
      <c r="BO115" s="922"/>
      <c r="BP115" s="923"/>
      <c r="BQ115" s="924" t="s">
        <v>394</v>
      </c>
      <c r="BR115" s="925"/>
      <c r="BS115" s="925"/>
      <c r="BT115" s="925"/>
      <c r="BU115" s="925"/>
      <c r="BV115" s="925" t="s">
        <v>394</v>
      </c>
      <c r="BW115" s="925"/>
      <c r="BX115" s="925"/>
      <c r="BY115" s="925"/>
      <c r="BZ115" s="925"/>
      <c r="CA115" s="925" t="s">
        <v>394</v>
      </c>
      <c r="CB115" s="925"/>
      <c r="CC115" s="925"/>
      <c r="CD115" s="925"/>
      <c r="CE115" s="925"/>
      <c r="CF115" s="919" t="s">
        <v>130</v>
      </c>
      <c r="CG115" s="920"/>
      <c r="CH115" s="920"/>
      <c r="CI115" s="920"/>
      <c r="CJ115" s="920"/>
      <c r="CK115" s="947"/>
      <c r="CL115" s="948"/>
      <c r="CM115" s="921" t="s">
        <v>452</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436</v>
      </c>
      <c r="DH115" s="958"/>
      <c r="DI115" s="958"/>
      <c r="DJ115" s="958"/>
      <c r="DK115" s="959"/>
      <c r="DL115" s="960" t="s">
        <v>394</v>
      </c>
      <c r="DM115" s="958"/>
      <c r="DN115" s="958"/>
      <c r="DO115" s="958"/>
      <c r="DP115" s="959"/>
      <c r="DQ115" s="960" t="s">
        <v>130</v>
      </c>
      <c r="DR115" s="958"/>
      <c r="DS115" s="958"/>
      <c r="DT115" s="958"/>
      <c r="DU115" s="959"/>
      <c r="DV115" s="961" t="s">
        <v>436</v>
      </c>
      <c r="DW115" s="962"/>
      <c r="DX115" s="962"/>
      <c r="DY115" s="962"/>
      <c r="DZ115" s="963"/>
    </row>
    <row r="116" spans="1:130" s="230" customFormat="1" ht="26.25" customHeight="1" x14ac:dyDescent="0.2">
      <c r="A116" s="955"/>
      <c r="B116" s="956"/>
      <c r="C116" s="964" t="s">
        <v>453</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436</v>
      </c>
      <c r="AB116" s="958"/>
      <c r="AC116" s="958"/>
      <c r="AD116" s="958"/>
      <c r="AE116" s="959"/>
      <c r="AF116" s="960" t="s">
        <v>394</v>
      </c>
      <c r="AG116" s="958"/>
      <c r="AH116" s="958"/>
      <c r="AI116" s="958"/>
      <c r="AJ116" s="959"/>
      <c r="AK116" s="960" t="s">
        <v>436</v>
      </c>
      <c r="AL116" s="958"/>
      <c r="AM116" s="958"/>
      <c r="AN116" s="958"/>
      <c r="AO116" s="959"/>
      <c r="AP116" s="961" t="s">
        <v>436</v>
      </c>
      <c r="AQ116" s="962"/>
      <c r="AR116" s="962"/>
      <c r="AS116" s="962"/>
      <c r="AT116" s="963"/>
      <c r="AU116" s="907"/>
      <c r="AV116" s="908"/>
      <c r="AW116" s="908"/>
      <c r="AX116" s="908"/>
      <c r="AY116" s="908"/>
      <c r="AZ116" s="966" t="s">
        <v>454</v>
      </c>
      <c r="BA116" s="967"/>
      <c r="BB116" s="967"/>
      <c r="BC116" s="967"/>
      <c r="BD116" s="967"/>
      <c r="BE116" s="967"/>
      <c r="BF116" s="967"/>
      <c r="BG116" s="967"/>
      <c r="BH116" s="967"/>
      <c r="BI116" s="967"/>
      <c r="BJ116" s="967"/>
      <c r="BK116" s="967"/>
      <c r="BL116" s="967"/>
      <c r="BM116" s="967"/>
      <c r="BN116" s="967"/>
      <c r="BO116" s="967"/>
      <c r="BP116" s="968"/>
      <c r="BQ116" s="924" t="s">
        <v>130</v>
      </c>
      <c r="BR116" s="925"/>
      <c r="BS116" s="925"/>
      <c r="BT116" s="925"/>
      <c r="BU116" s="925"/>
      <c r="BV116" s="925" t="s">
        <v>130</v>
      </c>
      <c r="BW116" s="925"/>
      <c r="BX116" s="925"/>
      <c r="BY116" s="925"/>
      <c r="BZ116" s="925"/>
      <c r="CA116" s="925" t="s">
        <v>436</v>
      </c>
      <c r="CB116" s="925"/>
      <c r="CC116" s="925"/>
      <c r="CD116" s="925"/>
      <c r="CE116" s="925"/>
      <c r="CF116" s="919" t="s">
        <v>394</v>
      </c>
      <c r="CG116" s="920"/>
      <c r="CH116" s="920"/>
      <c r="CI116" s="920"/>
      <c r="CJ116" s="920"/>
      <c r="CK116" s="947"/>
      <c r="CL116" s="948"/>
      <c r="CM116" s="921" t="s">
        <v>455</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130</v>
      </c>
      <c r="DH116" s="958"/>
      <c r="DI116" s="958"/>
      <c r="DJ116" s="958"/>
      <c r="DK116" s="959"/>
      <c r="DL116" s="960" t="s">
        <v>394</v>
      </c>
      <c r="DM116" s="958"/>
      <c r="DN116" s="958"/>
      <c r="DO116" s="958"/>
      <c r="DP116" s="959"/>
      <c r="DQ116" s="960" t="s">
        <v>130</v>
      </c>
      <c r="DR116" s="958"/>
      <c r="DS116" s="958"/>
      <c r="DT116" s="958"/>
      <c r="DU116" s="959"/>
      <c r="DV116" s="961" t="s">
        <v>130</v>
      </c>
      <c r="DW116" s="962"/>
      <c r="DX116" s="962"/>
      <c r="DY116" s="962"/>
      <c r="DZ116" s="963"/>
    </row>
    <row r="117" spans="1:130" s="230" customFormat="1" ht="26.25" customHeight="1" x14ac:dyDescent="0.2">
      <c r="A117" s="911" t="s">
        <v>189</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456</v>
      </c>
      <c r="Z117" s="893"/>
      <c r="AA117" s="977">
        <v>3206328</v>
      </c>
      <c r="AB117" s="978"/>
      <c r="AC117" s="978"/>
      <c r="AD117" s="978"/>
      <c r="AE117" s="979"/>
      <c r="AF117" s="980">
        <v>3401457</v>
      </c>
      <c r="AG117" s="978"/>
      <c r="AH117" s="978"/>
      <c r="AI117" s="978"/>
      <c r="AJ117" s="979"/>
      <c r="AK117" s="980">
        <v>3480844</v>
      </c>
      <c r="AL117" s="978"/>
      <c r="AM117" s="978"/>
      <c r="AN117" s="978"/>
      <c r="AO117" s="979"/>
      <c r="AP117" s="981"/>
      <c r="AQ117" s="982"/>
      <c r="AR117" s="982"/>
      <c r="AS117" s="982"/>
      <c r="AT117" s="983"/>
      <c r="AU117" s="907"/>
      <c r="AV117" s="908"/>
      <c r="AW117" s="908"/>
      <c r="AX117" s="908"/>
      <c r="AY117" s="908"/>
      <c r="AZ117" s="973" t="s">
        <v>457</v>
      </c>
      <c r="BA117" s="974"/>
      <c r="BB117" s="974"/>
      <c r="BC117" s="974"/>
      <c r="BD117" s="974"/>
      <c r="BE117" s="974"/>
      <c r="BF117" s="974"/>
      <c r="BG117" s="974"/>
      <c r="BH117" s="974"/>
      <c r="BI117" s="974"/>
      <c r="BJ117" s="974"/>
      <c r="BK117" s="974"/>
      <c r="BL117" s="974"/>
      <c r="BM117" s="974"/>
      <c r="BN117" s="974"/>
      <c r="BO117" s="974"/>
      <c r="BP117" s="975"/>
      <c r="BQ117" s="924" t="s">
        <v>130</v>
      </c>
      <c r="BR117" s="925"/>
      <c r="BS117" s="925"/>
      <c r="BT117" s="925"/>
      <c r="BU117" s="925"/>
      <c r="BV117" s="925" t="s">
        <v>394</v>
      </c>
      <c r="BW117" s="925"/>
      <c r="BX117" s="925"/>
      <c r="BY117" s="925"/>
      <c r="BZ117" s="925"/>
      <c r="CA117" s="925" t="s">
        <v>394</v>
      </c>
      <c r="CB117" s="925"/>
      <c r="CC117" s="925"/>
      <c r="CD117" s="925"/>
      <c r="CE117" s="925"/>
      <c r="CF117" s="919" t="s">
        <v>394</v>
      </c>
      <c r="CG117" s="920"/>
      <c r="CH117" s="920"/>
      <c r="CI117" s="920"/>
      <c r="CJ117" s="920"/>
      <c r="CK117" s="947"/>
      <c r="CL117" s="948"/>
      <c r="CM117" s="921" t="s">
        <v>458</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130</v>
      </c>
      <c r="DH117" s="958"/>
      <c r="DI117" s="958"/>
      <c r="DJ117" s="958"/>
      <c r="DK117" s="959"/>
      <c r="DL117" s="960" t="s">
        <v>130</v>
      </c>
      <c r="DM117" s="958"/>
      <c r="DN117" s="958"/>
      <c r="DO117" s="958"/>
      <c r="DP117" s="959"/>
      <c r="DQ117" s="960" t="s">
        <v>436</v>
      </c>
      <c r="DR117" s="958"/>
      <c r="DS117" s="958"/>
      <c r="DT117" s="958"/>
      <c r="DU117" s="959"/>
      <c r="DV117" s="961" t="s">
        <v>394</v>
      </c>
      <c r="DW117" s="962"/>
      <c r="DX117" s="962"/>
      <c r="DY117" s="962"/>
      <c r="DZ117" s="963"/>
    </row>
    <row r="118" spans="1:130" s="230" customFormat="1" ht="26.25" customHeight="1" x14ac:dyDescent="0.2">
      <c r="A118" s="911" t="s">
        <v>431</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428</v>
      </c>
      <c r="AB118" s="892"/>
      <c r="AC118" s="892"/>
      <c r="AD118" s="892"/>
      <c r="AE118" s="893"/>
      <c r="AF118" s="891" t="s">
        <v>429</v>
      </c>
      <c r="AG118" s="892"/>
      <c r="AH118" s="892"/>
      <c r="AI118" s="892"/>
      <c r="AJ118" s="893"/>
      <c r="AK118" s="891" t="s">
        <v>309</v>
      </c>
      <c r="AL118" s="892"/>
      <c r="AM118" s="892"/>
      <c r="AN118" s="892"/>
      <c r="AO118" s="893"/>
      <c r="AP118" s="969" t="s">
        <v>430</v>
      </c>
      <c r="AQ118" s="970"/>
      <c r="AR118" s="970"/>
      <c r="AS118" s="970"/>
      <c r="AT118" s="971"/>
      <c r="AU118" s="907"/>
      <c r="AV118" s="908"/>
      <c r="AW118" s="908"/>
      <c r="AX118" s="908"/>
      <c r="AY118" s="908"/>
      <c r="AZ118" s="972" t="s">
        <v>459</v>
      </c>
      <c r="BA118" s="964"/>
      <c r="BB118" s="964"/>
      <c r="BC118" s="964"/>
      <c r="BD118" s="964"/>
      <c r="BE118" s="964"/>
      <c r="BF118" s="964"/>
      <c r="BG118" s="964"/>
      <c r="BH118" s="964"/>
      <c r="BI118" s="964"/>
      <c r="BJ118" s="964"/>
      <c r="BK118" s="964"/>
      <c r="BL118" s="964"/>
      <c r="BM118" s="964"/>
      <c r="BN118" s="964"/>
      <c r="BO118" s="964"/>
      <c r="BP118" s="965"/>
      <c r="BQ118" s="998" t="s">
        <v>394</v>
      </c>
      <c r="BR118" s="999"/>
      <c r="BS118" s="999"/>
      <c r="BT118" s="999"/>
      <c r="BU118" s="999"/>
      <c r="BV118" s="999" t="s">
        <v>394</v>
      </c>
      <c r="BW118" s="999"/>
      <c r="BX118" s="999"/>
      <c r="BY118" s="999"/>
      <c r="BZ118" s="999"/>
      <c r="CA118" s="999" t="s">
        <v>130</v>
      </c>
      <c r="CB118" s="999"/>
      <c r="CC118" s="999"/>
      <c r="CD118" s="999"/>
      <c r="CE118" s="999"/>
      <c r="CF118" s="919" t="s">
        <v>394</v>
      </c>
      <c r="CG118" s="920"/>
      <c r="CH118" s="920"/>
      <c r="CI118" s="920"/>
      <c r="CJ118" s="920"/>
      <c r="CK118" s="947"/>
      <c r="CL118" s="948"/>
      <c r="CM118" s="921" t="s">
        <v>460</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394</v>
      </c>
      <c r="DH118" s="958"/>
      <c r="DI118" s="958"/>
      <c r="DJ118" s="958"/>
      <c r="DK118" s="959"/>
      <c r="DL118" s="960" t="s">
        <v>130</v>
      </c>
      <c r="DM118" s="958"/>
      <c r="DN118" s="958"/>
      <c r="DO118" s="958"/>
      <c r="DP118" s="959"/>
      <c r="DQ118" s="960" t="s">
        <v>394</v>
      </c>
      <c r="DR118" s="958"/>
      <c r="DS118" s="958"/>
      <c r="DT118" s="958"/>
      <c r="DU118" s="959"/>
      <c r="DV118" s="961" t="s">
        <v>394</v>
      </c>
      <c r="DW118" s="962"/>
      <c r="DX118" s="962"/>
      <c r="DY118" s="962"/>
      <c r="DZ118" s="963"/>
    </row>
    <row r="119" spans="1:130" s="230" customFormat="1" ht="26.25" customHeight="1" x14ac:dyDescent="0.2">
      <c r="A119" s="1055" t="s">
        <v>434</v>
      </c>
      <c r="B119" s="946"/>
      <c r="C119" s="928" t="s">
        <v>435</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394</v>
      </c>
      <c r="AB119" s="899"/>
      <c r="AC119" s="899"/>
      <c r="AD119" s="899"/>
      <c r="AE119" s="900"/>
      <c r="AF119" s="901" t="s">
        <v>394</v>
      </c>
      <c r="AG119" s="899"/>
      <c r="AH119" s="899"/>
      <c r="AI119" s="899"/>
      <c r="AJ119" s="900"/>
      <c r="AK119" s="901" t="s">
        <v>394</v>
      </c>
      <c r="AL119" s="899"/>
      <c r="AM119" s="899"/>
      <c r="AN119" s="899"/>
      <c r="AO119" s="900"/>
      <c r="AP119" s="902" t="s">
        <v>394</v>
      </c>
      <c r="AQ119" s="903"/>
      <c r="AR119" s="903"/>
      <c r="AS119" s="903"/>
      <c r="AT119" s="904"/>
      <c r="AU119" s="909"/>
      <c r="AV119" s="910"/>
      <c r="AW119" s="910"/>
      <c r="AX119" s="910"/>
      <c r="AY119" s="910"/>
      <c r="AZ119" s="251" t="s">
        <v>189</v>
      </c>
      <c r="BA119" s="251"/>
      <c r="BB119" s="251"/>
      <c r="BC119" s="251"/>
      <c r="BD119" s="251"/>
      <c r="BE119" s="251"/>
      <c r="BF119" s="251"/>
      <c r="BG119" s="251"/>
      <c r="BH119" s="251"/>
      <c r="BI119" s="251"/>
      <c r="BJ119" s="251"/>
      <c r="BK119" s="251"/>
      <c r="BL119" s="251"/>
      <c r="BM119" s="251"/>
      <c r="BN119" s="251"/>
      <c r="BO119" s="976" t="s">
        <v>461</v>
      </c>
      <c r="BP119" s="1004"/>
      <c r="BQ119" s="998">
        <v>37797873</v>
      </c>
      <c r="BR119" s="999"/>
      <c r="BS119" s="999"/>
      <c r="BT119" s="999"/>
      <c r="BU119" s="999"/>
      <c r="BV119" s="999">
        <v>37212025</v>
      </c>
      <c r="BW119" s="999"/>
      <c r="BX119" s="999"/>
      <c r="BY119" s="999"/>
      <c r="BZ119" s="999"/>
      <c r="CA119" s="999">
        <v>36965195</v>
      </c>
      <c r="CB119" s="999"/>
      <c r="CC119" s="999"/>
      <c r="CD119" s="999"/>
      <c r="CE119" s="999"/>
      <c r="CF119" s="1000"/>
      <c r="CG119" s="1001"/>
      <c r="CH119" s="1001"/>
      <c r="CI119" s="1001"/>
      <c r="CJ119" s="1002"/>
      <c r="CK119" s="949"/>
      <c r="CL119" s="950"/>
      <c r="CM119" s="972" t="s">
        <v>462</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943852</v>
      </c>
      <c r="DH119" s="985"/>
      <c r="DI119" s="985"/>
      <c r="DJ119" s="985"/>
      <c r="DK119" s="986"/>
      <c r="DL119" s="984">
        <v>864335</v>
      </c>
      <c r="DM119" s="985"/>
      <c r="DN119" s="985"/>
      <c r="DO119" s="985"/>
      <c r="DP119" s="986"/>
      <c r="DQ119" s="984">
        <v>784340</v>
      </c>
      <c r="DR119" s="985"/>
      <c r="DS119" s="985"/>
      <c r="DT119" s="985"/>
      <c r="DU119" s="986"/>
      <c r="DV119" s="987">
        <v>3.1</v>
      </c>
      <c r="DW119" s="988"/>
      <c r="DX119" s="988"/>
      <c r="DY119" s="988"/>
      <c r="DZ119" s="989"/>
    </row>
    <row r="120" spans="1:130" s="230" customFormat="1" ht="26.25" customHeight="1" x14ac:dyDescent="0.2">
      <c r="A120" s="1056"/>
      <c r="B120" s="948"/>
      <c r="C120" s="921" t="s">
        <v>439</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130</v>
      </c>
      <c r="AB120" s="958"/>
      <c r="AC120" s="958"/>
      <c r="AD120" s="958"/>
      <c r="AE120" s="959"/>
      <c r="AF120" s="960" t="s">
        <v>130</v>
      </c>
      <c r="AG120" s="958"/>
      <c r="AH120" s="958"/>
      <c r="AI120" s="958"/>
      <c r="AJ120" s="959"/>
      <c r="AK120" s="960" t="s">
        <v>130</v>
      </c>
      <c r="AL120" s="958"/>
      <c r="AM120" s="958"/>
      <c r="AN120" s="958"/>
      <c r="AO120" s="959"/>
      <c r="AP120" s="961" t="s">
        <v>130</v>
      </c>
      <c r="AQ120" s="962"/>
      <c r="AR120" s="962"/>
      <c r="AS120" s="962"/>
      <c r="AT120" s="963"/>
      <c r="AU120" s="990" t="s">
        <v>463</v>
      </c>
      <c r="AV120" s="991"/>
      <c r="AW120" s="991"/>
      <c r="AX120" s="991"/>
      <c r="AY120" s="992"/>
      <c r="AZ120" s="928" t="s">
        <v>464</v>
      </c>
      <c r="BA120" s="896"/>
      <c r="BB120" s="896"/>
      <c r="BC120" s="896"/>
      <c r="BD120" s="896"/>
      <c r="BE120" s="896"/>
      <c r="BF120" s="896"/>
      <c r="BG120" s="896"/>
      <c r="BH120" s="896"/>
      <c r="BI120" s="896"/>
      <c r="BJ120" s="896"/>
      <c r="BK120" s="896"/>
      <c r="BL120" s="896"/>
      <c r="BM120" s="896"/>
      <c r="BN120" s="896"/>
      <c r="BO120" s="896"/>
      <c r="BP120" s="897"/>
      <c r="BQ120" s="929">
        <v>7769380</v>
      </c>
      <c r="BR120" s="930"/>
      <c r="BS120" s="930"/>
      <c r="BT120" s="930"/>
      <c r="BU120" s="930"/>
      <c r="BV120" s="930">
        <v>9368161</v>
      </c>
      <c r="BW120" s="930"/>
      <c r="BX120" s="930"/>
      <c r="BY120" s="930"/>
      <c r="BZ120" s="930"/>
      <c r="CA120" s="930">
        <v>10102184</v>
      </c>
      <c r="CB120" s="930"/>
      <c r="CC120" s="930"/>
      <c r="CD120" s="930"/>
      <c r="CE120" s="930"/>
      <c r="CF120" s="943">
        <v>40.299999999999997</v>
      </c>
      <c r="CG120" s="944"/>
      <c r="CH120" s="944"/>
      <c r="CI120" s="944"/>
      <c r="CJ120" s="944"/>
      <c r="CK120" s="1005" t="s">
        <v>465</v>
      </c>
      <c r="CL120" s="1006"/>
      <c r="CM120" s="1006"/>
      <c r="CN120" s="1006"/>
      <c r="CO120" s="1007"/>
      <c r="CP120" s="1013" t="s">
        <v>466</v>
      </c>
      <c r="CQ120" s="1014"/>
      <c r="CR120" s="1014"/>
      <c r="CS120" s="1014"/>
      <c r="CT120" s="1014"/>
      <c r="CU120" s="1014"/>
      <c r="CV120" s="1014"/>
      <c r="CW120" s="1014"/>
      <c r="CX120" s="1014"/>
      <c r="CY120" s="1014"/>
      <c r="CZ120" s="1014"/>
      <c r="DA120" s="1014"/>
      <c r="DB120" s="1014"/>
      <c r="DC120" s="1014"/>
      <c r="DD120" s="1014"/>
      <c r="DE120" s="1014"/>
      <c r="DF120" s="1015"/>
      <c r="DG120" s="929">
        <v>1713305</v>
      </c>
      <c r="DH120" s="930"/>
      <c r="DI120" s="930"/>
      <c r="DJ120" s="930"/>
      <c r="DK120" s="930"/>
      <c r="DL120" s="930">
        <v>1715401</v>
      </c>
      <c r="DM120" s="930"/>
      <c r="DN120" s="930"/>
      <c r="DO120" s="930"/>
      <c r="DP120" s="930"/>
      <c r="DQ120" s="930">
        <v>1745915</v>
      </c>
      <c r="DR120" s="930"/>
      <c r="DS120" s="930"/>
      <c r="DT120" s="930"/>
      <c r="DU120" s="930"/>
      <c r="DV120" s="931">
        <v>7</v>
      </c>
      <c r="DW120" s="931"/>
      <c r="DX120" s="931"/>
      <c r="DY120" s="931"/>
      <c r="DZ120" s="932"/>
    </row>
    <row r="121" spans="1:130" s="230" customFormat="1" ht="26.25" customHeight="1" x14ac:dyDescent="0.2">
      <c r="A121" s="1056"/>
      <c r="B121" s="948"/>
      <c r="C121" s="973" t="s">
        <v>467</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394</v>
      </c>
      <c r="AB121" s="958"/>
      <c r="AC121" s="958"/>
      <c r="AD121" s="958"/>
      <c r="AE121" s="959"/>
      <c r="AF121" s="960" t="s">
        <v>130</v>
      </c>
      <c r="AG121" s="958"/>
      <c r="AH121" s="958"/>
      <c r="AI121" s="958"/>
      <c r="AJ121" s="959"/>
      <c r="AK121" s="960" t="s">
        <v>394</v>
      </c>
      <c r="AL121" s="958"/>
      <c r="AM121" s="958"/>
      <c r="AN121" s="958"/>
      <c r="AO121" s="959"/>
      <c r="AP121" s="961" t="s">
        <v>436</v>
      </c>
      <c r="AQ121" s="962"/>
      <c r="AR121" s="962"/>
      <c r="AS121" s="962"/>
      <c r="AT121" s="963"/>
      <c r="AU121" s="993"/>
      <c r="AV121" s="994"/>
      <c r="AW121" s="994"/>
      <c r="AX121" s="994"/>
      <c r="AY121" s="995"/>
      <c r="AZ121" s="921" t="s">
        <v>468</v>
      </c>
      <c r="BA121" s="922"/>
      <c r="BB121" s="922"/>
      <c r="BC121" s="922"/>
      <c r="BD121" s="922"/>
      <c r="BE121" s="922"/>
      <c r="BF121" s="922"/>
      <c r="BG121" s="922"/>
      <c r="BH121" s="922"/>
      <c r="BI121" s="922"/>
      <c r="BJ121" s="922"/>
      <c r="BK121" s="922"/>
      <c r="BL121" s="922"/>
      <c r="BM121" s="922"/>
      <c r="BN121" s="922"/>
      <c r="BO121" s="922"/>
      <c r="BP121" s="923"/>
      <c r="BQ121" s="924">
        <v>5343396</v>
      </c>
      <c r="BR121" s="925"/>
      <c r="BS121" s="925"/>
      <c r="BT121" s="925"/>
      <c r="BU121" s="925"/>
      <c r="BV121" s="925">
        <v>5007627</v>
      </c>
      <c r="BW121" s="925"/>
      <c r="BX121" s="925"/>
      <c r="BY121" s="925"/>
      <c r="BZ121" s="925"/>
      <c r="CA121" s="925">
        <v>5146149</v>
      </c>
      <c r="CB121" s="925"/>
      <c r="CC121" s="925"/>
      <c r="CD121" s="925"/>
      <c r="CE121" s="925"/>
      <c r="CF121" s="919">
        <v>20.5</v>
      </c>
      <c r="CG121" s="920"/>
      <c r="CH121" s="920"/>
      <c r="CI121" s="920"/>
      <c r="CJ121" s="920"/>
      <c r="CK121" s="1008"/>
      <c r="CL121" s="1009"/>
      <c r="CM121" s="1009"/>
      <c r="CN121" s="1009"/>
      <c r="CO121" s="1010"/>
      <c r="CP121" s="1018" t="s">
        <v>469</v>
      </c>
      <c r="CQ121" s="1019"/>
      <c r="CR121" s="1019"/>
      <c r="CS121" s="1019"/>
      <c r="CT121" s="1019"/>
      <c r="CU121" s="1019"/>
      <c r="CV121" s="1019"/>
      <c r="CW121" s="1019"/>
      <c r="CX121" s="1019"/>
      <c r="CY121" s="1019"/>
      <c r="CZ121" s="1019"/>
      <c r="DA121" s="1019"/>
      <c r="DB121" s="1019"/>
      <c r="DC121" s="1019"/>
      <c r="DD121" s="1019"/>
      <c r="DE121" s="1019"/>
      <c r="DF121" s="1020"/>
      <c r="DG121" s="924" t="s">
        <v>130</v>
      </c>
      <c r="DH121" s="925"/>
      <c r="DI121" s="925"/>
      <c r="DJ121" s="925"/>
      <c r="DK121" s="925"/>
      <c r="DL121" s="925" t="s">
        <v>130</v>
      </c>
      <c r="DM121" s="925"/>
      <c r="DN121" s="925"/>
      <c r="DO121" s="925"/>
      <c r="DP121" s="925"/>
      <c r="DQ121" s="925" t="s">
        <v>130</v>
      </c>
      <c r="DR121" s="925"/>
      <c r="DS121" s="925"/>
      <c r="DT121" s="925"/>
      <c r="DU121" s="925"/>
      <c r="DV121" s="926" t="s">
        <v>130</v>
      </c>
      <c r="DW121" s="926"/>
      <c r="DX121" s="926"/>
      <c r="DY121" s="926"/>
      <c r="DZ121" s="927"/>
    </row>
    <row r="122" spans="1:130" s="230" customFormat="1" ht="26.25" customHeight="1" x14ac:dyDescent="0.2">
      <c r="A122" s="1056"/>
      <c r="B122" s="948"/>
      <c r="C122" s="921" t="s">
        <v>449</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130</v>
      </c>
      <c r="AB122" s="958"/>
      <c r="AC122" s="958"/>
      <c r="AD122" s="958"/>
      <c r="AE122" s="959"/>
      <c r="AF122" s="960" t="s">
        <v>130</v>
      </c>
      <c r="AG122" s="958"/>
      <c r="AH122" s="958"/>
      <c r="AI122" s="958"/>
      <c r="AJ122" s="959"/>
      <c r="AK122" s="960" t="s">
        <v>130</v>
      </c>
      <c r="AL122" s="958"/>
      <c r="AM122" s="958"/>
      <c r="AN122" s="958"/>
      <c r="AO122" s="959"/>
      <c r="AP122" s="961" t="s">
        <v>130</v>
      </c>
      <c r="AQ122" s="962"/>
      <c r="AR122" s="962"/>
      <c r="AS122" s="962"/>
      <c r="AT122" s="963"/>
      <c r="AU122" s="993"/>
      <c r="AV122" s="994"/>
      <c r="AW122" s="994"/>
      <c r="AX122" s="994"/>
      <c r="AY122" s="995"/>
      <c r="AZ122" s="972" t="s">
        <v>470</v>
      </c>
      <c r="BA122" s="964"/>
      <c r="BB122" s="964"/>
      <c r="BC122" s="964"/>
      <c r="BD122" s="964"/>
      <c r="BE122" s="964"/>
      <c r="BF122" s="964"/>
      <c r="BG122" s="964"/>
      <c r="BH122" s="964"/>
      <c r="BI122" s="964"/>
      <c r="BJ122" s="964"/>
      <c r="BK122" s="964"/>
      <c r="BL122" s="964"/>
      <c r="BM122" s="964"/>
      <c r="BN122" s="964"/>
      <c r="BO122" s="964"/>
      <c r="BP122" s="965"/>
      <c r="BQ122" s="998">
        <v>16779453</v>
      </c>
      <c r="BR122" s="999"/>
      <c r="BS122" s="999"/>
      <c r="BT122" s="999"/>
      <c r="BU122" s="999"/>
      <c r="BV122" s="999">
        <v>15900060</v>
      </c>
      <c r="BW122" s="999"/>
      <c r="BX122" s="999"/>
      <c r="BY122" s="999"/>
      <c r="BZ122" s="999"/>
      <c r="CA122" s="999">
        <v>14643010</v>
      </c>
      <c r="CB122" s="999"/>
      <c r="CC122" s="999"/>
      <c r="CD122" s="999"/>
      <c r="CE122" s="999"/>
      <c r="CF122" s="1016">
        <v>58.5</v>
      </c>
      <c r="CG122" s="1017"/>
      <c r="CH122" s="1017"/>
      <c r="CI122" s="1017"/>
      <c r="CJ122" s="1017"/>
      <c r="CK122" s="1008"/>
      <c r="CL122" s="1009"/>
      <c r="CM122" s="1009"/>
      <c r="CN122" s="1009"/>
      <c r="CO122" s="1010"/>
      <c r="CP122" s="1018" t="s">
        <v>407</v>
      </c>
      <c r="CQ122" s="1019"/>
      <c r="CR122" s="1019"/>
      <c r="CS122" s="1019"/>
      <c r="CT122" s="1019"/>
      <c r="CU122" s="1019"/>
      <c r="CV122" s="1019"/>
      <c r="CW122" s="1019"/>
      <c r="CX122" s="1019"/>
      <c r="CY122" s="1019"/>
      <c r="CZ122" s="1019"/>
      <c r="DA122" s="1019"/>
      <c r="DB122" s="1019"/>
      <c r="DC122" s="1019"/>
      <c r="DD122" s="1019"/>
      <c r="DE122" s="1019"/>
      <c r="DF122" s="1020"/>
      <c r="DG122" s="924" t="s">
        <v>394</v>
      </c>
      <c r="DH122" s="925"/>
      <c r="DI122" s="925"/>
      <c r="DJ122" s="925"/>
      <c r="DK122" s="925"/>
      <c r="DL122" s="925" t="s">
        <v>394</v>
      </c>
      <c r="DM122" s="925"/>
      <c r="DN122" s="925"/>
      <c r="DO122" s="925"/>
      <c r="DP122" s="925"/>
      <c r="DQ122" s="925" t="s">
        <v>130</v>
      </c>
      <c r="DR122" s="925"/>
      <c r="DS122" s="925"/>
      <c r="DT122" s="925"/>
      <c r="DU122" s="925"/>
      <c r="DV122" s="926" t="s">
        <v>394</v>
      </c>
      <c r="DW122" s="926"/>
      <c r="DX122" s="926"/>
      <c r="DY122" s="926"/>
      <c r="DZ122" s="927"/>
    </row>
    <row r="123" spans="1:130" s="230" customFormat="1" ht="26.25" customHeight="1" x14ac:dyDescent="0.2">
      <c r="A123" s="1056"/>
      <c r="B123" s="948"/>
      <c r="C123" s="921" t="s">
        <v>455</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130</v>
      </c>
      <c r="AB123" s="958"/>
      <c r="AC123" s="958"/>
      <c r="AD123" s="958"/>
      <c r="AE123" s="959"/>
      <c r="AF123" s="960" t="s">
        <v>130</v>
      </c>
      <c r="AG123" s="958"/>
      <c r="AH123" s="958"/>
      <c r="AI123" s="958"/>
      <c r="AJ123" s="959"/>
      <c r="AK123" s="960" t="s">
        <v>130</v>
      </c>
      <c r="AL123" s="958"/>
      <c r="AM123" s="958"/>
      <c r="AN123" s="958"/>
      <c r="AO123" s="959"/>
      <c r="AP123" s="961" t="s">
        <v>130</v>
      </c>
      <c r="AQ123" s="962"/>
      <c r="AR123" s="962"/>
      <c r="AS123" s="962"/>
      <c r="AT123" s="963"/>
      <c r="AU123" s="996"/>
      <c r="AV123" s="997"/>
      <c r="AW123" s="997"/>
      <c r="AX123" s="997"/>
      <c r="AY123" s="997"/>
      <c r="AZ123" s="251" t="s">
        <v>189</v>
      </c>
      <c r="BA123" s="251"/>
      <c r="BB123" s="251"/>
      <c r="BC123" s="251"/>
      <c r="BD123" s="251"/>
      <c r="BE123" s="251"/>
      <c r="BF123" s="251"/>
      <c r="BG123" s="251"/>
      <c r="BH123" s="251"/>
      <c r="BI123" s="251"/>
      <c r="BJ123" s="251"/>
      <c r="BK123" s="251"/>
      <c r="BL123" s="251"/>
      <c r="BM123" s="251"/>
      <c r="BN123" s="251"/>
      <c r="BO123" s="976" t="s">
        <v>471</v>
      </c>
      <c r="BP123" s="1004"/>
      <c r="BQ123" s="1062">
        <v>29892229</v>
      </c>
      <c r="BR123" s="1063"/>
      <c r="BS123" s="1063"/>
      <c r="BT123" s="1063"/>
      <c r="BU123" s="1063"/>
      <c r="BV123" s="1063">
        <v>30275848</v>
      </c>
      <c r="BW123" s="1063"/>
      <c r="BX123" s="1063"/>
      <c r="BY123" s="1063"/>
      <c r="BZ123" s="1063"/>
      <c r="CA123" s="1063">
        <v>29891343</v>
      </c>
      <c r="CB123" s="1063"/>
      <c r="CC123" s="1063"/>
      <c r="CD123" s="1063"/>
      <c r="CE123" s="1063"/>
      <c r="CF123" s="1000"/>
      <c r="CG123" s="1001"/>
      <c r="CH123" s="1001"/>
      <c r="CI123" s="1001"/>
      <c r="CJ123" s="1002"/>
      <c r="CK123" s="1008"/>
      <c r="CL123" s="1009"/>
      <c r="CM123" s="1009"/>
      <c r="CN123" s="1009"/>
      <c r="CO123" s="1010"/>
      <c r="CP123" s="1018" t="s">
        <v>405</v>
      </c>
      <c r="CQ123" s="1019"/>
      <c r="CR123" s="1019"/>
      <c r="CS123" s="1019"/>
      <c r="CT123" s="1019"/>
      <c r="CU123" s="1019"/>
      <c r="CV123" s="1019"/>
      <c r="CW123" s="1019"/>
      <c r="CX123" s="1019"/>
      <c r="CY123" s="1019"/>
      <c r="CZ123" s="1019"/>
      <c r="DA123" s="1019"/>
      <c r="DB123" s="1019"/>
      <c r="DC123" s="1019"/>
      <c r="DD123" s="1019"/>
      <c r="DE123" s="1019"/>
      <c r="DF123" s="1020"/>
      <c r="DG123" s="957" t="s">
        <v>394</v>
      </c>
      <c r="DH123" s="958"/>
      <c r="DI123" s="958"/>
      <c r="DJ123" s="958"/>
      <c r="DK123" s="959"/>
      <c r="DL123" s="960" t="s">
        <v>394</v>
      </c>
      <c r="DM123" s="958"/>
      <c r="DN123" s="958"/>
      <c r="DO123" s="958"/>
      <c r="DP123" s="959"/>
      <c r="DQ123" s="960" t="s">
        <v>394</v>
      </c>
      <c r="DR123" s="958"/>
      <c r="DS123" s="958"/>
      <c r="DT123" s="958"/>
      <c r="DU123" s="959"/>
      <c r="DV123" s="961" t="s">
        <v>394</v>
      </c>
      <c r="DW123" s="962"/>
      <c r="DX123" s="962"/>
      <c r="DY123" s="962"/>
      <c r="DZ123" s="963"/>
    </row>
    <row r="124" spans="1:130" s="230" customFormat="1" ht="26.25" customHeight="1" thickBot="1" x14ac:dyDescent="0.25">
      <c r="A124" s="1056"/>
      <c r="B124" s="948"/>
      <c r="C124" s="921" t="s">
        <v>458</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394</v>
      </c>
      <c r="AB124" s="958"/>
      <c r="AC124" s="958"/>
      <c r="AD124" s="958"/>
      <c r="AE124" s="959"/>
      <c r="AF124" s="960" t="s">
        <v>394</v>
      </c>
      <c r="AG124" s="958"/>
      <c r="AH124" s="958"/>
      <c r="AI124" s="958"/>
      <c r="AJ124" s="959"/>
      <c r="AK124" s="960" t="s">
        <v>394</v>
      </c>
      <c r="AL124" s="958"/>
      <c r="AM124" s="958"/>
      <c r="AN124" s="958"/>
      <c r="AO124" s="959"/>
      <c r="AP124" s="961" t="s">
        <v>394</v>
      </c>
      <c r="AQ124" s="962"/>
      <c r="AR124" s="962"/>
      <c r="AS124" s="962"/>
      <c r="AT124" s="963"/>
      <c r="AU124" s="1058" t="s">
        <v>472</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32.700000000000003</v>
      </c>
      <c r="BR124" s="1026"/>
      <c r="BS124" s="1026"/>
      <c r="BT124" s="1026"/>
      <c r="BU124" s="1026"/>
      <c r="BV124" s="1026">
        <v>28.7</v>
      </c>
      <c r="BW124" s="1026"/>
      <c r="BX124" s="1026"/>
      <c r="BY124" s="1026"/>
      <c r="BZ124" s="1026"/>
      <c r="CA124" s="1026">
        <v>28.2</v>
      </c>
      <c r="CB124" s="1026"/>
      <c r="CC124" s="1026"/>
      <c r="CD124" s="1026"/>
      <c r="CE124" s="1026"/>
      <c r="CF124" s="1027"/>
      <c r="CG124" s="1028"/>
      <c r="CH124" s="1028"/>
      <c r="CI124" s="1028"/>
      <c r="CJ124" s="1029"/>
      <c r="CK124" s="1011"/>
      <c r="CL124" s="1011"/>
      <c r="CM124" s="1011"/>
      <c r="CN124" s="1011"/>
      <c r="CO124" s="1012"/>
      <c r="CP124" s="1018" t="s">
        <v>473</v>
      </c>
      <c r="CQ124" s="1019"/>
      <c r="CR124" s="1019"/>
      <c r="CS124" s="1019"/>
      <c r="CT124" s="1019"/>
      <c r="CU124" s="1019"/>
      <c r="CV124" s="1019"/>
      <c r="CW124" s="1019"/>
      <c r="CX124" s="1019"/>
      <c r="CY124" s="1019"/>
      <c r="CZ124" s="1019"/>
      <c r="DA124" s="1019"/>
      <c r="DB124" s="1019"/>
      <c r="DC124" s="1019"/>
      <c r="DD124" s="1019"/>
      <c r="DE124" s="1019"/>
      <c r="DF124" s="1020"/>
      <c r="DG124" s="1003" t="s">
        <v>130</v>
      </c>
      <c r="DH124" s="985"/>
      <c r="DI124" s="985"/>
      <c r="DJ124" s="985"/>
      <c r="DK124" s="986"/>
      <c r="DL124" s="984" t="s">
        <v>130</v>
      </c>
      <c r="DM124" s="985"/>
      <c r="DN124" s="985"/>
      <c r="DO124" s="985"/>
      <c r="DP124" s="986"/>
      <c r="DQ124" s="984" t="s">
        <v>130</v>
      </c>
      <c r="DR124" s="985"/>
      <c r="DS124" s="985"/>
      <c r="DT124" s="985"/>
      <c r="DU124" s="986"/>
      <c r="DV124" s="987" t="s">
        <v>130</v>
      </c>
      <c r="DW124" s="988"/>
      <c r="DX124" s="988"/>
      <c r="DY124" s="988"/>
      <c r="DZ124" s="989"/>
    </row>
    <row r="125" spans="1:130" s="230" customFormat="1" ht="26.25" customHeight="1" x14ac:dyDescent="0.2">
      <c r="A125" s="1056"/>
      <c r="B125" s="948"/>
      <c r="C125" s="921" t="s">
        <v>460</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130</v>
      </c>
      <c r="AB125" s="958"/>
      <c r="AC125" s="958"/>
      <c r="AD125" s="958"/>
      <c r="AE125" s="959"/>
      <c r="AF125" s="960" t="s">
        <v>130</v>
      </c>
      <c r="AG125" s="958"/>
      <c r="AH125" s="958"/>
      <c r="AI125" s="958"/>
      <c r="AJ125" s="959"/>
      <c r="AK125" s="960" t="s">
        <v>130</v>
      </c>
      <c r="AL125" s="958"/>
      <c r="AM125" s="958"/>
      <c r="AN125" s="958"/>
      <c r="AO125" s="959"/>
      <c r="AP125" s="961" t="s">
        <v>130</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474</v>
      </c>
      <c r="CL125" s="1006"/>
      <c r="CM125" s="1006"/>
      <c r="CN125" s="1006"/>
      <c r="CO125" s="1007"/>
      <c r="CP125" s="928" t="s">
        <v>475</v>
      </c>
      <c r="CQ125" s="896"/>
      <c r="CR125" s="896"/>
      <c r="CS125" s="896"/>
      <c r="CT125" s="896"/>
      <c r="CU125" s="896"/>
      <c r="CV125" s="896"/>
      <c r="CW125" s="896"/>
      <c r="CX125" s="896"/>
      <c r="CY125" s="896"/>
      <c r="CZ125" s="896"/>
      <c r="DA125" s="896"/>
      <c r="DB125" s="896"/>
      <c r="DC125" s="896"/>
      <c r="DD125" s="896"/>
      <c r="DE125" s="896"/>
      <c r="DF125" s="897"/>
      <c r="DG125" s="929" t="s">
        <v>130</v>
      </c>
      <c r="DH125" s="930"/>
      <c r="DI125" s="930"/>
      <c r="DJ125" s="930"/>
      <c r="DK125" s="930"/>
      <c r="DL125" s="930" t="s">
        <v>130</v>
      </c>
      <c r="DM125" s="930"/>
      <c r="DN125" s="930"/>
      <c r="DO125" s="930"/>
      <c r="DP125" s="930"/>
      <c r="DQ125" s="930" t="s">
        <v>130</v>
      </c>
      <c r="DR125" s="930"/>
      <c r="DS125" s="930"/>
      <c r="DT125" s="930"/>
      <c r="DU125" s="930"/>
      <c r="DV125" s="931" t="s">
        <v>130</v>
      </c>
      <c r="DW125" s="931"/>
      <c r="DX125" s="931"/>
      <c r="DY125" s="931"/>
      <c r="DZ125" s="932"/>
    </row>
    <row r="126" spans="1:130" s="230" customFormat="1" ht="26.25" customHeight="1" thickBot="1" x14ac:dyDescent="0.25">
      <c r="A126" s="1056"/>
      <c r="B126" s="948"/>
      <c r="C126" s="921" t="s">
        <v>462</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v>79042</v>
      </c>
      <c r="AB126" s="958"/>
      <c r="AC126" s="958"/>
      <c r="AD126" s="958"/>
      <c r="AE126" s="959"/>
      <c r="AF126" s="960">
        <v>79517</v>
      </c>
      <c r="AG126" s="958"/>
      <c r="AH126" s="958"/>
      <c r="AI126" s="958"/>
      <c r="AJ126" s="959"/>
      <c r="AK126" s="960">
        <v>79995</v>
      </c>
      <c r="AL126" s="958"/>
      <c r="AM126" s="958"/>
      <c r="AN126" s="958"/>
      <c r="AO126" s="959"/>
      <c r="AP126" s="961">
        <v>0.3</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476</v>
      </c>
      <c r="CQ126" s="922"/>
      <c r="CR126" s="922"/>
      <c r="CS126" s="922"/>
      <c r="CT126" s="922"/>
      <c r="CU126" s="922"/>
      <c r="CV126" s="922"/>
      <c r="CW126" s="922"/>
      <c r="CX126" s="922"/>
      <c r="CY126" s="922"/>
      <c r="CZ126" s="922"/>
      <c r="DA126" s="922"/>
      <c r="DB126" s="922"/>
      <c r="DC126" s="922"/>
      <c r="DD126" s="922"/>
      <c r="DE126" s="922"/>
      <c r="DF126" s="923"/>
      <c r="DG126" s="924" t="s">
        <v>130</v>
      </c>
      <c r="DH126" s="925"/>
      <c r="DI126" s="925"/>
      <c r="DJ126" s="925"/>
      <c r="DK126" s="925"/>
      <c r="DL126" s="925" t="s">
        <v>130</v>
      </c>
      <c r="DM126" s="925"/>
      <c r="DN126" s="925"/>
      <c r="DO126" s="925"/>
      <c r="DP126" s="925"/>
      <c r="DQ126" s="925" t="s">
        <v>130</v>
      </c>
      <c r="DR126" s="925"/>
      <c r="DS126" s="925"/>
      <c r="DT126" s="925"/>
      <c r="DU126" s="925"/>
      <c r="DV126" s="926" t="s">
        <v>130</v>
      </c>
      <c r="DW126" s="926"/>
      <c r="DX126" s="926"/>
      <c r="DY126" s="926"/>
      <c r="DZ126" s="927"/>
    </row>
    <row r="127" spans="1:130" s="230" customFormat="1" ht="26.25" customHeight="1" x14ac:dyDescent="0.2">
      <c r="A127" s="1057"/>
      <c r="B127" s="950"/>
      <c r="C127" s="972" t="s">
        <v>477</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130</v>
      </c>
      <c r="AB127" s="958"/>
      <c r="AC127" s="958"/>
      <c r="AD127" s="958"/>
      <c r="AE127" s="959"/>
      <c r="AF127" s="960" t="s">
        <v>130</v>
      </c>
      <c r="AG127" s="958"/>
      <c r="AH127" s="958"/>
      <c r="AI127" s="958"/>
      <c r="AJ127" s="959"/>
      <c r="AK127" s="960" t="s">
        <v>130</v>
      </c>
      <c r="AL127" s="958"/>
      <c r="AM127" s="958"/>
      <c r="AN127" s="958"/>
      <c r="AO127" s="959"/>
      <c r="AP127" s="961" t="s">
        <v>130</v>
      </c>
      <c r="AQ127" s="962"/>
      <c r="AR127" s="962"/>
      <c r="AS127" s="962"/>
      <c r="AT127" s="963"/>
      <c r="AU127" s="232"/>
      <c r="AV127" s="232"/>
      <c r="AW127" s="232"/>
      <c r="AX127" s="1030" t="s">
        <v>478</v>
      </c>
      <c r="AY127" s="1031"/>
      <c r="AZ127" s="1031"/>
      <c r="BA127" s="1031"/>
      <c r="BB127" s="1031"/>
      <c r="BC127" s="1031"/>
      <c r="BD127" s="1031"/>
      <c r="BE127" s="1032"/>
      <c r="BF127" s="1033" t="s">
        <v>479</v>
      </c>
      <c r="BG127" s="1031"/>
      <c r="BH127" s="1031"/>
      <c r="BI127" s="1031"/>
      <c r="BJ127" s="1031"/>
      <c r="BK127" s="1031"/>
      <c r="BL127" s="1032"/>
      <c r="BM127" s="1033" t="s">
        <v>480</v>
      </c>
      <c r="BN127" s="1031"/>
      <c r="BO127" s="1031"/>
      <c r="BP127" s="1031"/>
      <c r="BQ127" s="1031"/>
      <c r="BR127" s="1031"/>
      <c r="BS127" s="1032"/>
      <c r="BT127" s="1033" t="s">
        <v>481</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482</v>
      </c>
      <c r="CQ127" s="922"/>
      <c r="CR127" s="922"/>
      <c r="CS127" s="922"/>
      <c r="CT127" s="922"/>
      <c r="CU127" s="922"/>
      <c r="CV127" s="922"/>
      <c r="CW127" s="922"/>
      <c r="CX127" s="922"/>
      <c r="CY127" s="922"/>
      <c r="CZ127" s="922"/>
      <c r="DA127" s="922"/>
      <c r="DB127" s="922"/>
      <c r="DC127" s="922"/>
      <c r="DD127" s="922"/>
      <c r="DE127" s="922"/>
      <c r="DF127" s="923"/>
      <c r="DG127" s="924" t="s">
        <v>130</v>
      </c>
      <c r="DH127" s="925"/>
      <c r="DI127" s="925"/>
      <c r="DJ127" s="925"/>
      <c r="DK127" s="925"/>
      <c r="DL127" s="925" t="s">
        <v>130</v>
      </c>
      <c r="DM127" s="925"/>
      <c r="DN127" s="925"/>
      <c r="DO127" s="925"/>
      <c r="DP127" s="925"/>
      <c r="DQ127" s="925" t="s">
        <v>130</v>
      </c>
      <c r="DR127" s="925"/>
      <c r="DS127" s="925"/>
      <c r="DT127" s="925"/>
      <c r="DU127" s="925"/>
      <c r="DV127" s="926" t="s">
        <v>130</v>
      </c>
      <c r="DW127" s="926"/>
      <c r="DX127" s="926"/>
      <c r="DY127" s="926"/>
      <c r="DZ127" s="927"/>
    </row>
    <row r="128" spans="1:130" s="230" customFormat="1" ht="26.25" customHeight="1" thickBot="1" x14ac:dyDescent="0.25">
      <c r="A128" s="1040" t="s">
        <v>483</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484</v>
      </c>
      <c r="X128" s="1042"/>
      <c r="Y128" s="1042"/>
      <c r="Z128" s="1043"/>
      <c r="AA128" s="1044">
        <v>500470</v>
      </c>
      <c r="AB128" s="1045"/>
      <c r="AC128" s="1045"/>
      <c r="AD128" s="1045"/>
      <c r="AE128" s="1046"/>
      <c r="AF128" s="1047">
        <v>491359</v>
      </c>
      <c r="AG128" s="1045"/>
      <c r="AH128" s="1045"/>
      <c r="AI128" s="1045"/>
      <c r="AJ128" s="1046"/>
      <c r="AK128" s="1047">
        <v>451824</v>
      </c>
      <c r="AL128" s="1045"/>
      <c r="AM128" s="1045"/>
      <c r="AN128" s="1045"/>
      <c r="AO128" s="1046"/>
      <c r="AP128" s="1048"/>
      <c r="AQ128" s="1049"/>
      <c r="AR128" s="1049"/>
      <c r="AS128" s="1049"/>
      <c r="AT128" s="1050"/>
      <c r="AU128" s="232"/>
      <c r="AV128" s="232"/>
      <c r="AW128" s="232"/>
      <c r="AX128" s="895" t="s">
        <v>485</v>
      </c>
      <c r="AY128" s="896"/>
      <c r="AZ128" s="896"/>
      <c r="BA128" s="896"/>
      <c r="BB128" s="896"/>
      <c r="BC128" s="896"/>
      <c r="BD128" s="896"/>
      <c r="BE128" s="897"/>
      <c r="BF128" s="1051" t="s">
        <v>130</v>
      </c>
      <c r="BG128" s="1052"/>
      <c r="BH128" s="1052"/>
      <c r="BI128" s="1052"/>
      <c r="BJ128" s="1052"/>
      <c r="BK128" s="1052"/>
      <c r="BL128" s="1053"/>
      <c r="BM128" s="1051">
        <v>11.97</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486</v>
      </c>
      <c r="CQ128" s="726"/>
      <c r="CR128" s="726"/>
      <c r="CS128" s="726"/>
      <c r="CT128" s="726"/>
      <c r="CU128" s="726"/>
      <c r="CV128" s="726"/>
      <c r="CW128" s="726"/>
      <c r="CX128" s="726"/>
      <c r="CY128" s="726"/>
      <c r="CZ128" s="726"/>
      <c r="DA128" s="726"/>
      <c r="DB128" s="726"/>
      <c r="DC128" s="726"/>
      <c r="DD128" s="726"/>
      <c r="DE128" s="726"/>
      <c r="DF128" s="1035"/>
      <c r="DG128" s="1036" t="s">
        <v>130</v>
      </c>
      <c r="DH128" s="1037"/>
      <c r="DI128" s="1037"/>
      <c r="DJ128" s="1037"/>
      <c r="DK128" s="1037"/>
      <c r="DL128" s="1037" t="s">
        <v>130</v>
      </c>
      <c r="DM128" s="1037"/>
      <c r="DN128" s="1037"/>
      <c r="DO128" s="1037"/>
      <c r="DP128" s="1037"/>
      <c r="DQ128" s="1037" t="s">
        <v>130</v>
      </c>
      <c r="DR128" s="1037"/>
      <c r="DS128" s="1037"/>
      <c r="DT128" s="1037"/>
      <c r="DU128" s="1037"/>
      <c r="DV128" s="1038" t="s">
        <v>130</v>
      </c>
      <c r="DW128" s="1038"/>
      <c r="DX128" s="1038"/>
      <c r="DY128" s="1038"/>
      <c r="DZ128" s="1039"/>
    </row>
    <row r="129" spans="1:131" s="230" customFormat="1" ht="26.25" customHeight="1" x14ac:dyDescent="0.2">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487</v>
      </c>
      <c r="X129" s="1070"/>
      <c r="Y129" s="1070"/>
      <c r="Z129" s="1071"/>
      <c r="AA129" s="957">
        <v>25913867</v>
      </c>
      <c r="AB129" s="958"/>
      <c r="AC129" s="958"/>
      <c r="AD129" s="958"/>
      <c r="AE129" s="959"/>
      <c r="AF129" s="960">
        <v>25827690</v>
      </c>
      <c r="AG129" s="958"/>
      <c r="AH129" s="958"/>
      <c r="AI129" s="958"/>
      <c r="AJ129" s="959"/>
      <c r="AK129" s="960">
        <v>26759832</v>
      </c>
      <c r="AL129" s="958"/>
      <c r="AM129" s="958"/>
      <c r="AN129" s="958"/>
      <c r="AO129" s="959"/>
      <c r="AP129" s="1072"/>
      <c r="AQ129" s="1073"/>
      <c r="AR129" s="1073"/>
      <c r="AS129" s="1073"/>
      <c r="AT129" s="1074"/>
      <c r="AU129" s="233"/>
      <c r="AV129" s="233"/>
      <c r="AW129" s="233"/>
      <c r="AX129" s="1064" t="s">
        <v>488</v>
      </c>
      <c r="AY129" s="922"/>
      <c r="AZ129" s="922"/>
      <c r="BA129" s="922"/>
      <c r="BB129" s="922"/>
      <c r="BC129" s="922"/>
      <c r="BD129" s="922"/>
      <c r="BE129" s="923"/>
      <c r="BF129" s="1065" t="s">
        <v>130</v>
      </c>
      <c r="BG129" s="1066"/>
      <c r="BH129" s="1066"/>
      <c r="BI129" s="1066"/>
      <c r="BJ129" s="1066"/>
      <c r="BK129" s="1066"/>
      <c r="BL129" s="1067"/>
      <c r="BM129" s="1065">
        <v>16.97</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3" t="s">
        <v>489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490</v>
      </c>
      <c r="X130" s="1070"/>
      <c r="Y130" s="1070"/>
      <c r="Z130" s="1071"/>
      <c r="AA130" s="957">
        <v>1771583</v>
      </c>
      <c r="AB130" s="958"/>
      <c r="AC130" s="958"/>
      <c r="AD130" s="958"/>
      <c r="AE130" s="959"/>
      <c r="AF130" s="960">
        <v>1723053</v>
      </c>
      <c r="AG130" s="958"/>
      <c r="AH130" s="958"/>
      <c r="AI130" s="958"/>
      <c r="AJ130" s="959"/>
      <c r="AK130" s="960">
        <v>1717564</v>
      </c>
      <c r="AL130" s="958"/>
      <c r="AM130" s="958"/>
      <c r="AN130" s="958"/>
      <c r="AO130" s="959"/>
      <c r="AP130" s="1072"/>
      <c r="AQ130" s="1073"/>
      <c r="AR130" s="1073"/>
      <c r="AS130" s="1073"/>
      <c r="AT130" s="1074"/>
      <c r="AU130" s="233"/>
      <c r="AV130" s="233"/>
      <c r="AW130" s="233"/>
      <c r="AX130" s="1064" t="s">
        <v>491</v>
      </c>
      <c r="AY130" s="922"/>
      <c r="AZ130" s="922"/>
      <c r="BA130" s="922"/>
      <c r="BB130" s="922"/>
      <c r="BC130" s="922"/>
      <c r="BD130" s="922"/>
      <c r="BE130" s="923"/>
      <c r="BF130" s="1100">
        <v>4.5999999999999996</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492</v>
      </c>
      <c r="X131" s="1107"/>
      <c r="Y131" s="1107"/>
      <c r="Z131" s="1108"/>
      <c r="AA131" s="1003">
        <v>24142284</v>
      </c>
      <c r="AB131" s="985"/>
      <c r="AC131" s="985"/>
      <c r="AD131" s="985"/>
      <c r="AE131" s="986"/>
      <c r="AF131" s="984">
        <v>24104637</v>
      </c>
      <c r="AG131" s="985"/>
      <c r="AH131" s="985"/>
      <c r="AI131" s="985"/>
      <c r="AJ131" s="986"/>
      <c r="AK131" s="984">
        <v>25042268</v>
      </c>
      <c r="AL131" s="985"/>
      <c r="AM131" s="985"/>
      <c r="AN131" s="985"/>
      <c r="AO131" s="986"/>
      <c r="AP131" s="1109"/>
      <c r="AQ131" s="1110"/>
      <c r="AR131" s="1110"/>
      <c r="AS131" s="1110"/>
      <c r="AT131" s="1111"/>
      <c r="AU131" s="233"/>
      <c r="AV131" s="233"/>
      <c r="AW131" s="233"/>
      <c r="AX131" s="1082" t="s">
        <v>493</v>
      </c>
      <c r="AY131" s="726"/>
      <c r="AZ131" s="726"/>
      <c r="BA131" s="726"/>
      <c r="BB131" s="726"/>
      <c r="BC131" s="726"/>
      <c r="BD131" s="726"/>
      <c r="BE131" s="1035"/>
      <c r="BF131" s="1083">
        <v>28.2</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9" t="s">
        <v>494</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495</v>
      </c>
      <c r="W132" s="1093"/>
      <c r="X132" s="1093"/>
      <c r="Y132" s="1093"/>
      <c r="Z132" s="1094"/>
      <c r="AA132" s="1095">
        <v>3.8698699759999999</v>
      </c>
      <c r="AB132" s="1096"/>
      <c r="AC132" s="1096"/>
      <c r="AD132" s="1096"/>
      <c r="AE132" s="1097"/>
      <c r="AF132" s="1098">
        <v>4.9245504090000001</v>
      </c>
      <c r="AG132" s="1096"/>
      <c r="AH132" s="1096"/>
      <c r="AI132" s="1096"/>
      <c r="AJ132" s="1097"/>
      <c r="AK132" s="1098">
        <v>5.2369697510000002</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496</v>
      </c>
      <c r="W133" s="1076"/>
      <c r="X133" s="1076"/>
      <c r="Y133" s="1076"/>
      <c r="Z133" s="1077"/>
      <c r="AA133" s="1078">
        <v>2.8</v>
      </c>
      <c r="AB133" s="1079"/>
      <c r="AC133" s="1079"/>
      <c r="AD133" s="1079"/>
      <c r="AE133" s="1080"/>
      <c r="AF133" s="1078">
        <v>3.7</v>
      </c>
      <c r="AG133" s="1079"/>
      <c r="AH133" s="1079"/>
      <c r="AI133" s="1079"/>
      <c r="AJ133" s="1080"/>
      <c r="AK133" s="1078">
        <v>4.5999999999999996</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4PhavhGA9pa9+UVGzos+PI2QKJdTlTKVSQ6y2gJWIiyhfxJKLNRB8rm8Z06CAuFhJTQlqiRDHx+GYnr1i5t6Q==" saltValue="BJX68QTwfvDP9gLoLm4In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q+cIYSFb503dnk4nudCE7h7HfamPqO6PK1hiGGOLoXq0m+ZL/dfEAOm2fnnBw/M3jXJhxNxZjb8YtHt3Fr024g==" saltValue="P7DluS77ROjOdtOkQh8f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MQxz/GuG3j+I54f0Ya2TzcmTvogpDsmLMSH2S+cMnFwfWnEEndAFBKgBPHBJz3PurNHqRW/tbTOk1CIzVHcIw==" saltValue="5nl7zuqLFCeVGQkTmWI2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500</v>
      </c>
      <c r="AP7" s="272"/>
      <c r="AQ7" s="273" t="s">
        <v>501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502</v>
      </c>
      <c r="AQ8" s="279" t="s">
        <v>503</v>
      </c>
      <c r="AR8" s="280" t="s">
        <v>504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505</v>
      </c>
      <c r="AL9" s="1116"/>
      <c r="AM9" s="1116"/>
      <c r="AN9" s="1117"/>
      <c r="AO9" s="281">
        <v>7907127</v>
      </c>
      <c r="AP9" s="281">
        <v>56898</v>
      </c>
      <c r="AQ9" s="282">
        <v>62374</v>
      </c>
      <c r="AR9" s="283">
        <v>-8.8000000000000007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506</v>
      </c>
      <c r="AL10" s="1116"/>
      <c r="AM10" s="1116"/>
      <c r="AN10" s="1117"/>
      <c r="AO10" s="284">
        <v>121470</v>
      </c>
      <c r="AP10" s="284">
        <v>874</v>
      </c>
      <c r="AQ10" s="285">
        <v>4230</v>
      </c>
      <c r="AR10" s="286">
        <v>-79.3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507</v>
      </c>
      <c r="AL11" s="1116"/>
      <c r="AM11" s="1116"/>
      <c r="AN11" s="1117"/>
      <c r="AO11" s="284">
        <v>25524</v>
      </c>
      <c r="AP11" s="284">
        <v>184</v>
      </c>
      <c r="AQ11" s="285">
        <v>601</v>
      </c>
      <c r="AR11" s="286">
        <v>-69.400000000000006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508</v>
      </c>
      <c r="AL12" s="1116"/>
      <c r="AM12" s="1116"/>
      <c r="AN12" s="1117"/>
      <c r="AO12" s="284" t="s">
        <v>509</v>
      </c>
      <c r="AP12" s="284" t="s">
        <v>509</v>
      </c>
      <c r="AQ12" s="285">
        <v>13</v>
      </c>
      <c r="AR12" s="286" t="s">
        <v>509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510</v>
      </c>
      <c r="AL13" s="1116"/>
      <c r="AM13" s="1116"/>
      <c r="AN13" s="1117"/>
      <c r="AO13" s="284">
        <v>275377</v>
      </c>
      <c r="AP13" s="284">
        <v>1982</v>
      </c>
      <c r="AQ13" s="285">
        <v>2559</v>
      </c>
      <c r="AR13" s="286">
        <v>-22.5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511</v>
      </c>
      <c r="AL14" s="1116"/>
      <c r="AM14" s="1116"/>
      <c r="AN14" s="1117"/>
      <c r="AO14" s="284">
        <v>116102</v>
      </c>
      <c r="AP14" s="284">
        <v>835</v>
      </c>
      <c r="AQ14" s="285">
        <v>1133</v>
      </c>
      <c r="AR14" s="286">
        <v>-26.3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512</v>
      </c>
      <c r="AL15" s="1119"/>
      <c r="AM15" s="1119"/>
      <c r="AN15" s="1120"/>
      <c r="AO15" s="284">
        <v>-507625</v>
      </c>
      <c r="AP15" s="284">
        <v>-3653</v>
      </c>
      <c r="AQ15" s="285">
        <v>-4006</v>
      </c>
      <c r="AR15" s="286">
        <v>-8.8000000000000007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189</v>
      </c>
      <c r="AL16" s="1119"/>
      <c r="AM16" s="1119"/>
      <c r="AN16" s="1120"/>
      <c r="AO16" s="284">
        <v>7937975</v>
      </c>
      <c r="AP16" s="284">
        <v>57120</v>
      </c>
      <c r="AQ16" s="285">
        <v>66904</v>
      </c>
      <c r="AR16" s="286">
        <v>-14.6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517</v>
      </c>
      <c r="AL21" s="1122"/>
      <c r="AM21" s="1122"/>
      <c r="AN21" s="1123"/>
      <c r="AO21" s="297">
        <v>5.82</v>
      </c>
      <c r="AP21" s="298">
        <v>6.16</v>
      </c>
      <c r="AQ21" s="299">
        <v>-0.34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518</v>
      </c>
      <c r="AL22" s="1122"/>
      <c r="AM22" s="1122"/>
      <c r="AN22" s="1123"/>
      <c r="AO22" s="302">
        <v>101.5</v>
      </c>
      <c r="AP22" s="303">
        <v>98.9</v>
      </c>
      <c r="AQ22" s="304">
        <v>2.6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2" t="s">
        <v>519</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ht="13.2" x14ac:dyDescent="0.2">
      <c r="A27" s="309"/>
      <c r="AO27" s="262"/>
      <c r="AP27" s="262"/>
      <c r="AQ27" s="262"/>
      <c r="AR27" s="262"/>
      <c r="AS27" s="262"/>
      <c r="AT27" s="262"/>
    </row>
    <row r="28" spans="1:46" ht="16.2" x14ac:dyDescent="0.2">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500</v>
      </c>
      <c r="AP30" s="272"/>
      <c r="AQ30" s="273" t="s">
        <v>501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502</v>
      </c>
      <c r="AQ31" s="279" t="s">
        <v>503</v>
      </c>
      <c r="AR31" s="280" t="s">
        <v>504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522</v>
      </c>
      <c r="AL32" s="1130"/>
      <c r="AM32" s="1130"/>
      <c r="AN32" s="1131"/>
      <c r="AO32" s="312">
        <v>2759137</v>
      </c>
      <c r="AP32" s="312">
        <v>19854</v>
      </c>
      <c r="AQ32" s="313">
        <v>33699</v>
      </c>
      <c r="AR32" s="314">
        <v>-41.1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523</v>
      </c>
      <c r="AL33" s="1130"/>
      <c r="AM33" s="1130"/>
      <c r="AN33" s="1131"/>
      <c r="AO33" s="312" t="s">
        <v>509</v>
      </c>
      <c r="AP33" s="312" t="s">
        <v>509</v>
      </c>
      <c r="AQ33" s="313" t="s">
        <v>509</v>
      </c>
      <c r="AR33" s="314" t="s">
        <v>509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524</v>
      </c>
      <c r="AL34" s="1130"/>
      <c r="AM34" s="1130"/>
      <c r="AN34" s="1131"/>
      <c r="AO34" s="312">
        <v>117262</v>
      </c>
      <c r="AP34" s="312">
        <v>844</v>
      </c>
      <c r="AQ34" s="313">
        <v>23</v>
      </c>
      <c r="AR34" s="314">
        <v>3569.6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525</v>
      </c>
      <c r="AL35" s="1130"/>
      <c r="AM35" s="1130"/>
      <c r="AN35" s="1131"/>
      <c r="AO35" s="312">
        <v>153270</v>
      </c>
      <c r="AP35" s="312">
        <v>1103</v>
      </c>
      <c r="AQ35" s="313">
        <v>5771</v>
      </c>
      <c r="AR35" s="314">
        <v>-80.900000000000006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526</v>
      </c>
      <c r="AL36" s="1130"/>
      <c r="AM36" s="1130"/>
      <c r="AN36" s="1131"/>
      <c r="AO36" s="312">
        <v>371180</v>
      </c>
      <c r="AP36" s="312">
        <v>2671</v>
      </c>
      <c r="AQ36" s="313">
        <v>1158</v>
      </c>
      <c r="AR36" s="314">
        <v>130.69999999999999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527</v>
      </c>
      <c r="AL37" s="1130"/>
      <c r="AM37" s="1130"/>
      <c r="AN37" s="1131"/>
      <c r="AO37" s="312">
        <v>79995</v>
      </c>
      <c r="AP37" s="312">
        <v>576</v>
      </c>
      <c r="AQ37" s="313">
        <v>631</v>
      </c>
      <c r="AR37" s="314">
        <v>-8.6999999999999993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528</v>
      </c>
      <c r="AL38" s="1133"/>
      <c r="AM38" s="1133"/>
      <c r="AN38" s="1134"/>
      <c r="AO38" s="315" t="s">
        <v>509</v>
      </c>
      <c r="AP38" s="315" t="s">
        <v>509</v>
      </c>
      <c r="AQ38" s="316">
        <v>0</v>
      </c>
      <c r="AR38" s="304" t="s">
        <v>509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529</v>
      </c>
      <c r="AL39" s="1133"/>
      <c r="AM39" s="1133"/>
      <c r="AN39" s="1134"/>
      <c r="AO39" s="312">
        <v>-451824</v>
      </c>
      <c r="AP39" s="312">
        <v>-3251</v>
      </c>
      <c r="AQ39" s="313">
        <v>-6112</v>
      </c>
      <c r="AR39" s="314">
        <v>-46.8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530</v>
      </c>
      <c r="AL40" s="1130"/>
      <c r="AM40" s="1130"/>
      <c r="AN40" s="1131"/>
      <c r="AO40" s="312">
        <v>-1717564</v>
      </c>
      <c r="AP40" s="312">
        <v>-12359</v>
      </c>
      <c r="AQ40" s="313">
        <v>-25565</v>
      </c>
      <c r="AR40" s="314">
        <v>-51.7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301</v>
      </c>
      <c r="AL41" s="1136"/>
      <c r="AM41" s="1136"/>
      <c r="AN41" s="1137"/>
      <c r="AO41" s="312">
        <v>1311456</v>
      </c>
      <c r="AP41" s="312">
        <v>9437</v>
      </c>
      <c r="AQ41" s="313">
        <v>9604</v>
      </c>
      <c r="AR41" s="314">
        <v>-1.7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500</v>
      </c>
      <c r="AN49" s="1126" t="s">
        <v>534</v>
      </c>
      <c r="AO49" s="1127"/>
      <c r="AP49" s="1127"/>
      <c r="AQ49" s="1127"/>
      <c r="AR49" s="1128"/>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535</v>
      </c>
      <c r="AO50" s="329" t="s">
        <v>536</v>
      </c>
      <c r="AP50" s="330" t="s">
        <v>537</v>
      </c>
      <c r="AQ50" s="331" t="s">
        <v>538</v>
      </c>
      <c r="AR50" s="332" t="s">
        <v>539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6161796</v>
      </c>
      <c r="AN51" s="334">
        <v>46260</v>
      </c>
      <c r="AO51" s="335">
        <v>20.3</v>
      </c>
      <c r="AP51" s="336">
        <v>43226</v>
      </c>
      <c r="AQ51" s="337">
        <v>1.3</v>
      </c>
      <c r="AR51" s="338">
        <v>19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2713801</v>
      </c>
      <c r="AN52" s="342">
        <v>20374</v>
      </c>
      <c r="AO52" s="343">
        <v>-10.9</v>
      </c>
      <c r="AP52" s="344">
        <v>22622</v>
      </c>
      <c r="AQ52" s="345">
        <v>-0.2</v>
      </c>
      <c r="AR52" s="346">
        <v>-10.7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6237091</v>
      </c>
      <c r="AN53" s="334">
        <v>46392</v>
      </c>
      <c r="AO53" s="335">
        <v>0.3</v>
      </c>
      <c r="AP53" s="336">
        <v>42836</v>
      </c>
      <c r="AQ53" s="337">
        <v>-0.9</v>
      </c>
      <c r="AR53" s="338">
        <v>1.2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2729947</v>
      </c>
      <c r="AN54" s="342">
        <v>20306</v>
      </c>
      <c r="AO54" s="343">
        <v>-0.3</v>
      </c>
      <c r="AP54" s="344">
        <v>22936</v>
      </c>
      <c r="AQ54" s="345">
        <v>1.4</v>
      </c>
      <c r="AR54" s="346">
        <v>-1.7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5415948</v>
      </c>
      <c r="AN55" s="334">
        <v>39784</v>
      </c>
      <c r="AO55" s="335">
        <v>-14.2</v>
      </c>
      <c r="AP55" s="336">
        <v>44161</v>
      </c>
      <c r="AQ55" s="337">
        <v>3.1</v>
      </c>
      <c r="AR55" s="338">
        <v>-17.3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2711301</v>
      </c>
      <c r="AN56" s="342">
        <v>19916</v>
      </c>
      <c r="AO56" s="343">
        <v>-1.9</v>
      </c>
      <c r="AP56" s="344">
        <v>23644</v>
      </c>
      <c r="AQ56" s="345">
        <v>3.1</v>
      </c>
      <c r="AR56" s="346">
        <v>-5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4593454</v>
      </c>
      <c r="AN57" s="334">
        <v>33537</v>
      </c>
      <c r="AO57" s="335">
        <v>-15.7</v>
      </c>
      <c r="AP57" s="336">
        <v>43955</v>
      </c>
      <c r="AQ57" s="337">
        <v>-0.5</v>
      </c>
      <c r="AR57" s="338">
        <v>-15.2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2122002</v>
      </c>
      <c r="AN58" s="342">
        <v>15493</v>
      </c>
      <c r="AO58" s="343">
        <v>-22.2</v>
      </c>
      <c r="AP58" s="344">
        <v>21318</v>
      </c>
      <c r="AQ58" s="345">
        <v>-9.8000000000000007</v>
      </c>
      <c r="AR58" s="346">
        <v>-12.4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5118612</v>
      </c>
      <c r="AN59" s="334">
        <v>36833</v>
      </c>
      <c r="AO59" s="335">
        <v>9.8000000000000007</v>
      </c>
      <c r="AP59" s="336">
        <v>41921</v>
      </c>
      <c r="AQ59" s="337">
        <v>-4.5999999999999996</v>
      </c>
      <c r="AR59" s="338">
        <v>14.4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2581299</v>
      </c>
      <c r="AN60" s="342">
        <v>18575</v>
      </c>
      <c r="AO60" s="343">
        <v>19.899999999999999</v>
      </c>
      <c r="AP60" s="344">
        <v>21655</v>
      </c>
      <c r="AQ60" s="345">
        <v>1.6</v>
      </c>
      <c r="AR60" s="346">
        <v>18.3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5505380</v>
      </c>
      <c r="AN61" s="349">
        <v>40561</v>
      </c>
      <c r="AO61" s="350">
        <v>0.1</v>
      </c>
      <c r="AP61" s="351">
        <v>43220</v>
      </c>
      <c r="AQ61" s="352">
        <v>-0.3</v>
      </c>
      <c r="AR61" s="338">
        <v>0.4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2571670</v>
      </c>
      <c r="AN62" s="342">
        <v>18933</v>
      </c>
      <c r="AO62" s="343">
        <v>-3.1</v>
      </c>
      <c r="AP62" s="344">
        <v>22435</v>
      </c>
      <c r="AQ62" s="345">
        <v>-0.8</v>
      </c>
      <c r="AR62" s="346">
        <v>-2.2999999999999998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wlDtjzOiHSxwx7ruhF6z0ec1Paoo5cZv8N6ZV3ehp92EeodY9Vq5Gqn3OEAk3nfntvADYm59zpWradJ2ZVZn7w==" saltValue="Xy6XeaYx8WWZdYA4yJNR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548</v>
      </c>
    </row>
    <row r="120" spans="125:125" ht="13.5" hidden="1" customHeight="1" x14ac:dyDescent="0.2"/>
    <row r="121" spans="125:125" ht="13.5" hidden="1" customHeight="1" x14ac:dyDescent="0.2">
      <c r="DU121" s="259"/>
    </row>
  </sheetData>
  <sheetProtection algorithmName="SHA-512" hashValue="+trvXeA5DnbX5BrtsU4pYf2ujWWZyQioh/WuqMaf7QMLN4QLP4Q67wxb28raMTWJ4NfLm8uUlclUyMfxxHsQFA==" saltValue="WNnsnHmeSJpi32mRuADM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549</v>
      </c>
    </row>
  </sheetData>
  <sheetProtection algorithmName="SHA-512" hashValue="SvBJyds9CJNWbi8OtpfbppXGQYGSRCK9A+rHoA96h28Tt6sZVQKIDKV5f20VsuePMiC78Y0u7/TpgQFSryZHPQ==" saltValue="hCpaZvTCccMGQZK1j5D6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38" t="s">
        <v>3</v>
      </c>
      <c r="D47" s="1138"/>
      <c r="E47" s="1139"/>
      <c r="F47" s="11">
        <v>10.46</v>
      </c>
      <c r="G47" s="12">
        <v>8.98</v>
      </c>
      <c r="H47" s="12">
        <v>10.15</v>
      </c>
      <c r="I47" s="12">
        <v>10.98</v>
      </c>
      <c r="J47" s="13">
        <v>11.48</v>
      </c>
    </row>
    <row r="48" spans="2:10" ht="57.75" customHeight="1" x14ac:dyDescent="0.2">
      <c r="B48" s="14"/>
      <c r="C48" s="1140" t="s">
        <v>4</v>
      </c>
      <c r="D48" s="1140"/>
      <c r="E48" s="1141"/>
      <c r="F48" s="15">
        <v>3.07</v>
      </c>
      <c r="G48" s="16">
        <v>3.5</v>
      </c>
      <c r="H48" s="16">
        <v>7.67</v>
      </c>
      <c r="I48" s="16">
        <v>10.71</v>
      </c>
      <c r="J48" s="17">
        <v>7.77</v>
      </c>
    </row>
    <row r="49" spans="2:10" ht="57.75" customHeight="1" thickBot="1" x14ac:dyDescent="0.25">
      <c r="B49" s="18"/>
      <c r="C49" s="1142" t="s">
        <v>5</v>
      </c>
      <c r="D49" s="1142"/>
      <c r="E49" s="1143"/>
      <c r="F49" s="19" t="s">
        <v>555</v>
      </c>
      <c r="G49" s="20" t="s">
        <v>556</v>
      </c>
      <c r="H49" s="20">
        <v>5.74</v>
      </c>
      <c r="I49" s="20">
        <v>4.5199999999999996</v>
      </c>
      <c r="J49" s="21" t="s">
        <v>557</v>
      </c>
    </row>
    <row r="50" spans="2:10" ht="13.2" x14ac:dyDescent="0.2"/>
  </sheetData>
  <sheetProtection algorithmName="SHA-512" hashValue="ZFKGwlO5k+YS1mfs/wTGCVfzeDgdY2Tdy7o5hsHWY/GVZo5KJdI5xpTPsll4kdc2DuETrE/X0XGpkv8Fkl6+XA==" saltValue="SOPgSjLlWgn35YPi1FoR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2024-03-25T05:45:45Z</cp:lastPrinted>
  <dcterms:created xsi:type="dcterms:W3CDTF">2024-02-05T01:01:27Z</dcterms:created>
  <dcterms:modified xsi:type="dcterms:W3CDTF">2024-03-26T06:04:10Z</dcterms:modified>
  <cp:category/>
</cp:coreProperties>
</file>