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40" activeTab="0"/>
  </bookViews>
  <sheets>
    <sheet name="02 人口等" sheetId="1" r:id="rId1"/>
  </sheets>
  <definedNames>
    <definedName name="_xlnm._FilterDatabase" localSheetId="0" hidden="1">'02 人口等'!$A$5:$O$44</definedName>
    <definedName name="_xlnm.Print_Area" localSheetId="0">'02 人口等'!$A$1:$O$46</definedName>
  </definedNames>
  <calcPr fullCalcOnLoad="1"/>
</workbook>
</file>

<file path=xl/sharedStrings.xml><?xml version="1.0" encoding="utf-8"?>
<sst xmlns="http://schemas.openxmlformats.org/spreadsheetml/2006/main" count="70" uniqueCount="61">
  <si>
    <t>　  人　口 （人）</t>
  </si>
  <si>
    <t>　人 口 （人）</t>
  </si>
  <si>
    <t>人       口</t>
  </si>
  <si>
    <t>世  帯  数</t>
  </si>
  <si>
    <t>世帯数</t>
  </si>
  <si>
    <t>市町村名</t>
  </si>
  <si>
    <t>　順　位</t>
  </si>
  <si>
    <t>横浜市</t>
  </si>
  <si>
    <t>川崎市</t>
  </si>
  <si>
    <t>指定都市計</t>
  </si>
  <si>
    <t>横須賀市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</si>
  <si>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</si>
  <si>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</si>
  <si>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</si>
  <si>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</si>
  <si>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</si>
  <si>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</si>
  <si>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</si>
  <si>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</si>
  <si>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</si>
  <si>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</si>
  <si>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</si>
  <si>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</si>
  <si>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</si>
  <si>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</si>
  <si>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</si>
  <si>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市（除指定都市）計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</si>
  <si>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</si>
  <si>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</si>
  <si>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</si>
  <si>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</si>
  <si>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</si>
  <si>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</si>
  <si>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</si>
  <si>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</si>
  <si>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</si>
  <si>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</si>
  <si>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</si>
  <si>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</si>
  <si>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</si>
  <si>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</si>
  <si>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</si>
  <si>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</si>
  <si>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県（除指定都市）計</t>
  </si>
  <si>
    <t>県計</t>
  </si>
  <si>
    <t>人　口</t>
  </si>
  <si>
    <t>人口（人）</t>
  </si>
  <si>
    <t>2 人　口　等</t>
  </si>
  <si>
    <t>平塚市</t>
  </si>
  <si>
    <t>外国人住民人口</t>
  </si>
  <si>
    <r>
      <t>増減率</t>
    </r>
    <r>
      <rPr>
        <sz val="8"/>
        <rFont val="ＭＳ Ｐ明朝"/>
        <family val="1"/>
      </rPr>
      <t>（％）</t>
    </r>
  </si>
  <si>
    <t>平  成　27　年  国  調</t>
  </si>
  <si>
    <t>－</t>
  </si>
  <si>
    <t>－</t>
  </si>
  <si>
    <t>－</t>
  </si>
  <si>
    <t>－</t>
  </si>
  <si>
    <t>令　和　２　年  国  調</t>
  </si>
  <si>
    <t>住民基本台帳（令和4.1.1現在）</t>
  </si>
  <si>
    <t>増減率（％）</t>
  </si>
  <si>
    <t>住民基本台帳（令和5.1.1現在）</t>
  </si>
  <si>
    <t>(令和5.1.1現在)(人）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</si>
</sst>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0.0_ "/>
    <numFmt numFmtId="180" formatCode="#,##0.0_ "/>
    <numFmt numFmtId="181" formatCode="0.0_);[Red]\(0.0\)"/>
    <numFmt numFmtId="182" formatCode="#,##0.0_);[Red]\(#,##0.0\)"/>
    <numFmt numFmtId="183" formatCode="#,##0_)"/>
    <numFmt numFmtId="184" formatCode="#,##0.0_)"/>
    <numFmt numFmtId="185" formatCode="0.0%"/>
    <numFmt numFmtId="186" formatCode="###,###,###,##0;&quot;-&quot;##,###,###,##0"/>
    <numFmt numFmtId="187" formatCode="0_ "/>
    <numFmt numFmtId="188" formatCode="0.000_ "/>
    <numFmt numFmtId="189" formatCode="0.00_ "/>
    <numFmt numFmtId="190" formatCode="#0.0;&quot;-&quot;0.0"/>
    <numFmt numFmtId="191" formatCode="[&lt;=999]000;[&lt;=9999]000\-00;000\-0000"/>
    <numFmt numFmtId="192" formatCode="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sz val="9"/>
      <name val="ＭＳ Ｐ明朝"/>
      <family val="1"/>
    </font>
    <font>
      <strike/>
      <sz val="9"/>
      <name val="ＭＳ Ｐ明朝"/>
      <family val="1"/>
    </font>
    <font>
      <strike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1" fontId="7" fillId="0" borderId="0">
      <alignment/>
      <protection/>
    </xf>
    <xf numFmtId="0" fontId="0" fillId="0" borderId="0">
      <alignment/>
      <protection/>
    </xf>
    <xf numFmtId="1" fontId="7" fillId="0" borderId="0">
      <alignment/>
      <protection/>
    </xf>
    <xf numFmtId="0" fontId="0" fillId="0" borderId="0">
      <alignment/>
      <protection/>
    </xf>
    <xf numFmtId="1" fontId="7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1" fontId="7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8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23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192" fontId="4" fillId="0" borderId="24" xfId="0" applyNumberFormat="1" applyFont="1" applyFill="1" applyBorder="1" applyAlignment="1" applyProtection="1">
      <alignment horizontal="right" vertical="center"/>
      <protection/>
    </xf>
    <xf numFmtId="192" fontId="4" fillId="0" borderId="25" xfId="0" applyNumberFormat="1" applyFont="1" applyFill="1" applyBorder="1" applyAlignment="1" applyProtection="1">
      <alignment horizontal="right" vertical="center"/>
      <protection/>
    </xf>
    <xf numFmtId="192" fontId="4" fillId="0" borderId="26" xfId="0" applyNumberFormat="1" applyFont="1" applyFill="1" applyBorder="1" applyAlignment="1" applyProtection="1">
      <alignment horizontal="right" vertical="center"/>
      <protection/>
    </xf>
    <xf numFmtId="192" fontId="4" fillId="0" borderId="27" xfId="0" applyNumberFormat="1" applyFont="1" applyFill="1" applyBorder="1" applyAlignment="1" applyProtection="1">
      <alignment horizontal="right" vertical="center"/>
      <protection/>
    </xf>
    <xf numFmtId="192" fontId="4" fillId="0" borderId="28" xfId="0" applyNumberFormat="1" applyFont="1" applyFill="1" applyBorder="1" applyAlignment="1" applyProtection="1">
      <alignment horizontal="right" vertical="center"/>
      <protection/>
    </xf>
    <xf numFmtId="192" fontId="4" fillId="0" borderId="29" xfId="0" applyNumberFormat="1" applyFont="1" applyFill="1" applyBorder="1" applyAlignment="1" applyProtection="1">
      <alignment horizontal="right" vertical="center"/>
      <protection/>
    </xf>
    <xf numFmtId="192" fontId="4" fillId="0" borderId="30" xfId="0" applyNumberFormat="1" applyFont="1" applyFill="1" applyBorder="1" applyAlignment="1" applyProtection="1">
      <alignment horizontal="right" vertical="center"/>
      <protection/>
    </xf>
    <xf numFmtId="192" fontId="4" fillId="0" borderId="21" xfId="0" applyNumberFormat="1" applyFont="1" applyFill="1" applyBorder="1" applyAlignment="1" applyProtection="1">
      <alignment horizontal="right" vertical="center"/>
      <protection/>
    </xf>
    <xf numFmtId="192" fontId="4" fillId="0" borderId="22" xfId="0" applyNumberFormat="1" applyFont="1" applyFill="1" applyBorder="1" applyAlignment="1" applyProtection="1">
      <alignment horizontal="right" vertical="center"/>
      <protection/>
    </xf>
    <xf numFmtId="3" fontId="4" fillId="0" borderId="24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 applyProtection="1" quotePrefix="1">
      <alignment vertical="center"/>
      <protection/>
    </xf>
    <xf numFmtId="3" fontId="4" fillId="0" borderId="31" xfId="0" applyNumberFormat="1" applyFont="1" applyFill="1" applyBorder="1" applyAlignment="1" applyProtection="1">
      <alignment vertical="center"/>
      <protection/>
    </xf>
    <xf numFmtId="3" fontId="4" fillId="0" borderId="32" xfId="0" applyNumberFormat="1" applyFont="1" applyFill="1" applyBorder="1" applyAlignment="1">
      <alignment vertical="center"/>
    </xf>
    <xf numFmtId="192" fontId="4" fillId="0" borderId="32" xfId="0" applyNumberFormat="1" applyFont="1" applyFill="1" applyBorder="1" applyAlignment="1" applyProtection="1">
      <alignment horizontal="right" vertical="center"/>
      <protection/>
    </xf>
    <xf numFmtId="3" fontId="4" fillId="0" borderId="27" xfId="0" applyNumberFormat="1" applyFont="1" applyFill="1" applyBorder="1" applyAlignment="1" applyProtection="1">
      <alignment vertical="center"/>
      <protection/>
    </xf>
    <xf numFmtId="3" fontId="4" fillId="0" borderId="21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 applyProtection="1">
      <alignment vertical="center"/>
      <protection/>
    </xf>
    <xf numFmtId="3" fontId="4" fillId="0" borderId="27" xfId="0" applyNumberFormat="1" applyFont="1" applyFill="1" applyBorder="1" applyAlignment="1">
      <alignment vertical="center"/>
    </xf>
    <xf numFmtId="3" fontId="4" fillId="0" borderId="32" xfId="49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horizontal="right" vertical="center"/>
    </xf>
    <xf numFmtId="0" fontId="9" fillId="0" borderId="34" xfId="0" applyNumberFormat="1" applyFont="1" applyFill="1" applyBorder="1" applyAlignment="1" applyProtection="1">
      <alignment horizontal="center" vertical="center"/>
      <protection/>
    </xf>
    <xf numFmtId="3" fontId="4" fillId="0" borderId="24" xfId="51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 applyProtection="1">
      <alignment vertical="center"/>
      <protection/>
    </xf>
    <xf numFmtId="3" fontId="4" fillId="0" borderId="36" xfId="0" applyNumberFormat="1" applyFont="1" applyFill="1" applyBorder="1" applyAlignment="1" applyProtection="1">
      <alignment vertical="center"/>
      <protection/>
    </xf>
    <xf numFmtId="3" fontId="4" fillId="0" borderId="32" xfId="72" applyNumberFormat="1" applyFont="1" applyFill="1" applyBorder="1" applyAlignment="1" applyProtection="1">
      <alignment vertical="center"/>
      <protection locked="0"/>
    </xf>
    <xf numFmtId="3" fontId="4" fillId="0" borderId="37" xfId="0" applyNumberFormat="1" applyFont="1" applyFill="1" applyBorder="1" applyAlignment="1" applyProtection="1">
      <alignment vertical="center"/>
      <protection/>
    </xf>
    <xf numFmtId="3" fontId="4" fillId="0" borderId="24" xfId="72" applyNumberFormat="1" applyFont="1" applyFill="1" applyBorder="1" applyAlignment="1" applyProtection="1">
      <alignment vertical="center"/>
      <protection locked="0"/>
    </xf>
    <xf numFmtId="3" fontId="4" fillId="0" borderId="32" xfId="51" applyNumberFormat="1" applyFont="1" applyFill="1" applyBorder="1" applyAlignment="1">
      <alignment vertical="center"/>
    </xf>
    <xf numFmtId="3" fontId="4" fillId="0" borderId="32" xfId="51" applyNumberFormat="1" applyFont="1" applyFill="1" applyBorder="1" applyAlignment="1" applyProtection="1">
      <alignment vertical="center"/>
      <protection locked="0"/>
    </xf>
    <xf numFmtId="3" fontId="4" fillId="0" borderId="30" xfId="72" applyNumberFormat="1" applyFont="1" applyFill="1" applyBorder="1" applyAlignment="1" applyProtection="1">
      <alignment vertical="center"/>
      <protection locked="0"/>
    </xf>
    <xf numFmtId="3" fontId="4" fillId="0" borderId="38" xfId="0" applyNumberFormat="1" applyFont="1" applyFill="1" applyBorder="1" applyAlignment="1" applyProtection="1">
      <alignment vertical="center"/>
      <protection/>
    </xf>
    <xf numFmtId="3" fontId="4" fillId="0" borderId="30" xfId="51" applyNumberFormat="1" applyFont="1" applyFill="1" applyBorder="1" applyAlignment="1">
      <alignment vertical="center"/>
    </xf>
    <xf numFmtId="177" fontId="4" fillId="0" borderId="3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 quotePrefix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標準 4 2" xfId="67"/>
    <cellStyle name="標準 5" xfId="68"/>
    <cellStyle name="標準 6" xfId="69"/>
    <cellStyle name="標準 7" xfId="70"/>
    <cellStyle name="標準 8" xfId="71"/>
    <cellStyle name="標準_H18年報様式・政令市以外（第１～６表）" xfId="72"/>
    <cellStyle name="Followed Hyperlink" xfId="73"/>
    <cellStyle name="未定義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SheetLayoutView="100" zoomScalePageLayoutView="0" workbookViewId="0" topLeftCell="A37">
      <selection activeCell="G47" sqref="G47"/>
    </sheetView>
  </sheetViews>
  <sheetFormatPr defaultColWidth="9.00390625" defaultRowHeight="15.75" customHeight="1"/>
  <cols>
    <col min="1" max="1" width="12.50390625" style="1" customWidth="1"/>
    <col min="2" max="2" width="12.125" style="5" customWidth="1"/>
    <col min="3" max="3" width="7.375" style="1" customWidth="1"/>
    <col min="4" max="4" width="10.375" style="5" bestFit="1" customWidth="1"/>
    <col min="5" max="5" width="12.125" style="1" customWidth="1"/>
    <col min="6" max="6" width="9.50390625" style="2" customWidth="1"/>
    <col min="7" max="8" width="10.00390625" style="1" bestFit="1" customWidth="1"/>
    <col min="9" max="10" width="10.875" style="5" customWidth="1"/>
    <col min="11" max="12" width="10.875" style="1" customWidth="1"/>
    <col min="13" max="13" width="8.875" style="6" customWidth="1"/>
    <col min="14" max="14" width="9.00390625" style="1" customWidth="1"/>
    <col min="15" max="15" width="14.25390625" style="5" customWidth="1"/>
    <col min="16" max="16384" width="9.00390625" style="1" customWidth="1"/>
  </cols>
  <sheetData>
    <row r="1" spans="1:8" ht="15.75" customHeight="1">
      <c r="A1" s="20" t="s">
        <v>47</v>
      </c>
      <c r="H1" s="3"/>
    </row>
    <row r="2" spans="1:8" ht="3.75" customHeight="1" thickBot="1">
      <c r="A2" s="3"/>
      <c r="H2" s="3"/>
    </row>
    <row r="3" spans="1:15" ht="17.25" customHeight="1">
      <c r="A3" s="67" t="s">
        <v>5</v>
      </c>
      <c r="B3" s="70" t="s">
        <v>56</v>
      </c>
      <c r="C3" s="71"/>
      <c r="D3" s="72"/>
      <c r="E3" s="64" t="s">
        <v>51</v>
      </c>
      <c r="F3" s="65"/>
      <c r="G3" s="12" t="s">
        <v>2</v>
      </c>
      <c r="H3" s="13" t="s">
        <v>3</v>
      </c>
      <c r="I3" s="79" t="s">
        <v>59</v>
      </c>
      <c r="J3" s="80"/>
      <c r="K3" s="79" t="s">
        <v>57</v>
      </c>
      <c r="L3" s="80"/>
      <c r="M3" s="22" t="s">
        <v>45</v>
      </c>
      <c r="N3" s="23" t="s">
        <v>4</v>
      </c>
      <c r="O3" s="50" t="s">
        <v>49</v>
      </c>
    </row>
    <row r="4" spans="1:15" ht="3.75" customHeight="1">
      <c r="A4" s="68"/>
      <c r="B4" s="73" t="s">
        <v>0</v>
      </c>
      <c r="C4" s="14"/>
      <c r="D4" s="66" t="s">
        <v>4</v>
      </c>
      <c r="E4" s="66" t="s">
        <v>1</v>
      </c>
      <c r="F4" s="62" t="s">
        <v>4</v>
      </c>
      <c r="G4" s="15"/>
      <c r="H4" s="16"/>
      <c r="I4" s="77" t="s">
        <v>46</v>
      </c>
      <c r="J4" s="77" t="s">
        <v>4</v>
      </c>
      <c r="K4" s="77" t="s">
        <v>46</v>
      </c>
      <c r="L4" s="77" t="s">
        <v>4</v>
      </c>
      <c r="M4" s="81" t="s">
        <v>58</v>
      </c>
      <c r="N4" s="83" t="s">
        <v>58</v>
      </c>
      <c r="O4" s="75" t="s">
        <v>60</v>
      </c>
    </row>
    <row r="5" spans="1:15" ht="17.25" customHeight="1" thickBot="1">
      <c r="A5" s="69"/>
      <c r="B5" s="74"/>
      <c r="C5" s="17" t="s">
        <v>6</v>
      </c>
      <c r="D5" s="63"/>
      <c r="E5" s="63"/>
      <c r="F5" s="63"/>
      <c r="G5" s="18" t="s">
        <v>50</v>
      </c>
      <c r="H5" s="19" t="s">
        <v>50</v>
      </c>
      <c r="I5" s="78"/>
      <c r="J5" s="78"/>
      <c r="K5" s="78"/>
      <c r="L5" s="78"/>
      <c r="M5" s="82"/>
      <c r="N5" s="84"/>
      <c r="O5" s="76"/>
    </row>
    <row r="6" spans="1:15" ht="16.5" customHeight="1">
      <c r="A6" s="8" t="s">
        <v>7</v>
      </c>
      <c r="B6" s="47">
        <v>3777491</v>
      </c>
      <c r="C6" s="37">
        <v>1</v>
      </c>
      <c r="D6" s="47">
        <v>1753081</v>
      </c>
      <c r="E6" s="37">
        <v>3724844</v>
      </c>
      <c r="F6" s="48">
        <v>1645618</v>
      </c>
      <c r="G6" s="28">
        <f>+ROUND(B6/E6*100-100,1)</f>
        <v>1.4</v>
      </c>
      <c r="H6" s="33">
        <f>+ROUND(D6/F6*100-100,1)</f>
        <v>6.5</v>
      </c>
      <c r="I6" s="51">
        <v>3753645</v>
      </c>
      <c r="J6" s="37">
        <v>1851338</v>
      </c>
      <c r="K6" s="51">
        <v>3755793</v>
      </c>
      <c r="L6" s="37">
        <v>1835272</v>
      </c>
      <c r="M6" s="28">
        <f>+ROUND(I6/K6*100-100,1)</f>
        <v>-0.1</v>
      </c>
      <c r="N6" s="28">
        <f>+ROUND(J6/L6*100-100,1)</f>
        <v>0.9</v>
      </c>
      <c r="O6" s="52">
        <v>106630</v>
      </c>
    </row>
    <row r="7" spans="1:15" ht="16.5" customHeight="1">
      <c r="A7" s="7" t="s">
        <v>8</v>
      </c>
      <c r="B7" s="47">
        <v>1538262</v>
      </c>
      <c r="C7" s="38">
        <v>2</v>
      </c>
      <c r="D7" s="47">
        <v>747452</v>
      </c>
      <c r="E7" s="38">
        <v>1475213</v>
      </c>
      <c r="F7" s="38">
        <v>691837</v>
      </c>
      <c r="G7" s="28">
        <f>+ROUND(B7/E7*100-100,1)</f>
        <v>4.3</v>
      </c>
      <c r="H7" s="29">
        <f aca="true" t="shared" si="0" ref="H7:H44">+ROUND(D7/F7*100-100,1)</f>
        <v>8</v>
      </c>
      <c r="I7" s="51">
        <v>1524026</v>
      </c>
      <c r="J7" s="38">
        <v>778087</v>
      </c>
      <c r="K7" s="51">
        <v>1522390</v>
      </c>
      <c r="L7" s="38">
        <v>770057</v>
      </c>
      <c r="M7" s="28">
        <f aca="true" t="shared" si="1" ref="M7:N44">+ROUND(I7/K7*100-100,1)</f>
        <v>0.1</v>
      </c>
      <c r="N7" s="29">
        <f t="shared" si="1"/>
        <v>1</v>
      </c>
      <c r="O7" s="53">
        <v>46701</v>
      </c>
    </row>
    <row r="8" spans="1:15" ht="16.5" customHeight="1" thickBot="1">
      <c r="A8" s="4" t="s">
        <v>16</v>
      </c>
      <c r="B8" s="47">
        <v>725493</v>
      </c>
      <c r="C8" s="41">
        <v>3</v>
      </c>
      <c r="D8" s="47">
        <v>332770</v>
      </c>
      <c r="E8" s="41">
        <v>720780</v>
      </c>
      <c r="F8" s="41">
        <v>311188</v>
      </c>
      <c r="G8" s="28">
        <f>+ROUND(B8/E8*100-100,1)</f>
        <v>0.7</v>
      </c>
      <c r="H8" s="30">
        <f t="shared" si="0"/>
        <v>6.9</v>
      </c>
      <c r="I8" s="51">
        <v>719118</v>
      </c>
      <c r="J8" s="54">
        <v>351662</v>
      </c>
      <c r="K8" s="51">
        <v>719112</v>
      </c>
      <c r="L8" s="54">
        <v>347233</v>
      </c>
      <c r="M8" s="28">
        <f t="shared" si="1"/>
        <v>0</v>
      </c>
      <c r="N8" s="30">
        <f t="shared" si="1"/>
        <v>1.3</v>
      </c>
      <c r="O8" s="55">
        <v>17429</v>
      </c>
    </row>
    <row r="9" spans="1:15" ht="16.5" customHeight="1" thickBot="1">
      <c r="A9" s="9" t="s">
        <v>9</v>
      </c>
      <c r="B9" s="46">
        <f>SUM(B6:B8)</f>
        <v>6041246</v>
      </c>
      <c r="C9" s="49" t="s">
        <v>53</v>
      </c>
      <c r="D9" s="46">
        <f>SUM(D6:D8)</f>
        <v>2833303</v>
      </c>
      <c r="E9" s="46">
        <f>SUM(E6:E8)</f>
        <v>5920837</v>
      </c>
      <c r="F9" s="46">
        <f>SUM(F6:F8)</f>
        <v>2648643</v>
      </c>
      <c r="G9" s="31">
        <f>+ROUND(B9/E9*100-100,1)</f>
        <v>2</v>
      </c>
      <c r="H9" s="32">
        <f t="shared" si="0"/>
        <v>7</v>
      </c>
      <c r="I9" s="39">
        <f>+SUM(I6:I8)</f>
        <v>5996789</v>
      </c>
      <c r="J9" s="39">
        <f>+SUM(J6:J8)</f>
        <v>2981087</v>
      </c>
      <c r="K9" s="39">
        <f>+SUM(K6:K8)</f>
        <v>5997295</v>
      </c>
      <c r="L9" s="39">
        <f>+SUM(L6:L8)</f>
        <v>2952562</v>
      </c>
      <c r="M9" s="31">
        <f t="shared" si="1"/>
        <v>0</v>
      </c>
      <c r="N9" s="32">
        <f t="shared" si="1"/>
        <v>1</v>
      </c>
      <c r="O9" s="40">
        <f>+SUM(O6:O8)</f>
        <v>170760</v>
      </c>
    </row>
    <row r="10" spans="1:15" ht="16.5" customHeight="1">
      <c r="A10" s="8" t="s">
        <v>10</v>
      </c>
      <c r="B10" s="47">
        <v>388078</v>
      </c>
      <c r="C10" s="37">
        <v>5</v>
      </c>
      <c r="D10" s="47">
        <v>165473</v>
      </c>
      <c r="E10" s="37">
        <v>406586</v>
      </c>
      <c r="F10" s="37">
        <v>165746</v>
      </c>
      <c r="G10" s="28">
        <f>+ROUND(B10/E10*100-100,1)</f>
        <v>-4.6</v>
      </c>
      <c r="H10" s="33">
        <f t="shared" si="0"/>
        <v>-0.2</v>
      </c>
      <c r="I10" s="51">
        <v>388197</v>
      </c>
      <c r="J10" s="56">
        <v>192089</v>
      </c>
      <c r="K10" s="51">
        <v>392817</v>
      </c>
      <c r="L10" s="56">
        <v>191999</v>
      </c>
      <c r="M10" s="28">
        <f t="shared" si="1"/>
        <v>-1.2</v>
      </c>
      <c r="N10" s="33">
        <f t="shared" si="1"/>
        <v>0</v>
      </c>
      <c r="O10" s="52">
        <v>6370</v>
      </c>
    </row>
    <row r="11" spans="1:15" ht="16.5" customHeight="1">
      <c r="A11" s="4" t="s">
        <v>48</v>
      </c>
      <c r="B11" s="47">
        <v>258422</v>
      </c>
      <c r="C11" s="41">
        <v>6</v>
      </c>
      <c r="D11" s="47">
        <v>112191</v>
      </c>
      <c r="E11" s="41">
        <v>258227</v>
      </c>
      <c r="F11" s="41">
        <v>107397</v>
      </c>
      <c r="G11" s="28">
        <f aca="true" t="shared" si="2" ref="G11:G24">+ROUND(B11/E11*100-100,1)</f>
        <v>0.1</v>
      </c>
      <c r="H11" s="30">
        <f t="shared" si="0"/>
        <v>4.5</v>
      </c>
      <c r="I11" s="41">
        <v>256005</v>
      </c>
      <c r="J11" s="54">
        <v>121402</v>
      </c>
      <c r="K11" s="41">
        <v>255987</v>
      </c>
      <c r="L11" s="54">
        <v>119873</v>
      </c>
      <c r="M11" s="42">
        <f t="shared" si="1"/>
        <v>0</v>
      </c>
      <c r="N11" s="30">
        <f t="shared" si="1"/>
        <v>1.3</v>
      </c>
      <c r="O11" s="55">
        <v>5396</v>
      </c>
    </row>
    <row r="12" spans="1:15" ht="16.5" customHeight="1">
      <c r="A12" s="4" t="s">
        <v>11</v>
      </c>
      <c r="B12" s="47">
        <v>172710</v>
      </c>
      <c r="C12" s="41">
        <v>11</v>
      </c>
      <c r="D12" s="47">
        <v>75722</v>
      </c>
      <c r="E12" s="41">
        <v>173019</v>
      </c>
      <c r="F12" s="41">
        <v>73035</v>
      </c>
      <c r="G12" s="28">
        <f t="shared" si="2"/>
        <v>-0.2</v>
      </c>
      <c r="H12" s="30">
        <f t="shared" si="0"/>
        <v>3.7</v>
      </c>
      <c r="I12" s="57">
        <v>176460</v>
      </c>
      <c r="J12" s="54">
        <v>84823</v>
      </c>
      <c r="K12" s="57">
        <v>177051</v>
      </c>
      <c r="L12" s="54">
        <v>84429</v>
      </c>
      <c r="M12" s="42">
        <f t="shared" si="1"/>
        <v>-0.3</v>
      </c>
      <c r="N12" s="30">
        <f t="shared" si="1"/>
        <v>0.5</v>
      </c>
      <c r="O12" s="55">
        <v>1723</v>
      </c>
    </row>
    <row r="13" spans="1:15" ht="16.5" customHeight="1">
      <c r="A13" s="4" t="s">
        <v>12</v>
      </c>
      <c r="B13" s="47">
        <v>436905</v>
      </c>
      <c r="C13" s="41">
        <v>4</v>
      </c>
      <c r="D13" s="47">
        <v>193204</v>
      </c>
      <c r="E13" s="41">
        <v>423894</v>
      </c>
      <c r="F13" s="41">
        <v>180170</v>
      </c>
      <c r="G13" s="28">
        <f t="shared" si="2"/>
        <v>3.1</v>
      </c>
      <c r="H13" s="30">
        <f t="shared" si="0"/>
        <v>7.2</v>
      </c>
      <c r="I13" s="57">
        <v>445177</v>
      </c>
      <c r="J13" s="54">
        <v>210372</v>
      </c>
      <c r="K13" s="57">
        <v>443053</v>
      </c>
      <c r="L13" s="54">
        <v>207726</v>
      </c>
      <c r="M13" s="42">
        <f t="shared" si="1"/>
        <v>0.5</v>
      </c>
      <c r="N13" s="30">
        <f t="shared" si="1"/>
        <v>1.3</v>
      </c>
      <c r="O13" s="55">
        <v>7349</v>
      </c>
    </row>
    <row r="14" spans="1:15" ht="16.5" customHeight="1">
      <c r="A14" s="4" t="s">
        <v>13</v>
      </c>
      <c r="B14" s="47">
        <v>188856</v>
      </c>
      <c r="C14" s="41">
        <v>10</v>
      </c>
      <c r="D14" s="47">
        <v>81864</v>
      </c>
      <c r="E14" s="41">
        <v>194086</v>
      </c>
      <c r="F14" s="41">
        <v>79120</v>
      </c>
      <c r="G14" s="28">
        <f t="shared" si="2"/>
        <v>-2.7</v>
      </c>
      <c r="H14" s="30">
        <f t="shared" si="0"/>
        <v>3.5</v>
      </c>
      <c r="I14" s="57">
        <v>187880</v>
      </c>
      <c r="J14" s="54">
        <v>90317</v>
      </c>
      <c r="K14" s="57">
        <v>188739</v>
      </c>
      <c r="L14" s="54">
        <v>89474</v>
      </c>
      <c r="M14" s="42">
        <f t="shared" si="1"/>
        <v>-0.5</v>
      </c>
      <c r="N14" s="30">
        <f t="shared" si="1"/>
        <v>0.9</v>
      </c>
      <c r="O14" s="55">
        <v>2808</v>
      </c>
    </row>
    <row r="15" spans="1:15" ht="16.5" customHeight="1">
      <c r="A15" s="4" t="s">
        <v>14</v>
      </c>
      <c r="B15" s="47">
        <v>242389</v>
      </c>
      <c r="C15" s="41">
        <v>7</v>
      </c>
      <c r="D15" s="47">
        <v>102532</v>
      </c>
      <c r="E15" s="41">
        <v>239348</v>
      </c>
      <c r="F15" s="41">
        <v>97951</v>
      </c>
      <c r="G15" s="28">
        <f t="shared" si="2"/>
        <v>1.3</v>
      </c>
      <c r="H15" s="30">
        <f t="shared" si="0"/>
        <v>4.7</v>
      </c>
      <c r="I15" s="57">
        <v>246394</v>
      </c>
      <c r="J15" s="54">
        <v>112592</v>
      </c>
      <c r="K15" s="57">
        <v>245852</v>
      </c>
      <c r="L15" s="54">
        <v>111227</v>
      </c>
      <c r="M15" s="42">
        <f t="shared" si="1"/>
        <v>0.2</v>
      </c>
      <c r="N15" s="30">
        <f t="shared" si="1"/>
        <v>1.2</v>
      </c>
      <c r="O15" s="55">
        <v>2134</v>
      </c>
    </row>
    <row r="16" spans="1:15" ht="16.5" customHeight="1">
      <c r="A16" s="4" t="s">
        <v>15</v>
      </c>
      <c r="B16" s="47">
        <v>57060</v>
      </c>
      <c r="C16" s="41">
        <v>17</v>
      </c>
      <c r="D16" s="47">
        <v>24869</v>
      </c>
      <c r="E16" s="41">
        <v>57425</v>
      </c>
      <c r="F16" s="41">
        <v>24103</v>
      </c>
      <c r="G16" s="28">
        <f t="shared" si="2"/>
        <v>-0.6</v>
      </c>
      <c r="H16" s="30">
        <f t="shared" si="0"/>
        <v>3.2</v>
      </c>
      <c r="I16" s="58">
        <v>58959</v>
      </c>
      <c r="J16" s="54">
        <v>27887</v>
      </c>
      <c r="K16" s="58">
        <v>59391</v>
      </c>
      <c r="L16" s="54">
        <v>27917</v>
      </c>
      <c r="M16" s="42">
        <f t="shared" si="1"/>
        <v>-0.7</v>
      </c>
      <c r="N16" s="30">
        <f t="shared" si="1"/>
        <v>-0.1</v>
      </c>
      <c r="O16" s="55">
        <v>565</v>
      </c>
    </row>
    <row r="17" spans="1:15" ht="16.5" customHeight="1">
      <c r="A17" s="4" t="s">
        <v>17</v>
      </c>
      <c r="B17" s="47">
        <v>42069</v>
      </c>
      <c r="C17" s="41">
        <v>19</v>
      </c>
      <c r="D17" s="47">
        <v>17210</v>
      </c>
      <c r="E17" s="41">
        <v>45289</v>
      </c>
      <c r="F17" s="41">
        <v>17567</v>
      </c>
      <c r="G17" s="28">
        <f t="shared" si="2"/>
        <v>-7.1</v>
      </c>
      <c r="H17" s="30">
        <f t="shared" si="0"/>
        <v>-2</v>
      </c>
      <c r="I17" s="57">
        <v>41297</v>
      </c>
      <c r="J17" s="54">
        <v>20030</v>
      </c>
      <c r="K17" s="57">
        <v>41817</v>
      </c>
      <c r="L17" s="54">
        <v>19974</v>
      </c>
      <c r="M17" s="42">
        <f t="shared" si="1"/>
        <v>-1.2</v>
      </c>
      <c r="N17" s="30">
        <f t="shared" si="1"/>
        <v>0.3</v>
      </c>
      <c r="O17" s="55">
        <v>406</v>
      </c>
    </row>
    <row r="18" spans="1:15" ht="16.5" customHeight="1">
      <c r="A18" s="4" t="s">
        <v>18</v>
      </c>
      <c r="B18" s="47">
        <v>162439</v>
      </c>
      <c r="C18" s="41">
        <v>12</v>
      </c>
      <c r="D18" s="47">
        <v>70478</v>
      </c>
      <c r="E18" s="41">
        <v>167378</v>
      </c>
      <c r="F18" s="41">
        <v>69778</v>
      </c>
      <c r="G18" s="28">
        <f t="shared" si="2"/>
        <v>-3</v>
      </c>
      <c r="H18" s="30">
        <f t="shared" si="0"/>
        <v>1</v>
      </c>
      <c r="I18" s="57">
        <v>159646</v>
      </c>
      <c r="J18" s="54">
        <v>75389</v>
      </c>
      <c r="K18" s="57">
        <v>159985</v>
      </c>
      <c r="L18" s="54">
        <v>74375</v>
      </c>
      <c r="M18" s="42">
        <f t="shared" si="1"/>
        <v>-0.2</v>
      </c>
      <c r="N18" s="30">
        <f t="shared" si="1"/>
        <v>1.4</v>
      </c>
      <c r="O18" s="55">
        <v>4050</v>
      </c>
    </row>
    <row r="19" spans="1:15" ht="16.5" customHeight="1">
      <c r="A19" s="4" t="s">
        <v>19</v>
      </c>
      <c r="B19" s="47">
        <v>223705</v>
      </c>
      <c r="C19" s="41">
        <v>9</v>
      </c>
      <c r="D19" s="47">
        <v>100360</v>
      </c>
      <c r="E19" s="41">
        <v>225714</v>
      </c>
      <c r="F19" s="41">
        <v>95824</v>
      </c>
      <c r="G19" s="28">
        <f t="shared" si="2"/>
        <v>-0.9</v>
      </c>
      <c r="H19" s="30">
        <f t="shared" si="0"/>
        <v>4.7</v>
      </c>
      <c r="I19" s="57">
        <v>223836</v>
      </c>
      <c r="J19" s="54">
        <v>108827</v>
      </c>
      <c r="K19" s="57">
        <v>223451</v>
      </c>
      <c r="L19" s="54">
        <v>107040</v>
      </c>
      <c r="M19" s="42">
        <f t="shared" si="1"/>
        <v>0.2</v>
      </c>
      <c r="N19" s="30">
        <f t="shared" si="1"/>
        <v>1.7</v>
      </c>
      <c r="O19" s="55">
        <v>8545</v>
      </c>
    </row>
    <row r="20" spans="1:15" ht="16.5" customHeight="1">
      <c r="A20" s="4" t="s">
        <v>20</v>
      </c>
      <c r="B20" s="47">
        <v>239169</v>
      </c>
      <c r="C20" s="41">
        <v>8</v>
      </c>
      <c r="D20" s="47">
        <v>110519</v>
      </c>
      <c r="E20" s="41">
        <v>232922</v>
      </c>
      <c r="F20" s="41">
        <v>102020</v>
      </c>
      <c r="G20" s="28">
        <f t="shared" si="2"/>
        <v>2.7</v>
      </c>
      <c r="H20" s="30">
        <f t="shared" si="0"/>
        <v>8.3</v>
      </c>
      <c r="I20" s="57">
        <v>244421</v>
      </c>
      <c r="J20" s="54">
        <v>119807</v>
      </c>
      <c r="K20" s="57">
        <v>242937</v>
      </c>
      <c r="L20" s="54">
        <v>118269</v>
      </c>
      <c r="M20" s="42">
        <f t="shared" si="1"/>
        <v>0.6</v>
      </c>
      <c r="N20" s="30">
        <f t="shared" si="1"/>
        <v>1.3</v>
      </c>
      <c r="O20" s="55">
        <v>7524</v>
      </c>
    </row>
    <row r="21" spans="1:15" ht="16.5" customHeight="1">
      <c r="A21" s="4" t="s">
        <v>21</v>
      </c>
      <c r="B21" s="47">
        <v>101780</v>
      </c>
      <c r="C21" s="41">
        <v>15</v>
      </c>
      <c r="D21" s="47">
        <v>45361</v>
      </c>
      <c r="E21" s="41">
        <v>101514</v>
      </c>
      <c r="F21" s="41">
        <v>43088</v>
      </c>
      <c r="G21" s="28">
        <f t="shared" si="2"/>
        <v>0.3</v>
      </c>
      <c r="H21" s="30">
        <f t="shared" si="0"/>
        <v>5.3</v>
      </c>
      <c r="I21" s="57">
        <v>99910</v>
      </c>
      <c r="J21" s="54">
        <v>47333</v>
      </c>
      <c r="K21" s="57">
        <v>99795</v>
      </c>
      <c r="L21" s="54">
        <v>46569</v>
      </c>
      <c r="M21" s="42">
        <f t="shared" si="1"/>
        <v>0.1</v>
      </c>
      <c r="N21" s="30">
        <f t="shared" si="1"/>
        <v>1.6</v>
      </c>
      <c r="O21" s="55">
        <v>2851</v>
      </c>
    </row>
    <row r="22" spans="1:15" ht="16.5" customHeight="1">
      <c r="A22" s="4" t="s">
        <v>22</v>
      </c>
      <c r="B22" s="47">
        <v>136516</v>
      </c>
      <c r="C22" s="41">
        <v>13</v>
      </c>
      <c r="D22" s="47">
        <v>58339</v>
      </c>
      <c r="E22" s="41">
        <v>130190</v>
      </c>
      <c r="F22" s="41">
        <v>53416</v>
      </c>
      <c r="G22" s="28">
        <f t="shared" si="2"/>
        <v>4.9</v>
      </c>
      <c r="H22" s="30">
        <f t="shared" si="0"/>
        <v>9.2</v>
      </c>
      <c r="I22" s="57">
        <v>138969</v>
      </c>
      <c r="J22" s="54">
        <v>64010</v>
      </c>
      <c r="K22" s="57">
        <v>136965</v>
      </c>
      <c r="L22" s="54">
        <v>62494</v>
      </c>
      <c r="M22" s="42">
        <f t="shared" si="1"/>
        <v>1.5</v>
      </c>
      <c r="N22" s="30">
        <f t="shared" si="1"/>
        <v>2.4</v>
      </c>
      <c r="O22" s="55">
        <v>3077</v>
      </c>
    </row>
    <row r="23" spans="1:15" ht="16.5" customHeight="1">
      <c r="A23" s="4" t="s">
        <v>23</v>
      </c>
      <c r="B23" s="47">
        <v>132325</v>
      </c>
      <c r="C23" s="41">
        <v>14</v>
      </c>
      <c r="D23" s="47">
        <v>60257</v>
      </c>
      <c r="E23" s="41">
        <v>128737</v>
      </c>
      <c r="F23" s="41">
        <v>55910</v>
      </c>
      <c r="G23" s="28">
        <f t="shared" si="2"/>
        <v>2.8</v>
      </c>
      <c r="H23" s="30">
        <f t="shared" si="0"/>
        <v>7.8</v>
      </c>
      <c r="I23" s="57">
        <v>131527</v>
      </c>
      <c r="J23" s="54">
        <v>63907</v>
      </c>
      <c r="K23" s="57">
        <v>131709</v>
      </c>
      <c r="L23" s="54">
        <v>63229</v>
      </c>
      <c r="M23" s="42">
        <f t="shared" si="1"/>
        <v>-0.1</v>
      </c>
      <c r="N23" s="30">
        <f t="shared" si="1"/>
        <v>1.1</v>
      </c>
      <c r="O23" s="55">
        <v>3580</v>
      </c>
    </row>
    <row r="24" spans="1:15" ht="16.5" customHeight="1">
      <c r="A24" s="4" t="s">
        <v>24</v>
      </c>
      <c r="B24" s="47">
        <v>40841</v>
      </c>
      <c r="C24" s="41">
        <v>20</v>
      </c>
      <c r="D24" s="47">
        <v>16285</v>
      </c>
      <c r="E24" s="41">
        <v>43306</v>
      </c>
      <c r="F24" s="41">
        <v>16245</v>
      </c>
      <c r="G24" s="28">
        <f t="shared" si="2"/>
        <v>-5.7</v>
      </c>
      <c r="H24" s="30">
        <f t="shared" si="0"/>
        <v>0.2</v>
      </c>
      <c r="I24" s="57">
        <v>41057</v>
      </c>
      <c r="J24" s="54">
        <v>18303</v>
      </c>
      <c r="K24" s="57">
        <v>41254</v>
      </c>
      <c r="L24" s="54">
        <v>18064</v>
      </c>
      <c r="M24" s="42">
        <f t="shared" si="1"/>
        <v>-0.5</v>
      </c>
      <c r="N24" s="30">
        <f t="shared" si="1"/>
        <v>1.3</v>
      </c>
      <c r="O24" s="55">
        <v>583</v>
      </c>
    </row>
    <row r="25" spans="1:15" ht="16.5" customHeight="1" thickBot="1">
      <c r="A25" s="7" t="s">
        <v>25</v>
      </c>
      <c r="B25" s="47">
        <v>83913</v>
      </c>
      <c r="C25" s="38">
        <v>16</v>
      </c>
      <c r="D25" s="47">
        <v>34879</v>
      </c>
      <c r="E25" s="38">
        <v>84460</v>
      </c>
      <c r="F25" s="38">
        <v>33356</v>
      </c>
      <c r="G25" s="34">
        <f>+ROUND(B25/E25*100-100,1)</f>
        <v>-0.6</v>
      </c>
      <c r="H25" s="29">
        <f t="shared" si="0"/>
        <v>4.6</v>
      </c>
      <c r="I25" s="38">
        <v>84376</v>
      </c>
      <c r="J25" s="59">
        <v>38733</v>
      </c>
      <c r="K25" s="38">
        <v>84445</v>
      </c>
      <c r="L25" s="59">
        <v>38396</v>
      </c>
      <c r="M25" s="34">
        <f t="shared" si="1"/>
        <v>-0.1</v>
      </c>
      <c r="N25" s="29">
        <f t="shared" si="1"/>
        <v>0.9</v>
      </c>
      <c r="O25" s="60">
        <v>4407</v>
      </c>
    </row>
    <row r="26" spans="1:15" ht="16.5" customHeight="1" thickBot="1">
      <c r="A26" s="11" t="s">
        <v>26</v>
      </c>
      <c r="B26" s="46">
        <f>SUM(B10:B25)</f>
        <v>2907177</v>
      </c>
      <c r="C26" s="49" t="s">
        <v>52</v>
      </c>
      <c r="D26" s="46">
        <f>SUM(D10:D25)</f>
        <v>1269543</v>
      </c>
      <c r="E26" s="46">
        <f>SUM(E10:E25)</f>
        <v>2912095</v>
      </c>
      <c r="F26" s="46">
        <f>SUM(F10:F25)</f>
        <v>1214726</v>
      </c>
      <c r="G26" s="31">
        <f>+ROUND(B26/E26*100-100,1)</f>
        <v>-0.2</v>
      </c>
      <c r="H26" s="32">
        <f t="shared" si="0"/>
        <v>4.5</v>
      </c>
      <c r="I26" s="43">
        <f>+SUM(I10:I25)</f>
        <v>2924111</v>
      </c>
      <c r="J26" s="43">
        <f>+SUM(J10:J25)</f>
        <v>1395821</v>
      </c>
      <c r="K26" s="43">
        <f>+SUM(K10:K25)</f>
        <v>2925248</v>
      </c>
      <c r="L26" s="43">
        <f>+SUM(L10:L25)</f>
        <v>1381055</v>
      </c>
      <c r="M26" s="31">
        <f t="shared" si="1"/>
        <v>0</v>
      </c>
      <c r="N26" s="32">
        <f t="shared" si="1"/>
        <v>1.1</v>
      </c>
      <c r="O26" s="40">
        <f>+SUM(O10:O25)</f>
        <v>61368</v>
      </c>
    </row>
    <row r="27" spans="1:15" ht="16.5" customHeight="1" thickBot="1">
      <c r="A27" s="10" t="s">
        <v>27</v>
      </c>
      <c r="B27" s="44">
        <f>B9+B26</f>
        <v>8948423</v>
      </c>
      <c r="C27" s="49" t="s">
        <v>52</v>
      </c>
      <c r="D27" s="44">
        <f>D9+D26</f>
        <v>4102846</v>
      </c>
      <c r="E27" s="44">
        <f>E9+E26</f>
        <v>8832932</v>
      </c>
      <c r="F27" s="44">
        <f>F9+F26</f>
        <v>3863369</v>
      </c>
      <c r="G27" s="35">
        <f>+ROUND(B27/E27*100-100,1)</f>
        <v>1.3</v>
      </c>
      <c r="H27" s="36">
        <f t="shared" si="0"/>
        <v>6.2</v>
      </c>
      <c r="I27" s="44">
        <f>+I9+I26</f>
        <v>8920900</v>
      </c>
      <c r="J27" s="44">
        <f>+J9+J26</f>
        <v>4376908</v>
      </c>
      <c r="K27" s="44">
        <f>+K9+K26</f>
        <v>8922543</v>
      </c>
      <c r="L27" s="44">
        <f>+L9+L26</f>
        <v>4333617</v>
      </c>
      <c r="M27" s="35">
        <f t="shared" si="1"/>
        <v>0</v>
      </c>
      <c r="N27" s="36">
        <f t="shared" si="1"/>
        <v>1</v>
      </c>
      <c r="O27" s="45">
        <f>+O9+O26</f>
        <v>232128</v>
      </c>
    </row>
    <row r="28" spans="1:15" ht="16.5" customHeight="1">
      <c r="A28" s="8" t="s">
        <v>28</v>
      </c>
      <c r="B28" s="47">
        <v>31665</v>
      </c>
      <c r="C28" s="37">
        <v>22</v>
      </c>
      <c r="D28" s="47">
        <v>12932</v>
      </c>
      <c r="E28" s="37">
        <v>32096</v>
      </c>
      <c r="F28" s="37">
        <v>12580</v>
      </c>
      <c r="G28" s="28">
        <f>+ROUND(B28/E28*100-100,1)</f>
        <v>-1.3</v>
      </c>
      <c r="H28" s="33">
        <f t="shared" si="0"/>
        <v>2.8</v>
      </c>
      <c r="I28" s="51">
        <v>32623</v>
      </c>
      <c r="J28" s="56">
        <v>14681</v>
      </c>
      <c r="K28" s="51">
        <v>32864</v>
      </c>
      <c r="L28" s="56">
        <v>14655</v>
      </c>
      <c r="M28" s="28">
        <f t="shared" si="1"/>
        <v>-0.7</v>
      </c>
      <c r="N28" s="33">
        <f t="shared" si="1"/>
        <v>0.2</v>
      </c>
      <c r="O28" s="52">
        <v>273</v>
      </c>
    </row>
    <row r="29" spans="1:15" ht="16.5" customHeight="1">
      <c r="A29" s="4" t="s">
        <v>29</v>
      </c>
      <c r="B29" s="47">
        <v>48348</v>
      </c>
      <c r="C29" s="41">
        <v>18</v>
      </c>
      <c r="D29" s="47">
        <v>19862</v>
      </c>
      <c r="E29" s="41">
        <v>47936</v>
      </c>
      <c r="F29" s="41">
        <v>18744</v>
      </c>
      <c r="G29" s="28">
        <f aca="true" t="shared" si="3" ref="G29:G40">+ROUND(B29/E29*100-100,1)</f>
        <v>0.9</v>
      </c>
      <c r="H29" s="30">
        <f t="shared" si="0"/>
        <v>6</v>
      </c>
      <c r="I29" s="41">
        <v>49063</v>
      </c>
      <c r="J29" s="54">
        <v>22350</v>
      </c>
      <c r="K29" s="41">
        <v>49064</v>
      </c>
      <c r="L29" s="54">
        <v>22083</v>
      </c>
      <c r="M29" s="42">
        <f t="shared" si="1"/>
        <v>0</v>
      </c>
      <c r="N29" s="30">
        <f t="shared" si="1"/>
        <v>1.2</v>
      </c>
      <c r="O29" s="55">
        <v>1062</v>
      </c>
    </row>
    <row r="30" spans="1:15" ht="16.5" customHeight="1">
      <c r="A30" s="4" t="s">
        <v>30</v>
      </c>
      <c r="B30" s="47">
        <v>31634</v>
      </c>
      <c r="C30" s="41">
        <v>23</v>
      </c>
      <c r="D30" s="47">
        <v>12706</v>
      </c>
      <c r="E30" s="41">
        <v>31550</v>
      </c>
      <c r="F30" s="41">
        <v>12279</v>
      </c>
      <c r="G30" s="28">
        <f t="shared" si="3"/>
        <v>0.3</v>
      </c>
      <c r="H30" s="30">
        <f t="shared" si="0"/>
        <v>3.5</v>
      </c>
      <c r="I30" s="57">
        <v>32265</v>
      </c>
      <c r="J30" s="54">
        <v>14603</v>
      </c>
      <c r="K30" s="57">
        <v>32464</v>
      </c>
      <c r="L30" s="54">
        <v>14535</v>
      </c>
      <c r="M30" s="42">
        <f t="shared" si="1"/>
        <v>-0.6</v>
      </c>
      <c r="N30" s="30">
        <f t="shared" si="1"/>
        <v>0.5</v>
      </c>
      <c r="O30" s="55">
        <v>214</v>
      </c>
    </row>
    <row r="31" spans="1:15" ht="16.5" customHeight="1">
      <c r="A31" s="4" t="s">
        <v>31</v>
      </c>
      <c r="B31" s="47">
        <v>27564</v>
      </c>
      <c r="C31" s="41">
        <v>24</v>
      </c>
      <c r="D31" s="47">
        <v>11552</v>
      </c>
      <c r="E31" s="41">
        <v>28378</v>
      </c>
      <c r="F31" s="41">
        <v>11183</v>
      </c>
      <c r="G31" s="28">
        <f t="shared" si="3"/>
        <v>-2.9</v>
      </c>
      <c r="H31" s="30">
        <f t="shared" si="0"/>
        <v>3.3</v>
      </c>
      <c r="I31" s="41">
        <v>27925</v>
      </c>
      <c r="J31" s="54">
        <v>12855</v>
      </c>
      <c r="K31" s="41">
        <v>28183</v>
      </c>
      <c r="L31" s="54">
        <v>12793</v>
      </c>
      <c r="M31" s="42">
        <f t="shared" si="1"/>
        <v>-0.9</v>
      </c>
      <c r="N31" s="30">
        <f t="shared" si="1"/>
        <v>0.5</v>
      </c>
      <c r="O31" s="55">
        <v>249</v>
      </c>
    </row>
    <row r="32" spans="1:15" ht="16.5" customHeight="1">
      <c r="A32" s="4" t="s">
        <v>32</v>
      </c>
      <c r="B32" s="47">
        <v>9300</v>
      </c>
      <c r="C32" s="41">
        <v>31</v>
      </c>
      <c r="D32" s="47">
        <v>3436</v>
      </c>
      <c r="E32" s="41">
        <v>9679</v>
      </c>
      <c r="F32" s="41">
        <v>3359</v>
      </c>
      <c r="G32" s="28">
        <f t="shared" si="3"/>
        <v>-3.9</v>
      </c>
      <c r="H32" s="30">
        <f t="shared" si="0"/>
        <v>2.3</v>
      </c>
      <c r="I32" s="57">
        <v>9068</v>
      </c>
      <c r="J32" s="54">
        <v>3815</v>
      </c>
      <c r="K32" s="57">
        <v>9099</v>
      </c>
      <c r="L32" s="54">
        <v>3789</v>
      </c>
      <c r="M32" s="42">
        <f t="shared" si="1"/>
        <v>-0.3</v>
      </c>
      <c r="N32" s="30">
        <f t="shared" si="1"/>
        <v>0.7</v>
      </c>
      <c r="O32" s="55">
        <v>388</v>
      </c>
    </row>
    <row r="33" spans="1:15" ht="16.5" customHeight="1">
      <c r="A33" s="4" t="s">
        <v>33</v>
      </c>
      <c r="B33" s="47">
        <v>17129</v>
      </c>
      <c r="C33" s="41">
        <v>27</v>
      </c>
      <c r="D33" s="47">
        <v>6683</v>
      </c>
      <c r="E33" s="41">
        <v>17033</v>
      </c>
      <c r="F33" s="41">
        <v>6178</v>
      </c>
      <c r="G33" s="28">
        <f t="shared" si="3"/>
        <v>0.6</v>
      </c>
      <c r="H33" s="30">
        <f t="shared" si="0"/>
        <v>8.2</v>
      </c>
      <c r="I33" s="41">
        <v>17363</v>
      </c>
      <c r="J33" s="54">
        <v>7425</v>
      </c>
      <c r="K33" s="41">
        <v>17351</v>
      </c>
      <c r="L33" s="54">
        <v>7289</v>
      </c>
      <c r="M33" s="42">
        <f t="shared" si="1"/>
        <v>0.1</v>
      </c>
      <c r="N33" s="30">
        <f t="shared" si="1"/>
        <v>1.9</v>
      </c>
      <c r="O33" s="55">
        <v>163</v>
      </c>
    </row>
    <row r="34" spans="1:15" ht="16.5" customHeight="1">
      <c r="A34" s="4" t="s">
        <v>34</v>
      </c>
      <c r="B34" s="47">
        <v>10836</v>
      </c>
      <c r="C34" s="41">
        <v>29</v>
      </c>
      <c r="D34" s="47">
        <v>4572</v>
      </c>
      <c r="E34" s="41">
        <v>11171</v>
      </c>
      <c r="F34" s="41">
        <v>4406</v>
      </c>
      <c r="G34" s="28">
        <f t="shared" si="3"/>
        <v>-3</v>
      </c>
      <c r="H34" s="30">
        <f t="shared" si="0"/>
        <v>3.8</v>
      </c>
      <c r="I34" s="41">
        <v>10616</v>
      </c>
      <c r="J34" s="54">
        <v>4872</v>
      </c>
      <c r="K34" s="41">
        <v>10756</v>
      </c>
      <c r="L34" s="54">
        <v>4866</v>
      </c>
      <c r="M34" s="42">
        <f t="shared" si="1"/>
        <v>-1.3</v>
      </c>
      <c r="N34" s="30">
        <f t="shared" si="1"/>
        <v>0.1</v>
      </c>
      <c r="O34" s="55">
        <v>136</v>
      </c>
    </row>
    <row r="35" spans="1:15" ht="16.5" customHeight="1">
      <c r="A35" s="4" t="s">
        <v>35</v>
      </c>
      <c r="B35" s="47">
        <v>9761</v>
      </c>
      <c r="C35" s="41">
        <v>30</v>
      </c>
      <c r="D35" s="47">
        <v>3936</v>
      </c>
      <c r="E35" s="41">
        <v>10724</v>
      </c>
      <c r="F35" s="41">
        <v>3903</v>
      </c>
      <c r="G35" s="28">
        <f t="shared" si="3"/>
        <v>-9</v>
      </c>
      <c r="H35" s="30">
        <f t="shared" si="0"/>
        <v>0.8</v>
      </c>
      <c r="I35" s="41">
        <v>9577</v>
      </c>
      <c r="J35" s="54">
        <v>4212</v>
      </c>
      <c r="K35" s="41">
        <v>9783</v>
      </c>
      <c r="L35" s="54">
        <v>4227</v>
      </c>
      <c r="M35" s="42">
        <f t="shared" si="1"/>
        <v>-2.1</v>
      </c>
      <c r="N35" s="30">
        <f t="shared" si="1"/>
        <v>-0.4</v>
      </c>
      <c r="O35" s="55">
        <v>94</v>
      </c>
    </row>
    <row r="36" spans="1:15" ht="16.5" customHeight="1">
      <c r="A36" s="4" t="s">
        <v>36</v>
      </c>
      <c r="B36" s="47">
        <v>18329</v>
      </c>
      <c r="C36" s="41">
        <v>26</v>
      </c>
      <c r="D36" s="47">
        <v>6936</v>
      </c>
      <c r="E36" s="41">
        <v>17013</v>
      </c>
      <c r="F36" s="41">
        <v>6169</v>
      </c>
      <c r="G36" s="28">
        <f t="shared" si="3"/>
        <v>7.7</v>
      </c>
      <c r="H36" s="30">
        <f t="shared" si="0"/>
        <v>12.4</v>
      </c>
      <c r="I36" s="41">
        <v>18566</v>
      </c>
      <c r="J36" s="54">
        <v>7655</v>
      </c>
      <c r="K36" s="41">
        <v>18386</v>
      </c>
      <c r="L36" s="54">
        <v>7479</v>
      </c>
      <c r="M36" s="42">
        <f t="shared" si="1"/>
        <v>1</v>
      </c>
      <c r="N36" s="30">
        <f t="shared" si="1"/>
        <v>2.4</v>
      </c>
      <c r="O36" s="55">
        <v>161</v>
      </c>
    </row>
    <row r="37" spans="1:15" ht="16.5" customHeight="1">
      <c r="A37" s="4" t="s">
        <v>37</v>
      </c>
      <c r="B37" s="47">
        <v>11293</v>
      </c>
      <c r="C37" s="41">
        <v>28</v>
      </c>
      <c r="D37" s="47">
        <v>6360</v>
      </c>
      <c r="E37" s="41">
        <v>11786</v>
      </c>
      <c r="F37" s="41">
        <v>6088</v>
      </c>
      <c r="G37" s="28">
        <f t="shared" si="3"/>
        <v>-4.2</v>
      </c>
      <c r="H37" s="30">
        <f t="shared" si="0"/>
        <v>4.5</v>
      </c>
      <c r="I37" s="57">
        <v>10845</v>
      </c>
      <c r="J37" s="54">
        <v>6718</v>
      </c>
      <c r="K37" s="57">
        <v>11032</v>
      </c>
      <c r="L37" s="54">
        <v>6725</v>
      </c>
      <c r="M37" s="42">
        <f t="shared" si="1"/>
        <v>-1.7</v>
      </c>
      <c r="N37" s="30">
        <f t="shared" si="1"/>
        <v>-0.1</v>
      </c>
      <c r="O37" s="55">
        <v>713</v>
      </c>
    </row>
    <row r="38" spans="1:15" ht="16.5" customHeight="1">
      <c r="A38" s="4" t="s">
        <v>38</v>
      </c>
      <c r="B38" s="47">
        <v>6722</v>
      </c>
      <c r="C38" s="41">
        <v>32</v>
      </c>
      <c r="D38" s="47">
        <v>2963</v>
      </c>
      <c r="E38" s="41">
        <v>7333</v>
      </c>
      <c r="F38" s="41">
        <v>3068</v>
      </c>
      <c r="G38" s="28">
        <f t="shared" si="3"/>
        <v>-8.3</v>
      </c>
      <c r="H38" s="30">
        <f t="shared" si="0"/>
        <v>-3.4</v>
      </c>
      <c r="I38" s="41">
        <v>6880</v>
      </c>
      <c r="J38" s="54">
        <v>3435</v>
      </c>
      <c r="K38" s="41">
        <v>6984</v>
      </c>
      <c r="L38" s="54">
        <v>3409</v>
      </c>
      <c r="M38" s="42">
        <f t="shared" si="1"/>
        <v>-1.5</v>
      </c>
      <c r="N38" s="30">
        <f t="shared" si="1"/>
        <v>0.8</v>
      </c>
      <c r="O38" s="55">
        <v>75</v>
      </c>
    </row>
    <row r="39" spans="1:15" ht="16.5" customHeight="1">
      <c r="A39" s="4" t="s">
        <v>39</v>
      </c>
      <c r="B39" s="47">
        <v>23426</v>
      </c>
      <c r="C39" s="41">
        <v>25</v>
      </c>
      <c r="D39" s="47">
        <v>10696</v>
      </c>
      <c r="E39" s="41">
        <v>25026</v>
      </c>
      <c r="F39" s="41">
        <v>10763</v>
      </c>
      <c r="G39" s="28">
        <f t="shared" si="3"/>
        <v>-6.4</v>
      </c>
      <c r="H39" s="30">
        <f t="shared" si="0"/>
        <v>-0.6</v>
      </c>
      <c r="I39" s="57">
        <v>23899</v>
      </c>
      <c r="J39" s="54">
        <v>12902</v>
      </c>
      <c r="K39" s="57">
        <v>24151</v>
      </c>
      <c r="L39" s="54">
        <v>12817</v>
      </c>
      <c r="M39" s="42">
        <f t="shared" si="1"/>
        <v>-1</v>
      </c>
      <c r="N39" s="30">
        <f t="shared" si="1"/>
        <v>0.7</v>
      </c>
      <c r="O39" s="55">
        <v>445</v>
      </c>
    </row>
    <row r="40" spans="1:15" ht="16.5" customHeight="1">
      <c r="A40" s="4" t="s">
        <v>40</v>
      </c>
      <c r="B40" s="47">
        <v>39869</v>
      </c>
      <c r="C40" s="41">
        <v>21</v>
      </c>
      <c r="D40" s="47">
        <v>17099</v>
      </c>
      <c r="E40" s="41">
        <v>40343</v>
      </c>
      <c r="F40" s="41">
        <v>16067</v>
      </c>
      <c r="G40" s="28">
        <f t="shared" si="3"/>
        <v>-1.2</v>
      </c>
      <c r="H40" s="30">
        <f t="shared" si="0"/>
        <v>6.4</v>
      </c>
      <c r="I40" s="57">
        <v>39601</v>
      </c>
      <c r="J40" s="54">
        <v>18901</v>
      </c>
      <c r="K40" s="57">
        <v>39690</v>
      </c>
      <c r="L40" s="54">
        <v>18633</v>
      </c>
      <c r="M40" s="42">
        <f t="shared" si="1"/>
        <v>-0.2</v>
      </c>
      <c r="N40" s="30">
        <f t="shared" si="1"/>
        <v>1.4</v>
      </c>
      <c r="O40" s="55">
        <v>3147</v>
      </c>
    </row>
    <row r="41" spans="1:15" ht="16.5" customHeight="1" thickBot="1">
      <c r="A41" s="7" t="s">
        <v>41</v>
      </c>
      <c r="B41" s="47">
        <v>3038</v>
      </c>
      <c r="C41" s="38">
        <v>33</v>
      </c>
      <c r="D41" s="47">
        <v>1127</v>
      </c>
      <c r="E41" s="38">
        <v>3214</v>
      </c>
      <c r="F41" s="38">
        <v>1122</v>
      </c>
      <c r="G41" s="34">
        <f>+ROUND(B41/E41*100-100,1)</f>
        <v>-5.5</v>
      </c>
      <c r="H41" s="29">
        <f t="shared" si="0"/>
        <v>0.4</v>
      </c>
      <c r="I41" s="61">
        <v>2812</v>
      </c>
      <c r="J41" s="59">
        <v>1260</v>
      </c>
      <c r="K41" s="61">
        <v>2860</v>
      </c>
      <c r="L41" s="59">
        <v>1262</v>
      </c>
      <c r="M41" s="34">
        <f t="shared" si="1"/>
        <v>-1.7</v>
      </c>
      <c r="N41" s="29">
        <f t="shared" si="1"/>
        <v>-0.2</v>
      </c>
      <c r="O41" s="60">
        <v>53</v>
      </c>
    </row>
    <row r="42" spans="1:15" ht="16.5" customHeight="1" thickBot="1">
      <c r="A42" s="9" t="s">
        <v>42</v>
      </c>
      <c r="B42" s="46">
        <f>SUM(B28:B41)</f>
        <v>288914</v>
      </c>
      <c r="C42" s="49" t="s">
        <v>54</v>
      </c>
      <c r="D42" s="46">
        <f>SUM(D28:D41)</f>
        <v>120860</v>
      </c>
      <c r="E42" s="46">
        <f>SUM(E28:E41)</f>
        <v>293282</v>
      </c>
      <c r="F42" s="46">
        <f>SUM(F28:F41)</f>
        <v>115909</v>
      </c>
      <c r="G42" s="31">
        <f>+ROUND(B42/E42*100-100,1)</f>
        <v>-1.5</v>
      </c>
      <c r="H42" s="32">
        <f t="shared" si="0"/>
        <v>4.3</v>
      </c>
      <c r="I42" s="46">
        <f>+SUM(I28:I41)</f>
        <v>291103</v>
      </c>
      <c r="J42" s="46">
        <f>+SUM(J28:J41)</f>
        <v>135684</v>
      </c>
      <c r="K42" s="46">
        <f>+SUM(K28:K41)</f>
        <v>292667</v>
      </c>
      <c r="L42" s="46">
        <f>+SUM(L28:L41)</f>
        <v>134562</v>
      </c>
      <c r="M42" s="31">
        <f t="shared" si="1"/>
        <v>-0.5</v>
      </c>
      <c r="N42" s="32">
        <f t="shared" si="1"/>
        <v>0.8</v>
      </c>
      <c r="O42" s="40">
        <f>+SUM(O28:O41)</f>
        <v>7173</v>
      </c>
    </row>
    <row r="43" spans="1:15" ht="16.5" customHeight="1" thickBot="1">
      <c r="A43" s="11" t="s">
        <v>43</v>
      </c>
      <c r="B43" s="46">
        <f>B26+B42</f>
        <v>3196091</v>
      </c>
      <c r="C43" s="49" t="s">
        <v>53</v>
      </c>
      <c r="D43" s="46">
        <f>D26+D42</f>
        <v>1390403</v>
      </c>
      <c r="E43" s="46">
        <f>E26+E42</f>
        <v>3205377</v>
      </c>
      <c r="F43" s="46">
        <f>F26+F42</f>
        <v>1330635</v>
      </c>
      <c r="G43" s="31">
        <f>+ROUND(B43/E43*100-100,1)</f>
        <v>-0.3</v>
      </c>
      <c r="H43" s="32">
        <f t="shared" si="0"/>
        <v>4.5</v>
      </c>
      <c r="I43" s="43">
        <f>+I26+I42</f>
        <v>3215214</v>
      </c>
      <c r="J43" s="43">
        <f>+J26+J42</f>
        <v>1531505</v>
      </c>
      <c r="K43" s="43">
        <f>+K26+K42</f>
        <v>3217915</v>
      </c>
      <c r="L43" s="43">
        <f>+L26+L42</f>
        <v>1515617</v>
      </c>
      <c r="M43" s="31">
        <f t="shared" si="1"/>
        <v>-0.1</v>
      </c>
      <c r="N43" s="32">
        <f t="shared" si="1"/>
        <v>1</v>
      </c>
      <c r="O43" s="40">
        <f>+O26+O42</f>
        <v>68541</v>
      </c>
    </row>
    <row r="44" spans="1:15" ht="16.5" customHeight="1" thickBot="1">
      <c r="A44" s="9" t="s">
        <v>44</v>
      </c>
      <c r="B44" s="46">
        <f>B27+B42</f>
        <v>9237337</v>
      </c>
      <c r="C44" s="49" t="s">
        <v>55</v>
      </c>
      <c r="D44" s="46">
        <f>D27+D42</f>
        <v>4223706</v>
      </c>
      <c r="E44" s="46">
        <f>E27+E42</f>
        <v>9126214</v>
      </c>
      <c r="F44" s="46">
        <f>F27+F42</f>
        <v>3979278</v>
      </c>
      <c r="G44" s="31">
        <f>+ROUND(B44/E44*100-100,1)</f>
        <v>1.2</v>
      </c>
      <c r="H44" s="32">
        <f t="shared" si="0"/>
        <v>6.1</v>
      </c>
      <c r="I44" s="46">
        <f>+I9+I43</f>
        <v>9212003</v>
      </c>
      <c r="J44" s="46">
        <f>+J9+J43</f>
        <v>4512592</v>
      </c>
      <c r="K44" s="46">
        <f>+K9+K43</f>
        <v>9215210</v>
      </c>
      <c r="L44" s="46">
        <f>+L9+L43</f>
        <v>4468179</v>
      </c>
      <c r="M44" s="31">
        <f t="shared" si="1"/>
        <v>0</v>
      </c>
      <c r="N44" s="32">
        <f t="shared" si="1"/>
        <v>1</v>
      </c>
      <c r="O44" s="40">
        <f>+O9+O43</f>
        <v>239301</v>
      </c>
    </row>
    <row r="45" spans="1:15" ht="16.5" customHeight="1">
      <c r="A45" s="21"/>
      <c r="D45" s="21"/>
      <c r="F45" s="27"/>
      <c r="I45" s="24"/>
      <c r="J45" s="25"/>
      <c r="K45" s="24"/>
      <c r="L45" s="24"/>
      <c r="M45" s="24"/>
      <c r="N45" s="24"/>
      <c r="O45" s="24"/>
    </row>
    <row r="46" spans="1:15" ht="15.75" customHeight="1">
      <c r="A46" s="21"/>
      <c r="D46" s="21"/>
      <c r="F46" s="21"/>
      <c r="I46" s="26"/>
      <c r="J46" s="25"/>
      <c r="K46" s="26"/>
      <c r="L46" s="26"/>
      <c r="M46" s="26"/>
      <c r="N46" s="26"/>
      <c r="O46" s="26"/>
    </row>
  </sheetData>
  <sheetProtection/>
  <autoFilter ref="A5:O44"/>
  <mergeCells count="16">
    <mergeCell ref="O4:O5"/>
    <mergeCell ref="I4:I5"/>
    <mergeCell ref="J4:J5"/>
    <mergeCell ref="I3:J3"/>
    <mergeCell ref="K3:L3"/>
    <mergeCell ref="M4:M5"/>
    <mergeCell ref="N4:N5"/>
    <mergeCell ref="K4:K5"/>
    <mergeCell ref="L4:L5"/>
    <mergeCell ref="F4:F5"/>
    <mergeCell ref="E3:F3"/>
    <mergeCell ref="E4:E5"/>
    <mergeCell ref="A3:A5"/>
    <mergeCell ref="B3:D3"/>
    <mergeCell ref="B4:B5"/>
    <mergeCell ref="D4:D5"/>
  </mergeCells>
  <printOptions horizontalCentered="1"/>
  <pageMargins left="0.5905511811023623" right="0.5905511811023623" top="0.5905511811023623" bottom="0.1968503937007874" header="0.7086614173228347" footer="0.1968503937007874"/>
  <pageSetup firstPageNumber="35" useFirstPageNumber="1" fitToHeight="0" horizontalDpi="600" verticalDpi="600" orientation="landscape" paperSize="9" scale="75" r:id="rId1"/>
  <headerFooter alignWithMargins="0">
    <oddFooter>&amp;C&amp;"ＭＳ 明朝,標準"― &amp;P―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2023-08-08T02:29:39Z</cp:lastPrinted>
  <dcterms:created xsi:type="dcterms:W3CDTF">1998-01-21T06:07:27Z</dcterms:created>
  <dcterms:modified xsi:type="dcterms:W3CDTF">2023-08-08T02:29:54Z</dcterms:modified>
  <cp:category/>
  <cp:version/>
  <cp:contentType/>
  <cp:contentStatus/>
</cp:coreProperties>
</file>