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5.xml" ContentType="application/vnd.openxmlformats-officedocument.drawing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drawings/drawing8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9.xml" ContentType="application/vnd.openxmlformats-officedocument.drawing+xml"/>
  <Override PartName="/xl/worksheets/sheet35.xml" ContentType="application/vnd.openxmlformats-officedocument.spreadsheetml.worksheet+xml"/>
  <Override PartName="/xl/drawings/drawing10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1.xml" ContentType="application/vnd.openxmlformats-officedocument.drawing+xml"/>
  <Override PartName="/xl/worksheets/sheet38.xml" ContentType="application/vnd.openxmlformats-officedocument.spreadsheetml.worksheet+xml"/>
  <Override PartName="/xl/drawings/drawing12.xml" ContentType="application/vnd.openxmlformats-officedocument.drawing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20460" windowHeight="4500" firstSheet="29" activeTab="38"/>
  </bookViews>
  <sheets>
    <sheet name="23-285(1)" sheetId="1" r:id="rId1"/>
    <sheet name="23-285(2)" sheetId="2" r:id="rId2"/>
    <sheet name="23-285(3)" sheetId="3" r:id="rId3"/>
    <sheet name="23-286-1" sheetId="4" r:id="rId4"/>
    <sheet name="23-286-2(1)" sheetId="5" r:id="rId5"/>
    <sheet name="23-286-2(2)" sheetId="6" r:id="rId6"/>
    <sheet name="23-286-2(3)" sheetId="7" r:id="rId7"/>
    <sheet name="23-287(1)" sheetId="8" r:id="rId8"/>
    <sheet name="23-287(2)" sheetId="9" r:id="rId9"/>
    <sheet name="23-288(1)" sheetId="10" r:id="rId10"/>
    <sheet name="23-288(2)" sheetId="11" r:id="rId11"/>
    <sheet name="23-289(1)" sheetId="12" r:id="rId12"/>
    <sheet name="23-289(2)" sheetId="13" r:id="rId13"/>
    <sheet name="23-290" sheetId="14" r:id="rId14"/>
    <sheet name="23-291" sheetId="15" r:id="rId15"/>
    <sheet name="23-292-1" sheetId="16" r:id="rId16"/>
    <sheet name="23-292-2" sheetId="17" r:id="rId17"/>
    <sheet name="23-293-1" sheetId="18" r:id="rId18"/>
    <sheet name="23-293-2" sheetId="19" r:id="rId19"/>
    <sheet name="23-294" sheetId="20" r:id="rId20"/>
    <sheet name="23-295(1)" sheetId="21" r:id="rId21"/>
    <sheet name="23-295(2)" sheetId="22" r:id="rId22"/>
    <sheet name="23-296" sheetId="23" r:id="rId23"/>
    <sheet name="23-297" sheetId="24" r:id="rId24"/>
    <sheet name="23-298" sheetId="25" r:id="rId25"/>
    <sheet name="23-299" sheetId="26" r:id="rId26"/>
    <sheet name="23-300" sheetId="27" r:id="rId27"/>
    <sheet name="23-301" sheetId="28" r:id="rId28"/>
    <sheet name="23-302(1)" sheetId="29" r:id="rId29"/>
    <sheet name="23-302(2)" sheetId="30" r:id="rId30"/>
    <sheet name="23-303(1)" sheetId="31" r:id="rId31"/>
    <sheet name="23-303(2)" sheetId="32" r:id="rId32"/>
    <sheet name="23-303(3)" sheetId="33" r:id="rId33"/>
    <sheet name="23-303(4)" sheetId="34" r:id="rId34"/>
    <sheet name="23-303(5)" sheetId="35" r:id="rId35"/>
    <sheet name="23-304" sheetId="36" r:id="rId36"/>
    <sheet name="23-305" sheetId="37" r:id="rId37"/>
    <sheet name="23-306" sheetId="38" r:id="rId38"/>
    <sheet name="23-307" sheetId="39" r:id="rId39"/>
  </sheets>
  <definedNames>
    <definedName name="_xlnm.Print_Area" localSheetId="6">'23-286-2(3)'!$A$1:$L$9</definedName>
    <definedName name="_xlnm.Print_Area" localSheetId="28">'23-302(1)'!$A$1:$K$43</definedName>
    <definedName name="_xlnm.Print_Area" localSheetId="29">'23-302(2)'!$A$1:$K$41</definedName>
    <definedName name="_xlnm.Print_Titles" localSheetId="0">'23-285(1)'!$1:$3</definedName>
    <definedName name="_xlnm.Print_Titles" localSheetId="1">'23-285(2)'!$1:$3</definedName>
    <definedName name="_xlnm.Print_Titles" localSheetId="2">'23-285(3)'!$1:$3</definedName>
    <definedName name="_xlnm.Print_Titles" localSheetId="28">'23-302(1)'!$A:$A,'23-302(1)'!$4:$4</definedName>
  </definedNames>
  <calcPr fullCalcOnLoad="1"/>
</workbook>
</file>

<file path=xl/sharedStrings.xml><?xml version="1.0" encoding="utf-8"?>
<sst xmlns="http://schemas.openxmlformats.org/spreadsheetml/2006/main" count="1511" uniqueCount="650">
  <si>
    <t>凶悪犯</t>
  </si>
  <si>
    <t>粗暴犯</t>
  </si>
  <si>
    <t>窃盗犯</t>
  </si>
  <si>
    <t>知能犯</t>
  </si>
  <si>
    <t>風俗犯</t>
  </si>
  <si>
    <t>検挙率</t>
  </si>
  <si>
    <t>％</t>
  </si>
  <si>
    <t>横浜市計</t>
  </si>
  <si>
    <t>加賀町</t>
  </si>
  <si>
    <t>山手</t>
  </si>
  <si>
    <t>磯子</t>
  </si>
  <si>
    <t>金沢</t>
  </si>
  <si>
    <t>南</t>
  </si>
  <si>
    <t>伊勢佐木</t>
  </si>
  <si>
    <t>戸部</t>
  </si>
  <si>
    <t>神奈川</t>
  </si>
  <si>
    <t>鶴見</t>
  </si>
  <si>
    <t>保土ヶ谷</t>
  </si>
  <si>
    <t>旭</t>
  </si>
  <si>
    <t>港南</t>
  </si>
  <si>
    <t>港北</t>
  </si>
  <si>
    <t>緑</t>
  </si>
  <si>
    <t>青葉</t>
  </si>
  <si>
    <t>戸塚</t>
  </si>
  <si>
    <t>栄</t>
  </si>
  <si>
    <t>瀬谷</t>
  </si>
  <si>
    <t>横浜水上</t>
  </si>
  <si>
    <t>川崎市計</t>
  </si>
  <si>
    <t>川崎</t>
  </si>
  <si>
    <t>川崎臨港</t>
  </si>
  <si>
    <t>幸</t>
  </si>
  <si>
    <t>中原</t>
  </si>
  <si>
    <t>高津</t>
  </si>
  <si>
    <t>宮前</t>
  </si>
  <si>
    <t>多摩</t>
  </si>
  <si>
    <t>麻生</t>
  </si>
  <si>
    <t>横須賀</t>
  </si>
  <si>
    <t>田浦</t>
  </si>
  <si>
    <t>浦賀</t>
  </si>
  <si>
    <t>三崎</t>
  </si>
  <si>
    <t>葉山</t>
  </si>
  <si>
    <t>逗子</t>
  </si>
  <si>
    <t>鎌倉</t>
  </si>
  <si>
    <t>大船</t>
  </si>
  <si>
    <t>藤沢</t>
  </si>
  <si>
    <t>藤沢北</t>
  </si>
  <si>
    <t>茅ヶ崎</t>
  </si>
  <si>
    <t>平塚</t>
  </si>
  <si>
    <t>大磯</t>
  </si>
  <si>
    <t>小田原</t>
  </si>
  <si>
    <t>松田</t>
  </si>
  <si>
    <t>秦野</t>
  </si>
  <si>
    <t>伊勢原</t>
  </si>
  <si>
    <t>厚木</t>
  </si>
  <si>
    <t>大和</t>
  </si>
  <si>
    <t>座間</t>
  </si>
  <si>
    <t>相模原南</t>
  </si>
  <si>
    <t>津久井</t>
  </si>
  <si>
    <t>警　察　署　別</t>
  </si>
  <si>
    <t>警　察　署　別</t>
  </si>
  <si>
    <t>総数</t>
  </si>
  <si>
    <t>その他
刑法犯</t>
  </si>
  <si>
    <t>総数</t>
  </si>
  <si>
    <t>その他
刑法犯</t>
  </si>
  <si>
    <t>警　察　署　別</t>
  </si>
  <si>
    <t>総数</t>
  </si>
  <si>
    <t>その他
刑法犯</t>
  </si>
  <si>
    <t>認　知</t>
  </si>
  <si>
    <t>検　挙</t>
  </si>
  <si>
    <t>都筑</t>
  </si>
  <si>
    <t>認　知</t>
  </si>
  <si>
    <t>検　挙</t>
  </si>
  <si>
    <t>海老名</t>
  </si>
  <si>
    <t>相模原</t>
  </si>
  <si>
    <t>認　知</t>
  </si>
  <si>
    <t>検　挙</t>
  </si>
  <si>
    <t>相模原北</t>
  </si>
  <si>
    <t>23年</t>
  </si>
  <si>
    <t>泉</t>
  </si>
  <si>
    <t>相模原市計</t>
  </si>
  <si>
    <t>平成 22年</t>
  </si>
  <si>
    <t>24年</t>
  </si>
  <si>
    <t>年　　　　　別</t>
  </si>
  <si>
    <t>入　　　　所</t>
  </si>
  <si>
    <t>出　　　　所</t>
  </si>
  <si>
    <t>受　刑　者　数　※</t>
  </si>
  <si>
    <r>
      <t>平　 成</t>
    </r>
    <r>
      <rPr>
        <sz val="7"/>
        <rFont val="ＭＳ ゴシック"/>
        <family val="3"/>
      </rPr>
      <t xml:space="preserve">　 22　 </t>
    </r>
    <r>
      <rPr>
        <sz val="7"/>
        <rFont val="ＭＳ 明朝"/>
        <family val="1"/>
      </rPr>
      <t>年</t>
    </r>
  </si>
  <si>
    <r>
      <t xml:space="preserve">23　 </t>
    </r>
    <r>
      <rPr>
        <sz val="7"/>
        <rFont val="ＭＳ 明朝"/>
        <family val="1"/>
      </rPr>
      <t>年</t>
    </r>
  </si>
  <si>
    <r>
      <t xml:space="preserve">24　 </t>
    </r>
    <r>
      <rPr>
        <sz val="7"/>
        <rFont val="ＭＳ 明朝"/>
        <family val="1"/>
      </rPr>
      <t>年</t>
    </r>
  </si>
  <si>
    <t>刑　　　期</t>
  </si>
  <si>
    <t>人　員</t>
  </si>
  <si>
    <t>無期</t>
  </si>
  <si>
    <r>
      <t>５</t>
    </r>
    <r>
      <rPr>
        <sz val="7"/>
        <rFont val="ＭＳ 明朝"/>
        <family val="1"/>
      </rPr>
      <t>年以下</t>
    </r>
  </si>
  <si>
    <r>
      <t>禁錮</t>
    </r>
    <r>
      <rPr>
        <sz val="7"/>
        <rFont val="ＭＳ ゴシック"/>
        <family val="3"/>
      </rPr>
      <t>５</t>
    </r>
    <r>
      <rPr>
        <sz val="7"/>
        <rFont val="ＭＳ 明朝"/>
        <family val="1"/>
      </rPr>
      <t>年以下</t>
    </r>
  </si>
  <si>
    <r>
      <t>20</t>
    </r>
    <r>
      <rPr>
        <sz val="7"/>
        <rFont val="ＭＳ 明朝"/>
        <family val="1"/>
      </rPr>
      <t>年を超える</t>
    </r>
  </si>
  <si>
    <r>
      <t>３</t>
    </r>
    <r>
      <rPr>
        <sz val="7"/>
        <rFont val="ＭＳ 明朝"/>
        <family val="1"/>
      </rPr>
      <t>年以下</t>
    </r>
  </si>
  <si>
    <r>
      <t>禁錮</t>
    </r>
    <r>
      <rPr>
        <sz val="7"/>
        <rFont val="ＭＳ ゴシック"/>
        <family val="3"/>
      </rPr>
      <t>３</t>
    </r>
    <r>
      <rPr>
        <sz val="7"/>
        <rFont val="ＭＳ 明朝"/>
        <family val="1"/>
      </rPr>
      <t>年以下</t>
    </r>
  </si>
  <si>
    <r>
      <t>20</t>
    </r>
    <r>
      <rPr>
        <sz val="7"/>
        <rFont val="ＭＳ 明朝"/>
        <family val="1"/>
      </rPr>
      <t>年以下</t>
    </r>
  </si>
  <si>
    <r>
      <t>２</t>
    </r>
    <r>
      <rPr>
        <sz val="7"/>
        <rFont val="ＭＳ 明朝"/>
        <family val="1"/>
      </rPr>
      <t>年以下</t>
    </r>
  </si>
  <si>
    <r>
      <t>禁錮</t>
    </r>
    <r>
      <rPr>
        <sz val="7"/>
        <rFont val="ＭＳ ゴシック"/>
        <family val="3"/>
      </rPr>
      <t>２</t>
    </r>
    <r>
      <rPr>
        <sz val="7"/>
        <rFont val="ＭＳ 明朝"/>
        <family val="1"/>
      </rPr>
      <t>年以下</t>
    </r>
  </si>
  <si>
    <r>
      <t>15</t>
    </r>
    <r>
      <rPr>
        <sz val="7"/>
        <rFont val="ＭＳ 明朝"/>
        <family val="1"/>
      </rPr>
      <t>年以下</t>
    </r>
  </si>
  <si>
    <r>
      <t>１</t>
    </r>
    <r>
      <rPr>
        <sz val="7"/>
        <rFont val="ＭＳ 明朝"/>
        <family val="1"/>
      </rPr>
      <t>年以下</t>
    </r>
  </si>
  <si>
    <r>
      <t>禁錮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年以下</t>
    </r>
  </si>
  <si>
    <r>
      <t>10</t>
    </r>
    <r>
      <rPr>
        <sz val="7"/>
        <rFont val="ＭＳ 明朝"/>
        <family val="1"/>
      </rPr>
      <t>年以下</t>
    </r>
  </si>
  <si>
    <r>
      <t>６</t>
    </r>
    <r>
      <rPr>
        <sz val="7"/>
        <rFont val="ＭＳ 明朝"/>
        <family val="1"/>
      </rPr>
      <t>月以下</t>
    </r>
  </si>
  <si>
    <r>
      <t>禁錮</t>
    </r>
    <r>
      <rPr>
        <sz val="7"/>
        <rFont val="ＭＳ ゴシック"/>
        <family val="3"/>
      </rPr>
      <t>６</t>
    </r>
    <r>
      <rPr>
        <sz val="7"/>
        <rFont val="ＭＳ 明朝"/>
        <family val="1"/>
      </rPr>
      <t>月以下</t>
    </r>
  </si>
  <si>
    <r>
      <t>７</t>
    </r>
    <r>
      <rPr>
        <sz val="7"/>
        <rFont val="ＭＳ 明朝"/>
        <family val="1"/>
      </rPr>
      <t>年以下</t>
    </r>
  </si>
  <si>
    <r>
      <t>３</t>
    </r>
    <r>
      <rPr>
        <sz val="7"/>
        <rFont val="ＭＳ 明朝"/>
        <family val="1"/>
      </rPr>
      <t>月以下</t>
    </r>
  </si>
  <si>
    <r>
      <t>禁錮</t>
    </r>
    <r>
      <rPr>
        <sz val="7"/>
        <rFont val="ＭＳ ゴシック"/>
        <family val="3"/>
      </rPr>
      <t>３</t>
    </r>
    <r>
      <rPr>
        <sz val="7"/>
        <rFont val="ＭＳ 明朝"/>
        <family val="1"/>
      </rPr>
      <t>月以下</t>
    </r>
  </si>
  <si>
    <t xml:space="preserve"> </t>
  </si>
  <si>
    <t>行　　　　　　　　　為</t>
  </si>
  <si>
    <t>窃盗</t>
  </si>
  <si>
    <t>傷害致死</t>
  </si>
  <si>
    <t>詐欺</t>
  </si>
  <si>
    <t>横領・背任</t>
  </si>
  <si>
    <t>強盗致死傷</t>
  </si>
  <si>
    <t>業務上過失致死傷</t>
  </si>
  <si>
    <t>傷害</t>
  </si>
  <si>
    <t>暴力行為等処罰に関する法律</t>
  </si>
  <si>
    <t>強盗</t>
  </si>
  <si>
    <t>その他刑法犯</t>
  </si>
  <si>
    <t>恐喝</t>
  </si>
  <si>
    <t>覚せい剤取締法違反</t>
  </si>
  <si>
    <t>殺人</t>
  </si>
  <si>
    <t>道路交通法違反</t>
  </si>
  <si>
    <t>住居侵入</t>
  </si>
  <si>
    <t>出入国管理及び難民認定法違反</t>
  </si>
  <si>
    <t>公務執行妨害</t>
  </si>
  <si>
    <t>銃砲刀剣類所持等取締法違反</t>
  </si>
  <si>
    <t>強姦・同致死傷</t>
  </si>
  <si>
    <t>麻薬及び向精神薬取締法違反</t>
  </si>
  <si>
    <t>放火</t>
  </si>
  <si>
    <t>売春防止法違反</t>
  </si>
  <si>
    <t>文書偽造・有価証券偽造
・支払カード電磁的記録関係・印章偽造</t>
  </si>
  <si>
    <t>その他特別法犯</t>
  </si>
  <si>
    <t>年　　　　齢</t>
  </si>
  <si>
    <r>
      <t>70</t>
    </r>
    <r>
      <rPr>
        <sz val="7"/>
        <rFont val="ＭＳ 明朝"/>
        <family val="1"/>
      </rPr>
      <t>歳以上</t>
    </r>
  </si>
  <si>
    <r>
      <t>50</t>
    </r>
    <r>
      <rPr>
        <sz val="7"/>
        <rFont val="ＭＳ 明朝"/>
        <family val="1"/>
      </rPr>
      <t>歳未満</t>
    </r>
  </si>
  <si>
    <r>
      <t>26</t>
    </r>
    <r>
      <rPr>
        <sz val="7"/>
        <rFont val="ＭＳ 明朝"/>
        <family val="1"/>
      </rPr>
      <t>歳未満</t>
    </r>
  </si>
  <si>
    <r>
      <t>70</t>
    </r>
    <r>
      <rPr>
        <sz val="7"/>
        <rFont val="ＭＳ 明朝"/>
        <family val="1"/>
      </rPr>
      <t>歳未満</t>
    </r>
  </si>
  <si>
    <r>
      <t>40</t>
    </r>
    <r>
      <rPr>
        <sz val="7"/>
        <rFont val="ＭＳ 明朝"/>
        <family val="1"/>
      </rPr>
      <t>歳未満</t>
    </r>
  </si>
  <si>
    <r>
      <t>23</t>
    </r>
    <r>
      <rPr>
        <sz val="7"/>
        <rFont val="ＭＳ 明朝"/>
        <family val="1"/>
      </rPr>
      <t>歳未満</t>
    </r>
  </si>
  <si>
    <r>
      <t>60</t>
    </r>
    <r>
      <rPr>
        <sz val="7"/>
        <rFont val="ＭＳ 明朝"/>
        <family val="1"/>
      </rPr>
      <t>歳未満</t>
    </r>
  </si>
  <si>
    <r>
      <t>30</t>
    </r>
    <r>
      <rPr>
        <sz val="7"/>
        <rFont val="ＭＳ 明朝"/>
        <family val="1"/>
      </rPr>
      <t>歳未満</t>
    </r>
  </si>
  <si>
    <r>
      <t>20</t>
    </r>
    <r>
      <rPr>
        <sz val="7"/>
        <rFont val="ＭＳ 明朝"/>
        <family val="1"/>
      </rPr>
      <t>歳未満</t>
    </r>
  </si>
  <si>
    <t>区　　　　　　分</t>
  </si>
  <si>
    <t>区　　　　　　分</t>
  </si>
  <si>
    <t>合　　　　計</t>
  </si>
  <si>
    <t>海 事 関 係
法 令 違 反</t>
  </si>
  <si>
    <t>漁 業 関 係
法 令 違 反</t>
  </si>
  <si>
    <t>出入国関係
法令違反</t>
  </si>
  <si>
    <t>件　数</t>
  </si>
  <si>
    <t>件　数</t>
  </si>
  <si>
    <t>人　員</t>
  </si>
  <si>
    <t>人　員</t>
  </si>
  <si>
    <t>人</t>
  </si>
  <si>
    <t>平　 成　22　 年</t>
  </si>
  <si>
    <t>平　 成　22　 年</t>
  </si>
  <si>
    <t>23　 年</t>
  </si>
  <si>
    <t>23　 年</t>
  </si>
  <si>
    <t>24　 年</t>
  </si>
  <si>
    <t>24　 年</t>
  </si>
  <si>
    <t>横浜海上保安部</t>
  </si>
  <si>
    <t>横浜海上保安部
川崎海上保安署</t>
  </si>
  <si>
    <t>横浜海上保安部
川崎海上保安署</t>
  </si>
  <si>
    <t>横須賀海上保安部</t>
  </si>
  <si>
    <t>横須賀海上保安部      湘南海上保安署</t>
  </si>
  <si>
    <t>銃器薬物関係
法令違反</t>
  </si>
  <si>
    <t>貿 易 関 係
法 令 違 反</t>
  </si>
  <si>
    <t>海上環境関係
法令違反</t>
  </si>
  <si>
    <t>刑　 法　 犯</t>
  </si>
  <si>
    <t>そ　の　他　の
法　令　違　反</t>
  </si>
  <si>
    <t>区　　分</t>
  </si>
  <si>
    <t>家　事　審　判　事　件</t>
  </si>
  <si>
    <t>家　事　調　停　事　件</t>
  </si>
  <si>
    <t>受　　　　理</t>
  </si>
  <si>
    <t>既 済</t>
  </si>
  <si>
    <t>未 済</t>
  </si>
  <si>
    <t>総 数</t>
  </si>
  <si>
    <t>旧 受</t>
  </si>
  <si>
    <t>新 受</t>
  </si>
  <si>
    <t>平 成 22 年</t>
  </si>
  <si>
    <t>23 年</t>
  </si>
  <si>
    <t>24 年</t>
  </si>
  <si>
    <t>本庁</t>
  </si>
  <si>
    <t>川崎支部</t>
  </si>
  <si>
    <t>相模原支部</t>
  </si>
  <si>
    <t>横須賀支部</t>
  </si>
  <si>
    <t>小田原支部</t>
  </si>
  <si>
    <t>区　　分</t>
  </si>
  <si>
    <t>少　年　保　護　事　件</t>
  </si>
  <si>
    <t>成　人　刑　事　事　件</t>
  </si>
  <si>
    <t>受　　　　理</t>
  </si>
  <si>
    <t>既 済</t>
  </si>
  <si>
    <t>未 済</t>
  </si>
  <si>
    <t>総 数</t>
  </si>
  <si>
    <t>旧 受</t>
  </si>
  <si>
    <t>新 受</t>
  </si>
  <si>
    <t>平 成 22 年</t>
  </si>
  <si>
    <t>23 年</t>
  </si>
  <si>
    <t>24 年</t>
  </si>
  <si>
    <t>学　職　別</t>
  </si>
  <si>
    <t>総　　数</t>
  </si>
  <si>
    <t>凶　　　悪　　　犯</t>
  </si>
  <si>
    <t>粗　　暴　　犯</t>
  </si>
  <si>
    <t>計</t>
  </si>
  <si>
    <t>殺　人</t>
  </si>
  <si>
    <t>強　盗</t>
  </si>
  <si>
    <t>放　火</t>
  </si>
  <si>
    <t>強　姦</t>
  </si>
  <si>
    <t>暴　行</t>
  </si>
  <si>
    <t>傷　害</t>
  </si>
  <si>
    <t>脅　迫</t>
  </si>
  <si>
    <r>
      <t>平成</t>
    </r>
    <r>
      <rPr>
        <b/>
        <sz val="7"/>
        <rFont val="ＭＳ ゴシック"/>
        <family val="3"/>
      </rPr>
      <t>　22　</t>
    </r>
    <r>
      <rPr>
        <b/>
        <sz val="7"/>
        <rFont val="ＭＳ 明朝"/>
        <family val="1"/>
      </rPr>
      <t>年</t>
    </r>
  </si>
  <si>
    <t>23　年</t>
  </si>
  <si>
    <r>
      <t>24　</t>
    </r>
    <r>
      <rPr>
        <b/>
        <sz val="7"/>
        <rFont val="ＭＳ 明朝"/>
        <family val="1"/>
      </rPr>
      <t>年</t>
    </r>
  </si>
  <si>
    <t>学生・生徒計</t>
  </si>
  <si>
    <t>小学生等</t>
  </si>
  <si>
    <t>中学生</t>
  </si>
  <si>
    <t>高校生</t>
  </si>
  <si>
    <t>大学生</t>
  </si>
  <si>
    <t>各種学校生</t>
  </si>
  <si>
    <t>有職少年</t>
  </si>
  <si>
    <t>無職少年</t>
  </si>
  <si>
    <t>粗暴犯</t>
  </si>
  <si>
    <t>窃 盗 犯</t>
  </si>
  <si>
    <t>知　　　能　　　犯</t>
  </si>
  <si>
    <t>風　　　俗　　　犯</t>
  </si>
  <si>
    <t>その他</t>
  </si>
  <si>
    <t>恐　喝</t>
  </si>
  <si>
    <t>備集合
凶器準</t>
  </si>
  <si>
    <t>詐　欺</t>
  </si>
  <si>
    <t>横　領</t>
  </si>
  <si>
    <t>賭　博</t>
  </si>
  <si>
    <t>わいせつ</t>
  </si>
  <si>
    <t>総数</t>
  </si>
  <si>
    <t>所持等取締法
銃砲刀剣類</t>
  </si>
  <si>
    <t>軽犯罪法</t>
  </si>
  <si>
    <t>売春防止法</t>
  </si>
  <si>
    <t>風営適正化法</t>
  </si>
  <si>
    <t>劇物取締法
毒物及び</t>
  </si>
  <si>
    <t>児童福祉法</t>
  </si>
  <si>
    <t>覚せい剤取締法</t>
  </si>
  <si>
    <t>精神薬取締法
麻薬及び向</t>
  </si>
  <si>
    <t>育成条例
県青少年保護</t>
  </si>
  <si>
    <t>迷惑防止条例</t>
  </si>
  <si>
    <t>大麻取締法</t>
  </si>
  <si>
    <r>
      <t>平　成　</t>
    </r>
    <r>
      <rPr>
        <b/>
        <sz val="7"/>
        <rFont val="ＭＳ ゴシック"/>
        <family val="3"/>
      </rPr>
      <t>22</t>
    </r>
    <r>
      <rPr>
        <b/>
        <sz val="7"/>
        <rFont val="ＭＳ 明朝"/>
        <family val="1"/>
      </rPr>
      <t>　年</t>
    </r>
  </si>
  <si>
    <t>-</t>
  </si>
  <si>
    <t>24　年</t>
  </si>
  <si>
    <t>小学生</t>
  </si>
  <si>
    <t>区　　　分</t>
  </si>
  <si>
    <t>入管法</t>
  </si>
  <si>
    <t>職業安定法</t>
  </si>
  <si>
    <t>労働基準法</t>
  </si>
  <si>
    <t>禁止法
未成年者喫煙</t>
  </si>
  <si>
    <t>禁止法
未成年者飲酒</t>
  </si>
  <si>
    <t>精神薬取締法
麻薬及び向</t>
  </si>
  <si>
    <t>保護育成条例
県青少年</t>
  </si>
  <si>
    <t>児童ポルノ法
児童買春・</t>
  </si>
  <si>
    <t>ト規制法
出会い系サイ</t>
  </si>
  <si>
    <t>刑法</t>
  </si>
  <si>
    <t>(1) 検挙人員</t>
  </si>
  <si>
    <t>平  成  22  年</t>
  </si>
  <si>
    <t>-</t>
  </si>
  <si>
    <t xml:space="preserve">  23  年</t>
  </si>
  <si>
    <t xml:space="preserve">  24  年</t>
  </si>
  <si>
    <t>(2) 被害少年</t>
  </si>
  <si>
    <t>平  成  24  年</t>
  </si>
  <si>
    <t>未就学</t>
  </si>
  <si>
    <t>大学生その他</t>
  </si>
  <si>
    <t>．</t>
  </si>
  <si>
    <t>区　　　　分</t>
  </si>
  <si>
    <t>受　　　　　　　　理</t>
  </si>
  <si>
    <t>既　　済</t>
  </si>
  <si>
    <t>未　　済</t>
  </si>
  <si>
    <t>旧　　受</t>
  </si>
  <si>
    <t>新　　受</t>
  </si>
  <si>
    <r>
      <t>平　成　</t>
    </r>
    <r>
      <rPr>
        <b/>
        <sz val="8"/>
        <rFont val="ＭＳ ゴシック"/>
        <family val="3"/>
      </rPr>
      <t>22</t>
    </r>
    <r>
      <rPr>
        <b/>
        <sz val="8"/>
        <rFont val="ＭＳ 明朝"/>
        <family val="1"/>
      </rPr>
      <t>　年</t>
    </r>
  </si>
  <si>
    <t>訴訟</t>
  </si>
  <si>
    <t>調停</t>
  </si>
  <si>
    <t>　　</t>
  </si>
  <si>
    <t>区　　　　分</t>
  </si>
  <si>
    <t>受　　　　　　　　理</t>
  </si>
  <si>
    <t>既　　済</t>
  </si>
  <si>
    <t>未　　済</t>
  </si>
  <si>
    <t>総　　数</t>
  </si>
  <si>
    <t>旧　　受</t>
  </si>
  <si>
    <t>新　　受</t>
  </si>
  <si>
    <t>受　　　　　　理</t>
  </si>
  <si>
    <t>既　済</t>
  </si>
  <si>
    <t>未　済</t>
  </si>
  <si>
    <t>総　数</t>
  </si>
  <si>
    <t>旧　受</t>
  </si>
  <si>
    <t>新　受</t>
  </si>
  <si>
    <t>第一審通常訴訟</t>
  </si>
  <si>
    <t>受　　　　　　理</t>
  </si>
  <si>
    <t>既　済</t>
  </si>
  <si>
    <t>未　済</t>
  </si>
  <si>
    <t>総　数</t>
  </si>
  <si>
    <t>旧　受</t>
  </si>
  <si>
    <t>新　受</t>
  </si>
  <si>
    <t>略式</t>
  </si>
  <si>
    <t>区　　　　分</t>
  </si>
  <si>
    <t>件　数</t>
  </si>
  <si>
    <t>件　数</t>
  </si>
  <si>
    <t xml:space="preserve">     平　　　　　成　　　　　22　　　　　年</t>
  </si>
  <si>
    <t>相談内容</t>
  </si>
  <si>
    <t>婚姻中の夫婦間の問題</t>
  </si>
  <si>
    <t xml:space="preserve">      　　　　　　 　　　　　23　　　　　年</t>
  </si>
  <si>
    <t>婚姻外の男女間の問題</t>
  </si>
  <si>
    <t xml:space="preserve">      　　　　　　　　　　　　　24　　　　　年</t>
  </si>
  <si>
    <t>親子関係</t>
  </si>
  <si>
    <t>相続関係</t>
  </si>
  <si>
    <t>戸籍関係</t>
  </si>
  <si>
    <t>相談者</t>
  </si>
  <si>
    <t>男性</t>
  </si>
  <si>
    <t>女性</t>
  </si>
  <si>
    <t>家庭裁判所に関係のない問題</t>
  </si>
  <si>
    <t>相談事項</t>
  </si>
  <si>
    <t>相談者本人のこと</t>
  </si>
  <si>
    <t>相談結果</t>
  </si>
  <si>
    <t>申立教示</t>
  </si>
  <si>
    <t>親族のこと</t>
  </si>
  <si>
    <t>再考</t>
  </si>
  <si>
    <t>他人のこと</t>
  </si>
  <si>
    <t>他機関を紹介</t>
  </si>
  <si>
    <t>（注）　平成22年及び23年は、裁判所の受付窓口または電話による件数の合計</t>
  </si>
  <si>
    <t>　　　　平成24年は、裁判所の受付窓口での件数</t>
  </si>
  <si>
    <t>区　　分</t>
  </si>
  <si>
    <t>受　　　　　　　　　　入</t>
  </si>
  <si>
    <t>金　　　　銭</t>
  </si>
  <si>
    <t>有　価　証　券</t>
  </si>
  <si>
    <t>振 替 国 債</t>
  </si>
  <si>
    <t>件 数</t>
  </si>
  <si>
    <t>金　　額</t>
  </si>
  <si>
    <t>枚 数</t>
  </si>
  <si>
    <t>券 面 額</t>
  </si>
  <si>
    <t>円</t>
  </si>
  <si>
    <t>平 成 22 年</t>
  </si>
  <si>
    <t>23 年</t>
  </si>
  <si>
    <t>24 年</t>
  </si>
  <si>
    <t>弁済供託</t>
  </si>
  <si>
    <t>-</t>
  </si>
  <si>
    <t>裁判上の保証</t>
  </si>
  <si>
    <t>営業保証</t>
  </si>
  <si>
    <t>選挙供託</t>
  </si>
  <si>
    <t>払　　　　　　　　　　渡</t>
  </si>
  <si>
    <t>(</t>
  </si>
  <si>
    <t>)</t>
  </si>
  <si>
    <t>(</t>
  </si>
  <si>
    <t>-</t>
  </si>
  <si>
    <t>(</t>
  </si>
  <si>
    <t>)</t>
  </si>
  <si>
    <t>市</t>
  </si>
  <si>
    <t>町</t>
  </si>
  <si>
    <t>村</t>
  </si>
  <si>
    <t>数</t>
  </si>
  <si>
    <t>委　員　数</t>
  </si>
  <si>
    <t>委 員 数</t>
  </si>
  <si>
    <t>人</t>
  </si>
  <si>
    <t>平成23 年</t>
  </si>
  <si>
    <t>(</t>
  </si>
  <si>
    <t>)</t>
  </si>
  <si>
    <t xml:space="preserve"> 24 年</t>
  </si>
  <si>
    <r>
      <t xml:space="preserve"> </t>
    </r>
    <r>
      <rPr>
        <b/>
        <sz val="7"/>
        <rFont val="ＭＳ ゴシック"/>
        <family val="3"/>
      </rPr>
      <t>25</t>
    </r>
    <r>
      <rPr>
        <b/>
        <sz val="7"/>
        <rFont val="ＭＳ 明朝"/>
        <family val="1"/>
      </rPr>
      <t xml:space="preserve"> 年</t>
    </r>
  </si>
  <si>
    <t>横浜</t>
  </si>
  <si>
    <t>湘南</t>
  </si>
  <si>
    <t>相模原</t>
  </si>
  <si>
    <t>年別</t>
  </si>
  <si>
    <t>合　　　計</t>
  </si>
  <si>
    <t>公務員による侵犯</t>
  </si>
  <si>
    <t>そ　　の　　他　　の　　侵　　犯</t>
  </si>
  <si>
    <t>による侵犯
特別公務員</t>
  </si>
  <si>
    <t>よる侵犯
教育職員に</t>
  </si>
  <si>
    <t>員によるもの
その他の公務</t>
  </si>
  <si>
    <t>酷使虐待</t>
  </si>
  <si>
    <t>私的制裁</t>
  </si>
  <si>
    <t>対する侵犯
人身の自由に</t>
  </si>
  <si>
    <t>差別待遇</t>
  </si>
  <si>
    <t>対する侵犯
名誉信用等に</t>
  </si>
  <si>
    <t>対する侵犯
信教の自由に</t>
  </si>
  <si>
    <t>対する侵犯
労働権に</t>
  </si>
  <si>
    <t>対する侵犯
住居の安全に</t>
  </si>
  <si>
    <t>強制圧迫</t>
  </si>
  <si>
    <t>威力による侵犯
組織又は多衆の</t>
  </si>
  <si>
    <r>
      <t xml:space="preserve">平成 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 xml:space="preserve"> 年</t>
    </r>
  </si>
  <si>
    <r>
      <t xml:space="preserve"> </t>
    </r>
    <r>
      <rPr>
        <sz val="7"/>
        <rFont val="ＭＳ ゴシック"/>
        <family val="3"/>
      </rPr>
      <t>23</t>
    </r>
    <r>
      <rPr>
        <sz val="7"/>
        <rFont val="ＭＳ 明朝"/>
        <family val="1"/>
      </rPr>
      <t xml:space="preserve"> 年</t>
    </r>
  </si>
  <si>
    <r>
      <t xml:space="preserve"> </t>
    </r>
    <r>
      <rPr>
        <sz val="7"/>
        <rFont val="ＭＳ ゴシック"/>
        <family val="3"/>
      </rPr>
      <t>24</t>
    </r>
    <r>
      <rPr>
        <sz val="7"/>
        <rFont val="ＭＳ 明朝"/>
        <family val="1"/>
      </rPr>
      <t xml:space="preserve"> 年</t>
    </r>
  </si>
  <si>
    <t>区　　　　分</t>
  </si>
  <si>
    <t>件　　　数</t>
  </si>
  <si>
    <t>個　　　数</t>
  </si>
  <si>
    <t>登録税及び手数料</t>
  </si>
  <si>
    <r>
      <t>平　　成　　</t>
    </r>
    <r>
      <rPr>
        <b/>
        <sz val="7"/>
        <rFont val="ＭＳ ゴシック"/>
        <family val="3"/>
      </rPr>
      <t>22</t>
    </r>
    <r>
      <rPr>
        <b/>
        <sz val="7"/>
        <rFont val="ＭＳ 明朝"/>
        <family val="1"/>
      </rPr>
      <t>　　年</t>
    </r>
  </si>
  <si>
    <t>23　　年</t>
  </si>
  <si>
    <t>24　　年</t>
  </si>
  <si>
    <t>不動産登記</t>
  </si>
  <si>
    <t>商業・法人登記</t>
  </si>
  <si>
    <t>-</t>
  </si>
  <si>
    <t>その他の登記</t>
  </si>
  <si>
    <t>謄本、抄本、閲覧、証明</t>
  </si>
  <si>
    <t>遺　失　届</t>
  </si>
  <si>
    <t>拾　得　届</t>
  </si>
  <si>
    <t>遺失者に還付</t>
  </si>
  <si>
    <t>拾得者に交付</t>
  </si>
  <si>
    <t>県　帰　属</t>
  </si>
  <si>
    <t>平成22年</t>
  </si>
  <si>
    <t>件　 数</t>
  </si>
  <si>
    <t>点　 数</t>
  </si>
  <si>
    <t>金額（円）</t>
  </si>
  <si>
    <t>平成23年</t>
  </si>
  <si>
    <t>平成24年</t>
  </si>
  <si>
    <t>罪　　種　　別</t>
  </si>
  <si>
    <r>
      <t>平　　　成　　　</t>
    </r>
    <r>
      <rPr>
        <b/>
        <sz val="7"/>
        <rFont val="ＭＳ ゴシック"/>
        <family val="3"/>
      </rPr>
      <t>22</t>
    </r>
    <r>
      <rPr>
        <b/>
        <sz val="7"/>
        <rFont val="ＭＳ 明朝"/>
        <family val="1"/>
      </rPr>
      <t>　　　年</t>
    </r>
  </si>
  <si>
    <t>強盗殺人（強かん致死も含む）</t>
  </si>
  <si>
    <r>
      <t>23　　　</t>
    </r>
    <r>
      <rPr>
        <b/>
        <sz val="7"/>
        <rFont val="ＭＳ 明朝"/>
        <family val="1"/>
      </rPr>
      <t>年</t>
    </r>
  </si>
  <si>
    <r>
      <t>24　　　</t>
    </r>
    <r>
      <rPr>
        <b/>
        <sz val="7"/>
        <rFont val="ＭＳ 明朝"/>
        <family val="1"/>
      </rPr>
      <t>年</t>
    </r>
  </si>
  <si>
    <t>傷害致死</t>
  </si>
  <si>
    <t>業務上過失致死（重過失致死を含む）</t>
  </si>
  <si>
    <t>殺人</t>
  </si>
  <si>
    <t>えい児殺</t>
  </si>
  <si>
    <t>原　　　　因　　　　別</t>
  </si>
  <si>
    <t>人　　員</t>
  </si>
  <si>
    <t>平　 成　 22　 年</t>
  </si>
  <si>
    <t>経済・生活問題</t>
  </si>
  <si>
    <t>勤務問題</t>
  </si>
  <si>
    <t>男女問題</t>
  </si>
  <si>
    <t>学校問題</t>
  </si>
  <si>
    <t>家庭問題</t>
  </si>
  <si>
    <t>健康問題</t>
  </si>
  <si>
    <t>不詳</t>
  </si>
  <si>
    <t>取締件数</t>
  </si>
  <si>
    <t>送致件数</t>
  </si>
  <si>
    <t>送致人員</t>
  </si>
  <si>
    <t>措置別</t>
  </si>
  <si>
    <t>区　 　分</t>
  </si>
  <si>
    <t>総数</t>
  </si>
  <si>
    <t>うち少年</t>
  </si>
  <si>
    <t>送致
身柄付</t>
  </si>
  <si>
    <t>送致
書類</t>
  </si>
  <si>
    <t>送致
少年簡易</t>
  </si>
  <si>
    <t>うち女性</t>
  </si>
  <si>
    <t>うち少女</t>
  </si>
  <si>
    <t>　違　反　法　令　別</t>
  </si>
  <si>
    <t>件</t>
  </si>
  <si>
    <t>人</t>
  </si>
  <si>
    <t>平    成    22   年</t>
  </si>
  <si>
    <r>
      <t xml:space="preserve">    23   </t>
    </r>
    <r>
      <rPr>
        <b/>
        <sz val="7"/>
        <rFont val="ＭＳ 明朝"/>
        <family val="1"/>
      </rPr>
      <t>年</t>
    </r>
  </si>
  <si>
    <r>
      <t xml:space="preserve">    24   </t>
    </r>
    <r>
      <rPr>
        <b/>
        <sz val="7"/>
        <rFont val="ＭＳ 明朝"/>
        <family val="1"/>
      </rPr>
      <t>年</t>
    </r>
  </si>
  <si>
    <t>入管法</t>
  </si>
  <si>
    <t>酩酊者規制法</t>
  </si>
  <si>
    <t>迷惑防止条例</t>
  </si>
  <si>
    <t>暴力団員不当行為防止法</t>
  </si>
  <si>
    <t>ストーカー規制法</t>
  </si>
  <si>
    <t>ＤＶ法</t>
  </si>
  <si>
    <t>特殊開錠用具所持禁止法</t>
  </si>
  <si>
    <t>自転車競技法</t>
  </si>
  <si>
    <t>競馬法</t>
  </si>
  <si>
    <t>モーターボート競走法</t>
  </si>
  <si>
    <t>警備業法</t>
  </si>
  <si>
    <t>未成年者飲酒禁止法</t>
  </si>
  <si>
    <t>未成年者喫煙禁止法</t>
  </si>
  <si>
    <t>青少年保護育成条例</t>
  </si>
  <si>
    <t>児童買春・児童ポルノ禁止法</t>
  </si>
  <si>
    <t>出会い系サイト規制法</t>
  </si>
  <si>
    <t>古物営業法</t>
  </si>
  <si>
    <t>出資法</t>
  </si>
  <si>
    <t>貸金業法</t>
  </si>
  <si>
    <t>犯罪収益移転防止法</t>
  </si>
  <si>
    <t>関税法</t>
  </si>
  <si>
    <t>外為法</t>
  </si>
  <si>
    <t>銃刀法</t>
  </si>
  <si>
    <t>狩猟法</t>
  </si>
  <si>
    <t>火薬類取締法</t>
  </si>
  <si>
    <t>高圧ガス保安法</t>
  </si>
  <si>
    <t>消防法</t>
  </si>
  <si>
    <t>麻薬等取締法</t>
  </si>
  <si>
    <t>あへん法</t>
  </si>
  <si>
    <t>薬事法</t>
  </si>
  <si>
    <t>毒劇物法</t>
  </si>
  <si>
    <t>麻薬等特例法</t>
  </si>
  <si>
    <t>あん摩師等法</t>
  </si>
  <si>
    <t>食品衛生法</t>
  </si>
  <si>
    <t>廃棄物処理法</t>
  </si>
  <si>
    <t>水質汚濁防止法</t>
  </si>
  <si>
    <t>生活保護法</t>
  </si>
  <si>
    <t>雇用保険法</t>
  </si>
  <si>
    <t>金融商品取引法</t>
  </si>
  <si>
    <t>特定商取引法</t>
  </si>
  <si>
    <t>漁業法</t>
  </si>
  <si>
    <t>鉄道営業法</t>
  </si>
  <si>
    <t>船舶安全法</t>
  </si>
  <si>
    <t>船舶職員法</t>
  </si>
  <si>
    <t>電波法</t>
  </si>
  <si>
    <t>不正アクセス禁止法</t>
  </si>
  <si>
    <t>携帯電話不正利用防止法</t>
  </si>
  <si>
    <t>弁護士法</t>
  </si>
  <si>
    <t>商標法</t>
  </si>
  <si>
    <t>著作権法</t>
  </si>
  <si>
    <t>旅券法</t>
  </si>
  <si>
    <t>その他の法令</t>
  </si>
  <si>
    <t>屋外広告物条例等</t>
  </si>
  <si>
    <t>神奈川県海面漁業調整規則</t>
  </si>
  <si>
    <t>神奈川県内水面漁業調整規則</t>
  </si>
  <si>
    <t>被害・被害回復
認知・検挙</t>
  </si>
  <si>
    <t>総金額</t>
  </si>
  <si>
    <t>現　　　　金</t>
  </si>
  <si>
    <t>銃砲</t>
  </si>
  <si>
    <t>刀剣類</t>
  </si>
  <si>
    <t>火薬・爆薬類</t>
  </si>
  <si>
    <t>毒物・劇物類</t>
  </si>
  <si>
    <t>乗　用
自動車</t>
  </si>
  <si>
    <t>金　額</t>
  </si>
  <si>
    <t>千円</t>
  </si>
  <si>
    <t>件</t>
  </si>
  <si>
    <t>被害額</t>
  </si>
  <si>
    <t>認知件数</t>
  </si>
  <si>
    <t>(うち既届)</t>
  </si>
  <si>
    <t>被害回復額</t>
  </si>
  <si>
    <t>検挙件数</t>
  </si>
  <si>
    <t>強　盗</t>
  </si>
  <si>
    <t>恐　喝</t>
  </si>
  <si>
    <t>窃　盗</t>
  </si>
  <si>
    <t>侵入盗</t>
  </si>
  <si>
    <t>乗物盗</t>
  </si>
  <si>
    <t>非侵入盗</t>
  </si>
  <si>
    <t>詐　欺</t>
  </si>
  <si>
    <t>横　領</t>
  </si>
  <si>
    <t>物横領
占有離脱</t>
  </si>
  <si>
    <t>貨　物
自動車</t>
  </si>
  <si>
    <r>
      <t xml:space="preserve">特　殊
自動車
</t>
    </r>
    <r>
      <rPr>
        <sz val="5"/>
        <rFont val="ＭＳ 明朝"/>
        <family val="1"/>
      </rPr>
      <t>（建設用）</t>
    </r>
  </si>
  <si>
    <r>
      <t xml:space="preserve">特　殊
自動車
</t>
    </r>
    <r>
      <rPr>
        <sz val="5"/>
        <rFont val="ＭＳ 明朝"/>
        <family val="1"/>
      </rPr>
      <t>（その他）</t>
    </r>
  </si>
  <si>
    <t>その他の自動車</t>
  </si>
  <si>
    <t>自動二輪</t>
  </si>
  <si>
    <t>原動機付自転車</t>
  </si>
  <si>
    <t>自転車</t>
  </si>
  <si>
    <t>タイヤ・ホイール</t>
  </si>
  <si>
    <t>ナンバープレート</t>
  </si>
  <si>
    <t>カーナビ</t>
  </si>
  <si>
    <t>件</t>
  </si>
  <si>
    <t>カー
ステレオ</t>
  </si>
  <si>
    <t>その他の
車両用
部品</t>
  </si>
  <si>
    <t>家　電
製品類</t>
  </si>
  <si>
    <t>カメラ類</t>
  </si>
  <si>
    <t>携帯用
電話機</t>
  </si>
  <si>
    <t>ゲーム機</t>
  </si>
  <si>
    <t>パソコン</t>
  </si>
  <si>
    <t>建設
機械</t>
  </si>
  <si>
    <t>その他の機械類</t>
  </si>
  <si>
    <t>クレジットカード</t>
  </si>
  <si>
    <t>キャッ
シュ
カード</t>
  </si>
  <si>
    <t>消費者
金　融
カード</t>
  </si>
  <si>
    <t>プリ
ペイド
カード</t>
  </si>
  <si>
    <t>その他のカード</t>
  </si>
  <si>
    <t>手形・
小切手</t>
  </si>
  <si>
    <t>印紙・
切手</t>
  </si>
  <si>
    <t>商品券</t>
  </si>
  <si>
    <t>乗車券</t>
  </si>
  <si>
    <t>その他の有価証券</t>
  </si>
  <si>
    <t>預金通帳・預金証書</t>
  </si>
  <si>
    <t>外国
通貨</t>
  </si>
  <si>
    <t>運　転
免許証</t>
  </si>
  <si>
    <t>健康保険証</t>
  </si>
  <si>
    <t>パスポート</t>
  </si>
  <si>
    <t>身　分
証明書</t>
  </si>
  <si>
    <t>絵画</t>
  </si>
  <si>
    <t>彫刻</t>
  </si>
  <si>
    <t>その他の
美術
骨とう品</t>
  </si>
  <si>
    <t>貴金属・宝石等</t>
  </si>
  <si>
    <t>時計類</t>
  </si>
  <si>
    <t>農作物</t>
  </si>
  <si>
    <t>衣料品類</t>
  </si>
  <si>
    <t>食料品類</t>
  </si>
  <si>
    <t>化粧品類</t>
  </si>
  <si>
    <t>書籍</t>
  </si>
  <si>
    <t>ゲームソフト</t>
  </si>
  <si>
    <t>映像・音楽ソフト</t>
  </si>
  <si>
    <t>パソコンソフト</t>
  </si>
  <si>
    <t>バック・財布類</t>
  </si>
  <si>
    <t>その他</t>
  </si>
  <si>
    <t>区　　　分</t>
  </si>
  <si>
    <r>
      <t>平成　</t>
    </r>
    <r>
      <rPr>
        <sz val="8"/>
        <rFont val="ＭＳ ゴシック"/>
        <family val="3"/>
      </rPr>
      <t>22</t>
    </r>
    <r>
      <rPr>
        <sz val="8"/>
        <rFont val="ＭＳ 明朝"/>
        <family val="1"/>
      </rPr>
      <t>　年</t>
    </r>
  </si>
  <si>
    <r>
      <t>2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　　　年</t>
    </r>
  </si>
  <si>
    <r>
      <t>2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　　　年</t>
    </r>
  </si>
  <si>
    <t>合計</t>
  </si>
  <si>
    <t>無免許</t>
  </si>
  <si>
    <t>飲酒</t>
  </si>
  <si>
    <t>速度超過</t>
  </si>
  <si>
    <t>歩行者妨害</t>
  </si>
  <si>
    <t>信号無視</t>
  </si>
  <si>
    <t>一時不停止等</t>
  </si>
  <si>
    <t>通行禁止</t>
  </si>
  <si>
    <t>通行区分・追越し</t>
  </si>
  <si>
    <t>整備不良等</t>
  </si>
  <si>
    <t>積載重量</t>
  </si>
  <si>
    <t>駐　（停）　車</t>
  </si>
  <si>
    <r>
      <t>平　成　</t>
    </r>
    <r>
      <rPr>
        <sz val="8"/>
        <rFont val="ＭＳ ゴシック"/>
        <family val="3"/>
      </rPr>
      <t>22</t>
    </r>
    <r>
      <rPr>
        <sz val="8"/>
        <rFont val="ＭＳ 明朝"/>
        <family val="1"/>
      </rPr>
      <t>　年</t>
    </r>
  </si>
  <si>
    <r>
      <t>23　　　</t>
    </r>
    <r>
      <rPr>
        <sz val="8"/>
        <rFont val="ＭＳ 明朝"/>
        <family val="1"/>
      </rPr>
      <t>年</t>
    </r>
  </si>
  <si>
    <r>
      <t>24　　　</t>
    </r>
    <r>
      <rPr>
        <sz val="8"/>
        <rFont val="ＭＳ 明朝"/>
        <family val="1"/>
      </rPr>
      <t>年</t>
    </r>
  </si>
  <si>
    <t>第一種免許</t>
  </si>
  <si>
    <t>大型</t>
  </si>
  <si>
    <t>中型</t>
  </si>
  <si>
    <t>普通</t>
  </si>
  <si>
    <t>大特</t>
  </si>
  <si>
    <t>けん引</t>
  </si>
  <si>
    <t>-</t>
  </si>
  <si>
    <t>大型二輪</t>
  </si>
  <si>
    <t>普通二輪</t>
  </si>
  <si>
    <t>小特</t>
  </si>
  <si>
    <t>原付</t>
  </si>
  <si>
    <t>第二種免許</t>
  </si>
  <si>
    <t>事　 由　 別</t>
  </si>
  <si>
    <t>計</t>
  </si>
  <si>
    <t>取　　消</t>
  </si>
  <si>
    <t>停　　　　　　　　　　止</t>
  </si>
  <si>
    <t>小　計</t>
  </si>
  <si>
    <t>長　期</t>
  </si>
  <si>
    <t>中　期</t>
  </si>
  <si>
    <t>短　期</t>
  </si>
  <si>
    <r>
      <t>23　</t>
    </r>
    <r>
      <rPr>
        <b/>
        <sz val="8"/>
        <rFont val="ＭＳ 明朝"/>
        <family val="1"/>
      </rPr>
      <t>年</t>
    </r>
  </si>
  <si>
    <r>
      <t>24　</t>
    </r>
    <r>
      <rPr>
        <b/>
        <sz val="8"/>
        <rFont val="ＭＳ 明朝"/>
        <family val="1"/>
      </rPr>
      <t>年</t>
    </r>
  </si>
  <si>
    <t>交通事故</t>
  </si>
  <si>
    <t>死亡</t>
  </si>
  <si>
    <t>傷害等</t>
  </si>
  <si>
    <t>道路外致死傷</t>
  </si>
  <si>
    <t>傷害</t>
  </si>
  <si>
    <t>法令違反</t>
  </si>
  <si>
    <t>酒酔い</t>
  </si>
  <si>
    <t>薬物等</t>
  </si>
  <si>
    <t>共同危険行為</t>
  </si>
  <si>
    <r>
      <t>酒気帯び(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)</t>
    </r>
  </si>
  <si>
    <r>
      <t>酒気帯び(</t>
    </r>
    <r>
      <rPr>
        <sz val="8"/>
        <rFont val="ＭＳ ゴシック"/>
        <family val="3"/>
      </rPr>
      <t>２</t>
    </r>
    <r>
      <rPr>
        <sz val="8"/>
        <rFont val="ＭＳ 明朝"/>
        <family val="1"/>
      </rPr>
      <t>)</t>
    </r>
  </si>
  <si>
    <t>無車検</t>
  </si>
  <si>
    <t>無保険</t>
  </si>
  <si>
    <t>速度超過</t>
  </si>
  <si>
    <t>重大違反唆し</t>
  </si>
  <si>
    <t>危険性帯有</t>
  </si>
  <si>
    <t>病    気    等</t>
  </si>
  <si>
    <t>再試験不受験</t>
  </si>
  <si>
    <t>警　察　署</t>
  </si>
  <si>
    <t>設置数</t>
  </si>
  <si>
    <t>平 成 23 年</t>
  </si>
  <si>
    <r>
      <t xml:space="preserve">24 </t>
    </r>
    <r>
      <rPr>
        <b/>
        <sz val="8"/>
        <rFont val="ＭＳ 明朝"/>
        <family val="1"/>
      </rPr>
      <t>年</t>
    </r>
  </si>
  <si>
    <r>
      <t xml:space="preserve">25 </t>
    </r>
    <r>
      <rPr>
        <b/>
        <sz val="8"/>
        <rFont val="ＭＳ 明朝"/>
        <family val="1"/>
      </rPr>
      <t>年</t>
    </r>
  </si>
  <si>
    <t>泉</t>
  </si>
  <si>
    <t>茅ヶ崎</t>
  </si>
  <si>
    <t>戸部</t>
  </si>
  <si>
    <t>相模原</t>
  </si>
  <si>
    <t>相模原南</t>
  </si>
  <si>
    <t>相模原北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</si>
</sst>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=0]\-;General;#,##0"/>
    <numFmt numFmtId="178" formatCode="#\ ??"/>
    <numFmt numFmtId="179" formatCode="[$-411]gggee\.m\.d"/>
    <numFmt numFmtId="180" formatCode="[$-411]gggee&quot;年&quot;m&quot;月&quot;d&quot;日&quot;"/>
    <numFmt numFmtId="181" formatCode="[=0]\-;General"/>
    <numFmt numFmtId="182" formatCode="0.0%"/>
    <numFmt numFmtId="183" formatCode="[=0]\-;#,##0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[$-411]ge\nee\a\l"/>
    <numFmt numFmtId="193" formatCode="#,##0;&quot;¥&quot;\-#,##0"/>
    <numFmt numFmtId="194" formatCode="#,##0.00;&quot;¥&quot;\-#,##0.00"/>
    <numFmt numFmtId="195" formatCode="&quot;¥&quot;#,##0;&quot;¥&quot;&quot;¥&quot;\-#,##0"/>
    <numFmt numFmtId="196" formatCode="&quot;¥&quot;#,##0.00;&quot;¥&quot;&quot;¥&quot;\-#,##0.00"/>
    <numFmt numFmtId="197" formatCode="#&quot;¥&quot;\ ?/?"/>
    <numFmt numFmtId="198" formatCode="#&quot;¥&quot;\ ??"/>
    <numFmt numFmtId="199" formatCode="d&quot;¥&quot;\-mmm&quot;¥&quot;\-yy"/>
    <numFmt numFmtId="200" formatCode="d&quot;¥&quot;\-mmm"/>
    <numFmt numFmtId="201" formatCode="mmm&quot;¥&quot;\-yy"/>
    <numFmt numFmtId="202" formatCode="h:mm&quot;¥&quot;\ AM/PM"/>
    <numFmt numFmtId="203" formatCode="h:mm:ss&quot;¥&quot;\ AM/PM"/>
    <numFmt numFmtId="204" formatCode="yyyy/m/d&quot;¥&quot;\ h:mm"/>
    <numFmt numFmtId="205" formatCode="_ &quot;¥&quot;* #,##0_ ;_ &quot;¥&quot;* &quot;¥&quot;\-#,##0_ ;_ &quot;¥&quot;* &quot;-&quot;_ ;_ @_ "/>
    <numFmt numFmtId="206" formatCode="_ * #,##0_ ;_ * &quot;¥&quot;\-#,##0_ ;_ * &quot;-&quot;_ ;_ @_ "/>
    <numFmt numFmtId="207" formatCode="_ &quot;¥&quot;* #,##0.00_ ;_ &quot;¥&quot;* &quot;¥&quot;\-#,##0.00_ ;_ &quot;¥&quot;* &quot;-&quot;??_ ;_ @_ "/>
    <numFmt numFmtId="208" formatCode="_ * #,##0.00_ ;_ * &quot;¥&quot;\-#,##0.00_ ;_ * &quot;-&quot;??_ ;_ @_ "/>
    <numFmt numFmtId="209" formatCode="&quot;¥&quot;\$#,##0_);&quot;¥&quot;\(&quot;¥&quot;\$#,##0&quot;¥&quot;\)"/>
    <numFmt numFmtId="210" formatCode="&quot;¥&quot;\$#,##0.00_);&quot;¥&quot;\(&quot;¥&quot;\$#,##0.00&quot;¥&quot;\)"/>
    <numFmt numFmtId="211" formatCode="[$-411]gggee&quot;¥&quot;\.m&quot;¥&quot;\.d"/>
    <numFmt numFmtId="212" formatCode="_ * ###0;_ * \-###0;_ * &quot;-&quot;;_ @"/>
    <numFmt numFmtId="213" formatCode="#,##0_ "/>
    <numFmt numFmtId="214" formatCode="#,###;\-#,###;&quot;-&quot;"/>
    <numFmt numFmtId="215" formatCode="#,##0_);[Red]\(#,##0\)"/>
    <numFmt numFmtId="216" formatCode="#,##0_ ;[Red]\-#,##0\ "/>
  </numFmts>
  <fonts count="65">
    <font>
      <sz val="8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b/>
      <sz val="7"/>
      <name val="ＭＳ ゴシック"/>
      <family val="3"/>
    </font>
    <font>
      <sz val="7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7"/>
      <name val="ＭＳ 明朝"/>
      <family val="1"/>
    </font>
    <font>
      <sz val="11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sz val="7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4"/>
      <name val="ＭＳ 明朝"/>
      <family val="1"/>
    </font>
    <font>
      <b/>
      <sz val="7"/>
      <color indexed="8"/>
      <name val="ＭＳ ゴシック"/>
      <family val="3"/>
    </font>
    <font>
      <sz val="7"/>
      <color indexed="8"/>
      <name val="ＭＳ ゴシック"/>
      <family val="3"/>
    </font>
    <font>
      <sz val="6.5"/>
      <name val="ＭＳ 明朝"/>
      <family val="1"/>
    </font>
    <font>
      <b/>
      <sz val="8"/>
      <name val="ＭＳ 明朝"/>
      <family val="1"/>
    </font>
    <font>
      <sz val="5.5"/>
      <name val="ＭＳ 明朝"/>
      <family val="1"/>
    </font>
    <font>
      <b/>
      <sz val="6"/>
      <name val="ＭＳ ゴシック"/>
      <family val="3"/>
    </font>
    <font>
      <sz val="6"/>
      <color indexed="10"/>
      <name val="ＭＳ ゴシック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6"/>
      <name val="ＭＳ ゴシック"/>
      <family val="3"/>
    </font>
    <font>
      <u val="single"/>
      <sz val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name val="明朝"/>
      <family val="1"/>
    </font>
    <font>
      <sz val="6"/>
      <name val="明朝"/>
      <family val="3"/>
    </font>
    <font>
      <sz val="7"/>
      <name val="明朝"/>
      <family val="3"/>
    </font>
    <font>
      <sz val="5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44" fillId="0" borderId="0">
      <alignment/>
      <protection/>
    </xf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/>
    </xf>
    <xf numFmtId="177" fontId="4" fillId="0" borderId="0" xfId="49" applyNumberFormat="1" applyFont="1" applyFill="1" applyBorder="1" applyAlignment="1">
      <alignment horizontal="right" vertical="top"/>
    </xf>
    <xf numFmtId="177" fontId="4" fillId="0" borderId="0" xfId="49" applyNumberFormat="1" applyFont="1" applyFill="1" applyBorder="1" applyAlignment="1">
      <alignment horizontal="right" vertical="center"/>
    </xf>
    <xf numFmtId="214" fontId="9" fillId="0" borderId="0" xfId="62" applyNumberFormat="1" applyFont="1" applyFill="1" applyBorder="1" applyAlignment="1">
      <alignment horizontal="right" vertical="center"/>
      <protection/>
    </xf>
    <xf numFmtId="214" fontId="11" fillId="0" borderId="0" xfId="62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14" fontId="10" fillId="0" borderId="0" xfId="62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distributed" vertical="center"/>
    </xf>
    <xf numFmtId="214" fontId="9" fillId="0" borderId="16" xfId="62" applyNumberFormat="1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215" fontId="4" fillId="0" borderId="18" xfId="0" applyNumberFormat="1" applyFont="1" applyFill="1" applyBorder="1" applyAlignment="1">
      <alignment vertical="center"/>
    </xf>
    <xf numFmtId="215" fontId="4" fillId="0" borderId="19" xfId="0" applyNumberFormat="1" applyFont="1" applyFill="1" applyBorder="1" applyAlignment="1">
      <alignment vertical="center"/>
    </xf>
    <xf numFmtId="215" fontId="4" fillId="0" borderId="2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215" fontId="4" fillId="0" borderId="23" xfId="0" applyNumberFormat="1" applyFont="1" applyFill="1" applyBorder="1" applyAlignment="1">
      <alignment vertical="center"/>
    </xf>
    <xf numFmtId="215" fontId="4" fillId="0" borderId="24" xfId="0" applyNumberFormat="1" applyFont="1" applyFill="1" applyBorder="1" applyAlignment="1">
      <alignment vertical="center"/>
    </xf>
    <xf numFmtId="215" fontId="4" fillId="0" borderId="25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15" fontId="4" fillId="0" borderId="2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41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41" fontId="4" fillId="0" borderId="20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0" fontId="2" fillId="0" borderId="24" xfId="0" applyFont="1" applyBorder="1" applyAlignment="1">
      <alignment vertical="center"/>
    </xf>
    <xf numFmtId="41" fontId="4" fillId="0" borderId="2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41" fontId="4" fillId="0" borderId="31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33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 wrapText="1"/>
    </xf>
    <xf numFmtId="0" fontId="0" fillId="0" borderId="33" xfId="0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64" applyFont="1" applyAlignme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" fillId="0" borderId="36" xfId="64" applyFont="1" applyBorder="1" applyAlignment="1">
      <alignment horizontal="center" vertical="center"/>
      <protection/>
    </xf>
    <xf numFmtId="0" fontId="2" fillId="0" borderId="37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14" fillId="0" borderId="0" xfId="64" applyFont="1" applyBorder="1" applyAlignment="1">
      <alignment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14" fillId="0" borderId="15" xfId="64" applyFont="1" applyBorder="1" applyAlignment="1">
      <alignment vertical="center"/>
      <protection/>
    </xf>
    <xf numFmtId="3" fontId="3" fillId="0" borderId="0" xfId="64" applyNumberFormat="1" applyFont="1" applyFill="1" applyBorder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vertical="center"/>
      <protection/>
    </xf>
    <xf numFmtId="0" fontId="0" fillId="0" borderId="15" xfId="64" applyFont="1" applyBorder="1" applyAlignment="1">
      <alignment vertical="center"/>
      <protection/>
    </xf>
    <xf numFmtId="3" fontId="4" fillId="0" borderId="0" xfId="64" applyNumberFormat="1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0" fontId="2" fillId="0" borderId="0" xfId="64" applyFont="1" applyBorder="1" applyAlignment="1">
      <alignment horizontal="distributed" vertical="center"/>
      <protection/>
    </xf>
    <xf numFmtId="0" fontId="0" fillId="0" borderId="10" xfId="64" applyFont="1" applyBorder="1" applyAlignment="1">
      <alignment vertical="center"/>
      <protection/>
    </xf>
    <xf numFmtId="0" fontId="0" fillId="0" borderId="11" xfId="64" applyFont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right" vertical="center"/>
      <protection/>
    </xf>
    <xf numFmtId="215" fontId="3" fillId="0" borderId="0" xfId="63" applyNumberFormat="1" applyFont="1" applyFill="1" applyBorder="1" applyAlignment="1">
      <alignment horizontal="right" vertical="center"/>
      <protection/>
    </xf>
    <xf numFmtId="41" fontId="3" fillId="0" borderId="0" xfId="63" applyNumberFormat="1" applyFont="1" applyFill="1" applyBorder="1" applyAlignment="1">
      <alignment horizontal="right"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5" xfId="63" applyFont="1" applyBorder="1" applyAlignment="1">
      <alignment vertical="center"/>
      <protection/>
    </xf>
    <xf numFmtId="215" fontId="4" fillId="0" borderId="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5" xfId="63" applyFont="1" applyBorder="1" applyAlignment="1">
      <alignment horizontal="distributed" vertical="center"/>
      <protection/>
    </xf>
    <xf numFmtId="41" fontId="4" fillId="0" borderId="0" xfId="63" applyNumberFormat="1" applyFont="1" applyFill="1" applyBorder="1" applyAlignment="1">
      <alignment horizontal="right" vertical="center"/>
      <protection/>
    </xf>
    <xf numFmtId="0" fontId="0" fillId="0" borderId="10" xfId="63" applyFont="1" applyBorder="1" applyAlignment="1">
      <alignment vertical="center"/>
      <protection/>
    </xf>
    <xf numFmtId="0" fontId="0" fillId="0" borderId="11" xfId="63" applyFont="1" applyBorder="1" applyAlignment="1">
      <alignment vertical="center"/>
      <protection/>
    </xf>
    <xf numFmtId="0" fontId="13" fillId="0" borderId="10" xfId="63" applyFont="1" applyBorder="1" applyAlignment="1">
      <alignment vertical="center"/>
      <protection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7" fillId="0" borderId="0" xfId="0" applyNumberFormat="1" applyFont="1" applyAlignment="1">
      <alignment vertical="center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19" fillId="0" borderId="0" xfId="0" applyFont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 wrapText="1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 textRotation="255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 textRotation="255"/>
    </xf>
    <xf numFmtId="0" fontId="2" fillId="0" borderId="43" xfId="0" applyFont="1" applyFill="1" applyBorder="1" applyAlignment="1">
      <alignment horizontal="center" vertical="distributed" textRotation="255" wrapText="1"/>
    </xf>
    <xf numFmtId="0" fontId="2" fillId="0" borderId="44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distributed" textRotation="255" wrapText="1"/>
    </xf>
    <xf numFmtId="41" fontId="3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4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distributed" textRotation="255"/>
    </xf>
    <xf numFmtId="0" fontId="12" fillId="0" borderId="35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4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distributed" textRotation="255"/>
    </xf>
    <xf numFmtId="0" fontId="2" fillId="0" borderId="43" xfId="0" applyFont="1" applyFill="1" applyBorder="1" applyAlignment="1">
      <alignment horizontal="center" vertical="distributed" textRotation="255"/>
    </xf>
    <xf numFmtId="0" fontId="2" fillId="0" borderId="44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distributed" vertical="center"/>
    </xf>
    <xf numFmtId="41" fontId="4" fillId="0" borderId="16" xfId="0" applyNumberFormat="1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1" fontId="3" fillId="0" borderId="35" xfId="0" applyNumberFormat="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216" fontId="4" fillId="0" borderId="35" xfId="51" applyNumberFormat="1" applyFont="1" applyFill="1" applyBorder="1" applyAlignment="1">
      <alignment horizontal="right" vertical="center"/>
    </xf>
    <xf numFmtId="216" fontId="4" fillId="0" borderId="35" xfId="51" applyNumberFormat="1" applyFont="1" applyFill="1" applyBorder="1" applyAlignment="1">
      <alignment vertical="center"/>
    </xf>
    <xf numFmtId="38" fontId="4" fillId="0" borderId="16" xfId="5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47" xfId="0" applyFont="1" applyFill="1" applyBorder="1" applyAlignment="1">
      <alignment horizontal="right" vertical="center"/>
    </xf>
    <xf numFmtId="213" fontId="3" fillId="0" borderId="24" xfId="0" applyNumberFormat="1" applyFont="1" applyFill="1" applyBorder="1" applyAlignment="1">
      <alignment horizontal="right" vertical="center"/>
    </xf>
    <xf numFmtId="38" fontId="4" fillId="0" borderId="24" xfId="5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left" vertical="center"/>
    </xf>
    <xf numFmtId="0" fontId="25" fillId="0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/>
    </xf>
    <xf numFmtId="0" fontId="12" fillId="0" borderId="50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left" vertical="center"/>
    </xf>
    <xf numFmtId="3" fontId="4" fillId="0" borderId="51" xfId="0" applyNumberFormat="1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8" fillId="0" borderId="48" xfId="0" applyFont="1" applyFill="1" applyBorder="1" applyAlignment="1">
      <alignment horizontal="center" vertical="distributed" textRotation="255" wrapText="1"/>
    </xf>
    <xf numFmtId="0" fontId="18" fillId="0" borderId="48" xfId="0" applyFont="1" applyFill="1" applyBorder="1" applyAlignment="1">
      <alignment horizontal="center" vertical="distributed" textRotation="255"/>
    </xf>
    <xf numFmtId="0" fontId="12" fillId="0" borderId="48" xfId="0" applyFont="1" applyFill="1" applyBorder="1" applyAlignment="1">
      <alignment horizontal="center" vertical="distributed" textRotation="255" wrapText="1"/>
    </xf>
    <xf numFmtId="0" fontId="18" fillId="0" borderId="39" xfId="0" applyFont="1" applyFill="1" applyBorder="1" applyAlignment="1">
      <alignment horizontal="center" vertical="distributed" textRotation="255"/>
    </xf>
    <xf numFmtId="0" fontId="2" fillId="0" borderId="42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top" textRotation="255" wrapText="1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top" textRotation="255" wrapText="1"/>
    </xf>
    <xf numFmtId="41" fontId="3" fillId="0" borderId="23" xfId="0" applyNumberFormat="1" applyFont="1" applyFill="1" applyBorder="1" applyAlignment="1">
      <alignment horizontal="right" vertical="center"/>
    </xf>
    <xf numFmtId="41" fontId="25" fillId="0" borderId="24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38" fontId="4" fillId="0" borderId="0" xfId="51" applyFont="1" applyFill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2" fillId="0" borderId="17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36" xfId="64" applyFont="1" applyBorder="1" applyAlignment="1">
      <alignment horizontal="center" vertical="center"/>
      <protection/>
    </xf>
    <xf numFmtId="0" fontId="2" fillId="0" borderId="37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27" xfId="64" applyFont="1" applyBorder="1" applyAlignment="1">
      <alignment horizontal="center" vertical="center"/>
      <protection/>
    </xf>
    <xf numFmtId="0" fontId="2" fillId="0" borderId="38" xfId="64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38" xfId="63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38" xfId="0" applyFont="1" applyFill="1" applyBorder="1" applyAlignment="1">
      <alignment vertical="center" textRotation="255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" fillId="0" borderId="3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vertical="center"/>
    </xf>
    <xf numFmtId="213" fontId="4" fillId="0" borderId="23" xfId="0" applyNumberFormat="1" applyFont="1" applyFill="1" applyBorder="1" applyAlignment="1">
      <alignment horizontal="right" vertical="center"/>
    </xf>
    <xf numFmtId="213" fontId="4" fillId="0" borderId="2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41" fontId="2" fillId="0" borderId="33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1" fontId="2" fillId="0" borderId="0" xfId="65" applyNumberFormat="1" applyFont="1" applyFill="1" applyBorder="1" applyAlignment="1">
      <alignment horizontal="distributed"/>
      <protection/>
    </xf>
    <xf numFmtId="181" fontId="2" fillId="0" borderId="0" xfId="65" applyNumberFormat="1" applyFont="1" applyFill="1" applyBorder="1">
      <alignment/>
      <protection/>
    </xf>
    <xf numFmtId="181" fontId="2" fillId="0" borderId="45" xfId="65" applyNumberFormat="1" applyFont="1" applyFill="1" applyBorder="1" applyAlignment="1">
      <alignment horizontal="center"/>
      <protection/>
    </xf>
    <xf numFmtId="181" fontId="2" fillId="0" borderId="52" xfId="65" applyNumberFormat="1" applyFont="1" applyFill="1" applyBorder="1" applyAlignment="1">
      <alignment horizontal="center"/>
      <protection/>
    </xf>
    <xf numFmtId="181" fontId="2" fillId="0" borderId="40" xfId="65" applyNumberFormat="1" applyFont="1" applyFill="1" applyBorder="1" applyAlignment="1">
      <alignment horizontal="center"/>
      <protection/>
    </xf>
    <xf numFmtId="181" fontId="2" fillId="0" borderId="41" xfId="65" applyNumberFormat="1" applyFont="1" applyFill="1" applyBorder="1" applyAlignment="1">
      <alignment horizontal="center"/>
      <protection/>
    </xf>
    <xf numFmtId="181" fontId="2" fillId="0" borderId="0" xfId="65" applyNumberFormat="1" applyFont="1" applyFill="1" applyBorder="1" applyAlignment="1">
      <alignment horizontal="right" vertical="center"/>
      <protection/>
    </xf>
    <xf numFmtId="181" fontId="2" fillId="0" borderId="15" xfId="65" applyNumberFormat="1" applyFont="1" applyFill="1" applyBorder="1" applyAlignment="1">
      <alignment horizontal="right" vertical="center"/>
      <protection/>
    </xf>
    <xf numFmtId="181" fontId="2" fillId="0" borderId="35" xfId="65" applyNumberFormat="1" applyFont="1" applyFill="1" applyBorder="1" applyAlignment="1">
      <alignment horizontal="center" vertical="distributed" textRotation="255"/>
      <protection/>
    </xf>
    <xf numFmtId="181" fontId="2" fillId="0" borderId="44" xfId="65" applyNumberFormat="1" applyFont="1" applyFill="1" applyBorder="1" applyAlignment="1">
      <alignment horizontal="distributed" vertical="center"/>
      <protection/>
    </xf>
    <xf numFmtId="0" fontId="46" fillId="0" borderId="42" xfId="65" applyFont="1" applyFill="1" applyBorder="1" applyAlignment="1">
      <alignment horizontal="distributed" vertical="center"/>
      <protection/>
    </xf>
    <xf numFmtId="0" fontId="46" fillId="0" borderId="46" xfId="65" applyFont="1" applyFill="1" applyBorder="1" applyAlignment="1">
      <alignment horizontal="distributed" vertical="center"/>
      <protection/>
    </xf>
    <xf numFmtId="0" fontId="46" fillId="0" borderId="42" xfId="65" applyFont="1" applyFill="1" applyBorder="1" applyAlignment="1">
      <alignment horizontal="distributed" vertical="center"/>
      <protection/>
    </xf>
    <xf numFmtId="181" fontId="2" fillId="0" borderId="0" xfId="65" applyNumberFormat="1" applyFont="1" applyFill="1" applyBorder="1" applyAlignment="1">
      <alignment horizontal="right"/>
      <protection/>
    </xf>
    <xf numFmtId="181" fontId="2" fillId="0" borderId="15" xfId="65" applyNumberFormat="1" applyFont="1" applyFill="1" applyBorder="1" applyAlignment="1">
      <alignment horizontal="center"/>
      <protection/>
    </xf>
    <xf numFmtId="0" fontId="2" fillId="0" borderId="35" xfId="65" applyFont="1" applyFill="1" applyBorder="1" applyAlignment="1">
      <alignment horizontal="center" vertical="distributed" textRotation="255"/>
      <protection/>
    </xf>
    <xf numFmtId="181" fontId="2" fillId="0" borderId="16" xfId="65" applyNumberFormat="1" applyFont="1" applyFill="1" applyBorder="1" applyAlignment="1">
      <alignment horizontal="center" vertical="distributed" textRotation="255"/>
      <protection/>
    </xf>
    <xf numFmtId="181" fontId="2" fillId="0" borderId="39" xfId="65" applyNumberFormat="1" applyFont="1" applyFill="1" applyBorder="1" applyAlignment="1">
      <alignment horizontal="center" vertical="distributed" textRotation="255" wrapText="1"/>
      <protection/>
    </xf>
    <xf numFmtId="181" fontId="2" fillId="0" borderId="15" xfId="65" applyNumberFormat="1" applyFont="1" applyFill="1" applyBorder="1">
      <alignment/>
      <protection/>
    </xf>
    <xf numFmtId="181" fontId="2" fillId="0" borderId="16" xfId="65" applyNumberFormat="1" applyFont="1" applyFill="1" applyBorder="1" applyAlignment="1">
      <alignment horizontal="center" vertical="distributed" textRotation="255" wrapText="1"/>
      <protection/>
    </xf>
    <xf numFmtId="181" fontId="2" fillId="0" borderId="48" xfId="65" applyNumberFormat="1" applyFont="1" applyFill="1" applyBorder="1" applyAlignment="1">
      <alignment horizontal="center" vertical="distributed" textRotation="255" wrapText="1"/>
      <protection/>
    </xf>
    <xf numFmtId="181" fontId="2" fillId="0" borderId="0" xfId="65" applyNumberFormat="1" applyFont="1" applyFill="1" applyBorder="1" applyAlignment="1">
      <alignment horizontal="center" vertical="distributed" textRotation="255" wrapText="1"/>
      <protection/>
    </xf>
    <xf numFmtId="181" fontId="2" fillId="0" borderId="0" xfId="65" applyNumberFormat="1" applyFont="1" applyFill="1" applyBorder="1" applyAlignment="1">
      <alignment horizontal="left"/>
      <protection/>
    </xf>
    <xf numFmtId="181" fontId="2" fillId="0" borderId="15" xfId="65" applyNumberFormat="1" applyFont="1" applyFill="1" applyBorder="1" applyAlignment="1">
      <alignment horizontal="left"/>
      <protection/>
    </xf>
    <xf numFmtId="0" fontId="2" fillId="0" borderId="16" xfId="65" applyFont="1" applyFill="1" applyBorder="1" applyAlignment="1">
      <alignment horizontal="center" vertical="distributed" textRotation="255" wrapText="1"/>
      <protection/>
    </xf>
    <xf numFmtId="0" fontId="2" fillId="0" borderId="0" xfId="65" applyFont="1" applyFill="1" applyBorder="1" applyAlignment="1">
      <alignment horizontal="center" vertical="distributed" textRotation="255" wrapText="1"/>
      <protection/>
    </xf>
    <xf numFmtId="181" fontId="2" fillId="0" borderId="42" xfId="65" applyNumberFormat="1" applyFont="1" applyFill="1" applyBorder="1" applyAlignment="1">
      <alignment horizontal="left" vertical="center"/>
      <protection/>
    </xf>
    <xf numFmtId="181" fontId="2" fillId="0" borderId="46" xfId="65" applyNumberFormat="1" applyFont="1" applyFill="1" applyBorder="1" applyAlignment="1">
      <alignment horizontal="left" vertical="center"/>
      <protection/>
    </xf>
    <xf numFmtId="0" fontId="2" fillId="0" borderId="43" xfId="65" applyFont="1" applyFill="1" applyBorder="1" applyAlignment="1">
      <alignment horizontal="center" vertical="distributed" textRotation="255"/>
      <protection/>
    </xf>
    <xf numFmtId="181" fontId="2" fillId="0" borderId="44" xfId="65" applyNumberFormat="1" applyFont="1" applyFill="1" applyBorder="1" applyAlignment="1">
      <alignment horizontal="center" vertical="distributed" textRotation="255"/>
      <protection/>
    </xf>
    <xf numFmtId="0" fontId="2" fillId="0" borderId="44" xfId="65" applyFont="1" applyFill="1" applyBorder="1" applyAlignment="1">
      <alignment horizontal="center" vertical="distributed" textRotation="255" wrapText="1"/>
      <protection/>
    </xf>
    <xf numFmtId="0" fontId="2" fillId="0" borderId="43" xfId="65" applyFont="1" applyFill="1" applyBorder="1" applyAlignment="1">
      <alignment horizontal="center" vertical="distributed" textRotation="255" wrapText="1"/>
      <protection/>
    </xf>
    <xf numFmtId="0" fontId="2" fillId="0" borderId="42" xfId="65" applyFont="1" applyFill="1" applyBorder="1" applyAlignment="1">
      <alignment horizontal="center" vertical="distributed" textRotation="255" wrapText="1"/>
      <protection/>
    </xf>
    <xf numFmtId="181" fontId="2" fillId="0" borderId="0" xfId="65" applyNumberFormat="1" applyFont="1" applyFill="1" applyBorder="1" applyAlignment="1">
      <alignment horizontal="left" vertical="center"/>
      <protection/>
    </xf>
    <xf numFmtId="181" fontId="2" fillId="0" borderId="47" xfId="65" applyNumberFormat="1" applyFont="1" applyFill="1" applyBorder="1" applyAlignment="1">
      <alignment horizontal="left" vertical="center"/>
      <protection/>
    </xf>
    <xf numFmtId="0" fontId="2" fillId="0" borderId="39" xfId="65" applyFont="1" applyFill="1" applyBorder="1" applyAlignment="1">
      <alignment horizontal="right" vertical="distributed" textRotation="255"/>
      <protection/>
    </xf>
    <xf numFmtId="0" fontId="2" fillId="0" borderId="0" xfId="65" applyFont="1" applyFill="1" applyBorder="1" applyAlignment="1">
      <alignment horizontal="right" vertical="distributed" textRotation="255"/>
      <protection/>
    </xf>
    <xf numFmtId="181" fontId="2" fillId="0" borderId="0" xfId="65" applyNumberFormat="1" applyFont="1" applyFill="1" applyBorder="1" applyAlignment="1">
      <alignment horizontal="right" vertical="distributed" textRotation="255"/>
      <protection/>
    </xf>
    <xf numFmtId="0" fontId="2" fillId="0" borderId="0" xfId="65" applyFont="1" applyFill="1" applyBorder="1" applyAlignment="1">
      <alignment horizontal="right" vertical="distributed" textRotation="255" wrapText="1"/>
      <protection/>
    </xf>
    <xf numFmtId="181" fontId="7" fillId="0" borderId="0" xfId="65" applyNumberFormat="1" applyFont="1" applyFill="1" applyBorder="1" applyAlignment="1">
      <alignment horizontal="right" vertical="center"/>
      <protection/>
    </xf>
    <xf numFmtId="177" fontId="3" fillId="0" borderId="16" xfId="65" applyNumberFormat="1" applyFont="1" applyFill="1" applyBorder="1" applyAlignment="1">
      <alignment vertical="center"/>
      <protection/>
    </xf>
    <xf numFmtId="177" fontId="3" fillId="0" borderId="0" xfId="65" applyNumberFormat="1" applyFont="1" applyFill="1" applyBorder="1" applyAlignment="1">
      <alignment vertical="center"/>
      <protection/>
    </xf>
    <xf numFmtId="181" fontId="3" fillId="0" borderId="0" xfId="65" applyNumberFormat="1" applyFont="1" applyFill="1" applyBorder="1" applyAlignment="1">
      <alignment horizontal="right" vertical="center"/>
      <protection/>
    </xf>
    <xf numFmtId="181" fontId="2" fillId="0" borderId="0" xfId="65" applyNumberFormat="1" applyFont="1" applyFill="1" applyBorder="1" applyAlignment="1">
      <alignment horizontal="distributed" vertical="center"/>
      <protection/>
    </xf>
    <xf numFmtId="38" fontId="17" fillId="0" borderId="16" xfId="51" applyFont="1" applyFill="1" applyBorder="1" applyAlignment="1">
      <alignment horizontal="right" vertical="center" wrapText="1"/>
    </xf>
    <xf numFmtId="38" fontId="17" fillId="0" borderId="0" xfId="51" applyFont="1" applyFill="1" applyBorder="1" applyAlignment="1">
      <alignment horizontal="right" vertical="center" wrapText="1"/>
    </xf>
    <xf numFmtId="41" fontId="17" fillId="0" borderId="0" xfId="51" applyNumberFormat="1" applyFont="1" applyFill="1" applyBorder="1" applyAlignment="1">
      <alignment horizontal="right" vertical="center" wrapText="1"/>
    </xf>
    <xf numFmtId="43" fontId="17" fillId="0" borderId="16" xfId="51" applyNumberFormat="1" applyFont="1" applyFill="1" applyBorder="1" applyAlignment="1">
      <alignment horizontal="right" vertical="center" wrapText="1"/>
    </xf>
    <xf numFmtId="43" fontId="17" fillId="0" borderId="0" xfId="51" applyNumberFormat="1" applyFont="1" applyFill="1" applyBorder="1" applyAlignment="1">
      <alignment horizontal="right" vertical="center" wrapText="1"/>
    </xf>
    <xf numFmtId="41" fontId="17" fillId="0" borderId="16" xfId="51" applyNumberFormat="1" applyFont="1" applyFill="1" applyBorder="1" applyAlignment="1">
      <alignment horizontal="right" vertical="center" wrapText="1"/>
    </xf>
    <xf numFmtId="181" fontId="12" fillId="0" borderId="0" xfId="65" applyNumberFormat="1" applyFont="1" applyFill="1" applyBorder="1" applyAlignment="1">
      <alignment horizontal="distributed" vertical="center"/>
      <protection/>
    </xf>
    <xf numFmtId="181" fontId="18" fillId="0" borderId="0" xfId="65" applyNumberFormat="1" applyFont="1" applyFill="1" applyBorder="1" applyAlignment="1">
      <alignment horizontal="distributed" vertical="center"/>
      <protection/>
    </xf>
    <xf numFmtId="181" fontId="2" fillId="0" borderId="0" xfId="65" applyNumberFormat="1" applyFont="1" applyFill="1" applyBorder="1" applyAlignment="1">
      <alignment vertical="center"/>
      <protection/>
    </xf>
    <xf numFmtId="181" fontId="2" fillId="0" borderId="10" xfId="65" applyNumberFormat="1" applyFont="1" applyFill="1" applyBorder="1">
      <alignment/>
      <protection/>
    </xf>
    <xf numFmtId="181" fontId="2" fillId="0" borderId="11" xfId="65" applyNumberFormat="1" applyFont="1" applyFill="1" applyBorder="1">
      <alignment/>
      <protection/>
    </xf>
    <xf numFmtId="181" fontId="2" fillId="0" borderId="10" xfId="65" applyNumberFormat="1" applyFont="1" applyFill="1" applyBorder="1" applyAlignment="1">
      <alignment horizontal="right"/>
      <protection/>
    </xf>
    <xf numFmtId="0" fontId="2" fillId="0" borderId="0" xfId="65" applyNumberFormat="1" applyFont="1" applyFill="1" applyBorder="1" applyAlignment="1">
      <alignment horizontal="distributed" vertical="center"/>
      <protection/>
    </xf>
    <xf numFmtId="181" fontId="2" fillId="0" borderId="34" xfId="65" applyNumberFormat="1" applyFont="1" applyFill="1" applyBorder="1" applyAlignment="1">
      <alignment horizontal="right"/>
      <protection/>
    </xf>
    <xf numFmtId="181" fontId="2" fillId="0" borderId="0" xfId="65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textRotation="255"/>
    </xf>
    <xf numFmtId="0" fontId="0" fillId="0" borderId="45" xfId="0" applyBorder="1" applyAlignment="1">
      <alignment vertical="center"/>
    </xf>
    <xf numFmtId="0" fontId="2" fillId="0" borderId="45" xfId="0" applyFont="1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distributed" vertical="center" wrapText="1"/>
    </xf>
    <xf numFmtId="0" fontId="2" fillId="0" borderId="43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textRotation="255"/>
    </xf>
    <xf numFmtId="0" fontId="12" fillId="0" borderId="47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left" vertical="center" textRotation="255"/>
    </xf>
    <xf numFmtId="38" fontId="4" fillId="0" borderId="0" xfId="5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distributed" textRotation="255" wrapText="1"/>
    </xf>
    <xf numFmtId="0" fontId="2" fillId="0" borderId="0" xfId="0" applyFont="1" applyBorder="1" applyAlignment="1">
      <alignment horizontal="left" vertical="distributed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distributed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 wrapText="1"/>
    </xf>
    <xf numFmtId="0" fontId="12" fillId="0" borderId="41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35" xfId="0" applyFont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2" fillId="0" borderId="43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215" fontId="13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41" xfId="0" applyFont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12" fillId="0" borderId="35" xfId="0" applyFont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/>
    </xf>
    <xf numFmtId="0" fontId="0" fillId="0" borderId="42" xfId="0" applyBorder="1" applyAlignment="1">
      <alignment vertical="center" textRotation="255"/>
    </xf>
    <xf numFmtId="0" fontId="2" fillId="0" borderId="42" xfId="0" applyFont="1" applyBorder="1" applyAlignment="1">
      <alignment horizontal="distributed" vertical="center" wrapText="1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" fillId="0" borderId="44" xfId="0" applyFont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distributed" vertical="center"/>
    </xf>
    <xf numFmtId="0" fontId="12" fillId="0" borderId="40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distributed" vertical="center"/>
    </xf>
    <xf numFmtId="0" fontId="12" fillId="0" borderId="43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vertical="center"/>
    </xf>
    <xf numFmtId="3" fontId="14" fillId="0" borderId="47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41" fontId="14" fillId="0" borderId="4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15" fontId="14" fillId="0" borderId="35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215" fontId="13" fillId="0" borderId="3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215" fontId="13" fillId="0" borderId="16" xfId="0" applyNumberFormat="1" applyFont="1" applyFill="1" applyBorder="1" applyAlignment="1">
      <alignment vertical="center"/>
    </xf>
    <xf numFmtId="215" fontId="0" fillId="0" borderId="0" xfId="0" applyNumberFormat="1" applyFill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県30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19050</xdr:rowOff>
    </xdr:from>
    <xdr:to>
      <xdr:col>3</xdr:col>
      <xdr:colOff>28575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95325" y="514350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9525</xdr:rowOff>
    </xdr:from>
    <xdr:to>
      <xdr:col>3</xdr:col>
      <xdr:colOff>28575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95325" y="838200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19050</xdr:rowOff>
    </xdr:from>
    <xdr:to>
      <xdr:col>3</xdr:col>
      <xdr:colOff>28575</xdr:colOff>
      <xdr:row>10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95325" y="1181100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19050</xdr:rowOff>
    </xdr:from>
    <xdr:to>
      <xdr:col>3</xdr:col>
      <xdr:colOff>28575</xdr:colOff>
      <xdr:row>13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95325" y="15525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19050</xdr:rowOff>
    </xdr:from>
    <xdr:to>
      <xdr:col>3</xdr:col>
      <xdr:colOff>28575</xdr:colOff>
      <xdr:row>15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95325" y="18573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9525</xdr:rowOff>
    </xdr:from>
    <xdr:to>
      <xdr:col>3</xdr:col>
      <xdr:colOff>28575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95325" y="21526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19050</xdr:rowOff>
    </xdr:from>
    <xdr:to>
      <xdr:col>3</xdr:col>
      <xdr:colOff>28575</xdr:colOff>
      <xdr:row>19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95325" y="24669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19050</xdr:rowOff>
    </xdr:from>
    <xdr:to>
      <xdr:col>3</xdr:col>
      <xdr:colOff>28575</xdr:colOff>
      <xdr:row>21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95325" y="27717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9525</xdr:rowOff>
    </xdr:from>
    <xdr:to>
      <xdr:col>3</xdr:col>
      <xdr:colOff>28575</xdr:colOff>
      <xdr:row>23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695325" y="30670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19050</xdr:rowOff>
    </xdr:from>
    <xdr:to>
      <xdr:col>3</xdr:col>
      <xdr:colOff>28575</xdr:colOff>
      <xdr:row>25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695325" y="33813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19050</xdr:rowOff>
    </xdr:from>
    <xdr:to>
      <xdr:col>3</xdr:col>
      <xdr:colOff>28575</xdr:colOff>
      <xdr:row>27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695325" y="36861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9525</xdr:rowOff>
    </xdr:from>
    <xdr:to>
      <xdr:col>3</xdr:col>
      <xdr:colOff>28575</xdr:colOff>
      <xdr:row>29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695325" y="39814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19050</xdr:rowOff>
    </xdr:from>
    <xdr:to>
      <xdr:col>3</xdr:col>
      <xdr:colOff>28575</xdr:colOff>
      <xdr:row>31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695325" y="42957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19050</xdr:rowOff>
    </xdr:from>
    <xdr:to>
      <xdr:col>3</xdr:col>
      <xdr:colOff>28575</xdr:colOff>
      <xdr:row>33</xdr:row>
      <xdr:rowOff>104775</xdr:rowOff>
    </xdr:to>
    <xdr:sp>
      <xdr:nvSpPr>
        <xdr:cNvPr id="14" name="AutoShape 14"/>
        <xdr:cNvSpPr>
          <a:spLocks/>
        </xdr:cNvSpPr>
      </xdr:nvSpPr>
      <xdr:spPr>
        <a:xfrm>
          <a:off x="695325" y="46005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9525</xdr:rowOff>
    </xdr:from>
    <xdr:to>
      <xdr:col>3</xdr:col>
      <xdr:colOff>28575</xdr:colOff>
      <xdr:row>35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695325" y="48958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19050</xdr:rowOff>
    </xdr:from>
    <xdr:to>
      <xdr:col>3</xdr:col>
      <xdr:colOff>28575</xdr:colOff>
      <xdr:row>37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695325" y="52101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19050</xdr:rowOff>
    </xdr:from>
    <xdr:to>
      <xdr:col>3</xdr:col>
      <xdr:colOff>28575</xdr:colOff>
      <xdr:row>39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695325" y="55149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3</xdr:col>
      <xdr:colOff>28575</xdr:colOff>
      <xdr:row>41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695325" y="58102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19050</xdr:rowOff>
    </xdr:from>
    <xdr:to>
      <xdr:col>3</xdr:col>
      <xdr:colOff>28575</xdr:colOff>
      <xdr:row>4</xdr:row>
      <xdr:rowOff>114300</xdr:rowOff>
    </xdr:to>
    <xdr:sp>
      <xdr:nvSpPr>
        <xdr:cNvPr id="19" name="AutoShape 119"/>
        <xdr:cNvSpPr>
          <a:spLocks/>
        </xdr:cNvSpPr>
      </xdr:nvSpPr>
      <xdr:spPr>
        <a:xfrm>
          <a:off x="695325" y="514350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9525</xdr:rowOff>
    </xdr:from>
    <xdr:to>
      <xdr:col>3</xdr:col>
      <xdr:colOff>28575</xdr:colOff>
      <xdr:row>7</xdr:row>
      <xdr:rowOff>104775</xdr:rowOff>
    </xdr:to>
    <xdr:sp>
      <xdr:nvSpPr>
        <xdr:cNvPr id="20" name="AutoShape 120"/>
        <xdr:cNvSpPr>
          <a:spLocks/>
        </xdr:cNvSpPr>
      </xdr:nvSpPr>
      <xdr:spPr>
        <a:xfrm>
          <a:off x="695325" y="838200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19050</xdr:rowOff>
    </xdr:from>
    <xdr:to>
      <xdr:col>3</xdr:col>
      <xdr:colOff>28575</xdr:colOff>
      <xdr:row>10</xdr:row>
      <xdr:rowOff>114300</xdr:rowOff>
    </xdr:to>
    <xdr:sp>
      <xdr:nvSpPr>
        <xdr:cNvPr id="21" name="AutoShape 121"/>
        <xdr:cNvSpPr>
          <a:spLocks/>
        </xdr:cNvSpPr>
      </xdr:nvSpPr>
      <xdr:spPr>
        <a:xfrm>
          <a:off x="695325" y="1181100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19050</xdr:rowOff>
    </xdr:from>
    <xdr:to>
      <xdr:col>3</xdr:col>
      <xdr:colOff>28575</xdr:colOff>
      <xdr:row>13</xdr:row>
      <xdr:rowOff>104775</xdr:rowOff>
    </xdr:to>
    <xdr:sp>
      <xdr:nvSpPr>
        <xdr:cNvPr id="22" name="AutoShape 122"/>
        <xdr:cNvSpPr>
          <a:spLocks/>
        </xdr:cNvSpPr>
      </xdr:nvSpPr>
      <xdr:spPr>
        <a:xfrm>
          <a:off x="695325" y="15525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19050</xdr:rowOff>
    </xdr:from>
    <xdr:to>
      <xdr:col>3</xdr:col>
      <xdr:colOff>28575</xdr:colOff>
      <xdr:row>15</xdr:row>
      <xdr:rowOff>104775</xdr:rowOff>
    </xdr:to>
    <xdr:sp>
      <xdr:nvSpPr>
        <xdr:cNvPr id="23" name="AutoShape 123"/>
        <xdr:cNvSpPr>
          <a:spLocks/>
        </xdr:cNvSpPr>
      </xdr:nvSpPr>
      <xdr:spPr>
        <a:xfrm>
          <a:off x="695325" y="18573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9525</xdr:rowOff>
    </xdr:from>
    <xdr:to>
      <xdr:col>3</xdr:col>
      <xdr:colOff>28575</xdr:colOff>
      <xdr:row>17</xdr:row>
      <xdr:rowOff>104775</xdr:rowOff>
    </xdr:to>
    <xdr:sp>
      <xdr:nvSpPr>
        <xdr:cNvPr id="24" name="AutoShape 124"/>
        <xdr:cNvSpPr>
          <a:spLocks/>
        </xdr:cNvSpPr>
      </xdr:nvSpPr>
      <xdr:spPr>
        <a:xfrm>
          <a:off x="695325" y="21526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19050</xdr:rowOff>
    </xdr:from>
    <xdr:to>
      <xdr:col>3</xdr:col>
      <xdr:colOff>28575</xdr:colOff>
      <xdr:row>19</xdr:row>
      <xdr:rowOff>104775</xdr:rowOff>
    </xdr:to>
    <xdr:sp>
      <xdr:nvSpPr>
        <xdr:cNvPr id="25" name="AutoShape 125"/>
        <xdr:cNvSpPr>
          <a:spLocks/>
        </xdr:cNvSpPr>
      </xdr:nvSpPr>
      <xdr:spPr>
        <a:xfrm>
          <a:off x="695325" y="24669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19050</xdr:rowOff>
    </xdr:from>
    <xdr:to>
      <xdr:col>3</xdr:col>
      <xdr:colOff>28575</xdr:colOff>
      <xdr:row>21</xdr:row>
      <xdr:rowOff>104775</xdr:rowOff>
    </xdr:to>
    <xdr:sp>
      <xdr:nvSpPr>
        <xdr:cNvPr id="26" name="AutoShape 126"/>
        <xdr:cNvSpPr>
          <a:spLocks/>
        </xdr:cNvSpPr>
      </xdr:nvSpPr>
      <xdr:spPr>
        <a:xfrm>
          <a:off x="695325" y="27717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9525</xdr:rowOff>
    </xdr:from>
    <xdr:to>
      <xdr:col>3</xdr:col>
      <xdr:colOff>28575</xdr:colOff>
      <xdr:row>23</xdr:row>
      <xdr:rowOff>104775</xdr:rowOff>
    </xdr:to>
    <xdr:sp>
      <xdr:nvSpPr>
        <xdr:cNvPr id="27" name="AutoShape 127"/>
        <xdr:cNvSpPr>
          <a:spLocks/>
        </xdr:cNvSpPr>
      </xdr:nvSpPr>
      <xdr:spPr>
        <a:xfrm>
          <a:off x="695325" y="30670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19050</xdr:rowOff>
    </xdr:from>
    <xdr:to>
      <xdr:col>3</xdr:col>
      <xdr:colOff>28575</xdr:colOff>
      <xdr:row>25</xdr:row>
      <xdr:rowOff>104775</xdr:rowOff>
    </xdr:to>
    <xdr:sp>
      <xdr:nvSpPr>
        <xdr:cNvPr id="28" name="AutoShape 128"/>
        <xdr:cNvSpPr>
          <a:spLocks/>
        </xdr:cNvSpPr>
      </xdr:nvSpPr>
      <xdr:spPr>
        <a:xfrm>
          <a:off x="695325" y="33813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19050</xdr:rowOff>
    </xdr:from>
    <xdr:to>
      <xdr:col>3</xdr:col>
      <xdr:colOff>28575</xdr:colOff>
      <xdr:row>27</xdr:row>
      <xdr:rowOff>104775</xdr:rowOff>
    </xdr:to>
    <xdr:sp>
      <xdr:nvSpPr>
        <xdr:cNvPr id="29" name="AutoShape 129"/>
        <xdr:cNvSpPr>
          <a:spLocks/>
        </xdr:cNvSpPr>
      </xdr:nvSpPr>
      <xdr:spPr>
        <a:xfrm>
          <a:off x="695325" y="36861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9525</xdr:rowOff>
    </xdr:from>
    <xdr:to>
      <xdr:col>3</xdr:col>
      <xdr:colOff>28575</xdr:colOff>
      <xdr:row>29</xdr:row>
      <xdr:rowOff>104775</xdr:rowOff>
    </xdr:to>
    <xdr:sp>
      <xdr:nvSpPr>
        <xdr:cNvPr id="30" name="AutoShape 130"/>
        <xdr:cNvSpPr>
          <a:spLocks/>
        </xdr:cNvSpPr>
      </xdr:nvSpPr>
      <xdr:spPr>
        <a:xfrm>
          <a:off x="695325" y="39814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19050</xdr:rowOff>
    </xdr:from>
    <xdr:to>
      <xdr:col>3</xdr:col>
      <xdr:colOff>28575</xdr:colOff>
      <xdr:row>31</xdr:row>
      <xdr:rowOff>104775</xdr:rowOff>
    </xdr:to>
    <xdr:sp>
      <xdr:nvSpPr>
        <xdr:cNvPr id="31" name="AutoShape 131"/>
        <xdr:cNvSpPr>
          <a:spLocks/>
        </xdr:cNvSpPr>
      </xdr:nvSpPr>
      <xdr:spPr>
        <a:xfrm>
          <a:off x="695325" y="42957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19050</xdr:rowOff>
    </xdr:from>
    <xdr:to>
      <xdr:col>3</xdr:col>
      <xdr:colOff>28575</xdr:colOff>
      <xdr:row>33</xdr:row>
      <xdr:rowOff>104775</xdr:rowOff>
    </xdr:to>
    <xdr:sp>
      <xdr:nvSpPr>
        <xdr:cNvPr id="32" name="AutoShape 132"/>
        <xdr:cNvSpPr>
          <a:spLocks/>
        </xdr:cNvSpPr>
      </xdr:nvSpPr>
      <xdr:spPr>
        <a:xfrm>
          <a:off x="695325" y="46005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9525</xdr:rowOff>
    </xdr:from>
    <xdr:to>
      <xdr:col>3</xdr:col>
      <xdr:colOff>28575</xdr:colOff>
      <xdr:row>35</xdr:row>
      <xdr:rowOff>104775</xdr:rowOff>
    </xdr:to>
    <xdr:sp>
      <xdr:nvSpPr>
        <xdr:cNvPr id="33" name="AutoShape 133"/>
        <xdr:cNvSpPr>
          <a:spLocks/>
        </xdr:cNvSpPr>
      </xdr:nvSpPr>
      <xdr:spPr>
        <a:xfrm>
          <a:off x="695325" y="48958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19050</xdr:rowOff>
    </xdr:from>
    <xdr:to>
      <xdr:col>3</xdr:col>
      <xdr:colOff>28575</xdr:colOff>
      <xdr:row>37</xdr:row>
      <xdr:rowOff>104775</xdr:rowOff>
    </xdr:to>
    <xdr:sp>
      <xdr:nvSpPr>
        <xdr:cNvPr id="34" name="AutoShape 134"/>
        <xdr:cNvSpPr>
          <a:spLocks/>
        </xdr:cNvSpPr>
      </xdr:nvSpPr>
      <xdr:spPr>
        <a:xfrm>
          <a:off x="695325" y="52101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19050</xdr:rowOff>
    </xdr:from>
    <xdr:to>
      <xdr:col>3</xdr:col>
      <xdr:colOff>28575</xdr:colOff>
      <xdr:row>39</xdr:row>
      <xdr:rowOff>104775</xdr:rowOff>
    </xdr:to>
    <xdr:sp>
      <xdr:nvSpPr>
        <xdr:cNvPr id="35" name="AutoShape 135"/>
        <xdr:cNvSpPr>
          <a:spLocks/>
        </xdr:cNvSpPr>
      </xdr:nvSpPr>
      <xdr:spPr>
        <a:xfrm>
          <a:off x="695325" y="5514975"/>
          <a:ext cx="5715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3</xdr:col>
      <xdr:colOff>28575</xdr:colOff>
      <xdr:row>41</xdr:row>
      <xdr:rowOff>104775</xdr:rowOff>
    </xdr:to>
    <xdr:sp>
      <xdr:nvSpPr>
        <xdr:cNvPr id="36" name="AutoShape 136"/>
        <xdr:cNvSpPr>
          <a:spLocks/>
        </xdr:cNvSpPr>
      </xdr:nvSpPr>
      <xdr:spPr>
        <a:xfrm>
          <a:off x="695325" y="5810250"/>
          <a:ext cx="5715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9525</xdr:rowOff>
    </xdr:from>
    <xdr:to>
      <xdr:col>3</xdr:col>
      <xdr:colOff>28575</xdr:colOff>
      <xdr:row>4</xdr:row>
      <xdr:rowOff>104775</xdr:rowOff>
    </xdr:to>
    <xdr:sp>
      <xdr:nvSpPr>
        <xdr:cNvPr id="37" name="AutoShape 238"/>
        <xdr:cNvSpPr>
          <a:spLocks/>
        </xdr:cNvSpPr>
      </xdr:nvSpPr>
      <xdr:spPr>
        <a:xfrm>
          <a:off x="695325" y="504825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19050</xdr:rowOff>
    </xdr:from>
    <xdr:to>
      <xdr:col>3</xdr:col>
      <xdr:colOff>28575</xdr:colOff>
      <xdr:row>7</xdr:row>
      <xdr:rowOff>114300</xdr:rowOff>
    </xdr:to>
    <xdr:sp>
      <xdr:nvSpPr>
        <xdr:cNvPr id="38" name="AutoShape 239"/>
        <xdr:cNvSpPr>
          <a:spLocks/>
        </xdr:cNvSpPr>
      </xdr:nvSpPr>
      <xdr:spPr>
        <a:xfrm>
          <a:off x="695325" y="847725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19050</xdr:rowOff>
    </xdr:from>
    <xdr:to>
      <xdr:col>3</xdr:col>
      <xdr:colOff>28575</xdr:colOff>
      <xdr:row>7</xdr:row>
      <xdr:rowOff>114300</xdr:rowOff>
    </xdr:to>
    <xdr:sp>
      <xdr:nvSpPr>
        <xdr:cNvPr id="39" name="AutoShape 241"/>
        <xdr:cNvSpPr>
          <a:spLocks/>
        </xdr:cNvSpPr>
      </xdr:nvSpPr>
      <xdr:spPr>
        <a:xfrm>
          <a:off x="695325" y="847725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0" y="7334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0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3525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0</xdr:colOff>
      <xdr:row>16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19621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20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0" y="25717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0</xdr:col>
      <xdr:colOff>0</xdr:colOff>
      <xdr:row>24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0" y="31813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28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909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32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0" y="44005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0</xdr:colOff>
      <xdr:row>36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0" y="50006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0" y="56102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0</xdr:colOff>
      <xdr:row>44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0" y="62198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0" y="7334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0</xdr:colOff>
      <xdr:row>12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13525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0</xdr:colOff>
      <xdr:row>16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0" y="19621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20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25717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0</xdr:col>
      <xdr:colOff>0</xdr:colOff>
      <xdr:row>24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0" y="31813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28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0" y="37909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32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0" y="44005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0</xdr:colOff>
      <xdr:row>36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50006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0" y="56102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0</xdr:colOff>
      <xdr:row>44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0" y="62198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19050</xdr:rowOff>
    </xdr:from>
    <xdr:to>
      <xdr:col>1</xdr:col>
      <xdr:colOff>114300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4300" y="733425"/>
          <a:ext cx="66675" cy="12382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19050</xdr:rowOff>
    </xdr:from>
    <xdr:to>
      <xdr:col>1</xdr:col>
      <xdr:colOff>85725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14300" y="2305050"/>
          <a:ext cx="47625" cy="628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19050</xdr:rowOff>
    </xdr:from>
    <xdr:to>
      <xdr:col>1</xdr:col>
      <xdr:colOff>114300</xdr:colOff>
      <xdr:row>13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14300" y="733425"/>
          <a:ext cx="66675" cy="12382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19050</xdr:rowOff>
    </xdr:from>
    <xdr:to>
      <xdr:col>1</xdr:col>
      <xdr:colOff>85725</xdr:colOff>
      <xdr:row>20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114300" y="2305050"/>
          <a:ext cx="47625" cy="628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57150</xdr:rowOff>
    </xdr:from>
    <xdr:to>
      <xdr:col>1</xdr:col>
      <xdr:colOff>104775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14300" y="1657350"/>
          <a:ext cx="66675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95250</xdr:colOff>
      <xdr:row>14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5250" y="2371725"/>
          <a:ext cx="66675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47625</xdr:rowOff>
    </xdr:from>
    <xdr:to>
      <xdr:col>1</xdr:col>
      <xdr:colOff>123825</xdr:colOff>
      <xdr:row>26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14300" y="3095625"/>
          <a:ext cx="76200" cy="1781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57150</xdr:rowOff>
    </xdr:from>
    <xdr:to>
      <xdr:col>1</xdr:col>
      <xdr:colOff>104775</xdr:colOff>
      <xdr:row>10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14300" y="1657350"/>
          <a:ext cx="66675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95250</xdr:colOff>
      <xdr:row>14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5250" y="2371725"/>
          <a:ext cx="66675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47625</xdr:rowOff>
    </xdr:from>
    <xdr:to>
      <xdr:col>1</xdr:col>
      <xdr:colOff>123825</xdr:colOff>
      <xdr:row>26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14300" y="3095625"/>
          <a:ext cx="76200" cy="1781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57150</xdr:rowOff>
    </xdr:from>
    <xdr:to>
      <xdr:col>1</xdr:col>
      <xdr:colOff>104775</xdr:colOff>
      <xdr:row>10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14300" y="1657350"/>
          <a:ext cx="66675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95250</xdr:colOff>
      <xdr:row>14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95250" y="2371725"/>
          <a:ext cx="66675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47625</xdr:rowOff>
    </xdr:from>
    <xdr:to>
      <xdr:col>1</xdr:col>
      <xdr:colOff>123825</xdr:colOff>
      <xdr:row>26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114300" y="3095625"/>
          <a:ext cx="76200" cy="1781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19050</xdr:rowOff>
    </xdr:from>
    <xdr:to>
      <xdr:col>3</xdr:col>
      <xdr:colOff>28575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95325" y="5143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19050</xdr:rowOff>
    </xdr:from>
    <xdr:to>
      <xdr:col>3</xdr:col>
      <xdr:colOff>28575</xdr:colOff>
      <xdr:row>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95325" y="10096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38100</xdr:rowOff>
    </xdr:from>
    <xdr:to>
      <xdr:col>3</xdr:col>
      <xdr:colOff>28575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5325" y="12763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19050</xdr:rowOff>
    </xdr:from>
    <xdr:to>
      <xdr:col>3</xdr:col>
      <xdr:colOff>28575</xdr:colOff>
      <xdr:row>12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695325" y="15049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19050</xdr:rowOff>
    </xdr:from>
    <xdr:to>
      <xdr:col>3</xdr:col>
      <xdr:colOff>28575</xdr:colOff>
      <xdr:row>14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695325" y="17526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3</xdr:col>
      <xdr:colOff>28575</xdr:colOff>
      <xdr:row>17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95325" y="201930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19050</xdr:rowOff>
    </xdr:from>
    <xdr:to>
      <xdr:col>3</xdr:col>
      <xdr:colOff>28575</xdr:colOff>
      <xdr:row>18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695325" y="22479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19050</xdr:rowOff>
    </xdr:from>
    <xdr:to>
      <xdr:col>3</xdr:col>
      <xdr:colOff>28575</xdr:colOff>
      <xdr:row>20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695325" y="24955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38100</xdr:rowOff>
    </xdr:from>
    <xdr:to>
      <xdr:col>3</xdr:col>
      <xdr:colOff>28575</xdr:colOff>
      <xdr:row>23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95325" y="27622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19050</xdr:rowOff>
    </xdr:from>
    <xdr:to>
      <xdr:col>3</xdr:col>
      <xdr:colOff>28575</xdr:colOff>
      <xdr:row>24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695325" y="29908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19050</xdr:rowOff>
    </xdr:from>
    <xdr:to>
      <xdr:col>3</xdr:col>
      <xdr:colOff>28575</xdr:colOff>
      <xdr:row>26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695325" y="32385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38100</xdr:rowOff>
    </xdr:from>
    <xdr:to>
      <xdr:col>3</xdr:col>
      <xdr:colOff>28575</xdr:colOff>
      <xdr:row>29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5325" y="350520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19050</xdr:rowOff>
    </xdr:from>
    <xdr:to>
      <xdr:col>3</xdr:col>
      <xdr:colOff>28575</xdr:colOff>
      <xdr:row>30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695325" y="37338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19050</xdr:rowOff>
    </xdr:from>
    <xdr:to>
      <xdr:col>3</xdr:col>
      <xdr:colOff>28575</xdr:colOff>
      <xdr:row>32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695325" y="39814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3</xdr:col>
      <xdr:colOff>28575</xdr:colOff>
      <xdr:row>35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95325" y="42481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19050</xdr:rowOff>
    </xdr:from>
    <xdr:to>
      <xdr:col>3</xdr:col>
      <xdr:colOff>28575</xdr:colOff>
      <xdr:row>38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695325" y="47244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19050</xdr:rowOff>
    </xdr:from>
    <xdr:to>
      <xdr:col>3</xdr:col>
      <xdr:colOff>28575</xdr:colOff>
      <xdr:row>40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695325" y="49720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38100</xdr:rowOff>
    </xdr:from>
    <xdr:to>
      <xdr:col>3</xdr:col>
      <xdr:colOff>28575</xdr:colOff>
      <xdr:row>43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95325" y="52387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9525</xdr:rowOff>
    </xdr:from>
    <xdr:to>
      <xdr:col>3</xdr:col>
      <xdr:colOff>28575</xdr:colOff>
      <xdr:row>44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695325" y="5457825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19050</xdr:rowOff>
    </xdr:from>
    <xdr:to>
      <xdr:col>3</xdr:col>
      <xdr:colOff>28575</xdr:colOff>
      <xdr:row>6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695325" y="7620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19050</xdr:rowOff>
    </xdr:from>
    <xdr:to>
      <xdr:col>3</xdr:col>
      <xdr:colOff>28575</xdr:colOff>
      <xdr:row>4</xdr:row>
      <xdr:rowOff>114300</xdr:rowOff>
    </xdr:to>
    <xdr:sp>
      <xdr:nvSpPr>
        <xdr:cNvPr id="21" name="AutoShape 41"/>
        <xdr:cNvSpPr>
          <a:spLocks/>
        </xdr:cNvSpPr>
      </xdr:nvSpPr>
      <xdr:spPr>
        <a:xfrm>
          <a:off x="695325" y="5143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19050</xdr:rowOff>
    </xdr:from>
    <xdr:to>
      <xdr:col>3</xdr:col>
      <xdr:colOff>28575</xdr:colOff>
      <xdr:row>8</xdr:row>
      <xdr:rowOff>114300</xdr:rowOff>
    </xdr:to>
    <xdr:sp>
      <xdr:nvSpPr>
        <xdr:cNvPr id="22" name="AutoShape 42"/>
        <xdr:cNvSpPr>
          <a:spLocks/>
        </xdr:cNvSpPr>
      </xdr:nvSpPr>
      <xdr:spPr>
        <a:xfrm>
          <a:off x="695325" y="10096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38100</xdr:rowOff>
    </xdr:from>
    <xdr:to>
      <xdr:col>3</xdr:col>
      <xdr:colOff>28575</xdr:colOff>
      <xdr:row>11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695325" y="12763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19050</xdr:rowOff>
    </xdr:from>
    <xdr:to>
      <xdr:col>3</xdr:col>
      <xdr:colOff>28575</xdr:colOff>
      <xdr:row>12</xdr:row>
      <xdr:rowOff>114300</xdr:rowOff>
    </xdr:to>
    <xdr:sp>
      <xdr:nvSpPr>
        <xdr:cNvPr id="24" name="AutoShape 44"/>
        <xdr:cNvSpPr>
          <a:spLocks/>
        </xdr:cNvSpPr>
      </xdr:nvSpPr>
      <xdr:spPr>
        <a:xfrm>
          <a:off x="695325" y="15049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19050</xdr:rowOff>
    </xdr:from>
    <xdr:to>
      <xdr:col>3</xdr:col>
      <xdr:colOff>28575</xdr:colOff>
      <xdr:row>14</xdr:row>
      <xdr:rowOff>114300</xdr:rowOff>
    </xdr:to>
    <xdr:sp>
      <xdr:nvSpPr>
        <xdr:cNvPr id="25" name="AutoShape 45"/>
        <xdr:cNvSpPr>
          <a:spLocks/>
        </xdr:cNvSpPr>
      </xdr:nvSpPr>
      <xdr:spPr>
        <a:xfrm>
          <a:off x="695325" y="17526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3</xdr:col>
      <xdr:colOff>28575</xdr:colOff>
      <xdr:row>17</xdr:row>
      <xdr:rowOff>0</xdr:rowOff>
    </xdr:to>
    <xdr:sp>
      <xdr:nvSpPr>
        <xdr:cNvPr id="26" name="AutoShape 46"/>
        <xdr:cNvSpPr>
          <a:spLocks/>
        </xdr:cNvSpPr>
      </xdr:nvSpPr>
      <xdr:spPr>
        <a:xfrm>
          <a:off x="695325" y="201930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19050</xdr:rowOff>
    </xdr:from>
    <xdr:to>
      <xdr:col>3</xdr:col>
      <xdr:colOff>28575</xdr:colOff>
      <xdr:row>18</xdr:row>
      <xdr:rowOff>114300</xdr:rowOff>
    </xdr:to>
    <xdr:sp>
      <xdr:nvSpPr>
        <xdr:cNvPr id="27" name="AutoShape 47"/>
        <xdr:cNvSpPr>
          <a:spLocks/>
        </xdr:cNvSpPr>
      </xdr:nvSpPr>
      <xdr:spPr>
        <a:xfrm>
          <a:off x="695325" y="22479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19050</xdr:rowOff>
    </xdr:from>
    <xdr:to>
      <xdr:col>3</xdr:col>
      <xdr:colOff>28575</xdr:colOff>
      <xdr:row>20</xdr:row>
      <xdr:rowOff>114300</xdr:rowOff>
    </xdr:to>
    <xdr:sp>
      <xdr:nvSpPr>
        <xdr:cNvPr id="28" name="AutoShape 48"/>
        <xdr:cNvSpPr>
          <a:spLocks/>
        </xdr:cNvSpPr>
      </xdr:nvSpPr>
      <xdr:spPr>
        <a:xfrm>
          <a:off x="695325" y="24955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38100</xdr:rowOff>
    </xdr:from>
    <xdr:to>
      <xdr:col>3</xdr:col>
      <xdr:colOff>28575</xdr:colOff>
      <xdr:row>23</xdr:row>
      <xdr:rowOff>0</xdr:rowOff>
    </xdr:to>
    <xdr:sp>
      <xdr:nvSpPr>
        <xdr:cNvPr id="29" name="AutoShape 49"/>
        <xdr:cNvSpPr>
          <a:spLocks/>
        </xdr:cNvSpPr>
      </xdr:nvSpPr>
      <xdr:spPr>
        <a:xfrm>
          <a:off x="695325" y="27622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19050</xdr:rowOff>
    </xdr:from>
    <xdr:to>
      <xdr:col>3</xdr:col>
      <xdr:colOff>28575</xdr:colOff>
      <xdr:row>24</xdr:row>
      <xdr:rowOff>114300</xdr:rowOff>
    </xdr:to>
    <xdr:sp>
      <xdr:nvSpPr>
        <xdr:cNvPr id="30" name="AutoShape 50"/>
        <xdr:cNvSpPr>
          <a:spLocks/>
        </xdr:cNvSpPr>
      </xdr:nvSpPr>
      <xdr:spPr>
        <a:xfrm>
          <a:off x="695325" y="29908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19050</xdr:rowOff>
    </xdr:from>
    <xdr:to>
      <xdr:col>3</xdr:col>
      <xdr:colOff>28575</xdr:colOff>
      <xdr:row>26</xdr:row>
      <xdr:rowOff>114300</xdr:rowOff>
    </xdr:to>
    <xdr:sp>
      <xdr:nvSpPr>
        <xdr:cNvPr id="31" name="AutoShape 51"/>
        <xdr:cNvSpPr>
          <a:spLocks/>
        </xdr:cNvSpPr>
      </xdr:nvSpPr>
      <xdr:spPr>
        <a:xfrm>
          <a:off x="695325" y="32385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38100</xdr:rowOff>
    </xdr:from>
    <xdr:to>
      <xdr:col>3</xdr:col>
      <xdr:colOff>28575</xdr:colOff>
      <xdr:row>29</xdr:row>
      <xdr:rowOff>0</xdr:rowOff>
    </xdr:to>
    <xdr:sp>
      <xdr:nvSpPr>
        <xdr:cNvPr id="32" name="AutoShape 52"/>
        <xdr:cNvSpPr>
          <a:spLocks/>
        </xdr:cNvSpPr>
      </xdr:nvSpPr>
      <xdr:spPr>
        <a:xfrm>
          <a:off x="695325" y="350520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19050</xdr:rowOff>
    </xdr:from>
    <xdr:to>
      <xdr:col>3</xdr:col>
      <xdr:colOff>28575</xdr:colOff>
      <xdr:row>30</xdr:row>
      <xdr:rowOff>114300</xdr:rowOff>
    </xdr:to>
    <xdr:sp>
      <xdr:nvSpPr>
        <xdr:cNvPr id="33" name="AutoShape 53"/>
        <xdr:cNvSpPr>
          <a:spLocks/>
        </xdr:cNvSpPr>
      </xdr:nvSpPr>
      <xdr:spPr>
        <a:xfrm>
          <a:off x="695325" y="37338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19050</xdr:rowOff>
    </xdr:from>
    <xdr:to>
      <xdr:col>3</xdr:col>
      <xdr:colOff>28575</xdr:colOff>
      <xdr:row>32</xdr:row>
      <xdr:rowOff>114300</xdr:rowOff>
    </xdr:to>
    <xdr:sp>
      <xdr:nvSpPr>
        <xdr:cNvPr id="34" name="AutoShape 54"/>
        <xdr:cNvSpPr>
          <a:spLocks/>
        </xdr:cNvSpPr>
      </xdr:nvSpPr>
      <xdr:spPr>
        <a:xfrm>
          <a:off x="695325" y="39814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3</xdr:col>
      <xdr:colOff>28575</xdr:colOff>
      <xdr:row>35</xdr:row>
      <xdr:rowOff>0</xdr:rowOff>
    </xdr:to>
    <xdr:sp>
      <xdr:nvSpPr>
        <xdr:cNvPr id="35" name="AutoShape 55"/>
        <xdr:cNvSpPr>
          <a:spLocks/>
        </xdr:cNvSpPr>
      </xdr:nvSpPr>
      <xdr:spPr>
        <a:xfrm>
          <a:off x="695325" y="42481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19050</xdr:rowOff>
    </xdr:from>
    <xdr:to>
      <xdr:col>3</xdr:col>
      <xdr:colOff>28575</xdr:colOff>
      <xdr:row>38</xdr:row>
      <xdr:rowOff>114300</xdr:rowOff>
    </xdr:to>
    <xdr:sp>
      <xdr:nvSpPr>
        <xdr:cNvPr id="36" name="AutoShape 56"/>
        <xdr:cNvSpPr>
          <a:spLocks/>
        </xdr:cNvSpPr>
      </xdr:nvSpPr>
      <xdr:spPr>
        <a:xfrm>
          <a:off x="695325" y="47244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19050</xdr:rowOff>
    </xdr:from>
    <xdr:to>
      <xdr:col>3</xdr:col>
      <xdr:colOff>28575</xdr:colOff>
      <xdr:row>40</xdr:row>
      <xdr:rowOff>114300</xdr:rowOff>
    </xdr:to>
    <xdr:sp>
      <xdr:nvSpPr>
        <xdr:cNvPr id="37" name="AutoShape 57"/>
        <xdr:cNvSpPr>
          <a:spLocks/>
        </xdr:cNvSpPr>
      </xdr:nvSpPr>
      <xdr:spPr>
        <a:xfrm>
          <a:off x="695325" y="49720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38100</xdr:rowOff>
    </xdr:from>
    <xdr:to>
      <xdr:col>3</xdr:col>
      <xdr:colOff>28575</xdr:colOff>
      <xdr:row>43</xdr:row>
      <xdr:rowOff>0</xdr:rowOff>
    </xdr:to>
    <xdr:sp>
      <xdr:nvSpPr>
        <xdr:cNvPr id="38" name="AutoShape 58"/>
        <xdr:cNvSpPr>
          <a:spLocks/>
        </xdr:cNvSpPr>
      </xdr:nvSpPr>
      <xdr:spPr>
        <a:xfrm>
          <a:off x="695325" y="52387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9525</xdr:rowOff>
    </xdr:from>
    <xdr:to>
      <xdr:col>3</xdr:col>
      <xdr:colOff>28575</xdr:colOff>
      <xdr:row>44</xdr:row>
      <xdr:rowOff>104775</xdr:rowOff>
    </xdr:to>
    <xdr:sp>
      <xdr:nvSpPr>
        <xdr:cNvPr id="39" name="AutoShape 59"/>
        <xdr:cNvSpPr>
          <a:spLocks/>
        </xdr:cNvSpPr>
      </xdr:nvSpPr>
      <xdr:spPr>
        <a:xfrm>
          <a:off x="695325" y="5457825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19050</xdr:rowOff>
    </xdr:from>
    <xdr:to>
      <xdr:col>3</xdr:col>
      <xdr:colOff>28575</xdr:colOff>
      <xdr:row>6</xdr:row>
      <xdr:rowOff>114300</xdr:rowOff>
    </xdr:to>
    <xdr:sp>
      <xdr:nvSpPr>
        <xdr:cNvPr id="40" name="AutoShape 60"/>
        <xdr:cNvSpPr>
          <a:spLocks/>
        </xdr:cNvSpPr>
      </xdr:nvSpPr>
      <xdr:spPr>
        <a:xfrm>
          <a:off x="695325" y="7620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19050</xdr:rowOff>
    </xdr:from>
    <xdr:to>
      <xdr:col>3</xdr:col>
      <xdr:colOff>28575</xdr:colOff>
      <xdr:row>4</xdr:row>
      <xdr:rowOff>114300</xdr:rowOff>
    </xdr:to>
    <xdr:sp>
      <xdr:nvSpPr>
        <xdr:cNvPr id="41" name="AutoShape 61"/>
        <xdr:cNvSpPr>
          <a:spLocks/>
        </xdr:cNvSpPr>
      </xdr:nvSpPr>
      <xdr:spPr>
        <a:xfrm>
          <a:off x="695325" y="5143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19050</xdr:rowOff>
    </xdr:from>
    <xdr:to>
      <xdr:col>3</xdr:col>
      <xdr:colOff>28575</xdr:colOff>
      <xdr:row>8</xdr:row>
      <xdr:rowOff>114300</xdr:rowOff>
    </xdr:to>
    <xdr:sp>
      <xdr:nvSpPr>
        <xdr:cNvPr id="42" name="AutoShape 62"/>
        <xdr:cNvSpPr>
          <a:spLocks/>
        </xdr:cNvSpPr>
      </xdr:nvSpPr>
      <xdr:spPr>
        <a:xfrm>
          <a:off x="695325" y="10096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38100</xdr:rowOff>
    </xdr:from>
    <xdr:to>
      <xdr:col>3</xdr:col>
      <xdr:colOff>28575</xdr:colOff>
      <xdr:row>11</xdr:row>
      <xdr:rowOff>0</xdr:rowOff>
    </xdr:to>
    <xdr:sp>
      <xdr:nvSpPr>
        <xdr:cNvPr id="43" name="AutoShape 63"/>
        <xdr:cNvSpPr>
          <a:spLocks/>
        </xdr:cNvSpPr>
      </xdr:nvSpPr>
      <xdr:spPr>
        <a:xfrm>
          <a:off x="695325" y="12763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19050</xdr:rowOff>
    </xdr:from>
    <xdr:to>
      <xdr:col>3</xdr:col>
      <xdr:colOff>28575</xdr:colOff>
      <xdr:row>12</xdr:row>
      <xdr:rowOff>114300</xdr:rowOff>
    </xdr:to>
    <xdr:sp>
      <xdr:nvSpPr>
        <xdr:cNvPr id="44" name="AutoShape 64"/>
        <xdr:cNvSpPr>
          <a:spLocks/>
        </xdr:cNvSpPr>
      </xdr:nvSpPr>
      <xdr:spPr>
        <a:xfrm>
          <a:off x="695325" y="15049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19050</xdr:rowOff>
    </xdr:from>
    <xdr:to>
      <xdr:col>3</xdr:col>
      <xdr:colOff>28575</xdr:colOff>
      <xdr:row>14</xdr:row>
      <xdr:rowOff>114300</xdr:rowOff>
    </xdr:to>
    <xdr:sp>
      <xdr:nvSpPr>
        <xdr:cNvPr id="45" name="AutoShape 65"/>
        <xdr:cNvSpPr>
          <a:spLocks/>
        </xdr:cNvSpPr>
      </xdr:nvSpPr>
      <xdr:spPr>
        <a:xfrm>
          <a:off x="695325" y="17526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3</xdr:col>
      <xdr:colOff>28575</xdr:colOff>
      <xdr:row>17</xdr:row>
      <xdr:rowOff>0</xdr:rowOff>
    </xdr:to>
    <xdr:sp>
      <xdr:nvSpPr>
        <xdr:cNvPr id="46" name="AutoShape 66"/>
        <xdr:cNvSpPr>
          <a:spLocks/>
        </xdr:cNvSpPr>
      </xdr:nvSpPr>
      <xdr:spPr>
        <a:xfrm>
          <a:off x="695325" y="201930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19050</xdr:rowOff>
    </xdr:from>
    <xdr:to>
      <xdr:col>3</xdr:col>
      <xdr:colOff>28575</xdr:colOff>
      <xdr:row>18</xdr:row>
      <xdr:rowOff>114300</xdr:rowOff>
    </xdr:to>
    <xdr:sp>
      <xdr:nvSpPr>
        <xdr:cNvPr id="47" name="AutoShape 67"/>
        <xdr:cNvSpPr>
          <a:spLocks/>
        </xdr:cNvSpPr>
      </xdr:nvSpPr>
      <xdr:spPr>
        <a:xfrm>
          <a:off x="695325" y="22479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19050</xdr:rowOff>
    </xdr:from>
    <xdr:to>
      <xdr:col>3</xdr:col>
      <xdr:colOff>28575</xdr:colOff>
      <xdr:row>20</xdr:row>
      <xdr:rowOff>114300</xdr:rowOff>
    </xdr:to>
    <xdr:sp>
      <xdr:nvSpPr>
        <xdr:cNvPr id="48" name="AutoShape 68"/>
        <xdr:cNvSpPr>
          <a:spLocks/>
        </xdr:cNvSpPr>
      </xdr:nvSpPr>
      <xdr:spPr>
        <a:xfrm>
          <a:off x="695325" y="24955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38100</xdr:rowOff>
    </xdr:from>
    <xdr:to>
      <xdr:col>3</xdr:col>
      <xdr:colOff>28575</xdr:colOff>
      <xdr:row>23</xdr:row>
      <xdr:rowOff>0</xdr:rowOff>
    </xdr:to>
    <xdr:sp>
      <xdr:nvSpPr>
        <xdr:cNvPr id="49" name="AutoShape 69"/>
        <xdr:cNvSpPr>
          <a:spLocks/>
        </xdr:cNvSpPr>
      </xdr:nvSpPr>
      <xdr:spPr>
        <a:xfrm>
          <a:off x="695325" y="27622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19050</xdr:rowOff>
    </xdr:from>
    <xdr:to>
      <xdr:col>3</xdr:col>
      <xdr:colOff>28575</xdr:colOff>
      <xdr:row>24</xdr:row>
      <xdr:rowOff>114300</xdr:rowOff>
    </xdr:to>
    <xdr:sp>
      <xdr:nvSpPr>
        <xdr:cNvPr id="50" name="AutoShape 70"/>
        <xdr:cNvSpPr>
          <a:spLocks/>
        </xdr:cNvSpPr>
      </xdr:nvSpPr>
      <xdr:spPr>
        <a:xfrm>
          <a:off x="695325" y="29908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19050</xdr:rowOff>
    </xdr:from>
    <xdr:to>
      <xdr:col>3</xdr:col>
      <xdr:colOff>28575</xdr:colOff>
      <xdr:row>26</xdr:row>
      <xdr:rowOff>114300</xdr:rowOff>
    </xdr:to>
    <xdr:sp>
      <xdr:nvSpPr>
        <xdr:cNvPr id="51" name="AutoShape 71"/>
        <xdr:cNvSpPr>
          <a:spLocks/>
        </xdr:cNvSpPr>
      </xdr:nvSpPr>
      <xdr:spPr>
        <a:xfrm>
          <a:off x="695325" y="32385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38100</xdr:rowOff>
    </xdr:from>
    <xdr:to>
      <xdr:col>3</xdr:col>
      <xdr:colOff>28575</xdr:colOff>
      <xdr:row>29</xdr:row>
      <xdr:rowOff>0</xdr:rowOff>
    </xdr:to>
    <xdr:sp>
      <xdr:nvSpPr>
        <xdr:cNvPr id="52" name="AutoShape 72"/>
        <xdr:cNvSpPr>
          <a:spLocks/>
        </xdr:cNvSpPr>
      </xdr:nvSpPr>
      <xdr:spPr>
        <a:xfrm>
          <a:off x="695325" y="350520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19050</xdr:rowOff>
    </xdr:from>
    <xdr:to>
      <xdr:col>3</xdr:col>
      <xdr:colOff>28575</xdr:colOff>
      <xdr:row>30</xdr:row>
      <xdr:rowOff>114300</xdr:rowOff>
    </xdr:to>
    <xdr:sp>
      <xdr:nvSpPr>
        <xdr:cNvPr id="53" name="AutoShape 73"/>
        <xdr:cNvSpPr>
          <a:spLocks/>
        </xdr:cNvSpPr>
      </xdr:nvSpPr>
      <xdr:spPr>
        <a:xfrm>
          <a:off x="695325" y="37338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19050</xdr:rowOff>
    </xdr:from>
    <xdr:to>
      <xdr:col>3</xdr:col>
      <xdr:colOff>28575</xdr:colOff>
      <xdr:row>32</xdr:row>
      <xdr:rowOff>114300</xdr:rowOff>
    </xdr:to>
    <xdr:sp>
      <xdr:nvSpPr>
        <xdr:cNvPr id="54" name="AutoShape 74"/>
        <xdr:cNvSpPr>
          <a:spLocks/>
        </xdr:cNvSpPr>
      </xdr:nvSpPr>
      <xdr:spPr>
        <a:xfrm>
          <a:off x="695325" y="39814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3</xdr:col>
      <xdr:colOff>28575</xdr:colOff>
      <xdr:row>35</xdr:row>
      <xdr:rowOff>0</xdr:rowOff>
    </xdr:to>
    <xdr:sp>
      <xdr:nvSpPr>
        <xdr:cNvPr id="55" name="AutoShape 75"/>
        <xdr:cNvSpPr>
          <a:spLocks/>
        </xdr:cNvSpPr>
      </xdr:nvSpPr>
      <xdr:spPr>
        <a:xfrm>
          <a:off x="695325" y="42481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19050</xdr:rowOff>
    </xdr:from>
    <xdr:to>
      <xdr:col>3</xdr:col>
      <xdr:colOff>28575</xdr:colOff>
      <xdr:row>38</xdr:row>
      <xdr:rowOff>114300</xdr:rowOff>
    </xdr:to>
    <xdr:sp>
      <xdr:nvSpPr>
        <xdr:cNvPr id="56" name="AutoShape 76"/>
        <xdr:cNvSpPr>
          <a:spLocks/>
        </xdr:cNvSpPr>
      </xdr:nvSpPr>
      <xdr:spPr>
        <a:xfrm>
          <a:off x="695325" y="47244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19050</xdr:rowOff>
    </xdr:from>
    <xdr:to>
      <xdr:col>3</xdr:col>
      <xdr:colOff>28575</xdr:colOff>
      <xdr:row>40</xdr:row>
      <xdr:rowOff>114300</xdr:rowOff>
    </xdr:to>
    <xdr:sp>
      <xdr:nvSpPr>
        <xdr:cNvPr id="57" name="AutoShape 77"/>
        <xdr:cNvSpPr>
          <a:spLocks/>
        </xdr:cNvSpPr>
      </xdr:nvSpPr>
      <xdr:spPr>
        <a:xfrm>
          <a:off x="695325" y="497205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38100</xdr:rowOff>
    </xdr:from>
    <xdr:to>
      <xdr:col>3</xdr:col>
      <xdr:colOff>28575</xdr:colOff>
      <xdr:row>43</xdr:row>
      <xdr:rowOff>0</xdr:rowOff>
    </xdr:to>
    <xdr:sp>
      <xdr:nvSpPr>
        <xdr:cNvPr id="58" name="AutoShape 78"/>
        <xdr:cNvSpPr>
          <a:spLocks/>
        </xdr:cNvSpPr>
      </xdr:nvSpPr>
      <xdr:spPr>
        <a:xfrm>
          <a:off x="695325" y="523875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9525</xdr:rowOff>
    </xdr:from>
    <xdr:to>
      <xdr:col>3</xdr:col>
      <xdr:colOff>28575</xdr:colOff>
      <xdr:row>44</xdr:row>
      <xdr:rowOff>104775</xdr:rowOff>
    </xdr:to>
    <xdr:sp>
      <xdr:nvSpPr>
        <xdr:cNvPr id="59" name="AutoShape 79"/>
        <xdr:cNvSpPr>
          <a:spLocks/>
        </xdr:cNvSpPr>
      </xdr:nvSpPr>
      <xdr:spPr>
        <a:xfrm>
          <a:off x="695325" y="5457825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19050</xdr:rowOff>
    </xdr:from>
    <xdr:to>
      <xdr:col>3</xdr:col>
      <xdr:colOff>28575</xdr:colOff>
      <xdr:row>6</xdr:row>
      <xdr:rowOff>114300</xdr:rowOff>
    </xdr:to>
    <xdr:sp>
      <xdr:nvSpPr>
        <xdr:cNvPr id="60" name="AutoShape 80"/>
        <xdr:cNvSpPr>
          <a:spLocks/>
        </xdr:cNvSpPr>
      </xdr:nvSpPr>
      <xdr:spPr>
        <a:xfrm>
          <a:off x="695325" y="762000"/>
          <a:ext cx="5715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3</xdr:col>
      <xdr:colOff>28575</xdr:colOff>
      <xdr:row>37</xdr:row>
      <xdr:rowOff>0</xdr:rowOff>
    </xdr:to>
    <xdr:sp>
      <xdr:nvSpPr>
        <xdr:cNvPr id="61" name="AutoShape 81"/>
        <xdr:cNvSpPr>
          <a:spLocks/>
        </xdr:cNvSpPr>
      </xdr:nvSpPr>
      <xdr:spPr>
        <a:xfrm>
          <a:off x="695325" y="449580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3</xdr:col>
      <xdr:colOff>28575</xdr:colOff>
      <xdr:row>37</xdr:row>
      <xdr:rowOff>0</xdr:rowOff>
    </xdr:to>
    <xdr:sp>
      <xdr:nvSpPr>
        <xdr:cNvPr id="62" name="AutoShape 82"/>
        <xdr:cNvSpPr>
          <a:spLocks/>
        </xdr:cNvSpPr>
      </xdr:nvSpPr>
      <xdr:spPr>
        <a:xfrm>
          <a:off x="695325" y="449580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3</xdr:col>
      <xdr:colOff>28575</xdr:colOff>
      <xdr:row>37</xdr:row>
      <xdr:rowOff>0</xdr:rowOff>
    </xdr:to>
    <xdr:sp>
      <xdr:nvSpPr>
        <xdr:cNvPr id="63" name="AutoShape 83"/>
        <xdr:cNvSpPr>
          <a:spLocks/>
        </xdr:cNvSpPr>
      </xdr:nvSpPr>
      <xdr:spPr>
        <a:xfrm>
          <a:off x="695325" y="4495800"/>
          <a:ext cx="57150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9525</xdr:rowOff>
    </xdr:from>
    <xdr:to>
      <xdr:col>3</xdr:col>
      <xdr:colOff>38100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95325" y="5143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9525</xdr:rowOff>
    </xdr:from>
    <xdr:to>
      <xdr:col>3</xdr:col>
      <xdr:colOff>38100</xdr:colOff>
      <xdr:row>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95325" y="7620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9525</xdr:rowOff>
    </xdr:from>
    <xdr:to>
      <xdr:col>3</xdr:col>
      <xdr:colOff>38100</xdr:colOff>
      <xdr:row>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95325" y="10096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3</xdr:col>
      <xdr:colOff>38100</xdr:colOff>
      <xdr:row>10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95325" y="12477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0</xdr:rowOff>
    </xdr:from>
    <xdr:to>
      <xdr:col>3</xdr:col>
      <xdr:colOff>38100</xdr:colOff>
      <xdr:row>12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95325" y="149542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0</xdr:rowOff>
    </xdr:from>
    <xdr:to>
      <xdr:col>3</xdr:col>
      <xdr:colOff>38100</xdr:colOff>
      <xdr:row>14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95325" y="17430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9525</xdr:rowOff>
    </xdr:from>
    <xdr:to>
      <xdr:col>3</xdr:col>
      <xdr:colOff>38100</xdr:colOff>
      <xdr:row>16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695325" y="20002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9525</xdr:rowOff>
    </xdr:from>
    <xdr:to>
      <xdr:col>3</xdr:col>
      <xdr:colOff>38100</xdr:colOff>
      <xdr:row>18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695325" y="22479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9525</xdr:rowOff>
    </xdr:from>
    <xdr:to>
      <xdr:col>3</xdr:col>
      <xdr:colOff>38100</xdr:colOff>
      <xdr:row>20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695325" y="24955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9525</xdr:rowOff>
    </xdr:from>
    <xdr:to>
      <xdr:col>3</xdr:col>
      <xdr:colOff>38100</xdr:colOff>
      <xdr:row>22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695325" y="27432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9525</xdr:rowOff>
    </xdr:from>
    <xdr:to>
      <xdr:col>3</xdr:col>
      <xdr:colOff>38100</xdr:colOff>
      <xdr:row>24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695325" y="29908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9525</xdr:rowOff>
    </xdr:from>
    <xdr:to>
      <xdr:col>3</xdr:col>
      <xdr:colOff>38100</xdr:colOff>
      <xdr:row>26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695325" y="32385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9525</xdr:rowOff>
    </xdr:from>
    <xdr:to>
      <xdr:col>3</xdr:col>
      <xdr:colOff>38100</xdr:colOff>
      <xdr:row>28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695325" y="34861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9525</xdr:rowOff>
    </xdr:from>
    <xdr:to>
      <xdr:col>3</xdr:col>
      <xdr:colOff>38100</xdr:colOff>
      <xdr:row>30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695325" y="37338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9525</xdr:rowOff>
    </xdr:from>
    <xdr:to>
      <xdr:col>3</xdr:col>
      <xdr:colOff>38100</xdr:colOff>
      <xdr:row>32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695325" y="39814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9525</xdr:rowOff>
    </xdr:from>
    <xdr:to>
      <xdr:col>3</xdr:col>
      <xdr:colOff>38100</xdr:colOff>
      <xdr:row>34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695325" y="42291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9525</xdr:rowOff>
    </xdr:from>
    <xdr:to>
      <xdr:col>3</xdr:col>
      <xdr:colOff>38100</xdr:colOff>
      <xdr:row>36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695325" y="44767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9525</xdr:rowOff>
    </xdr:from>
    <xdr:to>
      <xdr:col>3</xdr:col>
      <xdr:colOff>38100</xdr:colOff>
      <xdr:row>38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695325" y="47244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19050</xdr:rowOff>
    </xdr:from>
    <xdr:to>
      <xdr:col>3</xdr:col>
      <xdr:colOff>38100</xdr:colOff>
      <xdr:row>41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95325" y="49815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19050</xdr:rowOff>
    </xdr:from>
    <xdr:to>
      <xdr:col>3</xdr:col>
      <xdr:colOff>38100</xdr:colOff>
      <xdr:row>45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95325" y="54768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9525</xdr:rowOff>
    </xdr:from>
    <xdr:to>
      <xdr:col>3</xdr:col>
      <xdr:colOff>38100</xdr:colOff>
      <xdr:row>4</xdr:row>
      <xdr:rowOff>114300</xdr:rowOff>
    </xdr:to>
    <xdr:sp>
      <xdr:nvSpPr>
        <xdr:cNvPr id="21" name="AutoShape 43"/>
        <xdr:cNvSpPr>
          <a:spLocks/>
        </xdr:cNvSpPr>
      </xdr:nvSpPr>
      <xdr:spPr>
        <a:xfrm>
          <a:off x="695325" y="5143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9525</xdr:rowOff>
    </xdr:from>
    <xdr:to>
      <xdr:col>3</xdr:col>
      <xdr:colOff>38100</xdr:colOff>
      <xdr:row>6</xdr:row>
      <xdr:rowOff>114300</xdr:rowOff>
    </xdr:to>
    <xdr:sp>
      <xdr:nvSpPr>
        <xdr:cNvPr id="22" name="AutoShape 44"/>
        <xdr:cNvSpPr>
          <a:spLocks/>
        </xdr:cNvSpPr>
      </xdr:nvSpPr>
      <xdr:spPr>
        <a:xfrm>
          <a:off x="695325" y="7620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9525</xdr:rowOff>
    </xdr:from>
    <xdr:to>
      <xdr:col>3</xdr:col>
      <xdr:colOff>38100</xdr:colOff>
      <xdr:row>8</xdr:row>
      <xdr:rowOff>114300</xdr:rowOff>
    </xdr:to>
    <xdr:sp>
      <xdr:nvSpPr>
        <xdr:cNvPr id="23" name="AutoShape 45"/>
        <xdr:cNvSpPr>
          <a:spLocks/>
        </xdr:cNvSpPr>
      </xdr:nvSpPr>
      <xdr:spPr>
        <a:xfrm>
          <a:off x="695325" y="10096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3</xdr:col>
      <xdr:colOff>38100</xdr:colOff>
      <xdr:row>10</xdr:row>
      <xdr:rowOff>104775</xdr:rowOff>
    </xdr:to>
    <xdr:sp>
      <xdr:nvSpPr>
        <xdr:cNvPr id="24" name="AutoShape 46"/>
        <xdr:cNvSpPr>
          <a:spLocks/>
        </xdr:cNvSpPr>
      </xdr:nvSpPr>
      <xdr:spPr>
        <a:xfrm>
          <a:off x="695325" y="12477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0</xdr:rowOff>
    </xdr:from>
    <xdr:to>
      <xdr:col>3</xdr:col>
      <xdr:colOff>38100</xdr:colOff>
      <xdr:row>12</xdr:row>
      <xdr:rowOff>104775</xdr:rowOff>
    </xdr:to>
    <xdr:sp>
      <xdr:nvSpPr>
        <xdr:cNvPr id="25" name="AutoShape 47"/>
        <xdr:cNvSpPr>
          <a:spLocks/>
        </xdr:cNvSpPr>
      </xdr:nvSpPr>
      <xdr:spPr>
        <a:xfrm>
          <a:off x="695325" y="149542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0</xdr:rowOff>
    </xdr:from>
    <xdr:to>
      <xdr:col>3</xdr:col>
      <xdr:colOff>38100</xdr:colOff>
      <xdr:row>14</xdr:row>
      <xdr:rowOff>104775</xdr:rowOff>
    </xdr:to>
    <xdr:sp>
      <xdr:nvSpPr>
        <xdr:cNvPr id="26" name="AutoShape 48"/>
        <xdr:cNvSpPr>
          <a:spLocks/>
        </xdr:cNvSpPr>
      </xdr:nvSpPr>
      <xdr:spPr>
        <a:xfrm>
          <a:off x="695325" y="17430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9525</xdr:rowOff>
    </xdr:from>
    <xdr:to>
      <xdr:col>3</xdr:col>
      <xdr:colOff>38100</xdr:colOff>
      <xdr:row>16</xdr:row>
      <xdr:rowOff>114300</xdr:rowOff>
    </xdr:to>
    <xdr:sp>
      <xdr:nvSpPr>
        <xdr:cNvPr id="27" name="AutoShape 49"/>
        <xdr:cNvSpPr>
          <a:spLocks/>
        </xdr:cNvSpPr>
      </xdr:nvSpPr>
      <xdr:spPr>
        <a:xfrm>
          <a:off x="695325" y="20002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9525</xdr:rowOff>
    </xdr:from>
    <xdr:to>
      <xdr:col>3</xdr:col>
      <xdr:colOff>38100</xdr:colOff>
      <xdr:row>18</xdr:row>
      <xdr:rowOff>114300</xdr:rowOff>
    </xdr:to>
    <xdr:sp>
      <xdr:nvSpPr>
        <xdr:cNvPr id="28" name="AutoShape 50"/>
        <xdr:cNvSpPr>
          <a:spLocks/>
        </xdr:cNvSpPr>
      </xdr:nvSpPr>
      <xdr:spPr>
        <a:xfrm>
          <a:off x="695325" y="22479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9525</xdr:rowOff>
    </xdr:from>
    <xdr:to>
      <xdr:col>3</xdr:col>
      <xdr:colOff>38100</xdr:colOff>
      <xdr:row>20</xdr:row>
      <xdr:rowOff>114300</xdr:rowOff>
    </xdr:to>
    <xdr:sp>
      <xdr:nvSpPr>
        <xdr:cNvPr id="29" name="AutoShape 51"/>
        <xdr:cNvSpPr>
          <a:spLocks/>
        </xdr:cNvSpPr>
      </xdr:nvSpPr>
      <xdr:spPr>
        <a:xfrm>
          <a:off x="695325" y="24955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9525</xdr:rowOff>
    </xdr:from>
    <xdr:to>
      <xdr:col>3</xdr:col>
      <xdr:colOff>38100</xdr:colOff>
      <xdr:row>22</xdr:row>
      <xdr:rowOff>114300</xdr:rowOff>
    </xdr:to>
    <xdr:sp>
      <xdr:nvSpPr>
        <xdr:cNvPr id="30" name="AutoShape 52"/>
        <xdr:cNvSpPr>
          <a:spLocks/>
        </xdr:cNvSpPr>
      </xdr:nvSpPr>
      <xdr:spPr>
        <a:xfrm>
          <a:off x="695325" y="27432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9525</xdr:rowOff>
    </xdr:from>
    <xdr:to>
      <xdr:col>3</xdr:col>
      <xdr:colOff>38100</xdr:colOff>
      <xdr:row>24</xdr:row>
      <xdr:rowOff>114300</xdr:rowOff>
    </xdr:to>
    <xdr:sp>
      <xdr:nvSpPr>
        <xdr:cNvPr id="31" name="AutoShape 53"/>
        <xdr:cNvSpPr>
          <a:spLocks/>
        </xdr:cNvSpPr>
      </xdr:nvSpPr>
      <xdr:spPr>
        <a:xfrm>
          <a:off x="695325" y="29908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9525</xdr:rowOff>
    </xdr:from>
    <xdr:to>
      <xdr:col>3</xdr:col>
      <xdr:colOff>38100</xdr:colOff>
      <xdr:row>26</xdr:row>
      <xdr:rowOff>114300</xdr:rowOff>
    </xdr:to>
    <xdr:sp>
      <xdr:nvSpPr>
        <xdr:cNvPr id="32" name="AutoShape 54"/>
        <xdr:cNvSpPr>
          <a:spLocks/>
        </xdr:cNvSpPr>
      </xdr:nvSpPr>
      <xdr:spPr>
        <a:xfrm>
          <a:off x="695325" y="32385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9525</xdr:rowOff>
    </xdr:from>
    <xdr:to>
      <xdr:col>3</xdr:col>
      <xdr:colOff>38100</xdr:colOff>
      <xdr:row>28</xdr:row>
      <xdr:rowOff>114300</xdr:rowOff>
    </xdr:to>
    <xdr:sp>
      <xdr:nvSpPr>
        <xdr:cNvPr id="33" name="AutoShape 55"/>
        <xdr:cNvSpPr>
          <a:spLocks/>
        </xdr:cNvSpPr>
      </xdr:nvSpPr>
      <xdr:spPr>
        <a:xfrm>
          <a:off x="695325" y="34861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9525</xdr:rowOff>
    </xdr:from>
    <xdr:to>
      <xdr:col>3</xdr:col>
      <xdr:colOff>38100</xdr:colOff>
      <xdr:row>30</xdr:row>
      <xdr:rowOff>114300</xdr:rowOff>
    </xdr:to>
    <xdr:sp>
      <xdr:nvSpPr>
        <xdr:cNvPr id="34" name="AutoShape 56"/>
        <xdr:cNvSpPr>
          <a:spLocks/>
        </xdr:cNvSpPr>
      </xdr:nvSpPr>
      <xdr:spPr>
        <a:xfrm>
          <a:off x="695325" y="37338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9525</xdr:rowOff>
    </xdr:from>
    <xdr:to>
      <xdr:col>3</xdr:col>
      <xdr:colOff>38100</xdr:colOff>
      <xdr:row>32</xdr:row>
      <xdr:rowOff>114300</xdr:rowOff>
    </xdr:to>
    <xdr:sp>
      <xdr:nvSpPr>
        <xdr:cNvPr id="35" name="AutoShape 57"/>
        <xdr:cNvSpPr>
          <a:spLocks/>
        </xdr:cNvSpPr>
      </xdr:nvSpPr>
      <xdr:spPr>
        <a:xfrm>
          <a:off x="695325" y="39814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9525</xdr:rowOff>
    </xdr:from>
    <xdr:to>
      <xdr:col>3</xdr:col>
      <xdr:colOff>38100</xdr:colOff>
      <xdr:row>34</xdr:row>
      <xdr:rowOff>114300</xdr:rowOff>
    </xdr:to>
    <xdr:sp>
      <xdr:nvSpPr>
        <xdr:cNvPr id="36" name="AutoShape 58"/>
        <xdr:cNvSpPr>
          <a:spLocks/>
        </xdr:cNvSpPr>
      </xdr:nvSpPr>
      <xdr:spPr>
        <a:xfrm>
          <a:off x="695325" y="42291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9525</xdr:rowOff>
    </xdr:from>
    <xdr:to>
      <xdr:col>3</xdr:col>
      <xdr:colOff>38100</xdr:colOff>
      <xdr:row>36</xdr:row>
      <xdr:rowOff>114300</xdr:rowOff>
    </xdr:to>
    <xdr:sp>
      <xdr:nvSpPr>
        <xdr:cNvPr id="37" name="AutoShape 59"/>
        <xdr:cNvSpPr>
          <a:spLocks/>
        </xdr:cNvSpPr>
      </xdr:nvSpPr>
      <xdr:spPr>
        <a:xfrm>
          <a:off x="695325" y="44767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9525</xdr:rowOff>
    </xdr:from>
    <xdr:to>
      <xdr:col>3</xdr:col>
      <xdr:colOff>38100</xdr:colOff>
      <xdr:row>38</xdr:row>
      <xdr:rowOff>114300</xdr:rowOff>
    </xdr:to>
    <xdr:sp>
      <xdr:nvSpPr>
        <xdr:cNvPr id="38" name="AutoShape 60"/>
        <xdr:cNvSpPr>
          <a:spLocks/>
        </xdr:cNvSpPr>
      </xdr:nvSpPr>
      <xdr:spPr>
        <a:xfrm>
          <a:off x="695325" y="47244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19050</xdr:rowOff>
    </xdr:from>
    <xdr:to>
      <xdr:col>3</xdr:col>
      <xdr:colOff>38100</xdr:colOff>
      <xdr:row>41</xdr:row>
      <xdr:rowOff>0</xdr:rowOff>
    </xdr:to>
    <xdr:sp>
      <xdr:nvSpPr>
        <xdr:cNvPr id="39" name="AutoShape 61"/>
        <xdr:cNvSpPr>
          <a:spLocks/>
        </xdr:cNvSpPr>
      </xdr:nvSpPr>
      <xdr:spPr>
        <a:xfrm>
          <a:off x="695325" y="49815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19050</xdr:rowOff>
    </xdr:from>
    <xdr:to>
      <xdr:col>3</xdr:col>
      <xdr:colOff>38100</xdr:colOff>
      <xdr:row>45</xdr:row>
      <xdr:rowOff>0</xdr:rowOff>
    </xdr:to>
    <xdr:sp>
      <xdr:nvSpPr>
        <xdr:cNvPr id="40" name="AutoShape 62"/>
        <xdr:cNvSpPr>
          <a:spLocks/>
        </xdr:cNvSpPr>
      </xdr:nvSpPr>
      <xdr:spPr>
        <a:xfrm>
          <a:off x="695325" y="54768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9525</xdr:rowOff>
    </xdr:from>
    <xdr:to>
      <xdr:col>3</xdr:col>
      <xdr:colOff>38100</xdr:colOff>
      <xdr:row>40</xdr:row>
      <xdr:rowOff>114300</xdr:rowOff>
    </xdr:to>
    <xdr:sp>
      <xdr:nvSpPr>
        <xdr:cNvPr id="41" name="AutoShape 63"/>
        <xdr:cNvSpPr>
          <a:spLocks/>
        </xdr:cNvSpPr>
      </xdr:nvSpPr>
      <xdr:spPr>
        <a:xfrm>
          <a:off x="695325" y="49720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9525</xdr:rowOff>
    </xdr:from>
    <xdr:to>
      <xdr:col>3</xdr:col>
      <xdr:colOff>38100</xdr:colOff>
      <xdr:row>4</xdr:row>
      <xdr:rowOff>114300</xdr:rowOff>
    </xdr:to>
    <xdr:sp>
      <xdr:nvSpPr>
        <xdr:cNvPr id="42" name="AutoShape 64"/>
        <xdr:cNvSpPr>
          <a:spLocks/>
        </xdr:cNvSpPr>
      </xdr:nvSpPr>
      <xdr:spPr>
        <a:xfrm>
          <a:off x="695325" y="5143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9525</xdr:rowOff>
    </xdr:from>
    <xdr:to>
      <xdr:col>3</xdr:col>
      <xdr:colOff>38100</xdr:colOff>
      <xdr:row>6</xdr:row>
      <xdr:rowOff>114300</xdr:rowOff>
    </xdr:to>
    <xdr:sp>
      <xdr:nvSpPr>
        <xdr:cNvPr id="43" name="AutoShape 65"/>
        <xdr:cNvSpPr>
          <a:spLocks/>
        </xdr:cNvSpPr>
      </xdr:nvSpPr>
      <xdr:spPr>
        <a:xfrm>
          <a:off x="695325" y="7620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9525</xdr:rowOff>
    </xdr:from>
    <xdr:to>
      <xdr:col>3</xdr:col>
      <xdr:colOff>38100</xdr:colOff>
      <xdr:row>8</xdr:row>
      <xdr:rowOff>114300</xdr:rowOff>
    </xdr:to>
    <xdr:sp>
      <xdr:nvSpPr>
        <xdr:cNvPr id="44" name="AutoShape 66"/>
        <xdr:cNvSpPr>
          <a:spLocks/>
        </xdr:cNvSpPr>
      </xdr:nvSpPr>
      <xdr:spPr>
        <a:xfrm>
          <a:off x="695325" y="10096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3</xdr:col>
      <xdr:colOff>38100</xdr:colOff>
      <xdr:row>10</xdr:row>
      <xdr:rowOff>104775</xdr:rowOff>
    </xdr:to>
    <xdr:sp>
      <xdr:nvSpPr>
        <xdr:cNvPr id="45" name="AutoShape 67"/>
        <xdr:cNvSpPr>
          <a:spLocks/>
        </xdr:cNvSpPr>
      </xdr:nvSpPr>
      <xdr:spPr>
        <a:xfrm>
          <a:off x="695325" y="12477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0</xdr:rowOff>
    </xdr:from>
    <xdr:to>
      <xdr:col>3</xdr:col>
      <xdr:colOff>38100</xdr:colOff>
      <xdr:row>12</xdr:row>
      <xdr:rowOff>104775</xdr:rowOff>
    </xdr:to>
    <xdr:sp>
      <xdr:nvSpPr>
        <xdr:cNvPr id="46" name="AutoShape 68"/>
        <xdr:cNvSpPr>
          <a:spLocks/>
        </xdr:cNvSpPr>
      </xdr:nvSpPr>
      <xdr:spPr>
        <a:xfrm>
          <a:off x="695325" y="149542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0</xdr:rowOff>
    </xdr:from>
    <xdr:to>
      <xdr:col>3</xdr:col>
      <xdr:colOff>38100</xdr:colOff>
      <xdr:row>14</xdr:row>
      <xdr:rowOff>104775</xdr:rowOff>
    </xdr:to>
    <xdr:sp>
      <xdr:nvSpPr>
        <xdr:cNvPr id="47" name="AutoShape 69"/>
        <xdr:cNvSpPr>
          <a:spLocks/>
        </xdr:cNvSpPr>
      </xdr:nvSpPr>
      <xdr:spPr>
        <a:xfrm>
          <a:off x="695325" y="17430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9525</xdr:rowOff>
    </xdr:from>
    <xdr:to>
      <xdr:col>3</xdr:col>
      <xdr:colOff>38100</xdr:colOff>
      <xdr:row>16</xdr:row>
      <xdr:rowOff>114300</xdr:rowOff>
    </xdr:to>
    <xdr:sp>
      <xdr:nvSpPr>
        <xdr:cNvPr id="48" name="AutoShape 70"/>
        <xdr:cNvSpPr>
          <a:spLocks/>
        </xdr:cNvSpPr>
      </xdr:nvSpPr>
      <xdr:spPr>
        <a:xfrm>
          <a:off x="695325" y="20002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9525</xdr:rowOff>
    </xdr:from>
    <xdr:to>
      <xdr:col>3</xdr:col>
      <xdr:colOff>38100</xdr:colOff>
      <xdr:row>18</xdr:row>
      <xdr:rowOff>114300</xdr:rowOff>
    </xdr:to>
    <xdr:sp>
      <xdr:nvSpPr>
        <xdr:cNvPr id="49" name="AutoShape 71"/>
        <xdr:cNvSpPr>
          <a:spLocks/>
        </xdr:cNvSpPr>
      </xdr:nvSpPr>
      <xdr:spPr>
        <a:xfrm>
          <a:off x="695325" y="22479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9525</xdr:rowOff>
    </xdr:from>
    <xdr:to>
      <xdr:col>3</xdr:col>
      <xdr:colOff>38100</xdr:colOff>
      <xdr:row>20</xdr:row>
      <xdr:rowOff>114300</xdr:rowOff>
    </xdr:to>
    <xdr:sp>
      <xdr:nvSpPr>
        <xdr:cNvPr id="50" name="AutoShape 72"/>
        <xdr:cNvSpPr>
          <a:spLocks/>
        </xdr:cNvSpPr>
      </xdr:nvSpPr>
      <xdr:spPr>
        <a:xfrm>
          <a:off x="695325" y="24955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9525</xdr:rowOff>
    </xdr:from>
    <xdr:to>
      <xdr:col>3</xdr:col>
      <xdr:colOff>38100</xdr:colOff>
      <xdr:row>22</xdr:row>
      <xdr:rowOff>114300</xdr:rowOff>
    </xdr:to>
    <xdr:sp>
      <xdr:nvSpPr>
        <xdr:cNvPr id="51" name="AutoShape 73"/>
        <xdr:cNvSpPr>
          <a:spLocks/>
        </xdr:cNvSpPr>
      </xdr:nvSpPr>
      <xdr:spPr>
        <a:xfrm>
          <a:off x="695325" y="27432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9525</xdr:rowOff>
    </xdr:from>
    <xdr:to>
      <xdr:col>3</xdr:col>
      <xdr:colOff>38100</xdr:colOff>
      <xdr:row>24</xdr:row>
      <xdr:rowOff>114300</xdr:rowOff>
    </xdr:to>
    <xdr:sp>
      <xdr:nvSpPr>
        <xdr:cNvPr id="52" name="AutoShape 74"/>
        <xdr:cNvSpPr>
          <a:spLocks/>
        </xdr:cNvSpPr>
      </xdr:nvSpPr>
      <xdr:spPr>
        <a:xfrm>
          <a:off x="695325" y="29908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9525</xdr:rowOff>
    </xdr:from>
    <xdr:to>
      <xdr:col>3</xdr:col>
      <xdr:colOff>38100</xdr:colOff>
      <xdr:row>26</xdr:row>
      <xdr:rowOff>114300</xdr:rowOff>
    </xdr:to>
    <xdr:sp>
      <xdr:nvSpPr>
        <xdr:cNvPr id="53" name="AutoShape 75"/>
        <xdr:cNvSpPr>
          <a:spLocks/>
        </xdr:cNvSpPr>
      </xdr:nvSpPr>
      <xdr:spPr>
        <a:xfrm>
          <a:off x="695325" y="32385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9525</xdr:rowOff>
    </xdr:from>
    <xdr:to>
      <xdr:col>3</xdr:col>
      <xdr:colOff>38100</xdr:colOff>
      <xdr:row>28</xdr:row>
      <xdr:rowOff>114300</xdr:rowOff>
    </xdr:to>
    <xdr:sp>
      <xdr:nvSpPr>
        <xdr:cNvPr id="54" name="AutoShape 76"/>
        <xdr:cNvSpPr>
          <a:spLocks/>
        </xdr:cNvSpPr>
      </xdr:nvSpPr>
      <xdr:spPr>
        <a:xfrm>
          <a:off x="695325" y="34861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9525</xdr:rowOff>
    </xdr:from>
    <xdr:to>
      <xdr:col>3</xdr:col>
      <xdr:colOff>38100</xdr:colOff>
      <xdr:row>30</xdr:row>
      <xdr:rowOff>114300</xdr:rowOff>
    </xdr:to>
    <xdr:sp>
      <xdr:nvSpPr>
        <xdr:cNvPr id="55" name="AutoShape 77"/>
        <xdr:cNvSpPr>
          <a:spLocks/>
        </xdr:cNvSpPr>
      </xdr:nvSpPr>
      <xdr:spPr>
        <a:xfrm>
          <a:off x="695325" y="37338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9525</xdr:rowOff>
    </xdr:from>
    <xdr:to>
      <xdr:col>3</xdr:col>
      <xdr:colOff>38100</xdr:colOff>
      <xdr:row>32</xdr:row>
      <xdr:rowOff>114300</xdr:rowOff>
    </xdr:to>
    <xdr:sp>
      <xdr:nvSpPr>
        <xdr:cNvPr id="56" name="AutoShape 78"/>
        <xdr:cNvSpPr>
          <a:spLocks/>
        </xdr:cNvSpPr>
      </xdr:nvSpPr>
      <xdr:spPr>
        <a:xfrm>
          <a:off x="695325" y="39814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9525</xdr:rowOff>
    </xdr:from>
    <xdr:to>
      <xdr:col>3</xdr:col>
      <xdr:colOff>38100</xdr:colOff>
      <xdr:row>34</xdr:row>
      <xdr:rowOff>114300</xdr:rowOff>
    </xdr:to>
    <xdr:sp>
      <xdr:nvSpPr>
        <xdr:cNvPr id="57" name="AutoShape 79"/>
        <xdr:cNvSpPr>
          <a:spLocks/>
        </xdr:cNvSpPr>
      </xdr:nvSpPr>
      <xdr:spPr>
        <a:xfrm>
          <a:off x="695325" y="42291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9525</xdr:rowOff>
    </xdr:from>
    <xdr:to>
      <xdr:col>3</xdr:col>
      <xdr:colOff>38100</xdr:colOff>
      <xdr:row>36</xdr:row>
      <xdr:rowOff>114300</xdr:rowOff>
    </xdr:to>
    <xdr:sp>
      <xdr:nvSpPr>
        <xdr:cNvPr id="58" name="AutoShape 80"/>
        <xdr:cNvSpPr>
          <a:spLocks/>
        </xdr:cNvSpPr>
      </xdr:nvSpPr>
      <xdr:spPr>
        <a:xfrm>
          <a:off x="695325" y="44767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9525</xdr:rowOff>
    </xdr:from>
    <xdr:to>
      <xdr:col>3</xdr:col>
      <xdr:colOff>38100</xdr:colOff>
      <xdr:row>38</xdr:row>
      <xdr:rowOff>114300</xdr:rowOff>
    </xdr:to>
    <xdr:sp>
      <xdr:nvSpPr>
        <xdr:cNvPr id="59" name="AutoShape 81"/>
        <xdr:cNvSpPr>
          <a:spLocks/>
        </xdr:cNvSpPr>
      </xdr:nvSpPr>
      <xdr:spPr>
        <a:xfrm>
          <a:off x="695325" y="47244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19050</xdr:rowOff>
    </xdr:from>
    <xdr:to>
      <xdr:col>3</xdr:col>
      <xdr:colOff>38100</xdr:colOff>
      <xdr:row>41</xdr:row>
      <xdr:rowOff>0</xdr:rowOff>
    </xdr:to>
    <xdr:sp>
      <xdr:nvSpPr>
        <xdr:cNvPr id="60" name="AutoShape 82"/>
        <xdr:cNvSpPr>
          <a:spLocks/>
        </xdr:cNvSpPr>
      </xdr:nvSpPr>
      <xdr:spPr>
        <a:xfrm>
          <a:off x="695325" y="49815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19050</xdr:rowOff>
    </xdr:from>
    <xdr:to>
      <xdr:col>3</xdr:col>
      <xdr:colOff>38100</xdr:colOff>
      <xdr:row>45</xdr:row>
      <xdr:rowOff>0</xdr:rowOff>
    </xdr:to>
    <xdr:sp>
      <xdr:nvSpPr>
        <xdr:cNvPr id="61" name="AutoShape 83"/>
        <xdr:cNvSpPr>
          <a:spLocks/>
        </xdr:cNvSpPr>
      </xdr:nvSpPr>
      <xdr:spPr>
        <a:xfrm>
          <a:off x="695325" y="547687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9525</xdr:rowOff>
    </xdr:from>
    <xdr:to>
      <xdr:col>3</xdr:col>
      <xdr:colOff>38100</xdr:colOff>
      <xdr:row>40</xdr:row>
      <xdr:rowOff>114300</xdr:rowOff>
    </xdr:to>
    <xdr:sp>
      <xdr:nvSpPr>
        <xdr:cNvPr id="62" name="AutoShape 84"/>
        <xdr:cNvSpPr>
          <a:spLocks/>
        </xdr:cNvSpPr>
      </xdr:nvSpPr>
      <xdr:spPr>
        <a:xfrm>
          <a:off x="695325" y="497205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19050</xdr:rowOff>
    </xdr:from>
    <xdr:to>
      <xdr:col>3</xdr:col>
      <xdr:colOff>38100</xdr:colOff>
      <xdr:row>43</xdr:row>
      <xdr:rowOff>0</xdr:rowOff>
    </xdr:to>
    <xdr:sp>
      <xdr:nvSpPr>
        <xdr:cNvPr id="63" name="AutoShape 85"/>
        <xdr:cNvSpPr>
          <a:spLocks/>
        </xdr:cNvSpPr>
      </xdr:nvSpPr>
      <xdr:spPr>
        <a:xfrm>
          <a:off x="695325" y="522922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19050</xdr:rowOff>
    </xdr:from>
    <xdr:to>
      <xdr:col>3</xdr:col>
      <xdr:colOff>38100</xdr:colOff>
      <xdr:row>43</xdr:row>
      <xdr:rowOff>0</xdr:rowOff>
    </xdr:to>
    <xdr:sp>
      <xdr:nvSpPr>
        <xdr:cNvPr id="64" name="AutoShape 86"/>
        <xdr:cNvSpPr>
          <a:spLocks/>
        </xdr:cNvSpPr>
      </xdr:nvSpPr>
      <xdr:spPr>
        <a:xfrm>
          <a:off x="695325" y="522922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9525</xdr:rowOff>
    </xdr:from>
    <xdr:to>
      <xdr:col>3</xdr:col>
      <xdr:colOff>38100</xdr:colOff>
      <xdr:row>42</xdr:row>
      <xdr:rowOff>114300</xdr:rowOff>
    </xdr:to>
    <xdr:sp>
      <xdr:nvSpPr>
        <xdr:cNvPr id="65" name="AutoShape 87"/>
        <xdr:cNvSpPr>
          <a:spLocks/>
        </xdr:cNvSpPr>
      </xdr:nvSpPr>
      <xdr:spPr>
        <a:xfrm>
          <a:off x="695325" y="52197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19050</xdr:rowOff>
    </xdr:from>
    <xdr:to>
      <xdr:col>3</xdr:col>
      <xdr:colOff>38100</xdr:colOff>
      <xdr:row>43</xdr:row>
      <xdr:rowOff>0</xdr:rowOff>
    </xdr:to>
    <xdr:sp>
      <xdr:nvSpPr>
        <xdr:cNvPr id="66" name="AutoShape 88"/>
        <xdr:cNvSpPr>
          <a:spLocks/>
        </xdr:cNvSpPr>
      </xdr:nvSpPr>
      <xdr:spPr>
        <a:xfrm>
          <a:off x="695325" y="5229225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9525</xdr:rowOff>
    </xdr:from>
    <xdr:to>
      <xdr:col>3</xdr:col>
      <xdr:colOff>38100</xdr:colOff>
      <xdr:row>42</xdr:row>
      <xdr:rowOff>114300</xdr:rowOff>
    </xdr:to>
    <xdr:sp>
      <xdr:nvSpPr>
        <xdr:cNvPr id="67" name="AutoShape 89"/>
        <xdr:cNvSpPr>
          <a:spLocks/>
        </xdr:cNvSpPr>
      </xdr:nvSpPr>
      <xdr:spPr>
        <a:xfrm>
          <a:off x="695325" y="5219700"/>
          <a:ext cx="66675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19050</xdr:rowOff>
    </xdr:from>
    <xdr:to>
      <xdr:col>8</xdr:col>
      <xdr:colOff>85725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029075" y="409575"/>
          <a:ext cx="57150" cy="8858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28575</xdr:rowOff>
    </xdr:from>
    <xdr:to>
      <xdr:col>8</xdr:col>
      <xdr:colOff>76200</xdr:colOff>
      <xdr:row>14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038600" y="1438275"/>
          <a:ext cx="38100" cy="4667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19050</xdr:rowOff>
    </xdr:from>
    <xdr:to>
      <xdr:col>8</xdr:col>
      <xdr:colOff>85725</xdr:colOff>
      <xdr:row>9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029075" y="409575"/>
          <a:ext cx="57150" cy="8858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28575</xdr:rowOff>
    </xdr:from>
    <xdr:to>
      <xdr:col>8</xdr:col>
      <xdr:colOff>76200</xdr:colOff>
      <xdr:row>14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4038600" y="1438275"/>
          <a:ext cx="38100" cy="4667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19050</xdr:rowOff>
    </xdr:from>
    <xdr:to>
      <xdr:col>2</xdr:col>
      <xdr:colOff>104775</xdr:colOff>
      <xdr:row>9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695325" y="1076325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19050</xdr:rowOff>
    </xdr:from>
    <xdr:to>
      <xdr:col>2</xdr:col>
      <xdr:colOff>85725</xdr:colOff>
      <xdr:row>13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685800" y="1428750"/>
          <a:ext cx="57150" cy="3619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19050</xdr:rowOff>
    </xdr:from>
    <xdr:to>
      <xdr:col>2</xdr:col>
      <xdr:colOff>104775</xdr:colOff>
      <xdr:row>9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695325" y="1076325"/>
          <a:ext cx="57150" cy="2286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19050</xdr:rowOff>
    </xdr:from>
    <xdr:to>
      <xdr:col>2</xdr:col>
      <xdr:colOff>85725</xdr:colOff>
      <xdr:row>13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685800" y="1428750"/>
          <a:ext cx="57150" cy="3619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5725"/>
          <a:ext cx="17049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5725"/>
          <a:ext cx="17049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38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5</xdr:row>
      <xdr:rowOff>333375</xdr:rowOff>
    </xdr:to>
    <xdr:sp>
      <xdr:nvSpPr>
        <xdr:cNvPr id="2" name="Line 2"/>
        <xdr:cNvSpPr>
          <a:spLocks/>
        </xdr:cNvSpPr>
      </xdr:nvSpPr>
      <xdr:spPr>
        <a:xfrm>
          <a:off x="9525" y="85725"/>
          <a:ext cx="1800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5</xdr:row>
      <xdr:rowOff>333375</xdr:rowOff>
    </xdr:to>
    <xdr:sp>
      <xdr:nvSpPr>
        <xdr:cNvPr id="3" name="Line 3"/>
        <xdr:cNvSpPr>
          <a:spLocks/>
        </xdr:cNvSpPr>
      </xdr:nvSpPr>
      <xdr:spPr>
        <a:xfrm>
          <a:off x="9525" y="85725"/>
          <a:ext cx="1800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9525</xdr:rowOff>
    </xdr:from>
    <xdr:to>
      <xdr:col>2</xdr:col>
      <xdr:colOff>257175</xdr:colOff>
      <xdr:row>7</xdr:row>
      <xdr:rowOff>104775</xdr:rowOff>
    </xdr:to>
    <xdr:sp>
      <xdr:nvSpPr>
        <xdr:cNvPr id="1" name="AutoShape 21"/>
        <xdr:cNvSpPr>
          <a:spLocks/>
        </xdr:cNvSpPr>
      </xdr:nvSpPr>
      <xdr:spPr>
        <a:xfrm>
          <a:off x="514350" y="5524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19050</xdr:rowOff>
    </xdr:from>
    <xdr:to>
      <xdr:col>2</xdr:col>
      <xdr:colOff>257175</xdr:colOff>
      <xdr:row>11</xdr:row>
      <xdr:rowOff>114300</xdr:rowOff>
    </xdr:to>
    <xdr:sp>
      <xdr:nvSpPr>
        <xdr:cNvPr id="2" name="AutoShape 22"/>
        <xdr:cNvSpPr>
          <a:spLocks/>
        </xdr:cNvSpPr>
      </xdr:nvSpPr>
      <xdr:spPr>
        <a:xfrm>
          <a:off x="514350" y="11715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19050</xdr:rowOff>
    </xdr:from>
    <xdr:to>
      <xdr:col>2</xdr:col>
      <xdr:colOff>257175</xdr:colOff>
      <xdr:row>15</xdr:row>
      <xdr:rowOff>114300</xdr:rowOff>
    </xdr:to>
    <xdr:sp>
      <xdr:nvSpPr>
        <xdr:cNvPr id="3" name="AutoShape 23"/>
        <xdr:cNvSpPr>
          <a:spLocks/>
        </xdr:cNvSpPr>
      </xdr:nvSpPr>
      <xdr:spPr>
        <a:xfrm>
          <a:off x="514350" y="17811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19050</xdr:rowOff>
    </xdr:from>
    <xdr:to>
      <xdr:col>2</xdr:col>
      <xdr:colOff>257175</xdr:colOff>
      <xdr:row>19</xdr:row>
      <xdr:rowOff>114300</xdr:rowOff>
    </xdr:to>
    <xdr:sp>
      <xdr:nvSpPr>
        <xdr:cNvPr id="4" name="AutoShape 24"/>
        <xdr:cNvSpPr>
          <a:spLocks/>
        </xdr:cNvSpPr>
      </xdr:nvSpPr>
      <xdr:spPr>
        <a:xfrm>
          <a:off x="514350" y="23907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19050</xdr:rowOff>
    </xdr:from>
    <xdr:to>
      <xdr:col>2</xdr:col>
      <xdr:colOff>276225</xdr:colOff>
      <xdr:row>23</xdr:row>
      <xdr:rowOff>114300</xdr:rowOff>
    </xdr:to>
    <xdr:sp>
      <xdr:nvSpPr>
        <xdr:cNvPr id="5" name="AutoShape 25"/>
        <xdr:cNvSpPr>
          <a:spLocks/>
        </xdr:cNvSpPr>
      </xdr:nvSpPr>
      <xdr:spPr>
        <a:xfrm>
          <a:off x="533400" y="30003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24</xdr:row>
      <xdr:rowOff>19050</xdr:rowOff>
    </xdr:from>
    <xdr:to>
      <xdr:col>2</xdr:col>
      <xdr:colOff>276225</xdr:colOff>
      <xdr:row>27</xdr:row>
      <xdr:rowOff>114300</xdr:rowOff>
    </xdr:to>
    <xdr:sp>
      <xdr:nvSpPr>
        <xdr:cNvPr id="6" name="AutoShape 26"/>
        <xdr:cNvSpPr>
          <a:spLocks/>
        </xdr:cNvSpPr>
      </xdr:nvSpPr>
      <xdr:spPr>
        <a:xfrm>
          <a:off x="533400" y="36099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28</xdr:row>
      <xdr:rowOff>19050</xdr:rowOff>
    </xdr:from>
    <xdr:to>
      <xdr:col>2</xdr:col>
      <xdr:colOff>276225</xdr:colOff>
      <xdr:row>31</xdr:row>
      <xdr:rowOff>114300</xdr:rowOff>
    </xdr:to>
    <xdr:sp>
      <xdr:nvSpPr>
        <xdr:cNvPr id="7" name="AutoShape 27"/>
        <xdr:cNvSpPr>
          <a:spLocks/>
        </xdr:cNvSpPr>
      </xdr:nvSpPr>
      <xdr:spPr>
        <a:xfrm>
          <a:off x="533400" y="42195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32</xdr:row>
      <xdr:rowOff>9525</xdr:rowOff>
    </xdr:from>
    <xdr:to>
      <xdr:col>2</xdr:col>
      <xdr:colOff>257175</xdr:colOff>
      <xdr:row>35</xdr:row>
      <xdr:rowOff>104775</xdr:rowOff>
    </xdr:to>
    <xdr:sp>
      <xdr:nvSpPr>
        <xdr:cNvPr id="8" name="AutoShape 28"/>
        <xdr:cNvSpPr>
          <a:spLocks/>
        </xdr:cNvSpPr>
      </xdr:nvSpPr>
      <xdr:spPr>
        <a:xfrm>
          <a:off x="514350" y="48196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9525</xdr:rowOff>
    </xdr:from>
    <xdr:to>
      <xdr:col>2</xdr:col>
      <xdr:colOff>257175</xdr:colOff>
      <xdr:row>39</xdr:row>
      <xdr:rowOff>104775</xdr:rowOff>
    </xdr:to>
    <xdr:sp>
      <xdr:nvSpPr>
        <xdr:cNvPr id="9" name="AutoShape 29"/>
        <xdr:cNvSpPr>
          <a:spLocks/>
        </xdr:cNvSpPr>
      </xdr:nvSpPr>
      <xdr:spPr>
        <a:xfrm>
          <a:off x="514350" y="54292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40</xdr:row>
      <xdr:rowOff>9525</xdr:rowOff>
    </xdr:from>
    <xdr:to>
      <xdr:col>2</xdr:col>
      <xdr:colOff>257175</xdr:colOff>
      <xdr:row>43</xdr:row>
      <xdr:rowOff>104775</xdr:rowOff>
    </xdr:to>
    <xdr:sp>
      <xdr:nvSpPr>
        <xdr:cNvPr id="10" name="AutoShape 30"/>
        <xdr:cNvSpPr>
          <a:spLocks/>
        </xdr:cNvSpPr>
      </xdr:nvSpPr>
      <xdr:spPr>
        <a:xfrm>
          <a:off x="514350" y="60388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9525</xdr:rowOff>
    </xdr:from>
    <xdr:to>
      <xdr:col>2</xdr:col>
      <xdr:colOff>257175</xdr:colOff>
      <xdr:row>7</xdr:row>
      <xdr:rowOff>104775</xdr:rowOff>
    </xdr:to>
    <xdr:sp>
      <xdr:nvSpPr>
        <xdr:cNvPr id="11" name="AutoShape 31"/>
        <xdr:cNvSpPr>
          <a:spLocks/>
        </xdr:cNvSpPr>
      </xdr:nvSpPr>
      <xdr:spPr>
        <a:xfrm>
          <a:off x="514350" y="5524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19050</xdr:rowOff>
    </xdr:from>
    <xdr:to>
      <xdr:col>2</xdr:col>
      <xdr:colOff>257175</xdr:colOff>
      <xdr:row>11</xdr:row>
      <xdr:rowOff>114300</xdr:rowOff>
    </xdr:to>
    <xdr:sp>
      <xdr:nvSpPr>
        <xdr:cNvPr id="12" name="AutoShape 32"/>
        <xdr:cNvSpPr>
          <a:spLocks/>
        </xdr:cNvSpPr>
      </xdr:nvSpPr>
      <xdr:spPr>
        <a:xfrm>
          <a:off x="514350" y="11715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19050</xdr:rowOff>
    </xdr:from>
    <xdr:to>
      <xdr:col>2</xdr:col>
      <xdr:colOff>257175</xdr:colOff>
      <xdr:row>15</xdr:row>
      <xdr:rowOff>114300</xdr:rowOff>
    </xdr:to>
    <xdr:sp>
      <xdr:nvSpPr>
        <xdr:cNvPr id="13" name="AutoShape 33"/>
        <xdr:cNvSpPr>
          <a:spLocks/>
        </xdr:cNvSpPr>
      </xdr:nvSpPr>
      <xdr:spPr>
        <a:xfrm>
          <a:off x="514350" y="17811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19050</xdr:rowOff>
    </xdr:from>
    <xdr:to>
      <xdr:col>2</xdr:col>
      <xdr:colOff>257175</xdr:colOff>
      <xdr:row>19</xdr:row>
      <xdr:rowOff>114300</xdr:rowOff>
    </xdr:to>
    <xdr:sp>
      <xdr:nvSpPr>
        <xdr:cNvPr id="14" name="AutoShape 34"/>
        <xdr:cNvSpPr>
          <a:spLocks/>
        </xdr:cNvSpPr>
      </xdr:nvSpPr>
      <xdr:spPr>
        <a:xfrm>
          <a:off x="514350" y="23907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19050</xdr:rowOff>
    </xdr:from>
    <xdr:to>
      <xdr:col>2</xdr:col>
      <xdr:colOff>276225</xdr:colOff>
      <xdr:row>23</xdr:row>
      <xdr:rowOff>114300</xdr:rowOff>
    </xdr:to>
    <xdr:sp>
      <xdr:nvSpPr>
        <xdr:cNvPr id="15" name="AutoShape 35"/>
        <xdr:cNvSpPr>
          <a:spLocks/>
        </xdr:cNvSpPr>
      </xdr:nvSpPr>
      <xdr:spPr>
        <a:xfrm>
          <a:off x="533400" y="30003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24</xdr:row>
      <xdr:rowOff>19050</xdr:rowOff>
    </xdr:from>
    <xdr:to>
      <xdr:col>2</xdr:col>
      <xdr:colOff>276225</xdr:colOff>
      <xdr:row>27</xdr:row>
      <xdr:rowOff>114300</xdr:rowOff>
    </xdr:to>
    <xdr:sp>
      <xdr:nvSpPr>
        <xdr:cNvPr id="16" name="AutoShape 36"/>
        <xdr:cNvSpPr>
          <a:spLocks/>
        </xdr:cNvSpPr>
      </xdr:nvSpPr>
      <xdr:spPr>
        <a:xfrm>
          <a:off x="533400" y="36099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28</xdr:row>
      <xdr:rowOff>19050</xdr:rowOff>
    </xdr:from>
    <xdr:to>
      <xdr:col>2</xdr:col>
      <xdr:colOff>276225</xdr:colOff>
      <xdr:row>31</xdr:row>
      <xdr:rowOff>114300</xdr:rowOff>
    </xdr:to>
    <xdr:sp>
      <xdr:nvSpPr>
        <xdr:cNvPr id="17" name="AutoShape 37"/>
        <xdr:cNvSpPr>
          <a:spLocks/>
        </xdr:cNvSpPr>
      </xdr:nvSpPr>
      <xdr:spPr>
        <a:xfrm>
          <a:off x="533400" y="42195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32</xdr:row>
      <xdr:rowOff>9525</xdr:rowOff>
    </xdr:from>
    <xdr:to>
      <xdr:col>2</xdr:col>
      <xdr:colOff>257175</xdr:colOff>
      <xdr:row>35</xdr:row>
      <xdr:rowOff>104775</xdr:rowOff>
    </xdr:to>
    <xdr:sp>
      <xdr:nvSpPr>
        <xdr:cNvPr id="18" name="AutoShape 38"/>
        <xdr:cNvSpPr>
          <a:spLocks/>
        </xdr:cNvSpPr>
      </xdr:nvSpPr>
      <xdr:spPr>
        <a:xfrm>
          <a:off x="514350" y="48196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9525</xdr:rowOff>
    </xdr:from>
    <xdr:to>
      <xdr:col>2</xdr:col>
      <xdr:colOff>257175</xdr:colOff>
      <xdr:row>39</xdr:row>
      <xdr:rowOff>104775</xdr:rowOff>
    </xdr:to>
    <xdr:sp>
      <xdr:nvSpPr>
        <xdr:cNvPr id="19" name="AutoShape 39"/>
        <xdr:cNvSpPr>
          <a:spLocks/>
        </xdr:cNvSpPr>
      </xdr:nvSpPr>
      <xdr:spPr>
        <a:xfrm>
          <a:off x="514350" y="54292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40</xdr:row>
      <xdr:rowOff>9525</xdr:rowOff>
    </xdr:from>
    <xdr:to>
      <xdr:col>2</xdr:col>
      <xdr:colOff>257175</xdr:colOff>
      <xdr:row>43</xdr:row>
      <xdr:rowOff>104775</xdr:rowOff>
    </xdr:to>
    <xdr:sp>
      <xdr:nvSpPr>
        <xdr:cNvPr id="20" name="AutoShape 40"/>
        <xdr:cNvSpPr>
          <a:spLocks/>
        </xdr:cNvSpPr>
      </xdr:nvSpPr>
      <xdr:spPr>
        <a:xfrm>
          <a:off x="514350" y="60388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0" y="409575"/>
          <a:ext cx="0" cy="542925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10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0191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0</xdr:colOff>
      <xdr:row>14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16287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0</xdr:col>
      <xdr:colOff>0</xdr:colOff>
      <xdr:row>18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0" y="22383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0</xdr:colOff>
      <xdr:row>22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0" y="28479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0</xdr:colOff>
      <xdr:row>26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4575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0</xdr:col>
      <xdr:colOff>0</xdr:colOff>
      <xdr:row>30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0" y="40671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0" y="46672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0</xdr:col>
      <xdr:colOff>0</xdr:colOff>
      <xdr:row>38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0" y="52768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0</xdr:col>
      <xdr:colOff>0</xdr:colOff>
      <xdr:row>42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0" y="58864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0" y="409575"/>
          <a:ext cx="0" cy="542925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10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10191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0</xdr:colOff>
      <xdr:row>14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0" y="16287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0</xdr:col>
      <xdr:colOff>0</xdr:colOff>
      <xdr:row>18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22383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0</xdr:colOff>
      <xdr:row>22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0" y="28479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0</xdr:colOff>
      <xdr:row>26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0" y="34575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0</xdr:col>
      <xdr:colOff>0</xdr:colOff>
      <xdr:row>30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0" y="406717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6672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0</xdr:col>
      <xdr:colOff>0</xdr:colOff>
      <xdr:row>38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0" y="52768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0</xdr:col>
      <xdr:colOff>0</xdr:colOff>
      <xdr:row>42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0" y="58864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9525</xdr:rowOff>
    </xdr:from>
    <xdr:to>
      <xdr:col>2</xdr:col>
      <xdr:colOff>257175</xdr:colOff>
      <xdr:row>7</xdr:row>
      <xdr:rowOff>104775</xdr:rowOff>
    </xdr:to>
    <xdr:sp>
      <xdr:nvSpPr>
        <xdr:cNvPr id="21" name="AutoShape 41"/>
        <xdr:cNvSpPr>
          <a:spLocks/>
        </xdr:cNvSpPr>
      </xdr:nvSpPr>
      <xdr:spPr>
        <a:xfrm>
          <a:off x="514350" y="5524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19050</xdr:rowOff>
    </xdr:from>
    <xdr:to>
      <xdr:col>2</xdr:col>
      <xdr:colOff>257175</xdr:colOff>
      <xdr:row>11</xdr:row>
      <xdr:rowOff>114300</xdr:rowOff>
    </xdr:to>
    <xdr:sp>
      <xdr:nvSpPr>
        <xdr:cNvPr id="22" name="AutoShape 42"/>
        <xdr:cNvSpPr>
          <a:spLocks/>
        </xdr:cNvSpPr>
      </xdr:nvSpPr>
      <xdr:spPr>
        <a:xfrm>
          <a:off x="514350" y="11715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19050</xdr:rowOff>
    </xdr:from>
    <xdr:to>
      <xdr:col>2</xdr:col>
      <xdr:colOff>257175</xdr:colOff>
      <xdr:row>15</xdr:row>
      <xdr:rowOff>114300</xdr:rowOff>
    </xdr:to>
    <xdr:sp>
      <xdr:nvSpPr>
        <xdr:cNvPr id="23" name="AutoShape 43"/>
        <xdr:cNvSpPr>
          <a:spLocks/>
        </xdr:cNvSpPr>
      </xdr:nvSpPr>
      <xdr:spPr>
        <a:xfrm>
          <a:off x="514350" y="17811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19050</xdr:rowOff>
    </xdr:from>
    <xdr:to>
      <xdr:col>2</xdr:col>
      <xdr:colOff>257175</xdr:colOff>
      <xdr:row>19</xdr:row>
      <xdr:rowOff>114300</xdr:rowOff>
    </xdr:to>
    <xdr:sp>
      <xdr:nvSpPr>
        <xdr:cNvPr id="24" name="AutoShape 44"/>
        <xdr:cNvSpPr>
          <a:spLocks/>
        </xdr:cNvSpPr>
      </xdr:nvSpPr>
      <xdr:spPr>
        <a:xfrm>
          <a:off x="514350" y="23907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19050</xdr:rowOff>
    </xdr:from>
    <xdr:to>
      <xdr:col>2</xdr:col>
      <xdr:colOff>276225</xdr:colOff>
      <xdr:row>23</xdr:row>
      <xdr:rowOff>114300</xdr:rowOff>
    </xdr:to>
    <xdr:sp>
      <xdr:nvSpPr>
        <xdr:cNvPr id="25" name="AutoShape 45"/>
        <xdr:cNvSpPr>
          <a:spLocks/>
        </xdr:cNvSpPr>
      </xdr:nvSpPr>
      <xdr:spPr>
        <a:xfrm>
          <a:off x="533400" y="30003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24</xdr:row>
      <xdr:rowOff>19050</xdr:rowOff>
    </xdr:from>
    <xdr:to>
      <xdr:col>2</xdr:col>
      <xdr:colOff>276225</xdr:colOff>
      <xdr:row>27</xdr:row>
      <xdr:rowOff>114300</xdr:rowOff>
    </xdr:to>
    <xdr:sp>
      <xdr:nvSpPr>
        <xdr:cNvPr id="26" name="AutoShape 46"/>
        <xdr:cNvSpPr>
          <a:spLocks/>
        </xdr:cNvSpPr>
      </xdr:nvSpPr>
      <xdr:spPr>
        <a:xfrm>
          <a:off x="533400" y="36099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28</xdr:row>
      <xdr:rowOff>19050</xdr:rowOff>
    </xdr:from>
    <xdr:to>
      <xdr:col>2</xdr:col>
      <xdr:colOff>276225</xdr:colOff>
      <xdr:row>31</xdr:row>
      <xdr:rowOff>114300</xdr:rowOff>
    </xdr:to>
    <xdr:sp>
      <xdr:nvSpPr>
        <xdr:cNvPr id="27" name="AutoShape 47"/>
        <xdr:cNvSpPr>
          <a:spLocks/>
        </xdr:cNvSpPr>
      </xdr:nvSpPr>
      <xdr:spPr>
        <a:xfrm>
          <a:off x="533400" y="42195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32</xdr:row>
      <xdr:rowOff>9525</xdr:rowOff>
    </xdr:from>
    <xdr:to>
      <xdr:col>2</xdr:col>
      <xdr:colOff>257175</xdr:colOff>
      <xdr:row>35</xdr:row>
      <xdr:rowOff>104775</xdr:rowOff>
    </xdr:to>
    <xdr:sp>
      <xdr:nvSpPr>
        <xdr:cNvPr id="28" name="AutoShape 48"/>
        <xdr:cNvSpPr>
          <a:spLocks/>
        </xdr:cNvSpPr>
      </xdr:nvSpPr>
      <xdr:spPr>
        <a:xfrm>
          <a:off x="514350" y="48196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9525</xdr:rowOff>
    </xdr:from>
    <xdr:to>
      <xdr:col>2</xdr:col>
      <xdr:colOff>257175</xdr:colOff>
      <xdr:row>39</xdr:row>
      <xdr:rowOff>104775</xdr:rowOff>
    </xdr:to>
    <xdr:sp>
      <xdr:nvSpPr>
        <xdr:cNvPr id="29" name="AutoShape 49"/>
        <xdr:cNvSpPr>
          <a:spLocks/>
        </xdr:cNvSpPr>
      </xdr:nvSpPr>
      <xdr:spPr>
        <a:xfrm>
          <a:off x="514350" y="54292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40</xdr:row>
      <xdr:rowOff>9525</xdr:rowOff>
    </xdr:from>
    <xdr:to>
      <xdr:col>2</xdr:col>
      <xdr:colOff>257175</xdr:colOff>
      <xdr:row>43</xdr:row>
      <xdr:rowOff>104775</xdr:rowOff>
    </xdr:to>
    <xdr:sp>
      <xdr:nvSpPr>
        <xdr:cNvPr id="30" name="AutoShape 50"/>
        <xdr:cNvSpPr>
          <a:spLocks/>
        </xdr:cNvSpPr>
      </xdr:nvSpPr>
      <xdr:spPr>
        <a:xfrm>
          <a:off x="514350" y="60388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9525</xdr:rowOff>
    </xdr:from>
    <xdr:to>
      <xdr:col>2</xdr:col>
      <xdr:colOff>257175</xdr:colOff>
      <xdr:row>7</xdr:row>
      <xdr:rowOff>104775</xdr:rowOff>
    </xdr:to>
    <xdr:sp>
      <xdr:nvSpPr>
        <xdr:cNvPr id="31" name="AutoShape 51"/>
        <xdr:cNvSpPr>
          <a:spLocks/>
        </xdr:cNvSpPr>
      </xdr:nvSpPr>
      <xdr:spPr>
        <a:xfrm>
          <a:off x="514350" y="5524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19050</xdr:rowOff>
    </xdr:from>
    <xdr:to>
      <xdr:col>2</xdr:col>
      <xdr:colOff>257175</xdr:colOff>
      <xdr:row>11</xdr:row>
      <xdr:rowOff>114300</xdr:rowOff>
    </xdr:to>
    <xdr:sp>
      <xdr:nvSpPr>
        <xdr:cNvPr id="32" name="AutoShape 52"/>
        <xdr:cNvSpPr>
          <a:spLocks/>
        </xdr:cNvSpPr>
      </xdr:nvSpPr>
      <xdr:spPr>
        <a:xfrm>
          <a:off x="514350" y="11715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19050</xdr:rowOff>
    </xdr:from>
    <xdr:to>
      <xdr:col>2</xdr:col>
      <xdr:colOff>257175</xdr:colOff>
      <xdr:row>15</xdr:row>
      <xdr:rowOff>114300</xdr:rowOff>
    </xdr:to>
    <xdr:sp>
      <xdr:nvSpPr>
        <xdr:cNvPr id="33" name="AutoShape 53"/>
        <xdr:cNvSpPr>
          <a:spLocks/>
        </xdr:cNvSpPr>
      </xdr:nvSpPr>
      <xdr:spPr>
        <a:xfrm>
          <a:off x="514350" y="17811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19050</xdr:rowOff>
    </xdr:from>
    <xdr:to>
      <xdr:col>2</xdr:col>
      <xdr:colOff>257175</xdr:colOff>
      <xdr:row>19</xdr:row>
      <xdr:rowOff>114300</xdr:rowOff>
    </xdr:to>
    <xdr:sp>
      <xdr:nvSpPr>
        <xdr:cNvPr id="34" name="AutoShape 54"/>
        <xdr:cNvSpPr>
          <a:spLocks/>
        </xdr:cNvSpPr>
      </xdr:nvSpPr>
      <xdr:spPr>
        <a:xfrm>
          <a:off x="514350" y="23907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19050</xdr:rowOff>
    </xdr:from>
    <xdr:to>
      <xdr:col>2</xdr:col>
      <xdr:colOff>276225</xdr:colOff>
      <xdr:row>23</xdr:row>
      <xdr:rowOff>114300</xdr:rowOff>
    </xdr:to>
    <xdr:sp>
      <xdr:nvSpPr>
        <xdr:cNvPr id="35" name="AutoShape 55"/>
        <xdr:cNvSpPr>
          <a:spLocks/>
        </xdr:cNvSpPr>
      </xdr:nvSpPr>
      <xdr:spPr>
        <a:xfrm>
          <a:off x="533400" y="30003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24</xdr:row>
      <xdr:rowOff>19050</xdr:rowOff>
    </xdr:from>
    <xdr:to>
      <xdr:col>2</xdr:col>
      <xdr:colOff>276225</xdr:colOff>
      <xdr:row>27</xdr:row>
      <xdr:rowOff>114300</xdr:rowOff>
    </xdr:to>
    <xdr:sp>
      <xdr:nvSpPr>
        <xdr:cNvPr id="36" name="AutoShape 56"/>
        <xdr:cNvSpPr>
          <a:spLocks/>
        </xdr:cNvSpPr>
      </xdr:nvSpPr>
      <xdr:spPr>
        <a:xfrm>
          <a:off x="533400" y="36099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28</xdr:row>
      <xdr:rowOff>19050</xdr:rowOff>
    </xdr:from>
    <xdr:to>
      <xdr:col>2</xdr:col>
      <xdr:colOff>276225</xdr:colOff>
      <xdr:row>31</xdr:row>
      <xdr:rowOff>114300</xdr:rowOff>
    </xdr:to>
    <xdr:sp>
      <xdr:nvSpPr>
        <xdr:cNvPr id="37" name="AutoShape 57"/>
        <xdr:cNvSpPr>
          <a:spLocks/>
        </xdr:cNvSpPr>
      </xdr:nvSpPr>
      <xdr:spPr>
        <a:xfrm>
          <a:off x="533400" y="421957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32</xdr:row>
      <xdr:rowOff>9525</xdr:rowOff>
    </xdr:from>
    <xdr:to>
      <xdr:col>2</xdr:col>
      <xdr:colOff>257175</xdr:colOff>
      <xdr:row>35</xdr:row>
      <xdr:rowOff>104775</xdr:rowOff>
    </xdr:to>
    <xdr:sp>
      <xdr:nvSpPr>
        <xdr:cNvPr id="38" name="AutoShape 58"/>
        <xdr:cNvSpPr>
          <a:spLocks/>
        </xdr:cNvSpPr>
      </xdr:nvSpPr>
      <xdr:spPr>
        <a:xfrm>
          <a:off x="514350" y="48196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9525</xdr:rowOff>
    </xdr:from>
    <xdr:to>
      <xdr:col>2</xdr:col>
      <xdr:colOff>257175</xdr:colOff>
      <xdr:row>39</xdr:row>
      <xdr:rowOff>104775</xdr:rowOff>
    </xdr:to>
    <xdr:sp>
      <xdr:nvSpPr>
        <xdr:cNvPr id="39" name="AutoShape 59"/>
        <xdr:cNvSpPr>
          <a:spLocks/>
        </xdr:cNvSpPr>
      </xdr:nvSpPr>
      <xdr:spPr>
        <a:xfrm>
          <a:off x="514350" y="54292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40</xdr:row>
      <xdr:rowOff>9525</xdr:rowOff>
    </xdr:from>
    <xdr:to>
      <xdr:col>2</xdr:col>
      <xdr:colOff>257175</xdr:colOff>
      <xdr:row>43</xdr:row>
      <xdr:rowOff>104775</xdr:rowOff>
    </xdr:to>
    <xdr:sp>
      <xdr:nvSpPr>
        <xdr:cNvPr id="40" name="AutoShape 60"/>
        <xdr:cNvSpPr>
          <a:spLocks/>
        </xdr:cNvSpPr>
      </xdr:nvSpPr>
      <xdr:spPr>
        <a:xfrm>
          <a:off x="514350" y="60388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0" y="7334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0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13525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0</xdr:colOff>
      <xdr:row>16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19621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20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0" y="25717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0</xdr:col>
      <xdr:colOff>0</xdr:colOff>
      <xdr:row>24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0" y="31813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28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909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32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0" y="44005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0</xdr:colOff>
      <xdr:row>36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0" y="50006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0" y="56102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0</xdr:colOff>
      <xdr:row>44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0" y="62198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0" y="7334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0</xdr:colOff>
      <xdr:row>12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13525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0</xdr:colOff>
      <xdr:row>16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0" y="19621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20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25717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0</xdr:col>
      <xdr:colOff>0</xdr:colOff>
      <xdr:row>24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0" y="31813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28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0" y="37909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32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0" y="4400550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0</xdr:colOff>
      <xdr:row>36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50006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0" y="56102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0</xdr:colOff>
      <xdr:row>44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0" y="6219825"/>
          <a:ext cx="0" cy="552450"/>
        </a:xfrm>
        <a:prstGeom prst="leftBrace">
          <a:avLst>
            <a:gd name="adj" fmla="val -5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9525</xdr:rowOff>
    </xdr:from>
    <xdr:to>
      <xdr:col>2</xdr:col>
      <xdr:colOff>257175</xdr:colOff>
      <xdr:row>8</xdr:row>
      <xdr:rowOff>104775</xdr:rowOff>
    </xdr:to>
    <xdr:sp>
      <xdr:nvSpPr>
        <xdr:cNvPr id="21" name="AutoShape 21"/>
        <xdr:cNvSpPr>
          <a:spLocks/>
        </xdr:cNvSpPr>
      </xdr:nvSpPr>
      <xdr:spPr>
        <a:xfrm>
          <a:off x="514350" y="73342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19050</xdr:rowOff>
    </xdr:from>
    <xdr:to>
      <xdr:col>2</xdr:col>
      <xdr:colOff>257175</xdr:colOff>
      <xdr:row>12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514350" y="13525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19050</xdr:rowOff>
    </xdr:from>
    <xdr:to>
      <xdr:col>2</xdr:col>
      <xdr:colOff>257175</xdr:colOff>
      <xdr:row>16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514350" y="19621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19050</xdr:rowOff>
    </xdr:from>
    <xdr:to>
      <xdr:col>2</xdr:col>
      <xdr:colOff>257175</xdr:colOff>
      <xdr:row>20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514350" y="25717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19050</xdr:rowOff>
    </xdr:from>
    <xdr:to>
      <xdr:col>2</xdr:col>
      <xdr:colOff>276225</xdr:colOff>
      <xdr:row>24</xdr:row>
      <xdr:rowOff>114300</xdr:rowOff>
    </xdr:to>
    <xdr:sp>
      <xdr:nvSpPr>
        <xdr:cNvPr id="25" name="AutoShape 25"/>
        <xdr:cNvSpPr>
          <a:spLocks/>
        </xdr:cNvSpPr>
      </xdr:nvSpPr>
      <xdr:spPr>
        <a:xfrm>
          <a:off x="533400" y="31813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19050</xdr:rowOff>
    </xdr:from>
    <xdr:to>
      <xdr:col>2</xdr:col>
      <xdr:colOff>276225</xdr:colOff>
      <xdr:row>28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533400" y="37909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29</xdr:row>
      <xdr:rowOff>19050</xdr:rowOff>
    </xdr:from>
    <xdr:to>
      <xdr:col>2</xdr:col>
      <xdr:colOff>276225</xdr:colOff>
      <xdr:row>32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533400" y="44005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33</xdr:row>
      <xdr:rowOff>9525</xdr:rowOff>
    </xdr:from>
    <xdr:to>
      <xdr:col>2</xdr:col>
      <xdr:colOff>257175</xdr:colOff>
      <xdr:row>36</xdr:row>
      <xdr:rowOff>104775</xdr:rowOff>
    </xdr:to>
    <xdr:sp>
      <xdr:nvSpPr>
        <xdr:cNvPr id="28" name="AutoShape 28"/>
        <xdr:cNvSpPr>
          <a:spLocks/>
        </xdr:cNvSpPr>
      </xdr:nvSpPr>
      <xdr:spPr>
        <a:xfrm>
          <a:off x="514350" y="500062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37</xdr:row>
      <xdr:rowOff>9525</xdr:rowOff>
    </xdr:from>
    <xdr:to>
      <xdr:col>2</xdr:col>
      <xdr:colOff>257175</xdr:colOff>
      <xdr:row>40</xdr:row>
      <xdr:rowOff>104775</xdr:rowOff>
    </xdr:to>
    <xdr:sp>
      <xdr:nvSpPr>
        <xdr:cNvPr id="29" name="AutoShape 29"/>
        <xdr:cNvSpPr>
          <a:spLocks/>
        </xdr:cNvSpPr>
      </xdr:nvSpPr>
      <xdr:spPr>
        <a:xfrm>
          <a:off x="514350" y="561022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41</xdr:row>
      <xdr:rowOff>9525</xdr:rowOff>
    </xdr:from>
    <xdr:to>
      <xdr:col>2</xdr:col>
      <xdr:colOff>257175</xdr:colOff>
      <xdr:row>44</xdr:row>
      <xdr:rowOff>104775</xdr:rowOff>
    </xdr:to>
    <xdr:sp>
      <xdr:nvSpPr>
        <xdr:cNvPr id="30" name="AutoShape 30"/>
        <xdr:cNvSpPr>
          <a:spLocks/>
        </xdr:cNvSpPr>
      </xdr:nvSpPr>
      <xdr:spPr>
        <a:xfrm>
          <a:off x="514350" y="621982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9525</xdr:rowOff>
    </xdr:from>
    <xdr:to>
      <xdr:col>2</xdr:col>
      <xdr:colOff>257175</xdr:colOff>
      <xdr:row>8</xdr:row>
      <xdr:rowOff>104775</xdr:rowOff>
    </xdr:to>
    <xdr:sp>
      <xdr:nvSpPr>
        <xdr:cNvPr id="31" name="AutoShape 31"/>
        <xdr:cNvSpPr>
          <a:spLocks/>
        </xdr:cNvSpPr>
      </xdr:nvSpPr>
      <xdr:spPr>
        <a:xfrm>
          <a:off x="514350" y="73342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19050</xdr:rowOff>
    </xdr:from>
    <xdr:to>
      <xdr:col>2</xdr:col>
      <xdr:colOff>257175</xdr:colOff>
      <xdr:row>12</xdr:row>
      <xdr:rowOff>114300</xdr:rowOff>
    </xdr:to>
    <xdr:sp>
      <xdr:nvSpPr>
        <xdr:cNvPr id="32" name="AutoShape 32"/>
        <xdr:cNvSpPr>
          <a:spLocks/>
        </xdr:cNvSpPr>
      </xdr:nvSpPr>
      <xdr:spPr>
        <a:xfrm>
          <a:off x="514350" y="13525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19050</xdr:rowOff>
    </xdr:from>
    <xdr:to>
      <xdr:col>2</xdr:col>
      <xdr:colOff>257175</xdr:colOff>
      <xdr:row>16</xdr:row>
      <xdr:rowOff>114300</xdr:rowOff>
    </xdr:to>
    <xdr:sp>
      <xdr:nvSpPr>
        <xdr:cNvPr id="33" name="AutoShape 33"/>
        <xdr:cNvSpPr>
          <a:spLocks/>
        </xdr:cNvSpPr>
      </xdr:nvSpPr>
      <xdr:spPr>
        <a:xfrm>
          <a:off x="514350" y="19621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19050</xdr:rowOff>
    </xdr:from>
    <xdr:to>
      <xdr:col>2</xdr:col>
      <xdr:colOff>257175</xdr:colOff>
      <xdr:row>20</xdr:row>
      <xdr:rowOff>114300</xdr:rowOff>
    </xdr:to>
    <xdr:sp>
      <xdr:nvSpPr>
        <xdr:cNvPr id="34" name="AutoShape 34"/>
        <xdr:cNvSpPr>
          <a:spLocks/>
        </xdr:cNvSpPr>
      </xdr:nvSpPr>
      <xdr:spPr>
        <a:xfrm>
          <a:off x="514350" y="25717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19050</xdr:rowOff>
    </xdr:from>
    <xdr:to>
      <xdr:col>2</xdr:col>
      <xdr:colOff>276225</xdr:colOff>
      <xdr:row>24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533400" y="31813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19050</xdr:rowOff>
    </xdr:from>
    <xdr:to>
      <xdr:col>2</xdr:col>
      <xdr:colOff>276225</xdr:colOff>
      <xdr:row>28</xdr:row>
      <xdr:rowOff>114300</xdr:rowOff>
    </xdr:to>
    <xdr:sp>
      <xdr:nvSpPr>
        <xdr:cNvPr id="36" name="AutoShape 36"/>
        <xdr:cNvSpPr>
          <a:spLocks/>
        </xdr:cNvSpPr>
      </xdr:nvSpPr>
      <xdr:spPr>
        <a:xfrm>
          <a:off x="533400" y="37909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29</xdr:row>
      <xdr:rowOff>19050</xdr:rowOff>
    </xdr:from>
    <xdr:to>
      <xdr:col>2</xdr:col>
      <xdr:colOff>276225</xdr:colOff>
      <xdr:row>32</xdr:row>
      <xdr:rowOff>114300</xdr:rowOff>
    </xdr:to>
    <xdr:sp>
      <xdr:nvSpPr>
        <xdr:cNvPr id="37" name="AutoShape 37"/>
        <xdr:cNvSpPr>
          <a:spLocks/>
        </xdr:cNvSpPr>
      </xdr:nvSpPr>
      <xdr:spPr>
        <a:xfrm>
          <a:off x="533400" y="4400550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33</xdr:row>
      <xdr:rowOff>9525</xdr:rowOff>
    </xdr:from>
    <xdr:to>
      <xdr:col>2</xdr:col>
      <xdr:colOff>257175</xdr:colOff>
      <xdr:row>36</xdr:row>
      <xdr:rowOff>104775</xdr:rowOff>
    </xdr:to>
    <xdr:sp>
      <xdr:nvSpPr>
        <xdr:cNvPr id="38" name="AutoShape 38"/>
        <xdr:cNvSpPr>
          <a:spLocks/>
        </xdr:cNvSpPr>
      </xdr:nvSpPr>
      <xdr:spPr>
        <a:xfrm>
          <a:off x="514350" y="500062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37</xdr:row>
      <xdr:rowOff>9525</xdr:rowOff>
    </xdr:from>
    <xdr:to>
      <xdr:col>2</xdr:col>
      <xdr:colOff>257175</xdr:colOff>
      <xdr:row>40</xdr:row>
      <xdr:rowOff>104775</xdr:rowOff>
    </xdr:to>
    <xdr:sp>
      <xdr:nvSpPr>
        <xdr:cNvPr id="39" name="AutoShape 39"/>
        <xdr:cNvSpPr>
          <a:spLocks/>
        </xdr:cNvSpPr>
      </xdr:nvSpPr>
      <xdr:spPr>
        <a:xfrm>
          <a:off x="514350" y="561022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41</xdr:row>
      <xdr:rowOff>9525</xdr:rowOff>
    </xdr:from>
    <xdr:to>
      <xdr:col>2</xdr:col>
      <xdr:colOff>257175</xdr:colOff>
      <xdr:row>44</xdr:row>
      <xdr:rowOff>104775</xdr:rowOff>
    </xdr:to>
    <xdr:sp>
      <xdr:nvSpPr>
        <xdr:cNvPr id="40" name="AutoShape 40"/>
        <xdr:cNvSpPr>
          <a:spLocks/>
        </xdr:cNvSpPr>
      </xdr:nvSpPr>
      <xdr:spPr>
        <a:xfrm>
          <a:off x="514350" y="6219825"/>
          <a:ext cx="66675" cy="5524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zoomScale="150" zoomScaleNormal="15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:D2"/>
    </sheetView>
  </sheetViews>
  <sheetFormatPr defaultColWidth="9.140625" defaultRowHeight="12"/>
  <cols>
    <col min="1" max="1" width="0.9921875" style="6" customWidth="1"/>
    <col min="2" max="2" width="8.8515625" style="6" customWidth="1"/>
    <col min="3" max="3" width="0.9921875" style="6" customWidth="1"/>
    <col min="4" max="4" width="7.8515625" style="8" customWidth="1"/>
    <col min="5" max="5" width="8.8515625" style="6" customWidth="1"/>
    <col min="6" max="7" width="8.28125" style="6" customWidth="1"/>
    <col min="8" max="8" width="8.8515625" style="6" customWidth="1"/>
    <col min="9" max="11" width="8.28125" style="6" customWidth="1"/>
    <col min="12" max="12" width="7.8515625" style="6" customWidth="1"/>
    <col min="13" max="16384" width="9.28125" style="6" customWidth="1"/>
  </cols>
  <sheetData>
    <row r="1" ht="3.75" customHeight="1" thickBot="1"/>
    <row r="2" spans="1:12" s="8" customFormat="1" ht="24.75" customHeight="1" thickTop="1">
      <c r="A2" s="381" t="s">
        <v>64</v>
      </c>
      <c r="B2" s="382"/>
      <c r="C2" s="382"/>
      <c r="D2" s="382"/>
      <c r="E2" s="9" t="s">
        <v>65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10" t="s">
        <v>66</v>
      </c>
      <c r="L2" s="11" t="s">
        <v>5</v>
      </c>
    </row>
    <row r="3" spans="1:12" s="14" customFormat="1" ht="10.5" customHeight="1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  <c r="L3" s="12" t="s">
        <v>6</v>
      </c>
    </row>
    <row r="4" spans="1:12" s="17" customFormat="1" ht="10.5" customHeight="1">
      <c r="A4" s="15"/>
      <c r="B4" s="22" t="s">
        <v>80</v>
      </c>
      <c r="C4" s="23"/>
      <c r="D4" s="24" t="s">
        <v>74</v>
      </c>
      <c r="E4" s="35">
        <v>93369</v>
      </c>
      <c r="F4" s="35">
        <v>503</v>
      </c>
      <c r="G4" s="35">
        <v>5701</v>
      </c>
      <c r="H4" s="35">
        <v>71553</v>
      </c>
      <c r="I4" s="35">
        <v>2540</v>
      </c>
      <c r="J4" s="35">
        <v>509</v>
      </c>
      <c r="K4" s="35">
        <v>12563</v>
      </c>
      <c r="L4" s="378">
        <v>38.5</v>
      </c>
    </row>
    <row r="5" spans="1:12" s="17" customFormat="1" ht="10.5" customHeight="1">
      <c r="A5" s="15"/>
      <c r="B5" s="22"/>
      <c r="C5" s="23"/>
      <c r="D5" s="24" t="s">
        <v>75</v>
      </c>
      <c r="E5" s="35">
        <v>35964</v>
      </c>
      <c r="F5" s="35">
        <v>316</v>
      </c>
      <c r="G5" s="35">
        <v>4326</v>
      </c>
      <c r="H5" s="35">
        <v>23302</v>
      </c>
      <c r="I5" s="35">
        <v>1475</v>
      </c>
      <c r="J5" s="35">
        <v>401</v>
      </c>
      <c r="K5" s="35">
        <v>6144</v>
      </c>
      <c r="L5" s="378"/>
    </row>
    <row r="6" spans="1:12" s="17" customFormat="1" ht="5.25" customHeight="1">
      <c r="A6" s="15"/>
      <c r="B6" s="22"/>
      <c r="C6" s="23"/>
      <c r="D6" s="24"/>
      <c r="E6" s="5"/>
      <c r="F6" s="16"/>
      <c r="G6" s="16"/>
      <c r="H6" s="16"/>
      <c r="I6" s="16"/>
      <c r="J6" s="16"/>
      <c r="K6" s="16"/>
      <c r="L6" s="7"/>
    </row>
    <row r="7" spans="1:12" s="17" customFormat="1" ht="10.5" customHeight="1">
      <c r="A7" s="15"/>
      <c r="B7" s="383" t="s">
        <v>77</v>
      </c>
      <c r="C7" s="23"/>
      <c r="D7" s="24" t="s">
        <v>74</v>
      </c>
      <c r="E7" s="35">
        <v>85659</v>
      </c>
      <c r="F7" s="35">
        <v>512</v>
      </c>
      <c r="G7" s="35">
        <v>5829</v>
      </c>
      <c r="H7" s="35">
        <v>65517</v>
      </c>
      <c r="I7" s="35">
        <v>2597</v>
      </c>
      <c r="J7" s="35">
        <v>571</v>
      </c>
      <c r="K7" s="35">
        <v>10633</v>
      </c>
      <c r="L7" s="378">
        <v>39</v>
      </c>
    </row>
    <row r="8" spans="1:12" s="17" customFormat="1" ht="10.5" customHeight="1">
      <c r="A8" s="15"/>
      <c r="B8" s="383"/>
      <c r="C8" s="23"/>
      <c r="D8" s="24" t="s">
        <v>75</v>
      </c>
      <c r="E8" s="35">
        <v>33420</v>
      </c>
      <c r="F8" s="35">
        <v>387</v>
      </c>
      <c r="G8" s="35">
        <v>4607</v>
      </c>
      <c r="H8" s="35">
        <v>20658</v>
      </c>
      <c r="I8" s="35">
        <v>1210</v>
      </c>
      <c r="J8" s="35">
        <v>500</v>
      </c>
      <c r="K8" s="35">
        <v>6058</v>
      </c>
      <c r="L8" s="378"/>
    </row>
    <row r="9" spans="1:12" s="17" customFormat="1" ht="5.25" customHeight="1">
      <c r="A9" s="15"/>
      <c r="B9" s="22"/>
      <c r="C9" s="23"/>
      <c r="D9" s="24"/>
      <c r="E9" s="5"/>
      <c r="F9" s="16"/>
      <c r="G9" s="16"/>
      <c r="H9" s="16"/>
      <c r="I9" s="16"/>
      <c r="J9" s="16"/>
      <c r="K9" s="16"/>
      <c r="L9" s="7"/>
    </row>
    <row r="10" spans="1:12" s="17" customFormat="1" ht="10.5" customHeight="1">
      <c r="A10" s="15"/>
      <c r="B10" s="383" t="s">
        <v>81</v>
      </c>
      <c r="C10" s="23"/>
      <c r="D10" s="24" t="s">
        <v>74</v>
      </c>
      <c r="E10" s="35">
        <v>76511</v>
      </c>
      <c r="F10" s="35">
        <v>545</v>
      </c>
      <c r="G10" s="35">
        <v>5543</v>
      </c>
      <c r="H10" s="35">
        <v>58565</v>
      </c>
      <c r="I10" s="35">
        <v>2351</v>
      </c>
      <c r="J10" s="35">
        <v>662</v>
      </c>
      <c r="K10" s="35">
        <v>8845</v>
      </c>
      <c r="L10" s="378">
        <f>SUM(E11/E10)*100</f>
        <v>36.406529780031626</v>
      </c>
    </row>
    <row r="11" spans="1:12" s="17" customFormat="1" ht="10.5" customHeight="1">
      <c r="A11" s="15"/>
      <c r="B11" s="383"/>
      <c r="C11" s="23"/>
      <c r="D11" s="24" t="s">
        <v>75</v>
      </c>
      <c r="E11" s="35">
        <v>27855</v>
      </c>
      <c r="F11" s="35">
        <v>393</v>
      </c>
      <c r="G11" s="35">
        <v>4188</v>
      </c>
      <c r="H11" s="35">
        <v>16683</v>
      </c>
      <c r="I11" s="35">
        <v>1329</v>
      </c>
      <c r="J11" s="35">
        <v>556</v>
      </c>
      <c r="K11" s="35">
        <v>4706</v>
      </c>
      <c r="L11" s="378"/>
    </row>
    <row r="12" spans="1:12" ht="8.25" customHeight="1">
      <c r="A12" s="18"/>
      <c r="B12" s="18"/>
      <c r="C12" s="18"/>
      <c r="D12" s="19"/>
      <c r="E12" s="25"/>
      <c r="F12" s="26"/>
      <c r="G12" s="26"/>
      <c r="H12" s="26"/>
      <c r="I12" s="26"/>
      <c r="J12" s="26"/>
      <c r="K12" s="26"/>
      <c r="L12" s="27"/>
    </row>
    <row r="13" spans="1:12" ht="12" customHeight="1">
      <c r="A13" s="18"/>
      <c r="B13" s="380" t="s">
        <v>7</v>
      </c>
      <c r="C13" s="18"/>
      <c r="D13" s="20" t="s">
        <v>67</v>
      </c>
      <c r="E13" s="28">
        <f>(E15+E17+E19+E21+E23+E25+E27+E29+E31+E33+E35+E37+E39+E41+'23-285(2)'!E4+'23-285(2)'!E6+'23-285(2)'!E8+'23-285(2)'!E10+'23-285(2)'!E12+'23-285(2)'!E14+'23-285(2)'!E16)</f>
        <v>29484</v>
      </c>
      <c r="F13" s="28">
        <f>(F15+F17+F19+F21+F23+F25+F27+F29+F31+F33+F35+F37+F39+F41+'23-285(2)'!F4+'23-285(2)'!F6+'23-285(2)'!F8+'23-285(2)'!F10+'23-285(2)'!F12+'23-285(2)'!F14+'23-285(2)'!F16)</f>
        <v>210</v>
      </c>
      <c r="G13" s="28">
        <f>(G15+G17+G19+G21+G23+G25+G27+G29+G31+G33+G35+G37+G39+G41+'23-285(2)'!G4+'23-285(2)'!G6+'23-285(2)'!G8+'23-285(2)'!G10+'23-285(2)'!G12+'23-285(2)'!G14+'23-285(2)'!G16)</f>
        <v>2345</v>
      </c>
      <c r="H13" s="28">
        <f>(H15+H17+H19+H21+H23+H25+H27+H29+H31+H33+H35+H37+H39+H41+'23-285(2)'!H4+'23-285(2)'!H6+'23-285(2)'!H8+'23-285(2)'!H10+'23-285(2)'!H12+'23-285(2)'!H14+'23-285(2)'!H16)</f>
        <v>22159</v>
      </c>
      <c r="I13" s="28">
        <f>(I15+I17+I19+I21+I23+I25+I27+I29+I31+I33+I35+I37+I39+I41+'23-285(2)'!I4+'23-285(2)'!I6+'23-285(2)'!I8+'23-285(2)'!I10+'23-285(2)'!I12+'23-285(2)'!I14+'23-285(2)'!I16)</f>
        <v>1082</v>
      </c>
      <c r="J13" s="28">
        <f>(J15+J17+J19+J21+J23+J25+J27+J29+J31+J33+J35+J37+J39+J41+'23-285(2)'!J4+'23-285(2)'!J6+'23-285(2)'!J8+'23-285(2)'!J10+'23-285(2)'!J12+'23-285(2)'!J14+'23-285(2)'!J16)</f>
        <v>240</v>
      </c>
      <c r="K13" s="28">
        <f>(K15+K17+K19+K21+K23+K25+K27+K29+K31+K33+K35+K37+K39+K41+'23-285(2)'!K4+'23-285(2)'!K6+'23-285(2)'!K8+'23-285(2)'!K10+'23-285(2)'!K12+'23-285(2)'!K14+'23-285(2)'!K16)</f>
        <v>3448</v>
      </c>
      <c r="L13" s="379">
        <f>SUM(E14/E13)*100</f>
        <v>36.9590286256953</v>
      </c>
    </row>
    <row r="14" spans="1:12" ht="12" customHeight="1">
      <c r="A14" s="18"/>
      <c r="B14" s="380"/>
      <c r="C14" s="18"/>
      <c r="D14" s="21" t="s">
        <v>68</v>
      </c>
      <c r="E14" s="29">
        <f>(E16+E18+E20+E22+E24+E26+E28+E30+E32+E34+E36+E38+E40+E42+'23-285(2)'!E5+'23-285(2)'!E7+'23-285(2)'!E9+'23-285(2)'!E11+'23-285(2)'!E13+'23-285(2)'!E15+'23-285(2)'!E17)</f>
        <v>10897</v>
      </c>
      <c r="F14" s="29">
        <f>(F16+F18+F20+F22+F24+F26+F28+F30+F32+F34+F36+F38+F40+F42+'23-285(2)'!F5+'23-285(2)'!F7+'23-285(2)'!F9+'23-285(2)'!F11+'23-285(2)'!F13+'23-285(2)'!F15+'23-285(2)'!F17)</f>
        <v>147</v>
      </c>
      <c r="G14" s="29">
        <f>(G16+G18+G20+G22+G24+G26+G28+G30+G32+G34+G36+G38+G40+G42+'23-285(2)'!G5+'23-285(2)'!G7+'23-285(2)'!G9+'23-285(2)'!G11+'23-285(2)'!G13+'23-285(2)'!G15+'23-285(2)'!G17)</f>
        <v>1782</v>
      </c>
      <c r="H14" s="29">
        <f>(H16+H18+H20+H22+H24+H26+H28+H30+H32+H34+H36+H38+H40+H42+'23-285(2)'!H5+'23-285(2)'!H7+'23-285(2)'!H9+'23-285(2)'!H11+'23-285(2)'!H13+'23-285(2)'!H15+'23-285(2)'!H17)</f>
        <v>6327</v>
      </c>
      <c r="I14" s="29">
        <f>(I16+I18+I20+I22+I24+I26+I28+I30+I32+I34+I36+I38+I40+I42+'23-285(2)'!I5+'23-285(2)'!I7+'23-285(2)'!I9+'23-285(2)'!I11+'23-285(2)'!I13+'23-285(2)'!I15+'23-285(2)'!I17)</f>
        <v>628</v>
      </c>
      <c r="J14" s="29">
        <f>(J16+J18+J20+J22+J24+J26+J28+J30+J32+J34+J36+J38+J40+J42+'23-285(2)'!J5+'23-285(2)'!J7+'23-285(2)'!J9+'23-285(2)'!J11+'23-285(2)'!J13+'23-285(2)'!J15+'23-285(2)'!J17)</f>
        <v>217</v>
      </c>
      <c r="K14" s="29">
        <f>(K16+K18+K20+K22+K24+K26+K28+K30+K32+K34+K36+K38+K40+K42+'23-285(2)'!K5+'23-285(2)'!K7+'23-285(2)'!K9+'23-285(2)'!K11+'23-285(2)'!K13+'23-285(2)'!K15+'23-285(2)'!K17)</f>
        <v>1796</v>
      </c>
      <c r="L14" s="379"/>
    </row>
    <row r="15" spans="1:12" ht="12" customHeight="1">
      <c r="A15" s="18"/>
      <c r="B15" s="380" t="s">
        <v>8</v>
      </c>
      <c r="C15" s="18"/>
      <c r="D15" s="20" t="s">
        <v>67</v>
      </c>
      <c r="E15" s="31">
        <v>683</v>
      </c>
      <c r="F15" s="31">
        <v>6</v>
      </c>
      <c r="G15" s="31">
        <v>64</v>
      </c>
      <c r="H15" s="31">
        <v>455</v>
      </c>
      <c r="I15" s="31">
        <v>64</v>
      </c>
      <c r="J15" s="31">
        <v>3</v>
      </c>
      <c r="K15" s="31">
        <v>91</v>
      </c>
      <c r="L15" s="379">
        <f>SUM(E16/E15)*100</f>
        <v>34.2606149341142</v>
      </c>
    </row>
    <row r="16" spans="1:12" ht="12" customHeight="1">
      <c r="A16" s="18"/>
      <c r="B16" s="380"/>
      <c r="C16" s="18"/>
      <c r="D16" s="21" t="s">
        <v>68</v>
      </c>
      <c r="E16" s="31">
        <v>234</v>
      </c>
      <c r="F16" s="31">
        <v>3</v>
      </c>
      <c r="G16" s="31">
        <v>51</v>
      </c>
      <c r="H16" s="31">
        <v>128</v>
      </c>
      <c r="I16" s="31">
        <v>21</v>
      </c>
      <c r="J16" s="31">
        <v>3</v>
      </c>
      <c r="K16" s="31">
        <v>28</v>
      </c>
      <c r="L16" s="379"/>
    </row>
    <row r="17" spans="1:12" ht="12" customHeight="1">
      <c r="A17" s="18"/>
      <c r="B17" s="380" t="s">
        <v>9</v>
      </c>
      <c r="C17" s="18"/>
      <c r="D17" s="20" t="s">
        <v>67</v>
      </c>
      <c r="E17" s="32">
        <v>463</v>
      </c>
      <c r="F17" s="31">
        <v>4</v>
      </c>
      <c r="G17" s="31">
        <v>41</v>
      </c>
      <c r="H17" s="31">
        <v>335</v>
      </c>
      <c r="I17" s="31">
        <v>22</v>
      </c>
      <c r="J17" s="31">
        <v>5</v>
      </c>
      <c r="K17" s="31">
        <v>56</v>
      </c>
      <c r="L17" s="379">
        <f>SUM(E18/E17)*100</f>
        <v>52.26781857451404</v>
      </c>
    </row>
    <row r="18" spans="1:12" ht="12" customHeight="1">
      <c r="A18" s="18"/>
      <c r="B18" s="380"/>
      <c r="C18" s="18"/>
      <c r="D18" s="21" t="s">
        <v>68</v>
      </c>
      <c r="E18" s="32">
        <v>242</v>
      </c>
      <c r="F18" s="31">
        <v>4</v>
      </c>
      <c r="G18" s="31">
        <v>32</v>
      </c>
      <c r="H18" s="31">
        <v>138</v>
      </c>
      <c r="I18" s="31">
        <v>11</v>
      </c>
      <c r="J18" s="31">
        <v>7</v>
      </c>
      <c r="K18" s="31">
        <v>50</v>
      </c>
      <c r="L18" s="379"/>
    </row>
    <row r="19" spans="1:12" ht="12" customHeight="1">
      <c r="A19" s="18"/>
      <c r="B19" s="380" t="s">
        <v>10</v>
      </c>
      <c r="C19" s="18"/>
      <c r="D19" s="20" t="s">
        <v>67</v>
      </c>
      <c r="E19" s="32">
        <v>978</v>
      </c>
      <c r="F19" s="31">
        <v>5</v>
      </c>
      <c r="G19" s="31">
        <v>88</v>
      </c>
      <c r="H19" s="31">
        <v>691</v>
      </c>
      <c r="I19" s="31">
        <v>45</v>
      </c>
      <c r="J19" s="31">
        <v>12</v>
      </c>
      <c r="K19" s="31">
        <v>137</v>
      </c>
      <c r="L19" s="379">
        <f>SUM(E20/E19)*100</f>
        <v>41.41104294478527</v>
      </c>
    </row>
    <row r="20" spans="1:12" ht="12" customHeight="1">
      <c r="A20" s="18"/>
      <c r="B20" s="380"/>
      <c r="C20" s="18"/>
      <c r="D20" s="21" t="s">
        <v>68</v>
      </c>
      <c r="E20" s="32">
        <v>405</v>
      </c>
      <c r="F20" s="31">
        <v>6</v>
      </c>
      <c r="G20" s="31">
        <v>65</v>
      </c>
      <c r="H20" s="31">
        <v>197</v>
      </c>
      <c r="I20" s="31">
        <v>35</v>
      </c>
      <c r="J20" s="31">
        <v>6</v>
      </c>
      <c r="K20" s="31">
        <v>96</v>
      </c>
      <c r="L20" s="379"/>
    </row>
    <row r="21" spans="1:12" ht="12" customHeight="1">
      <c r="A21" s="18"/>
      <c r="B21" s="380" t="s">
        <v>11</v>
      </c>
      <c r="C21" s="18"/>
      <c r="D21" s="20" t="s">
        <v>67</v>
      </c>
      <c r="E21" s="31">
        <v>1668</v>
      </c>
      <c r="F21" s="31">
        <v>6</v>
      </c>
      <c r="G21" s="31">
        <v>97</v>
      </c>
      <c r="H21" s="31">
        <v>1303</v>
      </c>
      <c r="I21" s="31">
        <v>64</v>
      </c>
      <c r="J21" s="31">
        <v>13</v>
      </c>
      <c r="K21" s="31">
        <v>185</v>
      </c>
      <c r="L21" s="379">
        <f>SUM(E22/E21)*100</f>
        <v>40.04796163069545</v>
      </c>
    </row>
    <row r="22" spans="1:12" ht="12" customHeight="1">
      <c r="A22" s="18"/>
      <c r="B22" s="380"/>
      <c r="C22" s="18"/>
      <c r="D22" s="21" t="s">
        <v>68</v>
      </c>
      <c r="E22" s="31">
        <v>668</v>
      </c>
      <c r="F22" s="31">
        <v>3</v>
      </c>
      <c r="G22" s="31">
        <v>83</v>
      </c>
      <c r="H22" s="31">
        <v>349</v>
      </c>
      <c r="I22" s="31">
        <v>153</v>
      </c>
      <c r="J22" s="31">
        <v>10</v>
      </c>
      <c r="K22" s="31">
        <v>70</v>
      </c>
      <c r="L22" s="379"/>
    </row>
    <row r="23" spans="1:12" ht="12" customHeight="1">
      <c r="A23" s="18"/>
      <c r="B23" s="380" t="s">
        <v>12</v>
      </c>
      <c r="C23" s="18"/>
      <c r="D23" s="20" t="s">
        <v>67</v>
      </c>
      <c r="E23" s="31">
        <v>1607</v>
      </c>
      <c r="F23" s="31">
        <v>20</v>
      </c>
      <c r="G23" s="31">
        <v>113</v>
      </c>
      <c r="H23" s="31">
        <v>1200</v>
      </c>
      <c r="I23" s="31">
        <v>63</v>
      </c>
      <c r="J23" s="31">
        <v>8</v>
      </c>
      <c r="K23" s="31">
        <v>203</v>
      </c>
      <c r="L23" s="379">
        <f>SUM(E24/E23)*100</f>
        <v>35.7809583074051</v>
      </c>
    </row>
    <row r="24" spans="1:12" ht="12" customHeight="1">
      <c r="A24" s="18"/>
      <c r="B24" s="380"/>
      <c r="C24" s="18"/>
      <c r="D24" s="21" t="s">
        <v>68</v>
      </c>
      <c r="E24" s="31">
        <v>575</v>
      </c>
      <c r="F24" s="31">
        <v>15</v>
      </c>
      <c r="G24" s="31">
        <v>87</v>
      </c>
      <c r="H24" s="31">
        <v>333</v>
      </c>
      <c r="I24" s="31">
        <v>23</v>
      </c>
      <c r="J24" s="31">
        <v>16</v>
      </c>
      <c r="K24" s="31">
        <v>101</v>
      </c>
      <c r="L24" s="379"/>
    </row>
    <row r="25" spans="1:12" ht="12" customHeight="1">
      <c r="A25" s="18"/>
      <c r="B25" s="380" t="s">
        <v>13</v>
      </c>
      <c r="C25" s="18"/>
      <c r="D25" s="20" t="s">
        <v>67</v>
      </c>
      <c r="E25" s="31">
        <v>1324</v>
      </c>
      <c r="F25" s="31">
        <v>17</v>
      </c>
      <c r="G25" s="31">
        <v>188</v>
      </c>
      <c r="H25" s="31">
        <v>867</v>
      </c>
      <c r="I25" s="31">
        <v>77</v>
      </c>
      <c r="J25" s="31">
        <v>18</v>
      </c>
      <c r="K25" s="31">
        <v>157</v>
      </c>
      <c r="L25" s="379">
        <f>SUM(E26/E25)*100</f>
        <v>43.80664652567976</v>
      </c>
    </row>
    <row r="26" spans="1:12" ht="12" customHeight="1">
      <c r="A26" s="18"/>
      <c r="B26" s="380"/>
      <c r="C26" s="18"/>
      <c r="D26" s="21" t="s">
        <v>68</v>
      </c>
      <c r="E26" s="31">
        <v>580</v>
      </c>
      <c r="F26" s="31">
        <v>8</v>
      </c>
      <c r="G26" s="31">
        <v>118</v>
      </c>
      <c r="H26" s="31">
        <v>327</v>
      </c>
      <c r="I26" s="31">
        <v>29</v>
      </c>
      <c r="J26" s="31">
        <v>24</v>
      </c>
      <c r="K26" s="31">
        <v>74</v>
      </c>
      <c r="L26" s="379"/>
    </row>
    <row r="27" spans="1:12" ht="12" customHeight="1">
      <c r="A27" s="18"/>
      <c r="B27" s="380" t="s">
        <v>14</v>
      </c>
      <c r="C27" s="18"/>
      <c r="D27" s="20" t="s">
        <v>67</v>
      </c>
      <c r="E27" s="31">
        <v>2163</v>
      </c>
      <c r="F27" s="31">
        <v>19</v>
      </c>
      <c r="G27" s="31">
        <v>205</v>
      </c>
      <c r="H27" s="31">
        <v>1543</v>
      </c>
      <c r="I27" s="31">
        <v>128</v>
      </c>
      <c r="J27" s="31">
        <v>25</v>
      </c>
      <c r="K27" s="31">
        <v>243</v>
      </c>
      <c r="L27" s="379">
        <f>SUM(E28/E27)*100</f>
        <v>29.126213592233007</v>
      </c>
    </row>
    <row r="28" spans="1:12" ht="12" customHeight="1">
      <c r="A28" s="18"/>
      <c r="B28" s="380"/>
      <c r="C28" s="18"/>
      <c r="D28" s="21" t="s">
        <v>68</v>
      </c>
      <c r="E28" s="31">
        <v>630</v>
      </c>
      <c r="F28" s="31">
        <v>9</v>
      </c>
      <c r="G28" s="31">
        <v>135</v>
      </c>
      <c r="H28" s="31">
        <v>336</v>
      </c>
      <c r="I28" s="31">
        <v>38</v>
      </c>
      <c r="J28" s="31">
        <v>19</v>
      </c>
      <c r="K28" s="31">
        <v>93</v>
      </c>
      <c r="L28" s="379"/>
    </row>
    <row r="29" spans="1:12" ht="12" customHeight="1">
      <c r="A29" s="18"/>
      <c r="B29" s="380" t="s">
        <v>15</v>
      </c>
      <c r="C29" s="18"/>
      <c r="D29" s="20" t="s">
        <v>67</v>
      </c>
      <c r="E29" s="31">
        <v>1677</v>
      </c>
      <c r="F29" s="31">
        <v>9</v>
      </c>
      <c r="G29" s="31">
        <v>171</v>
      </c>
      <c r="H29" s="31">
        <v>1208</v>
      </c>
      <c r="I29" s="31">
        <v>69</v>
      </c>
      <c r="J29" s="31">
        <v>19</v>
      </c>
      <c r="K29" s="31">
        <v>201</v>
      </c>
      <c r="L29" s="379">
        <f>SUM(E30/E29)*100</f>
        <v>43.58974358974359</v>
      </c>
    </row>
    <row r="30" spans="1:12" ht="12" customHeight="1">
      <c r="A30" s="18"/>
      <c r="B30" s="380"/>
      <c r="C30" s="18"/>
      <c r="D30" s="21" t="s">
        <v>68</v>
      </c>
      <c r="E30" s="31">
        <v>731</v>
      </c>
      <c r="F30" s="31">
        <v>4</v>
      </c>
      <c r="G30" s="31">
        <v>122</v>
      </c>
      <c r="H30" s="31">
        <v>408</v>
      </c>
      <c r="I30" s="31">
        <v>51</v>
      </c>
      <c r="J30" s="31">
        <v>17</v>
      </c>
      <c r="K30" s="31">
        <v>129</v>
      </c>
      <c r="L30" s="379"/>
    </row>
    <row r="31" spans="1:12" ht="12" customHeight="1">
      <c r="A31" s="18"/>
      <c r="B31" s="380" t="s">
        <v>16</v>
      </c>
      <c r="C31" s="18"/>
      <c r="D31" s="20" t="s">
        <v>67</v>
      </c>
      <c r="E31" s="31">
        <v>2069</v>
      </c>
      <c r="F31" s="31">
        <v>14</v>
      </c>
      <c r="G31" s="31">
        <v>158</v>
      </c>
      <c r="H31" s="31">
        <v>1562</v>
      </c>
      <c r="I31" s="31">
        <v>72</v>
      </c>
      <c r="J31" s="31">
        <v>20</v>
      </c>
      <c r="K31" s="31">
        <v>243</v>
      </c>
      <c r="L31" s="379">
        <f>SUM(E32/E31)*100</f>
        <v>40.50265828902852</v>
      </c>
    </row>
    <row r="32" spans="1:12" ht="12" customHeight="1">
      <c r="A32" s="18"/>
      <c r="B32" s="380"/>
      <c r="C32" s="18"/>
      <c r="D32" s="21" t="s">
        <v>68</v>
      </c>
      <c r="E32" s="32">
        <v>838</v>
      </c>
      <c r="F32" s="31">
        <v>12</v>
      </c>
      <c r="G32" s="31">
        <v>130</v>
      </c>
      <c r="H32" s="31">
        <v>458</v>
      </c>
      <c r="I32" s="31">
        <v>68</v>
      </c>
      <c r="J32" s="31">
        <v>28</v>
      </c>
      <c r="K32" s="31">
        <v>142</v>
      </c>
      <c r="L32" s="379"/>
    </row>
    <row r="33" spans="1:12" ht="12" customHeight="1">
      <c r="A33" s="18"/>
      <c r="B33" s="380" t="s">
        <v>17</v>
      </c>
      <c r="C33" s="18"/>
      <c r="D33" s="20" t="s">
        <v>67</v>
      </c>
      <c r="E33" s="31">
        <v>1576</v>
      </c>
      <c r="F33" s="31">
        <v>8</v>
      </c>
      <c r="G33" s="31">
        <v>129</v>
      </c>
      <c r="H33" s="31">
        <v>1159</v>
      </c>
      <c r="I33" s="31">
        <v>43</v>
      </c>
      <c r="J33" s="31">
        <v>10</v>
      </c>
      <c r="K33" s="31">
        <v>227</v>
      </c>
      <c r="L33" s="379">
        <f>SUM(E34/E33)*100</f>
        <v>29.631979695431472</v>
      </c>
    </row>
    <row r="34" spans="1:12" ht="12" customHeight="1">
      <c r="A34" s="18"/>
      <c r="B34" s="380"/>
      <c r="C34" s="18"/>
      <c r="D34" s="21" t="s">
        <v>68</v>
      </c>
      <c r="E34" s="32">
        <v>467</v>
      </c>
      <c r="F34" s="31">
        <v>7</v>
      </c>
      <c r="G34" s="31">
        <v>89</v>
      </c>
      <c r="H34" s="31">
        <v>257</v>
      </c>
      <c r="I34" s="31">
        <v>7</v>
      </c>
      <c r="J34" s="31">
        <v>9</v>
      </c>
      <c r="K34" s="31">
        <v>98</v>
      </c>
      <c r="L34" s="379"/>
    </row>
    <row r="35" spans="1:12" ht="12" customHeight="1">
      <c r="A35" s="18"/>
      <c r="B35" s="380" t="s">
        <v>18</v>
      </c>
      <c r="C35" s="18"/>
      <c r="D35" s="20" t="s">
        <v>67</v>
      </c>
      <c r="E35" s="31">
        <v>1806</v>
      </c>
      <c r="F35" s="31">
        <v>13</v>
      </c>
      <c r="G35" s="31">
        <v>172</v>
      </c>
      <c r="H35" s="31">
        <v>1365</v>
      </c>
      <c r="I35" s="31">
        <v>43</v>
      </c>
      <c r="J35" s="31">
        <v>16</v>
      </c>
      <c r="K35" s="31">
        <v>197</v>
      </c>
      <c r="L35" s="379">
        <f>SUM(E36/E35)*100</f>
        <v>47.89590254706534</v>
      </c>
    </row>
    <row r="36" spans="1:12" ht="12" customHeight="1">
      <c r="A36" s="18"/>
      <c r="B36" s="380"/>
      <c r="C36" s="18"/>
      <c r="D36" s="21" t="s">
        <v>68</v>
      </c>
      <c r="E36" s="31">
        <v>865</v>
      </c>
      <c r="F36" s="31">
        <v>7</v>
      </c>
      <c r="G36" s="31">
        <v>126</v>
      </c>
      <c r="H36" s="31">
        <v>584</v>
      </c>
      <c r="I36" s="31">
        <v>30</v>
      </c>
      <c r="J36" s="31">
        <v>16</v>
      </c>
      <c r="K36" s="31">
        <v>102</v>
      </c>
      <c r="L36" s="379"/>
    </row>
    <row r="37" spans="1:12" ht="12" customHeight="1">
      <c r="A37" s="18"/>
      <c r="B37" s="380" t="s">
        <v>19</v>
      </c>
      <c r="C37" s="18"/>
      <c r="D37" s="20" t="s">
        <v>67</v>
      </c>
      <c r="E37" s="31">
        <v>1458</v>
      </c>
      <c r="F37" s="31">
        <v>15</v>
      </c>
      <c r="G37" s="31">
        <v>105</v>
      </c>
      <c r="H37" s="31">
        <v>1060</v>
      </c>
      <c r="I37" s="31">
        <v>64</v>
      </c>
      <c r="J37" s="31">
        <v>13</v>
      </c>
      <c r="K37" s="31">
        <v>201</v>
      </c>
      <c r="L37" s="379">
        <f>SUM(E38/E37)*100</f>
        <v>40.94650205761317</v>
      </c>
    </row>
    <row r="38" spans="1:12" ht="12" customHeight="1">
      <c r="A38" s="18"/>
      <c r="B38" s="380"/>
      <c r="C38" s="18"/>
      <c r="D38" s="21" t="s">
        <v>68</v>
      </c>
      <c r="E38" s="31">
        <v>597</v>
      </c>
      <c r="F38" s="31">
        <v>11</v>
      </c>
      <c r="G38" s="31">
        <v>85</v>
      </c>
      <c r="H38" s="31">
        <v>365</v>
      </c>
      <c r="I38" s="31">
        <v>34</v>
      </c>
      <c r="J38" s="31">
        <v>7</v>
      </c>
      <c r="K38" s="31">
        <v>95</v>
      </c>
      <c r="L38" s="379"/>
    </row>
    <row r="39" spans="1:12" ht="12" customHeight="1">
      <c r="A39" s="18"/>
      <c r="B39" s="380" t="s">
        <v>20</v>
      </c>
      <c r="C39" s="18"/>
      <c r="D39" s="20" t="s">
        <v>67</v>
      </c>
      <c r="E39" s="31">
        <v>2396</v>
      </c>
      <c r="F39" s="31">
        <v>18</v>
      </c>
      <c r="G39" s="31">
        <v>182</v>
      </c>
      <c r="H39" s="31">
        <v>1868</v>
      </c>
      <c r="I39" s="31">
        <v>92</v>
      </c>
      <c r="J39" s="31">
        <v>17</v>
      </c>
      <c r="K39" s="31">
        <v>219</v>
      </c>
      <c r="L39" s="379">
        <f>SUM(E40/E39)*100</f>
        <v>33.68113522537563</v>
      </c>
    </row>
    <row r="40" spans="1:12" ht="12" customHeight="1">
      <c r="A40" s="18"/>
      <c r="B40" s="380"/>
      <c r="C40" s="18"/>
      <c r="D40" s="21" t="s">
        <v>68</v>
      </c>
      <c r="E40" s="31">
        <v>807</v>
      </c>
      <c r="F40" s="31">
        <v>13</v>
      </c>
      <c r="G40" s="31">
        <v>154</v>
      </c>
      <c r="H40" s="31">
        <v>470</v>
      </c>
      <c r="I40" s="31">
        <v>26</v>
      </c>
      <c r="J40" s="31">
        <v>14</v>
      </c>
      <c r="K40" s="31">
        <v>130</v>
      </c>
      <c r="L40" s="379"/>
    </row>
    <row r="41" spans="1:12" ht="12" customHeight="1">
      <c r="A41" s="18"/>
      <c r="B41" s="380" t="s">
        <v>21</v>
      </c>
      <c r="C41" s="18"/>
      <c r="D41" s="20" t="s">
        <v>67</v>
      </c>
      <c r="E41" s="31">
        <v>1298</v>
      </c>
      <c r="F41" s="31">
        <v>3</v>
      </c>
      <c r="G41" s="31">
        <v>100</v>
      </c>
      <c r="H41" s="31">
        <v>1038</v>
      </c>
      <c r="I41" s="31">
        <v>24</v>
      </c>
      <c r="J41" s="31">
        <v>11</v>
      </c>
      <c r="K41" s="31">
        <v>122</v>
      </c>
      <c r="L41" s="379">
        <f>SUM(E42/E41)*100</f>
        <v>30.893682588597844</v>
      </c>
    </row>
    <row r="42" spans="1:12" ht="12" customHeight="1">
      <c r="A42" s="18"/>
      <c r="B42" s="380"/>
      <c r="C42" s="18"/>
      <c r="D42" s="21" t="s">
        <v>68</v>
      </c>
      <c r="E42" s="31">
        <v>401</v>
      </c>
      <c r="F42" s="31">
        <v>5</v>
      </c>
      <c r="G42" s="31">
        <v>68</v>
      </c>
      <c r="H42" s="31">
        <v>261</v>
      </c>
      <c r="I42" s="31">
        <v>2</v>
      </c>
      <c r="J42" s="31">
        <v>3</v>
      </c>
      <c r="K42" s="31">
        <v>62</v>
      </c>
      <c r="L42" s="379"/>
    </row>
    <row r="43" spans="1:12" s="1" customFormat="1" ht="4.5" customHeight="1" thickBot="1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</row>
    <row r="44" ht="3.75" customHeight="1" thickTop="1"/>
  </sheetData>
  <sheetProtection/>
  <mergeCells count="36">
    <mergeCell ref="A2:D2"/>
    <mergeCell ref="B31:B32"/>
    <mergeCell ref="B33:B34"/>
    <mergeCell ref="B7:B8"/>
    <mergeCell ref="B10:B11"/>
    <mergeCell ref="B13:B14"/>
    <mergeCell ref="B27:B28"/>
    <mergeCell ref="B29:B30"/>
    <mergeCell ref="B15:B16"/>
    <mergeCell ref="B17:B18"/>
    <mergeCell ref="L39:L40"/>
    <mergeCell ref="L41:L42"/>
    <mergeCell ref="L35:L36"/>
    <mergeCell ref="B39:B40"/>
    <mergeCell ref="B41:B42"/>
    <mergeCell ref="B37:B38"/>
    <mergeCell ref="L23:L24"/>
    <mergeCell ref="L25:L26"/>
    <mergeCell ref="B23:B24"/>
    <mergeCell ref="B25:B26"/>
    <mergeCell ref="L37:L38"/>
    <mergeCell ref="B35:B36"/>
    <mergeCell ref="L27:L28"/>
    <mergeCell ref="L29:L30"/>
    <mergeCell ref="L31:L32"/>
    <mergeCell ref="L33:L34"/>
    <mergeCell ref="L4:L5"/>
    <mergeCell ref="L7:L8"/>
    <mergeCell ref="L10:L11"/>
    <mergeCell ref="L13:L14"/>
    <mergeCell ref="B19:B20"/>
    <mergeCell ref="B21:B22"/>
    <mergeCell ref="L15:L16"/>
    <mergeCell ref="L17:L18"/>
    <mergeCell ref="L19:L20"/>
    <mergeCell ref="L21:L22"/>
  </mergeCells>
  <printOptions horizontalCentered="1"/>
  <pageMargins left="0.8267716535433072" right="0.7874015748031497" top="0.6692913385826772" bottom="0" header="0.2755905511811024" footer="0"/>
  <pageSetup horizontalDpi="600" verticalDpi="600" orientation="portrait" paperSize="9" scale="120" r:id="rId2"/>
  <headerFooter alignWithMargins="0">
    <oddHeader>&amp;R&amp;"ＭＳ ゴシック,標準"&amp;9&amp;F　刑法犯罪種別認知・検挙件数（&amp;A）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5"/>
  <sheetViews>
    <sheetView zoomScale="150" zoomScaleNormal="150" zoomScalePageLayoutView="0" workbookViewId="0" topLeftCell="A1">
      <selection activeCell="K18" sqref="K18"/>
    </sheetView>
  </sheetViews>
  <sheetFormatPr defaultColWidth="9.140625" defaultRowHeight="12"/>
  <cols>
    <col min="1" max="1" width="0.71875" style="151" customWidth="1"/>
    <col min="2" max="2" width="12.28125" style="151" customWidth="1"/>
    <col min="3" max="3" width="0.71875" style="151" customWidth="1"/>
    <col min="4" max="4" width="8.8515625" style="151" bestFit="1" customWidth="1"/>
    <col min="5" max="5" width="7.8515625" style="151" bestFit="1" customWidth="1"/>
    <col min="6" max="8" width="8.8515625" style="151" bestFit="1" customWidth="1"/>
    <col min="9" max="9" width="8.28125" style="151" customWidth="1"/>
    <col min="10" max="13" width="6.421875" style="151" customWidth="1"/>
    <col min="14" max="16384" width="9.28125" style="151" customWidth="1"/>
  </cols>
  <sheetData>
    <row r="1" ht="3.75" customHeight="1" thickBot="1"/>
    <row r="2" spans="1:13" s="152" customFormat="1" ht="16.5" customHeight="1" thickTop="1">
      <c r="A2" s="398" t="s">
        <v>172</v>
      </c>
      <c r="B2" s="399"/>
      <c r="C2" s="399"/>
      <c r="D2" s="398" t="s">
        <v>173</v>
      </c>
      <c r="E2" s="399"/>
      <c r="F2" s="399"/>
      <c r="G2" s="399"/>
      <c r="H2" s="399"/>
      <c r="I2" s="402" t="s">
        <v>174</v>
      </c>
      <c r="J2" s="403"/>
      <c r="K2" s="403"/>
      <c r="L2" s="403"/>
      <c r="M2" s="403"/>
    </row>
    <row r="3" spans="1:13" s="152" customFormat="1" ht="16.5" customHeight="1">
      <c r="A3" s="400"/>
      <c r="B3" s="401"/>
      <c r="C3" s="401"/>
      <c r="D3" s="400" t="s">
        <v>175</v>
      </c>
      <c r="E3" s="401"/>
      <c r="F3" s="401"/>
      <c r="G3" s="401" t="s">
        <v>176</v>
      </c>
      <c r="H3" s="401" t="s">
        <v>177</v>
      </c>
      <c r="I3" s="401" t="s">
        <v>175</v>
      </c>
      <c r="J3" s="401"/>
      <c r="K3" s="401"/>
      <c r="L3" s="401" t="s">
        <v>176</v>
      </c>
      <c r="M3" s="404" t="s">
        <v>177</v>
      </c>
    </row>
    <row r="4" spans="1:13" s="152" customFormat="1" ht="16.5" customHeight="1">
      <c r="A4" s="400"/>
      <c r="B4" s="401"/>
      <c r="C4" s="401"/>
      <c r="D4" s="153" t="s">
        <v>178</v>
      </c>
      <c r="E4" s="154" t="s">
        <v>179</v>
      </c>
      <c r="F4" s="154" t="s">
        <v>180</v>
      </c>
      <c r="G4" s="401"/>
      <c r="H4" s="401"/>
      <c r="I4" s="154" t="s">
        <v>178</v>
      </c>
      <c r="J4" s="154" t="s">
        <v>179</v>
      </c>
      <c r="K4" s="154" t="s">
        <v>180</v>
      </c>
      <c r="L4" s="401"/>
      <c r="M4" s="404"/>
    </row>
    <row r="5" spans="1:13" s="152" customFormat="1" ht="3" customHeight="1">
      <c r="A5" s="155"/>
      <c r="B5" s="155"/>
      <c r="C5" s="156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161" customFormat="1" ht="15.75" customHeight="1">
      <c r="A6" s="157"/>
      <c r="B6" s="158" t="s">
        <v>181</v>
      </c>
      <c r="C6" s="159"/>
      <c r="D6" s="160">
        <v>42680</v>
      </c>
      <c r="E6" s="160">
        <v>3231</v>
      </c>
      <c r="F6" s="160">
        <v>39449</v>
      </c>
      <c r="G6" s="160">
        <v>39746</v>
      </c>
      <c r="H6" s="160">
        <v>2934</v>
      </c>
      <c r="I6" s="160">
        <v>13348</v>
      </c>
      <c r="J6" s="160">
        <v>3643</v>
      </c>
      <c r="K6" s="160">
        <v>9705</v>
      </c>
      <c r="L6" s="160">
        <v>9670</v>
      </c>
      <c r="M6" s="160">
        <v>3678</v>
      </c>
    </row>
    <row r="7" spans="1:13" s="161" customFormat="1" ht="15.75" customHeight="1">
      <c r="A7" s="157"/>
      <c r="B7" s="158" t="s">
        <v>182</v>
      </c>
      <c r="C7" s="159"/>
      <c r="D7" s="160">
        <v>42744</v>
      </c>
      <c r="E7" s="160">
        <v>2934</v>
      </c>
      <c r="F7" s="160">
        <v>39810</v>
      </c>
      <c r="G7" s="160">
        <v>39610</v>
      </c>
      <c r="H7" s="160">
        <v>3134</v>
      </c>
      <c r="I7" s="160">
        <v>13355</v>
      </c>
      <c r="J7" s="160">
        <v>3678</v>
      </c>
      <c r="K7" s="160">
        <v>8677</v>
      </c>
      <c r="L7" s="160">
        <v>9508</v>
      </c>
      <c r="M7" s="160">
        <v>3847</v>
      </c>
    </row>
    <row r="8" spans="1:13" s="161" customFormat="1" ht="15.75" customHeight="1">
      <c r="A8" s="157"/>
      <c r="B8" s="158" t="s">
        <v>183</v>
      </c>
      <c r="C8" s="159"/>
      <c r="D8" s="160">
        <f aca="true" t="shared" si="0" ref="D8:M8">SUM(D10:D14)</f>
        <v>45391</v>
      </c>
      <c r="E8" s="160">
        <f t="shared" si="0"/>
        <v>3134</v>
      </c>
      <c r="F8" s="160">
        <f t="shared" si="0"/>
        <v>42257</v>
      </c>
      <c r="G8" s="160">
        <f t="shared" si="0"/>
        <v>42236</v>
      </c>
      <c r="H8" s="160">
        <f t="shared" si="0"/>
        <v>3155</v>
      </c>
      <c r="I8" s="160">
        <f t="shared" si="0"/>
        <v>14147</v>
      </c>
      <c r="J8" s="160">
        <f t="shared" si="0"/>
        <v>3847</v>
      </c>
      <c r="K8" s="160">
        <f t="shared" si="0"/>
        <v>10300</v>
      </c>
      <c r="L8" s="160">
        <f t="shared" si="0"/>
        <v>9937</v>
      </c>
      <c r="M8" s="160">
        <f t="shared" si="0"/>
        <v>4210</v>
      </c>
    </row>
    <row r="9" spans="1:13" ht="9.75" customHeight="1">
      <c r="A9" s="162"/>
      <c r="B9" s="163"/>
      <c r="C9" s="164"/>
      <c r="D9" s="165"/>
      <c r="E9" s="166"/>
      <c r="F9" s="166"/>
      <c r="G9" s="166"/>
      <c r="H9" s="166"/>
      <c r="I9" s="165"/>
      <c r="J9" s="166"/>
      <c r="K9" s="166"/>
      <c r="L9" s="166"/>
      <c r="M9" s="166"/>
    </row>
    <row r="10" spans="1:13" ht="15" customHeight="1">
      <c r="A10" s="162"/>
      <c r="B10" s="167" t="s">
        <v>184</v>
      </c>
      <c r="C10" s="164"/>
      <c r="D10" s="165">
        <v>24152</v>
      </c>
      <c r="E10" s="165">
        <v>1770</v>
      </c>
      <c r="F10" s="165">
        <v>22382</v>
      </c>
      <c r="G10" s="165">
        <v>22262</v>
      </c>
      <c r="H10" s="165">
        <v>1890</v>
      </c>
      <c r="I10" s="165">
        <v>7852</v>
      </c>
      <c r="J10" s="165">
        <v>2212</v>
      </c>
      <c r="K10" s="165">
        <v>5640</v>
      </c>
      <c r="L10" s="165">
        <v>5472</v>
      </c>
      <c r="M10" s="165">
        <v>2380</v>
      </c>
    </row>
    <row r="11" spans="1:13" ht="15" customHeight="1">
      <c r="A11" s="162"/>
      <c r="B11" s="167" t="s">
        <v>185</v>
      </c>
      <c r="C11" s="164"/>
      <c r="D11" s="165">
        <v>6384</v>
      </c>
      <c r="E11" s="166">
        <v>408</v>
      </c>
      <c r="F11" s="165">
        <v>5976</v>
      </c>
      <c r="G11" s="165">
        <v>5957</v>
      </c>
      <c r="H11" s="166">
        <v>427</v>
      </c>
      <c r="I11" s="165">
        <v>1912</v>
      </c>
      <c r="J11" s="166">
        <v>488</v>
      </c>
      <c r="K11" s="165">
        <v>1424</v>
      </c>
      <c r="L11" s="165">
        <v>1367</v>
      </c>
      <c r="M11" s="166">
        <v>545</v>
      </c>
    </row>
    <row r="12" spans="1:13" ht="15" customHeight="1">
      <c r="A12" s="162"/>
      <c r="B12" s="167" t="s">
        <v>186</v>
      </c>
      <c r="C12" s="164"/>
      <c r="D12" s="165">
        <v>4213</v>
      </c>
      <c r="E12" s="166">
        <v>224</v>
      </c>
      <c r="F12" s="165">
        <v>3989</v>
      </c>
      <c r="G12" s="165">
        <v>4005</v>
      </c>
      <c r="H12" s="166">
        <v>208</v>
      </c>
      <c r="I12" s="165">
        <v>1403</v>
      </c>
      <c r="J12" s="166">
        <v>355</v>
      </c>
      <c r="K12" s="165">
        <v>1048</v>
      </c>
      <c r="L12" s="166">
        <v>995</v>
      </c>
      <c r="M12" s="166">
        <v>408</v>
      </c>
    </row>
    <row r="13" spans="1:13" ht="15" customHeight="1">
      <c r="A13" s="162"/>
      <c r="B13" s="167" t="s">
        <v>187</v>
      </c>
      <c r="C13" s="164"/>
      <c r="D13" s="165">
        <v>3700</v>
      </c>
      <c r="E13" s="166">
        <v>230</v>
      </c>
      <c r="F13" s="165">
        <v>3470</v>
      </c>
      <c r="G13" s="165">
        <v>3475</v>
      </c>
      <c r="H13" s="166">
        <v>225</v>
      </c>
      <c r="I13" s="165">
        <v>975</v>
      </c>
      <c r="J13" s="166">
        <v>258</v>
      </c>
      <c r="K13" s="166">
        <v>717</v>
      </c>
      <c r="L13" s="166">
        <v>705</v>
      </c>
      <c r="M13" s="166">
        <v>270</v>
      </c>
    </row>
    <row r="14" spans="1:13" ht="15" customHeight="1">
      <c r="A14" s="162"/>
      <c r="B14" s="167" t="s">
        <v>188</v>
      </c>
      <c r="C14" s="164"/>
      <c r="D14" s="165">
        <v>6942</v>
      </c>
      <c r="E14" s="166">
        <v>502</v>
      </c>
      <c r="F14" s="165">
        <v>6440</v>
      </c>
      <c r="G14" s="165">
        <v>6537</v>
      </c>
      <c r="H14" s="166">
        <v>405</v>
      </c>
      <c r="I14" s="165">
        <v>2005</v>
      </c>
      <c r="J14" s="166">
        <v>534</v>
      </c>
      <c r="K14" s="165">
        <v>1471</v>
      </c>
      <c r="L14" s="165">
        <v>1398</v>
      </c>
      <c r="M14" s="166">
        <v>607</v>
      </c>
    </row>
    <row r="15" spans="1:13" ht="3" customHeight="1" thickBot="1">
      <c r="A15" s="168"/>
      <c r="B15" s="168"/>
      <c r="C15" s="169"/>
      <c r="D15" s="168"/>
      <c r="E15" s="168"/>
      <c r="F15" s="168"/>
      <c r="G15" s="168"/>
      <c r="H15" s="168"/>
      <c r="I15" s="168"/>
      <c r="J15" s="168"/>
      <c r="K15" s="168"/>
      <c r="L15" s="168"/>
      <c r="M15" s="168"/>
    </row>
    <row r="16" ht="11.25" thickTop="1"/>
  </sheetData>
  <sheetProtection/>
  <mergeCells count="9">
    <mergeCell ref="A2:C4"/>
    <mergeCell ref="D2:H2"/>
    <mergeCell ref="I2:M2"/>
    <mergeCell ref="D3:F3"/>
    <mergeCell ref="G3:G4"/>
    <mergeCell ref="H3:H4"/>
    <mergeCell ref="I3:K3"/>
    <mergeCell ref="L3:L4"/>
    <mergeCell ref="M3:M4"/>
  </mergeCells>
  <printOptions horizontalCentered="1"/>
  <pageMargins left="0.7874015748031497" right="0.4330708661417323" top="1.2598425196850394" bottom="0.4724409448818898" header="0.9055118110236221" footer="0"/>
  <pageSetup horizontalDpi="600" verticalDpi="600" orientation="portrait" paperSize="9" scale="115" r:id="rId1"/>
  <headerFooter alignWithMargins="0">
    <oddHeader>&amp;R&amp;9&amp;F　家事・少年・成人事件処理状況（&amp;A）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15"/>
  <sheetViews>
    <sheetView zoomScale="150" zoomScaleNormal="150" zoomScalePageLayoutView="0" workbookViewId="0" topLeftCell="A1">
      <selection activeCell="J13" sqref="J13"/>
    </sheetView>
  </sheetViews>
  <sheetFormatPr defaultColWidth="9.140625" defaultRowHeight="12"/>
  <cols>
    <col min="1" max="1" width="0.71875" style="170" customWidth="1"/>
    <col min="2" max="2" width="12.28125" style="170" customWidth="1"/>
    <col min="3" max="3" width="0.71875" style="170" customWidth="1"/>
    <col min="4" max="4" width="8.8515625" style="170" bestFit="1" customWidth="1"/>
    <col min="5" max="5" width="7.8515625" style="170" bestFit="1" customWidth="1"/>
    <col min="6" max="8" width="8.8515625" style="170" bestFit="1" customWidth="1"/>
    <col min="9" max="9" width="8.28125" style="170" customWidth="1"/>
    <col min="10" max="13" width="6.421875" style="170" customWidth="1"/>
    <col min="14" max="16384" width="9.28125" style="170" customWidth="1"/>
  </cols>
  <sheetData>
    <row r="1" ht="3.75" customHeight="1" thickBot="1"/>
    <row r="2" spans="1:13" ht="16.5" customHeight="1" thickTop="1">
      <c r="A2" s="405" t="s">
        <v>189</v>
      </c>
      <c r="B2" s="406"/>
      <c r="C2" s="406"/>
      <c r="D2" s="405" t="s">
        <v>190</v>
      </c>
      <c r="E2" s="406"/>
      <c r="F2" s="406"/>
      <c r="G2" s="406"/>
      <c r="H2" s="406"/>
      <c r="I2" s="406" t="s">
        <v>191</v>
      </c>
      <c r="J2" s="406"/>
      <c r="K2" s="406"/>
      <c r="L2" s="406"/>
      <c r="M2" s="409"/>
    </row>
    <row r="3" spans="1:13" ht="16.5" customHeight="1">
      <c r="A3" s="407"/>
      <c r="B3" s="408"/>
      <c r="C3" s="408"/>
      <c r="D3" s="407" t="s">
        <v>192</v>
      </c>
      <c r="E3" s="408"/>
      <c r="F3" s="408"/>
      <c r="G3" s="408" t="s">
        <v>193</v>
      </c>
      <c r="H3" s="408" t="s">
        <v>194</v>
      </c>
      <c r="I3" s="408" t="s">
        <v>192</v>
      </c>
      <c r="J3" s="408"/>
      <c r="K3" s="408"/>
      <c r="L3" s="408" t="s">
        <v>193</v>
      </c>
      <c r="M3" s="410" t="s">
        <v>194</v>
      </c>
    </row>
    <row r="4" spans="1:13" ht="16.5" customHeight="1">
      <c r="A4" s="407"/>
      <c r="B4" s="408"/>
      <c r="C4" s="408"/>
      <c r="D4" s="171" t="s">
        <v>195</v>
      </c>
      <c r="E4" s="172" t="s">
        <v>196</v>
      </c>
      <c r="F4" s="172" t="s">
        <v>197</v>
      </c>
      <c r="G4" s="408"/>
      <c r="H4" s="408"/>
      <c r="I4" s="172" t="s">
        <v>195</v>
      </c>
      <c r="J4" s="172" t="s">
        <v>196</v>
      </c>
      <c r="K4" s="172" t="s">
        <v>197</v>
      </c>
      <c r="L4" s="408"/>
      <c r="M4" s="410"/>
    </row>
    <row r="5" spans="1:13" ht="10.5">
      <c r="A5" s="173"/>
      <c r="B5" s="173"/>
      <c r="C5" s="174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5.75" customHeight="1">
      <c r="A6" s="175"/>
      <c r="B6" s="176" t="s">
        <v>198</v>
      </c>
      <c r="C6" s="177"/>
      <c r="D6" s="178">
        <v>13974</v>
      </c>
      <c r="E6" s="178">
        <v>1949</v>
      </c>
      <c r="F6" s="178">
        <v>12025</v>
      </c>
      <c r="G6" s="178">
        <v>12284</v>
      </c>
      <c r="H6" s="178">
        <v>1690</v>
      </c>
      <c r="I6" s="179">
        <v>0</v>
      </c>
      <c r="J6" s="179">
        <v>0</v>
      </c>
      <c r="K6" s="179">
        <v>0</v>
      </c>
      <c r="L6" s="179">
        <v>0</v>
      </c>
      <c r="M6" s="179">
        <v>0</v>
      </c>
    </row>
    <row r="7" spans="1:13" ht="15.75" customHeight="1">
      <c r="A7" s="175"/>
      <c r="B7" s="176" t="s">
        <v>199</v>
      </c>
      <c r="C7" s="177"/>
      <c r="D7" s="178">
        <v>13568</v>
      </c>
      <c r="E7" s="178">
        <v>1690</v>
      </c>
      <c r="F7" s="178">
        <v>11878</v>
      </c>
      <c r="G7" s="178">
        <v>11529</v>
      </c>
      <c r="H7" s="178">
        <v>2039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</row>
    <row r="8" spans="1:13" ht="15.75" customHeight="1">
      <c r="A8" s="175"/>
      <c r="B8" s="176" t="s">
        <v>200</v>
      </c>
      <c r="C8" s="177"/>
      <c r="D8" s="178">
        <f aca="true" t="shared" si="0" ref="D8:M8">SUM(D10:D14)</f>
        <v>11362</v>
      </c>
      <c r="E8" s="178">
        <f t="shared" si="0"/>
        <v>2039</v>
      </c>
      <c r="F8" s="178">
        <f t="shared" si="0"/>
        <v>9323</v>
      </c>
      <c r="G8" s="178">
        <f t="shared" si="0"/>
        <v>9889</v>
      </c>
      <c r="H8" s="178">
        <f t="shared" si="0"/>
        <v>1473</v>
      </c>
      <c r="I8" s="179">
        <f t="shared" si="0"/>
        <v>0</v>
      </c>
      <c r="J8" s="179">
        <f t="shared" si="0"/>
        <v>0</v>
      </c>
      <c r="K8" s="179">
        <f t="shared" si="0"/>
        <v>0</v>
      </c>
      <c r="L8" s="179">
        <f t="shared" si="0"/>
        <v>0</v>
      </c>
      <c r="M8" s="179">
        <f t="shared" si="0"/>
        <v>0</v>
      </c>
    </row>
    <row r="9" spans="1:13" ht="10.5">
      <c r="A9" s="180"/>
      <c r="B9" s="180"/>
      <c r="C9" s="181"/>
      <c r="D9" s="182"/>
      <c r="E9" s="182"/>
      <c r="F9" s="182"/>
      <c r="G9" s="182"/>
      <c r="H9" s="182"/>
      <c r="I9" s="183"/>
      <c r="J9" s="183"/>
      <c r="K9" s="183"/>
      <c r="L9" s="183"/>
      <c r="M9" s="183"/>
    </row>
    <row r="10" spans="1:13" ht="15" customHeight="1">
      <c r="A10" s="180"/>
      <c r="B10" s="184" t="s">
        <v>184</v>
      </c>
      <c r="C10" s="185"/>
      <c r="D10" s="182">
        <v>5831</v>
      </c>
      <c r="E10" s="182">
        <v>1096</v>
      </c>
      <c r="F10" s="182">
        <v>4735</v>
      </c>
      <c r="G10" s="182">
        <v>5030</v>
      </c>
      <c r="H10" s="182">
        <v>801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</row>
    <row r="11" spans="1:13" ht="15" customHeight="1">
      <c r="A11" s="180"/>
      <c r="B11" s="184" t="s">
        <v>185</v>
      </c>
      <c r="C11" s="185"/>
      <c r="D11" s="182">
        <v>1415</v>
      </c>
      <c r="E11" s="182">
        <v>199</v>
      </c>
      <c r="F11" s="182">
        <v>1216</v>
      </c>
      <c r="G11" s="182">
        <v>1242</v>
      </c>
      <c r="H11" s="182">
        <v>173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</row>
    <row r="12" spans="1:13" ht="15" customHeight="1">
      <c r="A12" s="180"/>
      <c r="B12" s="184" t="s">
        <v>186</v>
      </c>
      <c r="C12" s="185"/>
      <c r="D12" s="182">
        <v>1195</v>
      </c>
      <c r="E12" s="182">
        <v>249</v>
      </c>
      <c r="F12" s="182">
        <v>946</v>
      </c>
      <c r="G12" s="182">
        <v>1107</v>
      </c>
      <c r="H12" s="182">
        <v>88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</row>
    <row r="13" spans="1:13" ht="15" customHeight="1">
      <c r="A13" s="180"/>
      <c r="B13" s="184" t="s">
        <v>187</v>
      </c>
      <c r="C13" s="185"/>
      <c r="D13" s="182">
        <v>858</v>
      </c>
      <c r="E13" s="182">
        <v>147</v>
      </c>
      <c r="F13" s="182">
        <v>711</v>
      </c>
      <c r="G13" s="182">
        <v>726</v>
      </c>
      <c r="H13" s="182">
        <v>132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</row>
    <row r="14" spans="1:13" ht="15" customHeight="1">
      <c r="A14" s="180"/>
      <c r="B14" s="184" t="s">
        <v>188</v>
      </c>
      <c r="C14" s="185"/>
      <c r="D14" s="182">
        <v>2063</v>
      </c>
      <c r="E14" s="182">
        <v>348</v>
      </c>
      <c r="F14" s="182">
        <v>1715</v>
      </c>
      <c r="G14" s="182">
        <v>1784</v>
      </c>
      <c r="H14" s="182">
        <v>279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</row>
    <row r="15" spans="1:13" ht="3.75" customHeight="1" thickBot="1">
      <c r="A15" s="187"/>
      <c r="B15" s="187"/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ht="3.75" customHeight="1" thickTop="1"/>
  </sheetData>
  <sheetProtection/>
  <mergeCells count="9">
    <mergeCell ref="A2:C4"/>
    <mergeCell ref="D2:H2"/>
    <mergeCell ref="I2:M2"/>
    <mergeCell ref="D3:F3"/>
    <mergeCell ref="G3:G4"/>
    <mergeCell ref="H3:H4"/>
    <mergeCell ref="I3:K3"/>
    <mergeCell ref="L3:L4"/>
    <mergeCell ref="M3:M4"/>
  </mergeCells>
  <printOptions horizontalCentered="1"/>
  <pageMargins left="0.7874015748031497" right="0.4330708661417323" top="1.2598425196850394" bottom="0.4724409448818898" header="0.9055118110236221" footer="0"/>
  <pageSetup horizontalDpi="600" verticalDpi="600" orientation="portrait" paperSize="9" scale="115" r:id="rId1"/>
  <headerFooter alignWithMargins="0">
    <oddHeader>&amp;R&amp;9&amp;F　家事・少年・成人事件処理状況（&amp;A）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O19"/>
  <sheetViews>
    <sheetView zoomScale="150" zoomScaleNormal="150" zoomScalePageLayoutView="0" workbookViewId="0" topLeftCell="B1">
      <selection activeCell="O18" sqref="O18:O19"/>
    </sheetView>
  </sheetViews>
  <sheetFormatPr defaultColWidth="9.140625" defaultRowHeight="12"/>
  <cols>
    <col min="1" max="1" width="0.9921875" style="6" customWidth="1"/>
    <col min="2" max="2" width="2.28125" style="6" customWidth="1"/>
    <col min="3" max="3" width="10.140625" style="6" customWidth="1"/>
    <col min="4" max="4" width="0.9921875" style="6" customWidth="1"/>
    <col min="5" max="5" width="10.00390625" style="6" bestFit="1" customWidth="1"/>
    <col min="6" max="6" width="7.421875" style="6" customWidth="1"/>
    <col min="7" max="13" width="5.8515625" style="6" customWidth="1"/>
    <col min="14" max="14" width="7.421875" style="6" customWidth="1"/>
    <col min="15" max="15" width="10.421875" style="6" customWidth="1"/>
    <col min="16" max="16384" width="9.28125" style="6" customWidth="1"/>
  </cols>
  <sheetData>
    <row r="1" ht="3.75" customHeight="1" thickBot="1"/>
    <row r="2" spans="1:14" s="8" customFormat="1" ht="12.75" customHeight="1" thickTop="1">
      <c r="A2" s="381" t="s">
        <v>201</v>
      </c>
      <c r="B2" s="382"/>
      <c r="C2" s="382"/>
      <c r="D2" s="382"/>
      <c r="E2" s="412" t="s">
        <v>202</v>
      </c>
      <c r="F2" s="382" t="s">
        <v>203</v>
      </c>
      <c r="G2" s="382"/>
      <c r="H2" s="382"/>
      <c r="I2" s="382"/>
      <c r="J2" s="382"/>
      <c r="K2" s="414" t="s">
        <v>204</v>
      </c>
      <c r="L2" s="415"/>
      <c r="M2" s="415"/>
      <c r="N2" s="415"/>
    </row>
    <row r="3" spans="1:14" s="8" customFormat="1" ht="45.75" customHeight="1">
      <c r="A3" s="388"/>
      <c r="B3" s="389"/>
      <c r="C3" s="389"/>
      <c r="D3" s="389"/>
      <c r="E3" s="413"/>
      <c r="F3" s="190" t="s">
        <v>205</v>
      </c>
      <c r="G3" s="190" t="s">
        <v>206</v>
      </c>
      <c r="H3" s="190" t="s">
        <v>207</v>
      </c>
      <c r="I3" s="190" t="s">
        <v>208</v>
      </c>
      <c r="J3" s="190" t="s">
        <v>209</v>
      </c>
      <c r="K3" s="190" t="s">
        <v>205</v>
      </c>
      <c r="L3" s="190" t="s">
        <v>210</v>
      </c>
      <c r="M3" s="190" t="s">
        <v>211</v>
      </c>
      <c r="N3" s="191" t="s">
        <v>212</v>
      </c>
    </row>
    <row r="4" spans="1:14" s="8" customFormat="1" ht="3.75" customHeight="1">
      <c r="A4" s="34"/>
      <c r="B4" s="34"/>
      <c r="C4" s="34"/>
      <c r="D4" s="13"/>
      <c r="E4" s="192"/>
      <c r="F4" s="193"/>
      <c r="G4" s="193"/>
      <c r="H4" s="193"/>
      <c r="I4" s="193"/>
      <c r="J4" s="193"/>
      <c r="K4" s="193"/>
      <c r="L4" s="193"/>
      <c r="M4" s="193"/>
      <c r="N4" s="193"/>
    </row>
    <row r="5" spans="1:14" s="196" customFormat="1" ht="12.75" customHeight="1">
      <c r="A5" s="23"/>
      <c r="B5" s="383" t="s">
        <v>213</v>
      </c>
      <c r="C5" s="411"/>
      <c r="D5" s="194"/>
      <c r="E5" s="195">
        <v>6591</v>
      </c>
      <c r="F5" s="141">
        <v>41</v>
      </c>
      <c r="G5" s="141">
        <v>2</v>
      </c>
      <c r="H5" s="141">
        <v>34</v>
      </c>
      <c r="I5" s="141">
        <v>0</v>
      </c>
      <c r="J5" s="141">
        <v>5</v>
      </c>
      <c r="K5" s="141">
        <v>711</v>
      </c>
      <c r="L5" s="141">
        <v>109</v>
      </c>
      <c r="M5" s="141">
        <v>482</v>
      </c>
      <c r="N5" s="141">
        <v>5</v>
      </c>
    </row>
    <row r="6" spans="1:14" s="196" customFormat="1" ht="12.75" customHeight="1">
      <c r="A6" s="23"/>
      <c r="B6" s="411" t="s">
        <v>214</v>
      </c>
      <c r="C6" s="411"/>
      <c r="D6" s="194"/>
      <c r="E6" s="195">
        <v>6326</v>
      </c>
      <c r="F6" s="141">
        <v>82</v>
      </c>
      <c r="G6" s="141">
        <v>1</v>
      </c>
      <c r="H6" s="141">
        <v>73</v>
      </c>
      <c r="I6" s="141">
        <v>4</v>
      </c>
      <c r="J6" s="141">
        <v>4</v>
      </c>
      <c r="K6" s="141">
        <v>753</v>
      </c>
      <c r="L6" s="141">
        <v>105</v>
      </c>
      <c r="M6" s="141">
        <v>506</v>
      </c>
      <c r="N6" s="141">
        <v>11</v>
      </c>
    </row>
    <row r="7" spans="1:14" s="196" customFormat="1" ht="12.75" customHeight="1">
      <c r="A7" s="23"/>
      <c r="B7" s="411" t="s">
        <v>215</v>
      </c>
      <c r="C7" s="411"/>
      <c r="D7" s="194"/>
      <c r="E7" s="195">
        <v>5080</v>
      </c>
      <c r="F7" s="141">
        <v>63</v>
      </c>
      <c r="G7" s="141">
        <v>1</v>
      </c>
      <c r="H7" s="141">
        <v>43</v>
      </c>
      <c r="I7" s="141">
        <v>9</v>
      </c>
      <c r="J7" s="141">
        <v>10</v>
      </c>
      <c r="K7" s="141">
        <v>711</v>
      </c>
      <c r="L7" s="141">
        <v>106</v>
      </c>
      <c r="M7" s="141">
        <v>422</v>
      </c>
      <c r="N7" s="141">
        <v>7</v>
      </c>
    </row>
    <row r="8" spans="1:14" ht="3.75" customHeight="1">
      <c r="A8" s="18"/>
      <c r="B8" s="18"/>
      <c r="C8" s="36"/>
      <c r="D8" s="142"/>
      <c r="E8" s="148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2.75" customHeight="1">
      <c r="A9" s="18"/>
      <c r="B9" s="380" t="s">
        <v>216</v>
      </c>
      <c r="C9" s="380"/>
      <c r="D9" s="142"/>
      <c r="E9" s="148">
        <v>4093</v>
      </c>
      <c r="F9" s="143">
        <v>26</v>
      </c>
      <c r="G9" s="143">
        <v>0</v>
      </c>
      <c r="H9" s="143">
        <v>16</v>
      </c>
      <c r="I9" s="143">
        <v>6</v>
      </c>
      <c r="J9" s="143">
        <v>4</v>
      </c>
      <c r="K9" s="197">
        <v>480</v>
      </c>
      <c r="L9" s="143">
        <v>81</v>
      </c>
      <c r="M9" s="143">
        <v>291</v>
      </c>
      <c r="N9" s="143">
        <v>4</v>
      </c>
    </row>
    <row r="10" spans="1:14" ht="12.75" customHeight="1">
      <c r="A10" s="18"/>
      <c r="B10" s="36"/>
      <c r="C10" s="36" t="s">
        <v>217</v>
      </c>
      <c r="D10" s="142"/>
      <c r="E10" s="148">
        <v>36</v>
      </c>
      <c r="F10" s="143">
        <v>2</v>
      </c>
      <c r="G10" s="143">
        <v>0</v>
      </c>
      <c r="H10" s="143">
        <v>0</v>
      </c>
      <c r="I10" s="143">
        <v>2</v>
      </c>
      <c r="J10" s="143">
        <v>0</v>
      </c>
      <c r="K10" s="143">
        <v>5</v>
      </c>
      <c r="L10" s="143">
        <v>1</v>
      </c>
      <c r="M10" s="143">
        <v>2</v>
      </c>
      <c r="N10" s="143">
        <v>0</v>
      </c>
    </row>
    <row r="11" spans="1:14" ht="12.75" customHeight="1">
      <c r="A11" s="18"/>
      <c r="B11" s="36"/>
      <c r="C11" s="36" t="s">
        <v>218</v>
      </c>
      <c r="D11" s="142"/>
      <c r="E11" s="148">
        <v>1859</v>
      </c>
      <c r="F11" s="143">
        <v>6</v>
      </c>
      <c r="G11" s="143">
        <v>0</v>
      </c>
      <c r="H11" s="143">
        <v>5</v>
      </c>
      <c r="I11" s="143">
        <v>1</v>
      </c>
      <c r="J11" s="143">
        <v>0</v>
      </c>
      <c r="K11" s="143">
        <v>319</v>
      </c>
      <c r="L11" s="143">
        <v>48</v>
      </c>
      <c r="M11" s="143">
        <v>207</v>
      </c>
      <c r="N11" s="143">
        <v>2</v>
      </c>
    </row>
    <row r="12" spans="1:14" ht="12.75" customHeight="1">
      <c r="A12" s="18"/>
      <c r="B12" s="36"/>
      <c r="C12" s="36" t="s">
        <v>219</v>
      </c>
      <c r="D12" s="142"/>
      <c r="E12" s="148">
        <v>1833</v>
      </c>
      <c r="F12" s="143">
        <v>15</v>
      </c>
      <c r="G12" s="143">
        <v>0</v>
      </c>
      <c r="H12" s="143">
        <v>9</v>
      </c>
      <c r="I12" s="143">
        <v>3</v>
      </c>
      <c r="J12" s="143">
        <v>3</v>
      </c>
      <c r="K12" s="143">
        <v>143</v>
      </c>
      <c r="L12" s="143">
        <v>26</v>
      </c>
      <c r="M12" s="143">
        <v>75</v>
      </c>
      <c r="N12" s="143">
        <v>2</v>
      </c>
    </row>
    <row r="13" spans="1:14" ht="12.75" customHeight="1">
      <c r="A13" s="18"/>
      <c r="B13" s="36"/>
      <c r="C13" s="36" t="s">
        <v>220</v>
      </c>
      <c r="D13" s="142"/>
      <c r="E13" s="148">
        <v>280</v>
      </c>
      <c r="F13" s="143">
        <v>1</v>
      </c>
      <c r="G13" s="143">
        <v>0</v>
      </c>
      <c r="H13" s="143">
        <v>1</v>
      </c>
      <c r="I13" s="143">
        <v>0</v>
      </c>
      <c r="J13" s="143">
        <v>0</v>
      </c>
      <c r="K13" s="143">
        <v>7</v>
      </c>
      <c r="L13" s="143">
        <v>5</v>
      </c>
      <c r="M13" s="143">
        <v>2</v>
      </c>
      <c r="N13" s="143">
        <v>0</v>
      </c>
    </row>
    <row r="14" spans="1:14" ht="12.75" customHeight="1">
      <c r="A14" s="18"/>
      <c r="B14" s="36"/>
      <c r="C14" s="36" t="s">
        <v>221</v>
      </c>
      <c r="D14" s="142"/>
      <c r="E14" s="148">
        <v>85</v>
      </c>
      <c r="F14" s="143">
        <v>2</v>
      </c>
      <c r="G14" s="143">
        <v>0</v>
      </c>
      <c r="H14" s="143">
        <v>1</v>
      </c>
      <c r="I14" s="143">
        <v>0</v>
      </c>
      <c r="J14" s="143">
        <v>1</v>
      </c>
      <c r="K14" s="143">
        <v>6</v>
      </c>
      <c r="L14" s="143">
        <v>1</v>
      </c>
      <c r="M14" s="143">
        <v>5</v>
      </c>
      <c r="N14" s="143">
        <v>0</v>
      </c>
    </row>
    <row r="15" spans="1:14" ht="12.75" customHeight="1">
      <c r="A15" s="18"/>
      <c r="B15" s="380" t="s">
        <v>222</v>
      </c>
      <c r="C15" s="380"/>
      <c r="D15" s="142"/>
      <c r="E15" s="148">
        <v>506</v>
      </c>
      <c r="F15" s="143">
        <v>15</v>
      </c>
      <c r="G15" s="143">
        <v>0</v>
      </c>
      <c r="H15" s="143">
        <v>11</v>
      </c>
      <c r="I15" s="143">
        <v>2</v>
      </c>
      <c r="J15" s="143">
        <v>2</v>
      </c>
      <c r="K15" s="143">
        <v>140</v>
      </c>
      <c r="L15" s="143">
        <v>18</v>
      </c>
      <c r="M15" s="143">
        <v>86</v>
      </c>
      <c r="N15" s="143">
        <v>3</v>
      </c>
    </row>
    <row r="16" spans="1:14" ht="12.75" customHeight="1">
      <c r="A16" s="18"/>
      <c r="B16" s="380" t="s">
        <v>223</v>
      </c>
      <c r="C16" s="380"/>
      <c r="D16" s="142"/>
      <c r="E16" s="148">
        <v>481</v>
      </c>
      <c r="F16" s="143">
        <v>22</v>
      </c>
      <c r="G16" s="143">
        <v>1</v>
      </c>
      <c r="H16" s="143">
        <v>16</v>
      </c>
      <c r="I16" s="143">
        <v>1</v>
      </c>
      <c r="J16" s="143">
        <v>4</v>
      </c>
      <c r="K16" s="143">
        <v>91</v>
      </c>
      <c r="L16" s="143">
        <v>7</v>
      </c>
      <c r="M16" s="143">
        <v>45</v>
      </c>
      <c r="N16" s="143">
        <v>0</v>
      </c>
    </row>
    <row r="17" spans="1:14" ht="6" customHeight="1" thickBot="1">
      <c r="A17" s="33"/>
      <c r="B17" s="198"/>
      <c r="C17" s="198"/>
      <c r="D17" s="199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ht="3.75" customHeight="1" thickTop="1"/>
    <row r="19" spans="5:15" ht="9.75"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2"/>
    </row>
  </sheetData>
  <sheetProtection/>
  <mergeCells count="10">
    <mergeCell ref="F2:J2"/>
    <mergeCell ref="K2:N2"/>
    <mergeCell ref="B5:C5"/>
    <mergeCell ref="B6:C6"/>
    <mergeCell ref="B7:C7"/>
    <mergeCell ref="B9:C9"/>
    <mergeCell ref="B15:C15"/>
    <mergeCell ref="B16:C16"/>
    <mergeCell ref="A2:D3"/>
    <mergeCell ref="E2:E3"/>
  </mergeCells>
  <printOptions horizontalCentered="1"/>
  <pageMargins left="0.5905511811023623" right="0.5905511811023623" top="1.2598425196850394" bottom="0.4724409448818898" header="0.5905511811023623" footer="0"/>
  <pageSetup horizontalDpi="600" verticalDpi="600" orientation="portrait" paperSize="9" scale="115" r:id="rId1"/>
  <headerFooter alignWithMargins="0">
    <oddHeader>&amp;R&amp;9&amp;F　刑法犯少年検挙・補導状況－罪種別－（&amp;A）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Y22"/>
  <sheetViews>
    <sheetView zoomScale="150" zoomScaleNormal="150" zoomScalePageLayoutView="0" workbookViewId="0" topLeftCell="A1">
      <selection activeCell="K16" sqref="K16"/>
    </sheetView>
  </sheetViews>
  <sheetFormatPr defaultColWidth="9.140625" defaultRowHeight="12"/>
  <cols>
    <col min="1" max="1" width="0.85546875" style="130" customWidth="1"/>
    <col min="2" max="2" width="2.28125" style="130" customWidth="1"/>
    <col min="3" max="3" width="10.140625" style="130" customWidth="1"/>
    <col min="4" max="4" width="0.9921875" style="130" customWidth="1"/>
    <col min="5" max="5" width="7.140625" style="130" customWidth="1"/>
    <col min="6" max="6" width="6.8515625" style="130" customWidth="1"/>
    <col min="7" max="7" width="8.28125" style="130" customWidth="1"/>
    <col min="8" max="14" width="6.8515625" style="130" customWidth="1"/>
    <col min="15" max="15" width="8.28125" style="130" customWidth="1"/>
    <col min="16" max="16384" width="9.28125" style="130" customWidth="1"/>
  </cols>
  <sheetData>
    <row r="1" ht="3.75" customHeight="1" thickBot="1"/>
    <row r="2" spans="1:15" s="131" customFormat="1" ht="12.75" customHeight="1" thickTop="1">
      <c r="A2" s="381" t="s">
        <v>201</v>
      </c>
      <c r="B2" s="382"/>
      <c r="C2" s="382"/>
      <c r="D2" s="382"/>
      <c r="E2" s="415" t="s">
        <v>224</v>
      </c>
      <c r="F2" s="416"/>
      <c r="G2" s="417" t="s">
        <v>225</v>
      </c>
      <c r="H2" s="382" t="s">
        <v>226</v>
      </c>
      <c r="I2" s="382"/>
      <c r="J2" s="382"/>
      <c r="K2" s="382"/>
      <c r="L2" s="382" t="s">
        <v>227</v>
      </c>
      <c r="M2" s="382"/>
      <c r="N2" s="382"/>
      <c r="O2" s="419" t="s">
        <v>228</v>
      </c>
    </row>
    <row r="3" spans="1:15" s="131" customFormat="1" ht="45.75" customHeight="1">
      <c r="A3" s="388"/>
      <c r="B3" s="389"/>
      <c r="C3" s="389"/>
      <c r="D3" s="389"/>
      <c r="E3" s="203" t="s">
        <v>229</v>
      </c>
      <c r="F3" s="204" t="s">
        <v>230</v>
      </c>
      <c r="G3" s="418"/>
      <c r="H3" s="190" t="s">
        <v>205</v>
      </c>
      <c r="I3" s="190" t="s">
        <v>231</v>
      </c>
      <c r="J3" s="190" t="s">
        <v>232</v>
      </c>
      <c r="K3" s="190" t="s">
        <v>228</v>
      </c>
      <c r="L3" s="190" t="s">
        <v>205</v>
      </c>
      <c r="M3" s="190" t="s">
        <v>233</v>
      </c>
      <c r="N3" s="190" t="s">
        <v>234</v>
      </c>
      <c r="O3" s="420"/>
    </row>
    <row r="4" spans="1:15" s="131" customFormat="1" ht="3.75" customHeight="1">
      <c r="A4" s="34"/>
      <c r="B4" s="34"/>
      <c r="C4" s="34"/>
      <c r="D4" s="13"/>
      <c r="E4" s="193"/>
      <c r="F4" s="205"/>
      <c r="G4" s="193"/>
      <c r="H4" s="193"/>
      <c r="I4" s="193"/>
      <c r="J4" s="193"/>
      <c r="K4" s="193"/>
      <c r="L4" s="193"/>
      <c r="M4" s="193"/>
      <c r="N4" s="193"/>
      <c r="O4" s="206"/>
    </row>
    <row r="5" spans="1:15" s="207" customFormat="1" ht="12.75" customHeight="1">
      <c r="A5" s="23"/>
      <c r="B5" s="383" t="s">
        <v>213</v>
      </c>
      <c r="C5" s="411"/>
      <c r="D5" s="194"/>
      <c r="E5" s="141">
        <v>115</v>
      </c>
      <c r="F5" s="141">
        <v>0</v>
      </c>
      <c r="G5" s="141">
        <v>3525</v>
      </c>
      <c r="H5" s="141">
        <v>86</v>
      </c>
      <c r="I5" s="141">
        <v>76</v>
      </c>
      <c r="J5" s="141">
        <v>6</v>
      </c>
      <c r="K5" s="141">
        <v>4</v>
      </c>
      <c r="L5" s="141">
        <v>52</v>
      </c>
      <c r="M5" s="141">
        <v>1</v>
      </c>
      <c r="N5" s="141">
        <v>51</v>
      </c>
      <c r="O5" s="141">
        <v>2176</v>
      </c>
    </row>
    <row r="6" spans="1:15" s="207" customFormat="1" ht="12.75" customHeight="1">
      <c r="A6" s="23"/>
      <c r="B6" s="411" t="s">
        <v>214</v>
      </c>
      <c r="C6" s="411"/>
      <c r="D6" s="194"/>
      <c r="E6" s="141">
        <v>128</v>
      </c>
      <c r="F6" s="141">
        <v>3</v>
      </c>
      <c r="G6" s="141">
        <v>3297</v>
      </c>
      <c r="H6" s="141">
        <v>95</v>
      </c>
      <c r="I6" s="141">
        <v>79</v>
      </c>
      <c r="J6" s="141">
        <v>4</v>
      </c>
      <c r="K6" s="141">
        <v>12</v>
      </c>
      <c r="L6" s="141">
        <v>63</v>
      </c>
      <c r="M6" s="141">
        <v>2</v>
      </c>
      <c r="N6" s="141">
        <v>61</v>
      </c>
      <c r="O6" s="141">
        <v>2036</v>
      </c>
    </row>
    <row r="7" spans="1:15" s="207" customFormat="1" ht="12.75" customHeight="1">
      <c r="A7" s="23"/>
      <c r="B7" s="411" t="s">
        <v>215</v>
      </c>
      <c r="C7" s="411"/>
      <c r="D7" s="194"/>
      <c r="E7" s="141">
        <v>176</v>
      </c>
      <c r="F7" s="141">
        <v>0</v>
      </c>
      <c r="G7" s="141">
        <v>2653</v>
      </c>
      <c r="H7" s="141">
        <v>47</v>
      </c>
      <c r="I7" s="141">
        <v>37</v>
      </c>
      <c r="J7" s="141">
        <v>1</v>
      </c>
      <c r="K7" s="141">
        <v>9</v>
      </c>
      <c r="L7" s="141">
        <v>59</v>
      </c>
      <c r="M7" s="141">
        <v>0</v>
      </c>
      <c r="N7" s="141">
        <v>59</v>
      </c>
      <c r="O7" s="141">
        <v>1547</v>
      </c>
    </row>
    <row r="8" spans="1:15" s="207" customFormat="1" ht="4.5" customHeight="1">
      <c r="A8" s="23"/>
      <c r="B8" s="16"/>
      <c r="C8" s="16"/>
      <c r="D8" s="194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25" s="39" customFormat="1" ht="12.75" customHeight="1">
      <c r="A9" s="18"/>
      <c r="B9" s="380" t="s">
        <v>216</v>
      </c>
      <c r="C9" s="380"/>
      <c r="D9" s="142"/>
      <c r="E9" s="143">
        <v>104</v>
      </c>
      <c r="F9" s="143">
        <v>0</v>
      </c>
      <c r="G9" s="143">
        <v>2201</v>
      </c>
      <c r="H9" s="143">
        <v>21</v>
      </c>
      <c r="I9" s="143">
        <v>13</v>
      </c>
      <c r="J9" s="143">
        <v>1</v>
      </c>
      <c r="K9" s="143">
        <v>7</v>
      </c>
      <c r="L9" s="143">
        <v>50</v>
      </c>
      <c r="M9" s="143">
        <v>0</v>
      </c>
      <c r="N9" s="143">
        <v>50</v>
      </c>
      <c r="O9" s="143">
        <v>1315</v>
      </c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1:25" s="39" customFormat="1" ht="12.75" customHeight="1">
      <c r="A10" s="18"/>
      <c r="B10" s="36"/>
      <c r="C10" s="36" t="s">
        <v>217</v>
      </c>
      <c r="D10" s="142"/>
      <c r="E10" s="143">
        <v>2</v>
      </c>
      <c r="F10" s="143">
        <v>0</v>
      </c>
      <c r="G10" s="143">
        <v>16</v>
      </c>
      <c r="H10" s="143">
        <v>0</v>
      </c>
      <c r="I10" s="143">
        <v>0</v>
      </c>
      <c r="J10" s="143">
        <v>0</v>
      </c>
      <c r="K10" s="143">
        <v>0</v>
      </c>
      <c r="L10" s="143">
        <v>2</v>
      </c>
      <c r="M10" s="141">
        <v>0</v>
      </c>
      <c r="N10" s="143">
        <v>2</v>
      </c>
      <c r="O10" s="143">
        <v>11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s="39" customFormat="1" ht="12.75" customHeight="1">
      <c r="A11" s="18"/>
      <c r="B11" s="36"/>
      <c r="C11" s="36" t="s">
        <v>218</v>
      </c>
      <c r="D11" s="142"/>
      <c r="E11" s="143">
        <v>62</v>
      </c>
      <c r="F11" s="208">
        <v>0</v>
      </c>
      <c r="G11" s="143">
        <v>1013</v>
      </c>
      <c r="H11" s="143">
        <v>4</v>
      </c>
      <c r="I11" s="143">
        <v>3</v>
      </c>
      <c r="J11" s="143">
        <v>1</v>
      </c>
      <c r="K11" s="143">
        <v>0</v>
      </c>
      <c r="L11" s="143">
        <v>15</v>
      </c>
      <c r="M11" s="141">
        <v>0</v>
      </c>
      <c r="N11" s="143">
        <v>15</v>
      </c>
      <c r="O11" s="143">
        <v>502</v>
      </c>
      <c r="P11" s="208"/>
      <c r="Q11" s="143"/>
      <c r="R11" s="143"/>
      <c r="S11" s="143"/>
      <c r="T11" s="143"/>
      <c r="U11" s="143"/>
      <c r="V11" s="143"/>
      <c r="W11" s="143"/>
      <c r="X11" s="143"/>
      <c r="Y11" s="143"/>
    </row>
    <row r="12" spans="1:25" s="39" customFormat="1" ht="12.75" customHeight="1">
      <c r="A12" s="18"/>
      <c r="B12" s="36"/>
      <c r="C12" s="36" t="s">
        <v>219</v>
      </c>
      <c r="D12" s="142"/>
      <c r="E12" s="143">
        <v>40</v>
      </c>
      <c r="F12" s="208">
        <v>0</v>
      </c>
      <c r="G12" s="143">
        <v>1045</v>
      </c>
      <c r="H12" s="143">
        <v>14</v>
      </c>
      <c r="I12" s="143">
        <v>7</v>
      </c>
      <c r="J12" s="143">
        <v>0</v>
      </c>
      <c r="K12" s="143">
        <v>7</v>
      </c>
      <c r="L12" s="143">
        <v>28</v>
      </c>
      <c r="M12" s="141">
        <v>0</v>
      </c>
      <c r="N12" s="143">
        <v>28</v>
      </c>
      <c r="O12" s="143">
        <v>588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3"/>
    </row>
    <row r="13" spans="1:25" s="39" customFormat="1" ht="12.75" customHeight="1">
      <c r="A13" s="18"/>
      <c r="B13" s="36"/>
      <c r="C13" s="36" t="s">
        <v>220</v>
      </c>
      <c r="D13" s="142"/>
      <c r="E13" s="143">
        <v>0</v>
      </c>
      <c r="F13" s="143">
        <v>0</v>
      </c>
      <c r="G13" s="143">
        <v>90</v>
      </c>
      <c r="H13" s="143">
        <v>2</v>
      </c>
      <c r="I13" s="143">
        <v>2</v>
      </c>
      <c r="J13" s="143">
        <v>0</v>
      </c>
      <c r="K13" s="143">
        <v>0</v>
      </c>
      <c r="L13" s="143">
        <v>3</v>
      </c>
      <c r="M13" s="143">
        <v>0</v>
      </c>
      <c r="N13" s="143">
        <v>3</v>
      </c>
      <c r="O13" s="143">
        <v>177</v>
      </c>
      <c r="P13" s="143"/>
      <c r="Q13" s="143"/>
      <c r="R13" s="143"/>
      <c r="S13" s="143"/>
      <c r="T13" s="143"/>
      <c r="U13" s="143"/>
      <c r="V13" s="143"/>
      <c r="W13" s="143"/>
      <c r="X13" s="143"/>
      <c r="Y13" s="143"/>
    </row>
    <row r="14" spans="1:25" s="39" customFormat="1" ht="12.75" customHeight="1">
      <c r="A14" s="18"/>
      <c r="B14" s="36"/>
      <c r="C14" s="36" t="s">
        <v>221</v>
      </c>
      <c r="D14" s="142"/>
      <c r="E14" s="143">
        <v>0</v>
      </c>
      <c r="F14" s="208">
        <v>0</v>
      </c>
      <c r="G14" s="143">
        <v>37</v>
      </c>
      <c r="H14" s="143">
        <v>1</v>
      </c>
      <c r="I14" s="143">
        <v>1</v>
      </c>
      <c r="J14" s="143">
        <v>0</v>
      </c>
      <c r="K14" s="143">
        <v>0</v>
      </c>
      <c r="L14" s="143">
        <v>2</v>
      </c>
      <c r="M14" s="143">
        <v>0</v>
      </c>
      <c r="N14" s="143">
        <v>2</v>
      </c>
      <c r="O14" s="143">
        <v>37</v>
      </c>
      <c r="P14" s="143"/>
      <c r="Q14" s="143"/>
      <c r="R14" s="143"/>
      <c r="S14" s="143"/>
      <c r="T14" s="143"/>
      <c r="U14" s="143"/>
      <c r="V14" s="143"/>
      <c r="W14" s="143"/>
      <c r="X14" s="143"/>
      <c r="Y14" s="143"/>
    </row>
    <row r="15" spans="1:25" s="39" customFormat="1" ht="12.75" customHeight="1">
      <c r="A15" s="18"/>
      <c r="B15" s="380" t="s">
        <v>222</v>
      </c>
      <c r="C15" s="380"/>
      <c r="D15" s="142"/>
      <c r="E15" s="143">
        <v>33</v>
      </c>
      <c r="F15" s="208">
        <v>0</v>
      </c>
      <c r="G15" s="143">
        <v>212</v>
      </c>
      <c r="H15" s="143">
        <v>9</v>
      </c>
      <c r="I15" s="143">
        <v>9</v>
      </c>
      <c r="J15" s="143">
        <v>0</v>
      </c>
      <c r="K15" s="143">
        <v>0</v>
      </c>
      <c r="L15" s="143">
        <v>5</v>
      </c>
      <c r="M15" s="143">
        <v>0</v>
      </c>
      <c r="N15" s="143">
        <v>5</v>
      </c>
      <c r="O15" s="143">
        <v>125</v>
      </c>
      <c r="P15" s="208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25" s="39" customFormat="1" ht="12.75" customHeight="1">
      <c r="A16" s="18"/>
      <c r="B16" s="380" t="s">
        <v>223</v>
      </c>
      <c r="C16" s="380"/>
      <c r="D16" s="142"/>
      <c r="E16" s="143">
        <v>39</v>
      </c>
      <c r="F16" s="208">
        <v>0</v>
      </c>
      <c r="G16" s="143">
        <v>240</v>
      </c>
      <c r="H16" s="143">
        <v>17</v>
      </c>
      <c r="I16" s="143">
        <v>15</v>
      </c>
      <c r="J16" s="143">
        <v>0</v>
      </c>
      <c r="K16" s="143">
        <v>2</v>
      </c>
      <c r="L16" s="143">
        <v>4</v>
      </c>
      <c r="M16" s="143">
        <v>0</v>
      </c>
      <c r="N16" s="143">
        <v>4</v>
      </c>
      <c r="O16" s="143">
        <v>107</v>
      </c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1:15" s="39" customFormat="1" ht="6" customHeight="1" thickBot="1">
      <c r="A17" s="33"/>
      <c r="B17" s="198"/>
      <c r="C17" s="198"/>
      <c r="D17" s="209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ht="12.75" customHeight="1" thickTop="1">
      <c r="D18" s="39"/>
    </row>
    <row r="19" spans="1:15" ht="6" customHeight="1">
      <c r="A19" s="210"/>
      <c r="B19" s="210"/>
      <c r="C19" s="210"/>
      <c r="D19" s="39"/>
      <c r="E19" s="210"/>
      <c r="F19" s="210"/>
      <c r="G19" s="210"/>
      <c r="H19" s="210"/>
      <c r="I19" s="210"/>
      <c r="J19" s="210"/>
      <c r="K19" s="211"/>
      <c r="L19" s="211"/>
      <c r="M19" s="211"/>
      <c r="N19" s="210"/>
      <c r="O19" s="212"/>
    </row>
    <row r="20" ht="5.25" customHeight="1">
      <c r="D20" s="39"/>
    </row>
    <row r="21" ht="10.5">
      <c r="D21" s="39"/>
    </row>
    <row r="22" ht="10.5">
      <c r="D22" s="39"/>
    </row>
  </sheetData>
  <sheetProtection/>
  <mergeCells count="12">
    <mergeCell ref="A2:D3"/>
    <mergeCell ref="E2:F2"/>
    <mergeCell ref="G2:G3"/>
    <mergeCell ref="H2:K2"/>
    <mergeCell ref="L2:N2"/>
    <mergeCell ref="O2:O3"/>
    <mergeCell ref="B5:C5"/>
    <mergeCell ref="B6:C6"/>
    <mergeCell ref="B7:C7"/>
    <mergeCell ref="B9:C9"/>
    <mergeCell ref="B15:C15"/>
    <mergeCell ref="B16:C16"/>
  </mergeCells>
  <printOptions horizontalCentered="1"/>
  <pageMargins left="0.5905511811023623" right="0.5905511811023623" top="1.2598425196850394" bottom="0.4724409448818898" header="0.5905511811023623" footer="0"/>
  <pageSetup horizontalDpi="600" verticalDpi="600" orientation="portrait" paperSize="9" scale="115" r:id="rId1"/>
  <headerFooter alignWithMargins="0">
    <oddHeader>&amp;R&amp;9&amp;F　刑法犯少年検挙・補導状況－罪種別－（&amp;A）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R20"/>
  <sheetViews>
    <sheetView zoomScale="150" zoomScaleNormal="150" zoomScaleSheetLayoutView="120" zoomScalePageLayoutView="0" workbookViewId="0" topLeftCell="A1">
      <selection activeCell="O13" sqref="O13"/>
    </sheetView>
  </sheetViews>
  <sheetFormatPr defaultColWidth="9.140625" defaultRowHeight="12"/>
  <cols>
    <col min="1" max="1" width="0.9921875" style="213" customWidth="1"/>
    <col min="2" max="2" width="2.28125" style="213" customWidth="1"/>
    <col min="3" max="3" width="12.421875" style="213" customWidth="1"/>
    <col min="4" max="4" width="0.9921875" style="213" customWidth="1"/>
    <col min="5" max="5" width="9.00390625" style="213" bestFit="1" customWidth="1"/>
    <col min="6" max="6" width="5.00390625" style="213" customWidth="1"/>
    <col min="7" max="7" width="7.8515625" style="213" customWidth="1"/>
    <col min="8" max="9" width="4.8515625" style="213" customWidth="1"/>
    <col min="10" max="10" width="7.00390625" style="213" bestFit="1" customWidth="1"/>
    <col min="11" max="12" width="4.8515625" style="213" customWidth="1"/>
    <col min="13" max="14" width="5.00390625" style="213" customWidth="1"/>
    <col min="15" max="15" width="5.7109375" style="213" customWidth="1"/>
    <col min="16" max="16" width="4.8515625" style="213" customWidth="1"/>
    <col min="17" max="17" width="5.28125" style="213" customWidth="1"/>
    <col min="18" max="18" width="8.140625" style="213" customWidth="1"/>
    <col min="19" max="16384" width="9.28125" style="213" customWidth="1"/>
  </cols>
  <sheetData>
    <row r="1" ht="3.75" customHeight="1" thickBot="1"/>
    <row r="2" spans="1:17" ht="4.5" customHeight="1" thickTop="1">
      <c r="A2" s="421" t="s">
        <v>201</v>
      </c>
      <c r="B2" s="421"/>
      <c r="C2" s="421"/>
      <c r="D2" s="421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1:17" s="219" customFormat="1" ht="69" customHeight="1">
      <c r="A3" s="422"/>
      <c r="B3" s="422"/>
      <c r="C3" s="422"/>
      <c r="D3" s="422"/>
      <c r="E3" s="216" t="s">
        <v>235</v>
      </c>
      <c r="F3" s="217" t="s">
        <v>236</v>
      </c>
      <c r="G3" s="216" t="s">
        <v>237</v>
      </c>
      <c r="H3" s="216" t="s">
        <v>238</v>
      </c>
      <c r="I3" s="216" t="s">
        <v>239</v>
      </c>
      <c r="J3" s="217" t="s">
        <v>240</v>
      </c>
      <c r="K3" s="216" t="s">
        <v>241</v>
      </c>
      <c r="L3" s="216" t="s">
        <v>242</v>
      </c>
      <c r="M3" s="217" t="s">
        <v>243</v>
      </c>
      <c r="N3" s="217" t="s">
        <v>244</v>
      </c>
      <c r="O3" s="216" t="s">
        <v>245</v>
      </c>
      <c r="P3" s="216" t="s">
        <v>246</v>
      </c>
      <c r="Q3" s="218" t="s">
        <v>228</v>
      </c>
    </row>
    <row r="4" spans="1:17" s="219" customFormat="1" ht="4.5" customHeight="1">
      <c r="A4" s="423"/>
      <c r="B4" s="423"/>
      <c r="C4" s="423"/>
      <c r="D4" s="423"/>
      <c r="E4" s="221"/>
      <c r="F4" s="222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3"/>
    </row>
    <row r="5" spans="1:17" s="219" customFormat="1" ht="4.5" customHeight="1">
      <c r="A5" s="34"/>
      <c r="B5" s="34"/>
      <c r="C5" s="34"/>
      <c r="D5" s="13"/>
      <c r="E5" s="206"/>
      <c r="F5" s="224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</row>
    <row r="6" spans="1:17" s="17" customFormat="1" ht="12.75" customHeight="1">
      <c r="A6" s="15"/>
      <c r="B6" s="383" t="s">
        <v>247</v>
      </c>
      <c r="C6" s="383"/>
      <c r="D6" s="137"/>
      <c r="E6" s="141">
        <v>998</v>
      </c>
      <c r="F6" s="141">
        <v>18</v>
      </c>
      <c r="G6" s="141">
        <v>681</v>
      </c>
      <c r="H6" s="141" t="s">
        <v>248</v>
      </c>
      <c r="I6" s="141">
        <v>3</v>
      </c>
      <c r="J6" s="141">
        <v>12</v>
      </c>
      <c r="K6" s="141">
        <v>6</v>
      </c>
      <c r="L6" s="141">
        <v>16</v>
      </c>
      <c r="M6" s="141">
        <v>3</v>
      </c>
      <c r="N6" s="141">
        <v>23</v>
      </c>
      <c r="O6" s="141">
        <v>70</v>
      </c>
      <c r="P6" s="141">
        <v>12</v>
      </c>
      <c r="Q6" s="141">
        <v>154</v>
      </c>
    </row>
    <row r="7" spans="1:17" s="17" customFormat="1" ht="12.75" customHeight="1">
      <c r="A7" s="15"/>
      <c r="B7" s="383" t="s">
        <v>214</v>
      </c>
      <c r="C7" s="383"/>
      <c r="D7" s="137"/>
      <c r="E7" s="141">
        <v>1466</v>
      </c>
      <c r="F7" s="141">
        <v>14</v>
      </c>
      <c r="G7" s="141">
        <v>1114</v>
      </c>
      <c r="H7" s="141" t="s">
        <v>248</v>
      </c>
      <c r="I7" s="141">
        <v>6</v>
      </c>
      <c r="J7" s="141">
        <v>8</v>
      </c>
      <c r="K7" s="141">
        <v>15</v>
      </c>
      <c r="L7" s="141">
        <v>21</v>
      </c>
      <c r="M7" s="141">
        <v>4</v>
      </c>
      <c r="N7" s="141">
        <v>15</v>
      </c>
      <c r="O7" s="141">
        <v>100</v>
      </c>
      <c r="P7" s="141">
        <v>17</v>
      </c>
      <c r="Q7" s="141">
        <v>152</v>
      </c>
    </row>
    <row r="8" spans="1:18" s="17" customFormat="1" ht="12.75" customHeight="1">
      <c r="A8" s="15"/>
      <c r="B8" s="383" t="s">
        <v>249</v>
      </c>
      <c r="C8" s="383"/>
      <c r="D8" s="137"/>
      <c r="E8" s="141">
        <f>SUM(F8:Q8)</f>
        <v>577</v>
      </c>
      <c r="F8" s="141">
        <f>F10+F16+F17</f>
        <v>14</v>
      </c>
      <c r="G8" s="141">
        <f aca="true" t="shared" si="0" ref="G8:Q8">G10+G16+G17</f>
        <v>310</v>
      </c>
      <c r="H8" s="141">
        <f t="shared" si="0"/>
        <v>0</v>
      </c>
      <c r="I8" s="141">
        <f t="shared" si="0"/>
        <v>11</v>
      </c>
      <c r="J8" s="141">
        <f t="shared" si="0"/>
        <v>4</v>
      </c>
      <c r="K8" s="141">
        <f t="shared" si="0"/>
        <v>8</v>
      </c>
      <c r="L8" s="141">
        <f t="shared" si="0"/>
        <v>12</v>
      </c>
      <c r="M8" s="141">
        <f t="shared" si="0"/>
        <v>1</v>
      </c>
      <c r="N8" s="141">
        <f t="shared" si="0"/>
        <v>8</v>
      </c>
      <c r="O8" s="141">
        <f t="shared" si="0"/>
        <v>82</v>
      </c>
      <c r="P8" s="141">
        <f t="shared" si="0"/>
        <v>9</v>
      </c>
      <c r="Q8" s="141">
        <f t="shared" si="0"/>
        <v>118</v>
      </c>
      <c r="R8" s="225"/>
    </row>
    <row r="9" spans="1:18" s="6" customFormat="1" ht="4.5" customHeight="1">
      <c r="A9" s="18"/>
      <c r="B9" s="12"/>
      <c r="C9" s="12"/>
      <c r="D9" s="142"/>
      <c r="E9" s="141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225">
        <f>SUM(F9:Q9)</f>
        <v>0</v>
      </c>
    </row>
    <row r="10" spans="1:18" s="6" customFormat="1" ht="12" customHeight="1">
      <c r="A10" s="18"/>
      <c r="B10" s="380" t="s">
        <v>216</v>
      </c>
      <c r="C10" s="380"/>
      <c r="D10" s="142"/>
      <c r="E10" s="143">
        <f>SUM(E11:E15)</f>
        <v>447</v>
      </c>
      <c r="F10" s="143">
        <f aca="true" t="shared" si="1" ref="F10:Q10">SUM(F11:F15)</f>
        <v>9</v>
      </c>
      <c r="G10" s="143">
        <f t="shared" si="1"/>
        <v>267</v>
      </c>
      <c r="H10" s="143">
        <f t="shared" si="1"/>
        <v>0</v>
      </c>
      <c r="I10" s="143">
        <f t="shared" si="1"/>
        <v>0</v>
      </c>
      <c r="J10" s="143">
        <f t="shared" si="1"/>
        <v>0</v>
      </c>
      <c r="K10" s="143">
        <f t="shared" si="1"/>
        <v>4</v>
      </c>
      <c r="L10" s="143">
        <f t="shared" si="1"/>
        <v>2</v>
      </c>
      <c r="M10" s="143">
        <f t="shared" si="1"/>
        <v>0</v>
      </c>
      <c r="N10" s="143">
        <f t="shared" si="1"/>
        <v>4</v>
      </c>
      <c r="O10" s="143">
        <f t="shared" si="1"/>
        <v>79</v>
      </c>
      <c r="P10" s="143">
        <f t="shared" si="1"/>
        <v>3</v>
      </c>
      <c r="Q10" s="143">
        <f t="shared" si="1"/>
        <v>79</v>
      </c>
      <c r="R10" s="225"/>
    </row>
    <row r="11" spans="1:18" s="6" customFormat="1" ht="12" customHeight="1">
      <c r="A11" s="18"/>
      <c r="B11" s="36"/>
      <c r="C11" s="36" t="s">
        <v>250</v>
      </c>
      <c r="D11" s="142"/>
      <c r="E11" s="143">
        <f aca="true" t="shared" si="2" ref="E11:E17">SUM(F11:Q11)</f>
        <v>2</v>
      </c>
      <c r="F11" s="143">
        <v>0</v>
      </c>
      <c r="G11" s="143">
        <v>1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1</v>
      </c>
      <c r="P11" s="143">
        <v>0</v>
      </c>
      <c r="Q11" s="143">
        <v>0</v>
      </c>
      <c r="R11" s="225"/>
    </row>
    <row r="12" spans="1:18" s="6" customFormat="1" ht="12" customHeight="1">
      <c r="A12" s="18"/>
      <c r="B12" s="36"/>
      <c r="C12" s="36" t="s">
        <v>218</v>
      </c>
      <c r="D12" s="142"/>
      <c r="E12" s="143">
        <f t="shared" si="2"/>
        <v>149</v>
      </c>
      <c r="F12" s="143">
        <v>2</v>
      </c>
      <c r="G12" s="143">
        <v>115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16</v>
      </c>
      <c r="P12" s="143">
        <v>0</v>
      </c>
      <c r="Q12" s="143">
        <v>16</v>
      </c>
      <c r="R12" s="225"/>
    </row>
    <row r="13" spans="1:18" s="6" customFormat="1" ht="12" customHeight="1">
      <c r="A13" s="18"/>
      <c r="B13" s="36"/>
      <c r="C13" s="36" t="s">
        <v>219</v>
      </c>
      <c r="D13" s="142"/>
      <c r="E13" s="143">
        <f t="shared" si="2"/>
        <v>224</v>
      </c>
      <c r="F13" s="143">
        <v>7</v>
      </c>
      <c r="G13" s="143">
        <v>123</v>
      </c>
      <c r="H13" s="143">
        <v>0</v>
      </c>
      <c r="I13" s="143">
        <v>0</v>
      </c>
      <c r="J13" s="143">
        <v>0</v>
      </c>
      <c r="K13" s="143">
        <v>3</v>
      </c>
      <c r="L13" s="143">
        <v>1</v>
      </c>
      <c r="M13" s="143">
        <v>0</v>
      </c>
      <c r="N13" s="143">
        <v>1</v>
      </c>
      <c r="O13" s="143">
        <v>35</v>
      </c>
      <c r="P13" s="143">
        <v>3</v>
      </c>
      <c r="Q13" s="143">
        <v>51</v>
      </c>
      <c r="R13" s="225"/>
    </row>
    <row r="14" spans="1:18" s="6" customFormat="1" ht="12" customHeight="1">
      <c r="A14" s="18"/>
      <c r="B14" s="36"/>
      <c r="C14" s="36" t="s">
        <v>220</v>
      </c>
      <c r="D14" s="142"/>
      <c r="E14" s="143">
        <f t="shared" si="2"/>
        <v>53</v>
      </c>
      <c r="F14" s="143">
        <v>0</v>
      </c>
      <c r="G14" s="143">
        <v>21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3</v>
      </c>
      <c r="O14" s="143">
        <v>21</v>
      </c>
      <c r="P14" s="143">
        <v>0</v>
      </c>
      <c r="Q14" s="143">
        <v>8</v>
      </c>
      <c r="R14" s="225"/>
    </row>
    <row r="15" spans="1:18" s="6" customFormat="1" ht="12" customHeight="1">
      <c r="A15" s="18"/>
      <c r="B15" s="36"/>
      <c r="C15" s="36" t="s">
        <v>221</v>
      </c>
      <c r="D15" s="142"/>
      <c r="E15" s="143">
        <f t="shared" si="2"/>
        <v>19</v>
      </c>
      <c r="F15" s="143">
        <v>0</v>
      </c>
      <c r="G15" s="143">
        <v>7</v>
      </c>
      <c r="H15" s="143">
        <v>0</v>
      </c>
      <c r="I15" s="143">
        <v>0</v>
      </c>
      <c r="J15" s="143">
        <v>0</v>
      </c>
      <c r="K15" s="143">
        <v>1</v>
      </c>
      <c r="L15" s="143">
        <v>1</v>
      </c>
      <c r="M15" s="143">
        <v>0</v>
      </c>
      <c r="N15" s="143">
        <v>0</v>
      </c>
      <c r="O15" s="143">
        <v>6</v>
      </c>
      <c r="P15" s="143">
        <v>0</v>
      </c>
      <c r="Q15" s="143">
        <v>4</v>
      </c>
      <c r="R15" s="225"/>
    </row>
    <row r="16" spans="1:18" s="6" customFormat="1" ht="12" customHeight="1">
      <c r="A16" s="18"/>
      <c r="B16" s="380" t="s">
        <v>222</v>
      </c>
      <c r="C16" s="380"/>
      <c r="D16" s="142"/>
      <c r="E16" s="143">
        <f t="shared" si="2"/>
        <v>72</v>
      </c>
      <c r="F16" s="143">
        <v>3</v>
      </c>
      <c r="G16" s="143">
        <v>19</v>
      </c>
      <c r="H16" s="143">
        <v>0</v>
      </c>
      <c r="I16" s="143">
        <v>11</v>
      </c>
      <c r="J16" s="143">
        <v>4</v>
      </c>
      <c r="K16" s="143">
        <v>0</v>
      </c>
      <c r="L16" s="143">
        <v>2</v>
      </c>
      <c r="M16" s="143">
        <v>1</v>
      </c>
      <c r="N16" s="143">
        <v>2</v>
      </c>
      <c r="O16" s="143">
        <v>3</v>
      </c>
      <c r="P16" s="143">
        <v>2</v>
      </c>
      <c r="Q16" s="143">
        <v>25</v>
      </c>
      <c r="R16" s="225"/>
    </row>
    <row r="17" spans="1:18" s="6" customFormat="1" ht="12" customHeight="1">
      <c r="A17" s="18"/>
      <c r="B17" s="380" t="s">
        <v>223</v>
      </c>
      <c r="C17" s="380"/>
      <c r="D17" s="142"/>
      <c r="E17" s="143">
        <f t="shared" si="2"/>
        <v>58</v>
      </c>
      <c r="F17" s="143">
        <v>2</v>
      </c>
      <c r="G17" s="143">
        <v>24</v>
      </c>
      <c r="H17" s="143">
        <v>0</v>
      </c>
      <c r="I17" s="143">
        <v>0</v>
      </c>
      <c r="J17" s="143">
        <v>0</v>
      </c>
      <c r="K17" s="143">
        <v>4</v>
      </c>
      <c r="L17" s="143">
        <v>8</v>
      </c>
      <c r="M17" s="143">
        <v>0</v>
      </c>
      <c r="N17" s="143">
        <v>2</v>
      </c>
      <c r="O17" s="143">
        <v>0</v>
      </c>
      <c r="P17" s="143">
        <v>4</v>
      </c>
      <c r="Q17" s="143">
        <v>14</v>
      </c>
      <c r="R17" s="225"/>
    </row>
    <row r="18" spans="1:17" ht="4.5" customHeight="1" thickBot="1">
      <c r="A18" s="226"/>
      <c r="B18" s="226"/>
      <c r="C18" s="226"/>
      <c r="D18" s="227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ht="3.75" customHeight="1" thickTop="1"/>
    <row r="20" spans="5:17" ht="9.75"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</row>
  </sheetData>
  <sheetProtection/>
  <mergeCells count="7">
    <mergeCell ref="B17:C17"/>
    <mergeCell ref="A2:D4"/>
    <mergeCell ref="B6:C6"/>
    <mergeCell ref="B7:C7"/>
    <mergeCell ref="B8:C8"/>
    <mergeCell ref="B10:C10"/>
    <mergeCell ref="B16:C16"/>
  </mergeCells>
  <printOptions horizontalCentered="1"/>
  <pageMargins left="0.7874015748031497" right="0.7874015748031497" top="1.2598425196850394" bottom="0.4724409448818898" header="0.74" footer="0"/>
  <pageSetup horizontalDpi="600" verticalDpi="600" orientation="portrait" paperSize="9" scale="120" r:id="rId1"/>
  <headerFooter alignWithMargins="0">
    <oddHeader>&amp;R&amp;9&amp;F　特別法犯少年検挙・補導状況－法令別－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24"/>
  <sheetViews>
    <sheetView zoomScale="150" zoomScaleNormal="150" zoomScaleSheetLayoutView="120" zoomScalePageLayoutView="0" workbookViewId="0" topLeftCell="A1">
      <selection activeCell="N16" sqref="N16"/>
    </sheetView>
  </sheetViews>
  <sheetFormatPr defaultColWidth="9.140625" defaultRowHeight="12"/>
  <cols>
    <col min="1" max="1" width="3.28125" style="213" customWidth="1"/>
    <col min="2" max="2" width="12.7109375" style="213" customWidth="1"/>
    <col min="3" max="3" width="1.28515625" style="213" customWidth="1"/>
    <col min="4" max="4" width="6.8515625" style="213" customWidth="1"/>
    <col min="5" max="5" width="4.421875" style="213" bestFit="1" customWidth="1"/>
    <col min="6" max="9" width="5.28125" style="213" bestFit="1" customWidth="1"/>
    <col min="10" max="10" width="6.140625" style="213" bestFit="1" customWidth="1"/>
    <col min="11" max="12" width="5.28125" style="213" bestFit="1" customWidth="1"/>
    <col min="13" max="13" width="5.140625" style="213" bestFit="1" customWidth="1"/>
    <col min="14" max="16" width="5.28125" style="213" bestFit="1" customWidth="1"/>
    <col min="17" max="20" width="6.140625" style="213" bestFit="1" customWidth="1"/>
    <col min="21" max="21" width="5.8515625" style="213" customWidth="1"/>
    <col min="22" max="16384" width="9.28125" style="213" customWidth="1"/>
  </cols>
  <sheetData>
    <row r="1" spans="1:20" ht="5.25" customHeight="1" thickBo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5.25" customHeight="1" thickTop="1">
      <c r="A2" s="229"/>
      <c r="B2" s="229"/>
      <c r="C2" s="230"/>
      <c r="D2" s="231"/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2"/>
      <c r="S2" s="233"/>
      <c r="T2" s="215"/>
    </row>
    <row r="3" spans="1:20" ht="63.75" customHeight="1">
      <c r="A3" s="422" t="s">
        <v>251</v>
      </c>
      <c r="B3" s="422"/>
      <c r="C3" s="19"/>
      <c r="D3" s="234" t="s">
        <v>235</v>
      </c>
      <c r="E3" s="217" t="s">
        <v>252</v>
      </c>
      <c r="F3" s="216" t="s">
        <v>241</v>
      </c>
      <c r="G3" s="216" t="s">
        <v>238</v>
      </c>
      <c r="H3" s="216" t="s">
        <v>253</v>
      </c>
      <c r="I3" s="216" t="s">
        <v>254</v>
      </c>
      <c r="J3" s="217" t="s">
        <v>255</v>
      </c>
      <c r="K3" s="217" t="s">
        <v>256</v>
      </c>
      <c r="L3" s="216" t="s">
        <v>239</v>
      </c>
      <c r="M3" s="217" t="s">
        <v>257</v>
      </c>
      <c r="N3" s="216" t="s">
        <v>246</v>
      </c>
      <c r="O3" s="235" t="s">
        <v>242</v>
      </c>
      <c r="P3" s="217" t="s">
        <v>240</v>
      </c>
      <c r="Q3" s="217" t="s">
        <v>258</v>
      </c>
      <c r="R3" s="236" t="s">
        <v>259</v>
      </c>
      <c r="S3" s="217" t="s">
        <v>260</v>
      </c>
      <c r="T3" s="234" t="s">
        <v>261</v>
      </c>
    </row>
    <row r="4" spans="1:20" ht="4.5" customHeight="1">
      <c r="A4" s="220"/>
      <c r="B4" s="220"/>
      <c r="C4" s="237"/>
      <c r="D4" s="238"/>
      <c r="E4" s="222"/>
      <c r="F4" s="239"/>
      <c r="G4" s="239"/>
      <c r="H4" s="239"/>
      <c r="I4" s="239"/>
      <c r="J4" s="222"/>
      <c r="K4" s="222"/>
      <c r="L4" s="239"/>
      <c r="M4" s="222"/>
      <c r="N4" s="239"/>
      <c r="O4" s="239"/>
      <c r="P4" s="222"/>
      <c r="Q4" s="222"/>
      <c r="R4" s="240"/>
      <c r="S4" s="222"/>
      <c r="T4" s="238"/>
    </row>
    <row r="5" spans="1:20" ht="4.5" customHeight="1">
      <c r="A5" s="34"/>
      <c r="B5" s="34"/>
      <c r="C5" s="19"/>
      <c r="D5" s="234"/>
      <c r="E5" s="224"/>
      <c r="F5" s="234"/>
      <c r="G5" s="234"/>
      <c r="H5" s="234"/>
      <c r="I5" s="234"/>
      <c r="J5" s="224"/>
      <c r="K5" s="224"/>
      <c r="L5" s="234"/>
      <c r="M5" s="224"/>
      <c r="N5" s="234"/>
      <c r="O5" s="234"/>
      <c r="P5" s="224"/>
      <c r="Q5" s="224"/>
      <c r="R5" s="224"/>
      <c r="S5" s="224"/>
      <c r="T5" s="234"/>
    </row>
    <row r="6" spans="1:20" ht="10.5" customHeight="1">
      <c r="A6" s="424" t="s">
        <v>262</v>
      </c>
      <c r="B6" s="424"/>
      <c r="C6" s="24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31"/>
    </row>
    <row r="7" spans="1:20" ht="10.5" customHeight="1">
      <c r="A7" s="16"/>
      <c r="B7" s="22" t="s">
        <v>263</v>
      </c>
      <c r="C7" s="242"/>
      <c r="D7" s="148">
        <v>1047</v>
      </c>
      <c r="E7" s="143" t="s">
        <v>264</v>
      </c>
      <c r="F7" s="143">
        <v>31</v>
      </c>
      <c r="G7" s="143">
        <v>2</v>
      </c>
      <c r="H7" s="143">
        <v>0</v>
      </c>
      <c r="I7" s="143">
        <v>4</v>
      </c>
      <c r="J7" s="143">
        <v>188</v>
      </c>
      <c r="K7" s="143">
        <v>31</v>
      </c>
      <c r="L7" s="143">
        <v>45</v>
      </c>
      <c r="M7" s="143">
        <v>0</v>
      </c>
      <c r="N7" s="143">
        <v>2</v>
      </c>
      <c r="O7" s="143">
        <v>1</v>
      </c>
      <c r="P7" s="143">
        <v>2</v>
      </c>
      <c r="Q7" s="143">
        <v>238</v>
      </c>
      <c r="R7" s="143">
        <v>260</v>
      </c>
      <c r="S7" s="143">
        <v>105</v>
      </c>
      <c r="T7" s="143">
        <v>138</v>
      </c>
    </row>
    <row r="8" spans="1:20" ht="10.5" customHeight="1">
      <c r="A8" s="16"/>
      <c r="B8" s="22" t="s">
        <v>265</v>
      </c>
      <c r="C8" s="242"/>
      <c r="D8" s="243">
        <v>1028</v>
      </c>
      <c r="E8" s="143">
        <v>0</v>
      </c>
      <c r="F8" s="143">
        <v>52</v>
      </c>
      <c r="G8" s="143">
        <v>2</v>
      </c>
      <c r="H8" s="143">
        <v>0</v>
      </c>
      <c r="I8" s="143">
        <v>11</v>
      </c>
      <c r="J8" s="143">
        <v>195</v>
      </c>
      <c r="K8" s="143">
        <v>27</v>
      </c>
      <c r="L8" s="143">
        <v>46</v>
      </c>
      <c r="M8" s="143">
        <v>0</v>
      </c>
      <c r="N8" s="143">
        <v>2</v>
      </c>
      <c r="O8" s="143">
        <v>4</v>
      </c>
      <c r="P8" s="143">
        <v>0</v>
      </c>
      <c r="Q8" s="143">
        <v>139</v>
      </c>
      <c r="R8" s="143">
        <v>312</v>
      </c>
      <c r="S8" s="143">
        <v>93</v>
      </c>
      <c r="T8" s="143">
        <v>145</v>
      </c>
    </row>
    <row r="9" spans="1:20" ht="10.5" customHeight="1">
      <c r="A9" s="16"/>
      <c r="B9" s="22" t="s">
        <v>266</v>
      </c>
      <c r="C9" s="242"/>
      <c r="D9" s="243">
        <f>SUM(E9:T9)</f>
        <v>941</v>
      </c>
      <c r="E9" s="143">
        <v>0</v>
      </c>
      <c r="F9" s="143">
        <v>58</v>
      </c>
      <c r="G9" s="143">
        <v>4</v>
      </c>
      <c r="H9" s="143">
        <v>11</v>
      </c>
      <c r="I9" s="143">
        <v>14</v>
      </c>
      <c r="J9" s="143">
        <v>171</v>
      </c>
      <c r="K9" s="143">
        <v>24</v>
      </c>
      <c r="L9" s="143">
        <v>45</v>
      </c>
      <c r="M9" s="143">
        <v>0</v>
      </c>
      <c r="N9" s="143">
        <v>3</v>
      </c>
      <c r="O9" s="143">
        <v>3</v>
      </c>
      <c r="P9" s="143">
        <v>0</v>
      </c>
      <c r="Q9" s="143">
        <v>144</v>
      </c>
      <c r="R9" s="143">
        <v>280</v>
      </c>
      <c r="S9" s="143">
        <v>56</v>
      </c>
      <c r="T9" s="143">
        <v>128</v>
      </c>
    </row>
    <row r="10" spans="1:20" ht="10.5" customHeight="1">
      <c r="A10" s="18"/>
      <c r="B10" s="18"/>
      <c r="C10" s="142"/>
      <c r="D10" s="1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31"/>
    </row>
    <row r="11" spans="1:20" ht="10.5" customHeight="1">
      <c r="A11" s="424" t="s">
        <v>267</v>
      </c>
      <c r="B11" s="424"/>
      <c r="C11" s="241"/>
      <c r="D11" s="143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31"/>
    </row>
    <row r="12" spans="1:20" ht="10.5" customHeight="1">
      <c r="A12" s="16"/>
      <c r="B12" s="22" t="s">
        <v>268</v>
      </c>
      <c r="C12" s="242"/>
      <c r="D12" s="148">
        <f>SUM(D13:D19)</f>
        <v>779</v>
      </c>
      <c r="E12" s="143">
        <f>SUM(E13:E19)</f>
        <v>0</v>
      </c>
      <c r="F12" s="143">
        <f aca="true" t="shared" si="0" ref="F12:R12">SUM(F13:F19)</f>
        <v>56</v>
      </c>
      <c r="G12" s="143">
        <f t="shared" si="0"/>
        <v>8</v>
      </c>
      <c r="H12" s="143">
        <f t="shared" si="0"/>
        <v>1</v>
      </c>
      <c r="I12" s="143">
        <f t="shared" si="0"/>
        <v>10</v>
      </c>
      <c r="J12" s="143">
        <f t="shared" si="0"/>
        <v>160</v>
      </c>
      <c r="K12" s="143">
        <f t="shared" si="0"/>
        <v>26</v>
      </c>
      <c r="L12" s="143">
        <f t="shared" si="0"/>
        <v>49</v>
      </c>
      <c r="M12" s="143">
        <f t="shared" si="0"/>
        <v>0</v>
      </c>
      <c r="N12" s="143">
        <f t="shared" si="0"/>
        <v>3</v>
      </c>
      <c r="O12" s="143">
        <f t="shared" si="0"/>
        <v>3</v>
      </c>
      <c r="P12" s="143">
        <f t="shared" si="0"/>
        <v>0</v>
      </c>
      <c r="Q12" s="143">
        <f t="shared" si="0"/>
        <v>140</v>
      </c>
      <c r="R12" s="143">
        <f t="shared" si="0"/>
        <v>128</v>
      </c>
      <c r="S12" s="143">
        <f>SUM(S13:S19)</f>
        <v>0</v>
      </c>
      <c r="T12" s="143">
        <f>SUM(T13:T19)</f>
        <v>195</v>
      </c>
    </row>
    <row r="13" spans="1:20" ht="10.5" customHeight="1">
      <c r="A13" s="18"/>
      <c r="B13" s="36" t="s">
        <v>269</v>
      </c>
      <c r="C13" s="245"/>
      <c r="D13" s="148">
        <f aca="true" t="shared" si="1" ref="D13:D19">SUM(E13:T13)</f>
        <v>7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1</v>
      </c>
      <c r="S13" s="143">
        <v>0</v>
      </c>
      <c r="T13" s="143">
        <v>6</v>
      </c>
    </row>
    <row r="14" spans="1:20" ht="10.5" customHeight="1">
      <c r="A14" s="18"/>
      <c r="B14" s="36" t="s">
        <v>250</v>
      </c>
      <c r="C14" s="245"/>
      <c r="D14" s="148">
        <f t="shared" si="1"/>
        <v>69</v>
      </c>
      <c r="E14" s="143">
        <v>0</v>
      </c>
      <c r="F14" s="143">
        <v>2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2</v>
      </c>
      <c r="R14" s="143">
        <v>8</v>
      </c>
      <c r="S14" s="143">
        <v>0</v>
      </c>
      <c r="T14" s="143">
        <v>57</v>
      </c>
    </row>
    <row r="15" spans="1:20" ht="10.5" customHeight="1">
      <c r="A15" s="18"/>
      <c r="B15" s="36" t="s">
        <v>218</v>
      </c>
      <c r="C15" s="245"/>
      <c r="D15" s="148">
        <f t="shared" si="1"/>
        <v>181</v>
      </c>
      <c r="E15" s="143">
        <v>0</v>
      </c>
      <c r="F15" s="143">
        <v>12</v>
      </c>
      <c r="G15" s="143">
        <v>1</v>
      </c>
      <c r="H15" s="143">
        <v>0</v>
      </c>
      <c r="I15" s="143">
        <v>1</v>
      </c>
      <c r="J15" s="143">
        <v>43</v>
      </c>
      <c r="K15" s="143">
        <v>7</v>
      </c>
      <c r="L15" s="143">
        <v>2</v>
      </c>
      <c r="M15" s="143">
        <v>0</v>
      </c>
      <c r="N15" s="143">
        <v>0</v>
      </c>
      <c r="O15" s="143">
        <v>0</v>
      </c>
      <c r="P15" s="143">
        <v>0</v>
      </c>
      <c r="Q15" s="143">
        <v>41</v>
      </c>
      <c r="R15" s="143">
        <v>46</v>
      </c>
      <c r="S15" s="143">
        <v>0</v>
      </c>
      <c r="T15" s="143">
        <v>28</v>
      </c>
    </row>
    <row r="16" spans="1:20" ht="10.5" customHeight="1">
      <c r="A16" s="18"/>
      <c r="B16" s="36" t="s">
        <v>219</v>
      </c>
      <c r="C16" s="245"/>
      <c r="D16" s="148">
        <f t="shared" si="1"/>
        <v>343</v>
      </c>
      <c r="E16" s="143">
        <v>0</v>
      </c>
      <c r="F16" s="143">
        <v>25</v>
      </c>
      <c r="G16" s="143">
        <v>1</v>
      </c>
      <c r="H16" s="143">
        <v>0</v>
      </c>
      <c r="I16" s="143">
        <v>5</v>
      </c>
      <c r="J16" s="143">
        <v>68</v>
      </c>
      <c r="K16" s="143">
        <v>17</v>
      </c>
      <c r="L16" s="143">
        <v>21</v>
      </c>
      <c r="M16" s="143">
        <v>0</v>
      </c>
      <c r="N16" s="143">
        <v>2</v>
      </c>
      <c r="O16" s="143">
        <v>0</v>
      </c>
      <c r="P16" s="143">
        <v>0</v>
      </c>
      <c r="Q16" s="143">
        <v>80</v>
      </c>
      <c r="R16" s="143">
        <v>51</v>
      </c>
      <c r="S16" s="143">
        <v>0</v>
      </c>
      <c r="T16" s="143">
        <v>73</v>
      </c>
    </row>
    <row r="17" spans="1:20" ht="10.5" customHeight="1">
      <c r="A17" s="18"/>
      <c r="B17" s="36" t="s">
        <v>270</v>
      </c>
      <c r="C17" s="245"/>
      <c r="D17" s="148">
        <f t="shared" si="1"/>
        <v>21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6</v>
      </c>
      <c r="K17" s="143">
        <v>0</v>
      </c>
      <c r="L17" s="143">
        <v>1</v>
      </c>
      <c r="M17" s="143">
        <v>0</v>
      </c>
      <c r="N17" s="143">
        <v>0</v>
      </c>
      <c r="O17" s="143">
        <v>1</v>
      </c>
      <c r="P17" s="143">
        <v>0</v>
      </c>
      <c r="Q17" s="143">
        <v>0</v>
      </c>
      <c r="R17" s="143">
        <v>0</v>
      </c>
      <c r="S17" s="143">
        <v>0</v>
      </c>
      <c r="T17" s="143">
        <v>13</v>
      </c>
    </row>
    <row r="18" spans="1:20" ht="10.5" customHeight="1">
      <c r="A18" s="18"/>
      <c r="B18" s="36" t="s">
        <v>222</v>
      </c>
      <c r="C18" s="245"/>
      <c r="D18" s="148">
        <f t="shared" si="1"/>
        <v>43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16</v>
      </c>
      <c r="K18" s="143">
        <v>1</v>
      </c>
      <c r="L18" s="143">
        <v>11</v>
      </c>
      <c r="M18" s="143">
        <v>0</v>
      </c>
      <c r="N18" s="143">
        <v>0</v>
      </c>
      <c r="O18" s="143">
        <v>1</v>
      </c>
      <c r="P18" s="143">
        <v>0</v>
      </c>
      <c r="Q18" s="143">
        <v>2</v>
      </c>
      <c r="R18" s="143">
        <v>0</v>
      </c>
      <c r="S18" s="143">
        <v>0</v>
      </c>
      <c r="T18" s="143">
        <v>12</v>
      </c>
    </row>
    <row r="19" spans="1:20" ht="10.5" customHeight="1">
      <c r="A19" s="18"/>
      <c r="B19" s="36" t="s">
        <v>223</v>
      </c>
      <c r="C19" s="245"/>
      <c r="D19" s="148">
        <f t="shared" si="1"/>
        <v>115</v>
      </c>
      <c r="E19" s="143">
        <v>0</v>
      </c>
      <c r="F19" s="143">
        <v>17</v>
      </c>
      <c r="G19" s="143">
        <v>6</v>
      </c>
      <c r="H19" s="143">
        <v>1</v>
      </c>
      <c r="I19" s="143">
        <v>4</v>
      </c>
      <c r="J19" s="143">
        <v>27</v>
      </c>
      <c r="K19" s="143">
        <v>1</v>
      </c>
      <c r="L19" s="143">
        <v>14</v>
      </c>
      <c r="M19" s="143">
        <v>0</v>
      </c>
      <c r="N19" s="143">
        <v>1</v>
      </c>
      <c r="O19" s="143">
        <v>1</v>
      </c>
      <c r="P19" s="143">
        <v>0</v>
      </c>
      <c r="Q19" s="143">
        <v>15</v>
      </c>
      <c r="R19" s="143">
        <v>22</v>
      </c>
      <c r="S19" s="143">
        <v>0</v>
      </c>
      <c r="T19" s="143">
        <v>6</v>
      </c>
    </row>
    <row r="20" spans="1:20" ht="3.75" customHeight="1" thickBot="1">
      <c r="A20" s="33"/>
      <c r="B20" s="198"/>
      <c r="C20" s="246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 t="s">
        <v>271</v>
      </c>
      <c r="O20" s="200"/>
      <c r="P20" s="200"/>
      <c r="Q20" s="200"/>
      <c r="R20" s="200"/>
      <c r="S20" s="200"/>
      <c r="T20" s="200"/>
    </row>
    <row r="21" spans="1:19" ht="4.5" customHeight="1" thickTop="1">
      <c r="A21" s="231"/>
      <c r="B21" s="36"/>
      <c r="C21" s="36"/>
      <c r="D21" s="247"/>
      <c r="E21" s="231"/>
      <c r="F21" s="247"/>
      <c r="G21" s="247"/>
      <c r="H21" s="247"/>
      <c r="I21" s="247"/>
      <c r="J21" s="247"/>
      <c r="K21" s="247"/>
      <c r="L21" s="247"/>
      <c r="M21" s="247"/>
      <c r="N21" s="247"/>
      <c r="O21" s="231"/>
      <c r="P21" s="231"/>
      <c r="Q21" s="231"/>
      <c r="R21" s="231"/>
      <c r="S21" s="231"/>
    </row>
    <row r="23" ht="9.75">
      <c r="E23" s="248"/>
    </row>
    <row r="24" spans="5:19" ht="9.75">
      <c r="E24" s="249"/>
      <c r="O24" s="34"/>
      <c r="P24" s="34"/>
      <c r="Q24" s="34"/>
      <c r="R24" s="34"/>
      <c r="S24" s="34"/>
    </row>
  </sheetData>
  <sheetProtection/>
  <mergeCells count="3">
    <mergeCell ref="A3:B3"/>
    <mergeCell ref="A6:B6"/>
    <mergeCell ref="A11:B11"/>
  </mergeCells>
  <printOptions horizontalCentered="1"/>
  <pageMargins left="0.34" right="0.35" top="1.4566929133858268" bottom="0.984251968503937" header="0.8661417322834646" footer="0.5118110236220472"/>
  <pageSetup firstPageNumber="0" useFirstPageNumber="1" horizontalDpi="300" verticalDpi="300" orientation="portrait" paperSize="9" scale="115" r:id="rId1"/>
  <headerFooter alignWithMargins="0">
    <oddHeader>&amp;R&amp;F福祉犯罪と被害少年の状況ー法令別ー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15"/>
  <sheetViews>
    <sheetView zoomScale="150" zoomScaleNormal="150" zoomScalePageLayoutView="0" workbookViewId="0" topLeftCell="A1">
      <selection activeCell="H17" sqref="H17"/>
    </sheetView>
  </sheetViews>
  <sheetFormatPr defaultColWidth="9.140625" defaultRowHeight="12"/>
  <cols>
    <col min="1" max="1" width="0.9921875" style="130" customWidth="1"/>
    <col min="2" max="2" width="15.28125" style="130" customWidth="1"/>
    <col min="3" max="3" width="0.9921875" style="130" customWidth="1"/>
    <col min="4" max="8" width="11.28125" style="130" customWidth="1"/>
    <col min="9" max="16384" width="9.28125" style="130" customWidth="1"/>
  </cols>
  <sheetData>
    <row r="1" ht="3.75" customHeight="1" thickBot="1"/>
    <row r="2" spans="1:8" s="131" customFormat="1" ht="19.5" customHeight="1" thickTop="1">
      <c r="A2" s="425" t="s">
        <v>272</v>
      </c>
      <c r="B2" s="426"/>
      <c r="C2" s="426"/>
      <c r="D2" s="426" t="s">
        <v>273</v>
      </c>
      <c r="E2" s="426"/>
      <c r="F2" s="426"/>
      <c r="G2" s="426" t="s">
        <v>274</v>
      </c>
      <c r="H2" s="429" t="s">
        <v>275</v>
      </c>
    </row>
    <row r="3" spans="1:8" s="131" customFormat="1" ht="19.5" customHeight="1">
      <c r="A3" s="427"/>
      <c r="B3" s="428"/>
      <c r="C3" s="428"/>
      <c r="D3" s="253" t="s">
        <v>202</v>
      </c>
      <c r="E3" s="253" t="s">
        <v>276</v>
      </c>
      <c r="F3" s="253" t="s">
        <v>277</v>
      </c>
      <c r="G3" s="428"/>
      <c r="H3" s="430"/>
    </row>
    <row r="4" spans="1:8" s="131" customFormat="1" ht="5.25" customHeight="1">
      <c r="A4" s="255"/>
      <c r="B4" s="255"/>
      <c r="C4" s="256"/>
      <c r="D4" s="255"/>
      <c r="E4" s="255"/>
      <c r="F4" s="255"/>
      <c r="G4" s="255"/>
      <c r="H4" s="255"/>
    </row>
    <row r="5" spans="1:8" s="140" customFormat="1" ht="19.5" customHeight="1">
      <c r="A5" s="257"/>
      <c r="B5" s="258" t="s">
        <v>278</v>
      </c>
      <c r="C5" s="259"/>
      <c r="D5" s="260">
        <v>65498</v>
      </c>
      <c r="E5" s="260">
        <v>21403</v>
      </c>
      <c r="F5" s="260">
        <v>44095</v>
      </c>
      <c r="G5" s="260">
        <v>45844</v>
      </c>
      <c r="H5" s="260">
        <v>19654</v>
      </c>
    </row>
    <row r="6" spans="1:8" s="140" customFormat="1" ht="19.5" customHeight="1">
      <c r="A6" s="257"/>
      <c r="B6" s="258" t="s">
        <v>214</v>
      </c>
      <c r="C6" s="259"/>
      <c r="D6" s="260">
        <v>62631</v>
      </c>
      <c r="E6" s="260">
        <v>19654</v>
      </c>
      <c r="F6" s="260">
        <v>42977</v>
      </c>
      <c r="G6" s="260">
        <v>44346</v>
      </c>
      <c r="H6" s="260">
        <v>18285</v>
      </c>
    </row>
    <row r="7" spans="1:8" s="140" customFormat="1" ht="19.5" customHeight="1">
      <c r="A7" s="257"/>
      <c r="B7" s="258" t="s">
        <v>249</v>
      </c>
      <c r="C7" s="259"/>
      <c r="D7" s="260">
        <f>SUM(D9:D11)</f>
        <v>56523</v>
      </c>
      <c r="E7" s="260">
        <f>SUM(E9:E11)</f>
        <v>18285</v>
      </c>
      <c r="F7" s="260">
        <f>SUM(F9:F11)</f>
        <v>38238</v>
      </c>
      <c r="G7" s="260">
        <f>SUM(G9:G11)</f>
        <v>39172</v>
      </c>
      <c r="H7" s="260">
        <f>SUM(H9:H11)</f>
        <v>17351</v>
      </c>
    </row>
    <row r="8" spans="1:8" s="140" customFormat="1" ht="8.25" customHeight="1">
      <c r="A8" s="257"/>
      <c r="B8" s="261"/>
      <c r="C8" s="259"/>
      <c r="D8" s="260"/>
      <c r="E8" s="260"/>
      <c r="F8" s="260"/>
      <c r="G8" s="260"/>
      <c r="H8" s="260"/>
    </row>
    <row r="9" spans="1:8" ht="19.5" customHeight="1">
      <c r="A9" s="146"/>
      <c r="B9" s="262" t="s">
        <v>279</v>
      </c>
      <c r="C9" s="263"/>
      <c r="D9" s="264">
        <v>16757</v>
      </c>
      <c r="E9" s="264">
        <v>6393</v>
      </c>
      <c r="F9" s="264">
        <v>10364</v>
      </c>
      <c r="G9" s="264">
        <v>10995</v>
      </c>
      <c r="H9" s="264">
        <v>5762</v>
      </c>
    </row>
    <row r="10" spans="1:8" ht="19.5" customHeight="1">
      <c r="A10" s="146"/>
      <c r="B10" s="262" t="s">
        <v>280</v>
      </c>
      <c r="C10" s="263"/>
      <c r="D10" s="264">
        <v>66</v>
      </c>
      <c r="E10" s="265">
        <v>24</v>
      </c>
      <c r="F10" s="265">
        <v>42</v>
      </c>
      <c r="G10" s="265">
        <v>32</v>
      </c>
      <c r="H10" s="265">
        <v>34</v>
      </c>
    </row>
    <row r="11" spans="1:8" ht="19.5" customHeight="1">
      <c r="A11" s="146"/>
      <c r="B11" s="262" t="s">
        <v>228</v>
      </c>
      <c r="C11" s="263"/>
      <c r="D11" s="264">
        <v>39700</v>
      </c>
      <c r="E11" s="264">
        <v>11868</v>
      </c>
      <c r="F11" s="264">
        <v>27832</v>
      </c>
      <c r="G11" s="264">
        <v>28145</v>
      </c>
      <c r="H11" s="264">
        <v>11555</v>
      </c>
    </row>
    <row r="12" spans="1:8" ht="3" customHeight="1" thickBot="1">
      <c r="A12" s="149"/>
      <c r="B12" s="149"/>
      <c r="C12" s="266"/>
      <c r="D12" s="267"/>
      <c r="E12" s="267"/>
      <c r="F12" s="267"/>
      <c r="G12" s="267"/>
      <c r="H12" s="267"/>
    </row>
    <row r="13" ht="3.75" customHeight="1" thickTop="1"/>
    <row r="15" ht="10.5">
      <c r="B15" s="130" t="s">
        <v>281</v>
      </c>
    </row>
  </sheetData>
  <sheetProtection/>
  <mergeCells count="4">
    <mergeCell ref="A2:C3"/>
    <mergeCell ref="D2:F2"/>
    <mergeCell ref="G2:G3"/>
    <mergeCell ref="H2:H3"/>
  </mergeCells>
  <printOptions horizontalCentered="1"/>
  <pageMargins left="0.7874015748031497" right="0.7874015748031497" top="1.2598425196850394" bottom="0.4724409448818898" header="0.7874015748031497" footer="0"/>
  <pageSetup horizontalDpi="600" verticalDpi="600" orientation="portrait" paperSize="9" scale="120" r:id="rId1"/>
  <headerFooter alignWithMargins="0">
    <oddHeader>&amp;R&amp;9&amp;F-1　民事・行政事件取扱状況（&amp;A）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12"/>
  <sheetViews>
    <sheetView zoomScale="150" zoomScaleNormal="150" zoomScalePageLayoutView="0" workbookViewId="0" topLeftCell="A1">
      <selection activeCell="H15" sqref="H15"/>
    </sheetView>
  </sheetViews>
  <sheetFormatPr defaultColWidth="9.140625" defaultRowHeight="12"/>
  <cols>
    <col min="1" max="1" width="0.9921875" style="130" customWidth="1"/>
    <col min="2" max="2" width="15.28125" style="130" customWidth="1"/>
    <col min="3" max="3" width="0.9921875" style="130" customWidth="1"/>
    <col min="4" max="8" width="11.28125" style="130" customWidth="1"/>
    <col min="9" max="16384" width="9.28125" style="130" customWidth="1"/>
  </cols>
  <sheetData>
    <row r="1" ht="5.25" customHeight="1" thickBot="1"/>
    <row r="2" spans="1:8" s="131" customFormat="1" ht="19.5" customHeight="1" thickTop="1">
      <c r="A2" s="425" t="s">
        <v>282</v>
      </c>
      <c r="B2" s="426"/>
      <c r="C2" s="426"/>
      <c r="D2" s="426" t="s">
        <v>283</v>
      </c>
      <c r="E2" s="426"/>
      <c r="F2" s="426"/>
      <c r="G2" s="426" t="s">
        <v>284</v>
      </c>
      <c r="H2" s="429" t="s">
        <v>285</v>
      </c>
    </row>
    <row r="3" spans="1:8" s="131" customFormat="1" ht="19.5" customHeight="1">
      <c r="A3" s="427"/>
      <c r="B3" s="428"/>
      <c r="C3" s="428"/>
      <c r="D3" s="253" t="s">
        <v>286</v>
      </c>
      <c r="E3" s="253" t="s">
        <v>287</v>
      </c>
      <c r="F3" s="253" t="s">
        <v>288</v>
      </c>
      <c r="G3" s="428"/>
      <c r="H3" s="430"/>
    </row>
    <row r="4" spans="1:8" s="131" customFormat="1" ht="5.25" customHeight="1">
      <c r="A4" s="255"/>
      <c r="B4" s="255"/>
      <c r="C4" s="256"/>
      <c r="D4" s="268"/>
      <c r="E4" s="255"/>
      <c r="F4" s="255"/>
      <c r="G4" s="255"/>
      <c r="H4" s="255"/>
    </row>
    <row r="5" spans="1:8" s="272" customFormat="1" ht="19.5" customHeight="1">
      <c r="A5" s="269"/>
      <c r="B5" s="258" t="s">
        <v>278</v>
      </c>
      <c r="C5" s="259"/>
      <c r="D5" s="270">
        <v>57085</v>
      </c>
      <c r="E5" s="271">
        <v>7684</v>
      </c>
      <c r="F5" s="271">
        <v>49401</v>
      </c>
      <c r="G5" s="271">
        <v>50973</v>
      </c>
      <c r="H5" s="271">
        <v>6112</v>
      </c>
    </row>
    <row r="6" spans="1:8" s="272" customFormat="1" ht="19.5" customHeight="1">
      <c r="A6" s="269"/>
      <c r="B6" s="258" t="s">
        <v>214</v>
      </c>
      <c r="C6" s="259"/>
      <c r="D6" s="270">
        <v>54165</v>
      </c>
      <c r="E6" s="271">
        <v>6112</v>
      </c>
      <c r="F6" s="271">
        <v>48053</v>
      </c>
      <c r="G6" s="271">
        <v>48433</v>
      </c>
      <c r="H6" s="271">
        <v>5732</v>
      </c>
    </row>
    <row r="7" spans="1:8" s="272" customFormat="1" ht="19.5" customHeight="1">
      <c r="A7" s="269"/>
      <c r="B7" s="258" t="s">
        <v>249</v>
      </c>
      <c r="C7" s="257"/>
      <c r="D7" s="270">
        <f>SUM(D9:D11)</f>
        <v>44600</v>
      </c>
      <c r="E7" s="271">
        <f>SUM(E9:E11)</f>
        <v>5732</v>
      </c>
      <c r="F7" s="271">
        <f>SUM(F9:F11)</f>
        <v>38868</v>
      </c>
      <c r="G7" s="271">
        <f>SUM(G9:G11)</f>
        <v>40520</v>
      </c>
      <c r="H7" s="271">
        <f>SUM(H9:H11)</f>
        <v>4080</v>
      </c>
    </row>
    <row r="8" spans="1:8" s="272" customFormat="1" ht="8.25" customHeight="1">
      <c r="A8" s="269"/>
      <c r="B8" s="261"/>
      <c r="C8" s="257"/>
      <c r="D8" s="270"/>
      <c r="E8" s="271"/>
      <c r="F8" s="271"/>
      <c r="G8" s="271"/>
      <c r="H8" s="271"/>
    </row>
    <row r="9" spans="1:8" ht="19.5" customHeight="1">
      <c r="A9" s="146"/>
      <c r="B9" s="262" t="s">
        <v>279</v>
      </c>
      <c r="C9" s="146"/>
      <c r="D9" s="273">
        <v>19289</v>
      </c>
      <c r="E9" s="274">
        <v>4403</v>
      </c>
      <c r="F9" s="274">
        <v>14886</v>
      </c>
      <c r="G9" s="274">
        <v>16342</v>
      </c>
      <c r="H9" s="274">
        <v>2947</v>
      </c>
    </row>
    <row r="10" spans="1:8" ht="19.5" customHeight="1">
      <c r="A10" s="146"/>
      <c r="B10" s="262" t="s">
        <v>280</v>
      </c>
      <c r="C10" s="146"/>
      <c r="D10" s="273">
        <v>2778</v>
      </c>
      <c r="E10" s="274">
        <v>698</v>
      </c>
      <c r="F10" s="274">
        <v>2080</v>
      </c>
      <c r="G10" s="274">
        <v>2149</v>
      </c>
      <c r="H10" s="274">
        <v>629</v>
      </c>
    </row>
    <row r="11" spans="1:8" ht="19.5" customHeight="1">
      <c r="A11" s="146"/>
      <c r="B11" s="262" t="s">
        <v>228</v>
      </c>
      <c r="C11" s="146"/>
      <c r="D11" s="273">
        <v>22533</v>
      </c>
      <c r="E11" s="274">
        <v>631</v>
      </c>
      <c r="F11" s="274">
        <v>21902</v>
      </c>
      <c r="G11" s="274">
        <v>22029</v>
      </c>
      <c r="H11" s="274">
        <v>504</v>
      </c>
    </row>
    <row r="12" spans="1:8" ht="3" customHeight="1" thickBot="1">
      <c r="A12" s="149"/>
      <c r="B12" s="149"/>
      <c r="C12" s="149"/>
      <c r="D12" s="275"/>
      <c r="E12" s="149"/>
      <c r="F12" s="149"/>
      <c r="G12" s="149"/>
      <c r="H12" s="149"/>
    </row>
    <row r="13" ht="5.25" customHeight="1" thickTop="1"/>
  </sheetData>
  <sheetProtection/>
  <mergeCells count="4">
    <mergeCell ref="A2:C3"/>
    <mergeCell ref="D2:F2"/>
    <mergeCell ref="G2:G3"/>
    <mergeCell ref="H2:H3"/>
  </mergeCells>
  <printOptions horizontalCentered="1"/>
  <pageMargins left="0.7874015748031497" right="0.7874015748031497" top="1.2598425196850394" bottom="0.4724409448818898" header="0.7874015748031497" footer="0"/>
  <pageSetup horizontalDpi="600" verticalDpi="600" orientation="portrait" paperSize="9" scale="120" r:id="rId1"/>
  <headerFooter alignWithMargins="0">
    <oddHeader>&amp;R&amp;9&amp;F-2　民事・行政事件取扱状況（&amp;A）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H11"/>
  <sheetViews>
    <sheetView zoomScale="150" zoomScaleNormal="150" zoomScalePageLayoutView="0" workbookViewId="0" topLeftCell="A1">
      <selection activeCell="H21" sqref="H21"/>
    </sheetView>
  </sheetViews>
  <sheetFormatPr defaultColWidth="9.140625" defaultRowHeight="12"/>
  <cols>
    <col min="1" max="1" width="0.9921875" style="130" customWidth="1"/>
    <col min="2" max="2" width="15.28125" style="130" customWidth="1"/>
    <col min="3" max="3" width="0.9921875" style="130" customWidth="1"/>
    <col min="4" max="8" width="11.28125" style="130" customWidth="1"/>
    <col min="9" max="16384" width="9.28125" style="130" customWidth="1"/>
  </cols>
  <sheetData>
    <row r="1" ht="3.75" customHeight="1" thickBot="1"/>
    <row r="2" spans="1:8" s="131" customFormat="1" ht="12.75" customHeight="1" thickTop="1">
      <c r="A2" s="425" t="s">
        <v>272</v>
      </c>
      <c r="B2" s="426"/>
      <c r="C2" s="426"/>
      <c r="D2" s="426" t="s">
        <v>289</v>
      </c>
      <c r="E2" s="426"/>
      <c r="F2" s="426"/>
      <c r="G2" s="426" t="s">
        <v>290</v>
      </c>
      <c r="H2" s="429" t="s">
        <v>291</v>
      </c>
    </row>
    <row r="3" spans="1:8" s="131" customFormat="1" ht="12.75" customHeight="1">
      <c r="A3" s="427"/>
      <c r="B3" s="428"/>
      <c r="C3" s="428"/>
      <c r="D3" s="253" t="s">
        <v>292</v>
      </c>
      <c r="E3" s="253" t="s">
        <v>293</v>
      </c>
      <c r="F3" s="253" t="s">
        <v>294</v>
      </c>
      <c r="G3" s="428"/>
      <c r="H3" s="430"/>
    </row>
    <row r="4" spans="1:8" s="131" customFormat="1" ht="4.5" customHeight="1">
      <c r="A4" s="255"/>
      <c r="B4" s="268"/>
      <c r="C4" s="256"/>
      <c r="D4" s="255"/>
      <c r="E4" s="255"/>
      <c r="F4" s="255"/>
      <c r="G4" s="255"/>
      <c r="H4" s="255"/>
    </row>
    <row r="5" spans="1:8" s="140" customFormat="1" ht="11.25" customHeight="1">
      <c r="A5" s="257"/>
      <c r="B5" s="258" t="s">
        <v>278</v>
      </c>
      <c r="C5" s="259"/>
      <c r="D5" s="276">
        <v>17974</v>
      </c>
      <c r="E5" s="276">
        <v>1500</v>
      </c>
      <c r="F5" s="276">
        <v>16474</v>
      </c>
      <c r="G5" s="276">
        <v>16813</v>
      </c>
      <c r="H5" s="276">
        <v>1161</v>
      </c>
    </row>
    <row r="6" spans="1:8" s="140" customFormat="1" ht="11.25" customHeight="1">
      <c r="A6" s="257"/>
      <c r="B6" s="258" t="s">
        <v>214</v>
      </c>
      <c r="C6" s="259"/>
      <c r="D6" s="276">
        <v>17061</v>
      </c>
      <c r="E6" s="276">
        <v>1161</v>
      </c>
      <c r="F6" s="276">
        <v>15900</v>
      </c>
      <c r="G6" s="276">
        <v>15750</v>
      </c>
      <c r="H6" s="276">
        <v>1311</v>
      </c>
    </row>
    <row r="7" spans="1:8" s="140" customFormat="1" ht="11.25" customHeight="1">
      <c r="A7" s="257"/>
      <c r="B7" s="258" t="s">
        <v>249</v>
      </c>
      <c r="C7" s="259"/>
      <c r="D7" s="276">
        <f>SUM(D9:D10)</f>
        <v>17589</v>
      </c>
      <c r="E7" s="276">
        <f>SUM(E9:E10)</f>
        <v>1311</v>
      </c>
      <c r="F7" s="276">
        <f>SUM(F9:F10)</f>
        <v>16278</v>
      </c>
      <c r="G7" s="276">
        <f>SUM(G9:G10)</f>
        <v>16452</v>
      </c>
      <c r="H7" s="276">
        <f>SUM(H9:H10)</f>
        <v>1137</v>
      </c>
    </row>
    <row r="8" spans="1:8" ht="3" customHeight="1">
      <c r="A8" s="146"/>
      <c r="B8" s="261"/>
      <c r="C8" s="277"/>
      <c r="D8" s="278"/>
      <c r="E8" s="278"/>
      <c r="F8" s="278"/>
      <c r="G8" s="278"/>
      <c r="H8" s="278"/>
    </row>
    <row r="9" spans="1:8" ht="11.25" customHeight="1">
      <c r="A9" s="146"/>
      <c r="B9" s="262" t="s">
        <v>295</v>
      </c>
      <c r="C9" s="263"/>
      <c r="D9" s="278">
        <v>5563</v>
      </c>
      <c r="E9" s="278">
        <v>1269</v>
      </c>
      <c r="F9" s="278">
        <v>4294</v>
      </c>
      <c r="G9" s="278">
        <v>4481</v>
      </c>
      <c r="H9" s="278">
        <v>1082</v>
      </c>
    </row>
    <row r="10" spans="1:8" ht="11.25" customHeight="1">
      <c r="A10" s="146"/>
      <c r="B10" s="262" t="s">
        <v>228</v>
      </c>
      <c r="C10" s="263"/>
      <c r="D10" s="278">
        <v>12026</v>
      </c>
      <c r="E10" s="278">
        <v>42</v>
      </c>
      <c r="F10" s="278">
        <v>11984</v>
      </c>
      <c r="G10" s="278">
        <v>11971</v>
      </c>
      <c r="H10" s="278">
        <v>55</v>
      </c>
    </row>
    <row r="11" spans="1:8" ht="3" customHeight="1" thickBot="1">
      <c r="A11" s="149"/>
      <c r="B11" s="149"/>
      <c r="C11" s="266"/>
      <c r="D11" s="149"/>
      <c r="E11" s="149"/>
      <c r="F11" s="149"/>
      <c r="G11" s="149"/>
      <c r="H11" s="149"/>
    </row>
    <row r="12" ht="3.75" customHeight="1" thickTop="1"/>
  </sheetData>
  <sheetProtection/>
  <mergeCells count="4">
    <mergeCell ref="A2:C3"/>
    <mergeCell ref="D2:F2"/>
    <mergeCell ref="G2:G3"/>
    <mergeCell ref="H2:H3"/>
  </mergeCells>
  <printOptions horizontalCentered="1"/>
  <pageMargins left="0.5905511811023623" right="0.5905511811023623" top="1.4566929133858268" bottom="0.4724409448818898" header="0.7874015748031497" footer="0"/>
  <pageSetup horizontalDpi="600" verticalDpi="600" orientation="portrait" paperSize="9" scale="120" r:id="rId1"/>
  <headerFooter alignWithMargins="0">
    <oddHeader>&amp;R&amp;"ＭＳ ゴシック,標準"&amp;9&amp;F-1　刑事事件取扱状況（&amp;A）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H13"/>
  <sheetViews>
    <sheetView zoomScale="150" zoomScaleNormal="150" zoomScalePageLayoutView="0" workbookViewId="0" topLeftCell="A1">
      <selection activeCell="H21" sqref="H21"/>
    </sheetView>
  </sheetViews>
  <sheetFormatPr defaultColWidth="9.140625" defaultRowHeight="12"/>
  <cols>
    <col min="1" max="1" width="0.9921875" style="130" customWidth="1"/>
    <col min="2" max="2" width="15.28125" style="130" customWidth="1"/>
    <col min="3" max="3" width="0.9921875" style="130" customWidth="1"/>
    <col min="4" max="8" width="11.140625" style="130" customWidth="1"/>
    <col min="9" max="16384" width="9.28125" style="130" customWidth="1"/>
  </cols>
  <sheetData>
    <row r="1" ht="3.75" customHeight="1" thickBot="1"/>
    <row r="2" spans="1:8" ht="12.75" customHeight="1" thickTop="1">
      <c r="A2" s="425" t="s">
        <v>282</v>
      </c>
      <c r="B2" s="426"/>
      <c r="C2" s="426"/>
      <c r="D2" s="426" t="s">
        <v>296</v>
      </c>
      <c r="E2" s="426"/>
      <c r="F2" s="426"/>
      <c r="G2" s="426" t="s">
        <v>297</v>
      </c>
      <c r="H2" s="429" t="s">
        <v>298</v>
      </c>
    </row>
    <row r="3" spans="1:8" ht="12.75" customHeight="1">
      <c r="A3" s="427"/>
      <c r="B3" s="428"/>
      <c r="C3" s="428"/>
      <c r="D3" s="253" t="s">
        <v>299</v>
      </c>
      <c r="E3" s="253" t="s">
        <v>300</v>
      </c>
      <c r="F3" s="253" t="s">
        <v>301</v>
      </c>
      <c r="G3" s="428"/>
      <c r="H3" s="430"/>
    </row>
    <row r="4" spans="1:8" ht="5.25" customHeight="1">
      <c r="A4" s="268"/>
      <c r="B4" s="268"/>
      <c r="C4" s="256"/>
      <c r="D4" s="268"/>
      <c r="E4" s="268"/>
      <c r="F4" s="268"/>
      <c r="G4" s="268"/>
      <c r="H4" s="268"/>
    </row>
    <row r="5" spans="1:8" s="140" customFormat="1" ht="11.25" customHeight="1">
      <c r="A5" s="257"/>
      <c r="B5" s="258" t="s">
        <v>278</v>
      </c>
      <c r="C5" s="259"/>
      <c r="D5" s="279">
        <v>58669</v>
      </c>
      <c r="E5" s="279">
        <v>310</v>
      </c>
      <c r="F5" s="279">
        <v>58359</v>
      </c>
      <c r="G5" s="279">
        <v>58504</v>
      </c>
      <c r="H5" s="279">
        <v>165</v>
      </c>
    </row>
    <row r="6" spans="1:8" s="140" customFormat="1" ht="11.25" customHeight="1">
      <c r="A6" s="257"/>
      <c r="B6" s="258" t="s">
        <v>214</v>
      </c>
      <c r="C6" s="259"/>
      <c r="D6" s="279">
        <v>54230</v>
      </c>
      <c r="E6" s="279">
        <v>165</v>
      </c>
      <c r="F6" s="279">
        <v>54065</v>
      </c>
      <c r="G6" s="279">
        <v>54029</v>
      </c>
      <c r="H6" s="279">
        <v>201</v>
      </c>
    </row>
    <row r="7" spans="1:8" s="140" customFormat="1" ht="11.25" customHeight="1">
      <c r="A7" s="257"/>
      <c r="B7" s="258" t="s">
        <v>249</v>
      </c>
      <c r="C7" s="259"/>
      <c r="D7" s="279">
        <f>SUM(D9:D11)</f>
        <v>52452</v>
      </c>
      <c r="E7" s="279">
        <f>SUM(E9:E11)</f>
        <v>201</v>
      </c>
      <c r="F7" s="279">
        <f>SUM(F9:F11)</f>
        <v>52251</v>
      </c>
      <c r="G7" s="279">
        <f>SUM(G9:G11)</f>
        <v>52298</v>
      </c>
      <c r="H7" s="279">
        <f>SUM(H9:H11)</f>
        <v>154</v>
      </c>
    </row>
    <row r="8" spans="1:8" ht="4.5" customHeight="1">
      <c r="A8" s="146"/>
      <c r="B8" s="265"/>
      <c r="C8" s="277"/>
      <c r="D8" s="280"/>
      <c r="E8" s="280"/>
      <c r="F8" s="280"/>
      <c r="G8" s="280"/>
      <c r="H8" s="280"/>
    </row>
    <row r="9" spans="1:8" ht="11.25" customHeight="1">
      <c r="A9" s="146"/>
      <c r="B9" s="262" t="s">
        <v>295</v>
      </c>
      <c r="C9" s="263"/>
      <c r="D9" s="280">
        <v>226</v>
      </c>
      <c r="E9" s="280">
        <v>32</v>
      </c>
      <c r="F9" s="280">
        <v>194</v>
      </c>
      <c r="G9" s="280">
        <v>196</v>
      </c>
      <c r="H9" s="280">
        <v>30</v>
      </c>
    </row>
    <row r="10" spans="1:8" ht="11.25" customHeight="1">
      <c r="A10" s="146"/>
      <c r="B10" s="262" t="s">
        <v>302</v>
      </c>
      <c r="C10" s="263"/>
      <c r="D10" s="280">
        <v>21873</v>
      </c>
      <c r="E10" s="280">
        <v>167</v>
      </c>
      <c r="F10" s="280">
        <v>21706</v>
      </c>
      <c r="G10" s="280">
        <v>21750</v>
      </c>
      <c r="H10" s="280">
        <v>123</v>
      </c>
    </row>
    <row r="11" spans="1:8" ht="11.25" customHeight="1">
      <c r="A11" s="146"/>
      <c r="B11" s="262" t="s">
        <v>228</v>
      </c>
      <c r="C11" s="263"/>
      <c r="D11" s="280">
        <v>30353</v>
      </c>
      <c r="E11" s="280">
        <v>2</v>
      </c>
      <c r="F11" s="280">
        <v>30351</v>
      </c>
      <c r="G11" s="280">
        <v>30352</v>
      </c>
      <c r="H11" s="280">
        <v>1</v>
      </c>
    </row>
    <row r="12" spans="1:8" ht="5.25" customHeight="1" thickBot="1">
      <c r="A12" s="149"/>
      <c r="B12" s="149"/>
      <c r="C12" s="266"/>
      <c r="D12" s="101"/>
      <c r="E12" s="101"/>
      <c r="F12" s="101"/>
      <c r="G12" s="101"/>
      <c r="H12" s="101"/>
    </row>
    <row r="13" spans="4:8" ht="3.75" customHeight="1" thickTop="1">
      <c r="D13" s="281"/>
      <c r="E13" s="281"/>
      <c r="F13" s="281"/>
      <c r="G13" s="281"/>
      <c r="H13" s="281"/>
    </row>
  </sheetData>
  <sheetProtection/>
  <mergeCells count="4">
    <mergeCell ref="A2:C3"/>
    <mergeCell ref="D2:F2"/>
    <mergeCell ref="G2:G3"/>
    <mergeCell ref="H2:H3"/>
  </mergeCells>
  <printOptions horizontalCentered="1"/>
  <pageMargins left="0.5905511811023623" right="0.5905511811023623" top="1.4566929133858268" bottom="0.4724409448818898" header="0.98" footer="0"/>
  <pageSetup horizontalDpi="600" verticalDpi="600" orientation="portrait" paperSize="9" scale="120" r:id="rId1"/>
  <headerFooter alignWithMargins="0">
    <oddHeader>&amp;R&amp;"ＭＳ ゴシック,標準"&amp;9&amp;F-2　刑事事件取扱状況（&amp;A）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zoomScale="150" zoomScaleNormal="150" zoomScalePageLayoutView="0" workbookViewId="0" topLeftCell="B1">
      <pane xSplit="3" ySplit="2" topLeftCell="E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" sqref="A2:D2"/>
    </sheetView>
  </sheetViews>
  <sheetFormatPr defaultColWidth="9.140625" defaultRowHeight="12"/>
  <cols>
    <col min="1" max="1" width="0.9921875" style="6" customWidth="1"/>
    <col min="2" max="2" width="8.8515625" style="6" customWidth="1"/>
    <col min="3" max="3" width="0.9921875" style="6" customWidth="1"/>
    <col min="4" max="4" width="7.8515625" style="8" customWidth="1"/>
    <col min="5" max="5" width="8.8515625" style="6" customWidth="1"/>
    <col min="6" max="7" width="8.28125" style="6" customWidth="1"/>
    <col min="8" max="8" width="8.8515625" style="6" customWidth="1"/>
    <col min="9" max="11" width="8.28125" style="6" customWidth="1"/>
    <col min="12" max="12" width="7.8515625" style="6" customWidth="1"/>
    <col min="13" max="16384" width="9.28125" style="6" customWidth="1"/>
  </cols>
  <sheetData>
    <row r="1" ht="3.75" customHeight="1" thickBot="1"/>
    <row r="2" spans="1:12" s="8" customFormat="1" ht="24.75" customHeight="1" thickTop="1">
      <c r="A2" s="381" t="s">
        <v>59</v>
      </c>
      <c r="B2" s="382"/>
      <c r="C2" s="382"/>
      <c r="D2" s="382"/>
      <c r="E2" s="9" t="s">
        <v>60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10" t="s">
        <v>61</v>
      </c>
      <c r="L2" s="11" t="s">
        <v>5</v>
      </c>
    </row>
    <row r="3" spans="1:12" s="14" customFormat="1" ht="10.5" customHeight="1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  <c r="L3" s="12" t="s">
        <v>6</v>
      </c>
    </row>
    <row r="4" spans="1:12" ht="9.75">
      <c r="A4" s="18"/>
      <c r="B4" s="380" t="s">
        <v>22</v>
      </c>
      <c r="C4" s="18"/>
      <c r="D4" s="19" t="s">
        <v>67</v>
      </c>
      <c r="E4" s="31">
        <v>1673</v>
      </c>
      <c r="F4" s="31">
        <v>8</v>
      </c>
      <c r="G4" s="31">
        <v>96</v>
      </c>
      <c r="H4" s="31">
        <v>1307</v>
      </c>
      <c r="I4" s="31">
        <v>41</v>
      </c>
      <c r="J4" s="31">
        <v>8</v>
      </c>
      <c r="K4" s="31">
        <v>213</v>
      </c>
      <c r="L4" s="379">
        <f>SUM(E5/E4)*100</f>
        <v>35.86371787208607</v>
      </c>
    </row>
    <row r="5" spans="1:12" ht="9.75">
      <c r="A5" s="18"/>
      <c r="B5" s="380"/>
      <c r="C5" s="18"/>
      <c r="D5" s="19" t="s">
        <v>68</v>
      </c>
      <c r="E5" s="31">
        <v>600</v>
      </c>
      <c r="F5" s="31">
        <v>5</v>
      </c>
      <c r="G5" s="31">
        <v>74</v>
      </c>
      <c r="H5" s="31">
        <v>368</v>
      </c>
      <c r="I5" s="31">
        <v>18</v>
      </c>
      <c r="J5" s="31">
        <v>6</v>
      </c>
      <c r="K5" s="31">
        <v>129</v>
      </c>
      <c r="L5" s="379"/>
    </row>
    <row r="6" spans="1:12" ht="9.75">
      <c r="A6" s="18"/>
      <c r="B6" s="380" t="s">
        <v>69</v>
      </c>
      <c r="C6" s="18"/>
      <c r="D6" s="19" t="s">
        <v>70</v>
      </c>
      <c r="E6" s="31">
        <v>1496</v>
      </c>
      <c r="F6" s="31">
        <v>7</v>
      </c>
      <c r="G6" s="31">
        <v>90</v>
      </c>
      <c r="H6" s="31">
        <v>1224</v>
      </c>
      <c r="I6" s="31">
        <v>33</v>
      </c>
      <c r="J6" s="31">
        <v>7</v>
      </c>
      <c r="K6" s="31">
        <v>135</v>
      </c>
      <c r="L6" s="379">
        <f>SUM(E7/E6)*100</f>
        <v>33.55614973262032</v>
      </c>
    </row>
    <row r="7" spans="1:12" ht="9.75">
      <c r="A7" s="18"/>
      <c r="B7" s="380"/>
      <c r="C7" s="18"/>
      <c r="D7" s="19" t="s">
        <v>71</v>
      </c>
      <c r="E7" s="31">
        <v>502</v>
      </c>
      <c r="F7" s="31">
        <v>4</v>
      </c>
      <c r="G7" s="31">
        <v>70</v>
      </c>
      <c r="H7" s="31">
        <v>321</v>
      </c>
      <c r="I7" s="31">
        <v>19</v>
      </c>
      <c r="J7" s="31">
        <v>4</v>
      </c>
      <c r="K7" s="31">
        <v>84</v>
      </c>
      <c r="L7" s="379"/>
    </row>
    <row r="8" spans="1:12" ht="9.75">
      <c r="A8" s="18"/>
      <c r="B8" s="380" t="s">
        <v>23</v>
      </c>
      <c r="C8" s="18"/>
      <c r="D8" s="19" t="s">
        <v>70</v>
      </c>
      <c r="E8" s="31">
        <v>2319</v>
      </c>
      <c r="F8" s="31">
        <v>21</v>
      </c>
      <c r="G8" s="31">
        <v>148</v>
      </c>
      <c r="H8" s="31">
        <v>1752</v>
      </c>
      <c r="I8" s="31">
        <v>44</v>
      </c>
      <c r="J8" s="31">
        <v>19</v>
      </c>
      <c r="K8" s="31">
        <v>335</v>
      </c>
      <c r="L8" s="379">
        <f>SUM(E9/E8)*100</f>
        <v>29.452350150927124</v>
      </c>
    </row>
    <row r="9" spans="1:12" ht="9.75">
      <c r="A9" s="18"/>
      <c r="B9" s="380"/>
      <c r="C9" s="18"/>
      <c r="D9" s="19" t="s">
        <v>71</v>
      </c>
      <c r="E9" s="31">
        <v>683</v>
      </c>
      <c r="F9" s="31">
        <v>15</v>
      </c>
      <c r="G9" s="31">
        <v>113</v>
      </c>
      <c r="H9" s="31">
        <v>388</v>
      </c>
      <c r="I9" s="31">
        <v>12</v>
      </c>
      <c r="J9" s="31">
        <v>15</v>
      </c>
      <c r="K9" s="31">
        <v>140</v>
      </c>
      <c r="L9" s="379"/>
    </row>
    <row r="10" spans="1:12" ht="9.75">
      <c r="A10" s="18"/>
      <c r="B10" s="380" t="s">
        <v>24</v>
      </c>
      <c r="C10" s="18"/>
      <c r="D10" s="19" t="s">
        <v>70</v>
      </c>
      <c r="E10" s="31">
        <v>575</v>
      </c>
      <c r="F10" s="31">
        <v>1</v>
      </c>
      <c r="G10" s="31">
        <v>52</v>
      </c>
      <c r="H10" s="31">
        <v>442</v>
      </c>
      <c r="I10" s="31">
        <v>20</v>
      </c>
      <c r="J10" s="31">
        <v>2</v>
      </c>
      <c r="K10" s="31">
        <v>58</v>
      </c>
      <c r="L10" s="379">
        <f>SUM(E11/E10)*100</f>
        <v>45.04347826086956</v>
      </c>
    </row>
    <row r="11" spans="1:12" ht="9.75">
      <c r="A11" s="18"/>
      <c r="B11" s="380"/>
      <c r="C11" s="18"/>
      <c r="D11" s="19" t="s">
        <v>71</v>
      </c>
      <c r="E11" s="31">
        <v>259</v>
      </c>
      <c r="F11" s="31">
        <v>3</v>
      </c>
      <c r="G11" s="31">
        <v>50</v>
      </c>
      <c r="H11" s="31">
        <v>152</v>
      </c>
      <c r="I11" s="31">
        <v>9</v>
      </c>
      <c r="J11" s="31">
        <v>1</v>
      </c>
      <c r="K11" s="31">
        <v>44</v>
      </c>
      <c r="L11" s="379"/>
    </row>
    <row r="12" spans="1:14" ht="9.75">
      <c r="A12" s="18"/>
      <c r="B12" s="380" t="s">
        <v>78</v>
      </c>
      <c r="C12" s="18"/>
      <c r="D12" s="19" t="s">
        <v>70</v>
      </c>
      <c r="E12" s="31">
        <v>1000</v>
      </c>
      <c r="F12" s="31">
        <v>6</v>
      </c>
      <c r="G12" s="31">
        <v>65</v>
      </c>
      <c r="H12" s="31">
        <v>764</v>
      </c>
      <c r="I12" s="31">
        <v>34</v>
      </c>
      <c r="J12" s="31">
        <v>8</v>
      </c>
      <c r="K12" s="31">
        <v>123</v>
      </c>
      <c r="L12" s="379">
        <f>SUM(E13/E12)*100</f>
        <v>36.1</v>
      </c>
      <c r="N12" s="36"/>
    </row>
    <row r="13" spans="1:14" ht="9.75">
      <c r="A13" s="18"/>
      <c r="B13" s="380"/>
      <c r="C13" s="18"/>
      <c r="D13" s="19" t="s">
        <v>71</v>
      </c>
      <c r="E13" s="31">
        <v>361</v>
      </c>
      <c r="F13" s="31">
        <v>4</v>
      </c>
      <c r="G13" s="31">
        <v>54</v>
      </c>
      <c r="H13" s="31">
        <v>215</v>
      </c>
      <c r="I13" s="31">
        <v>18</v>
      </c>
      <c r="J13" s="31">
        <v>7</v>
      </c>
      <c r="K13" s="31">
        <v>63</v>
      </c>
      <c r="L13" s="379"/>
      <c r="N13" s="36"/>
    </row>
    <row r="14" spans="1:12" ht="9.75">
      <c r="A14" s="18"/>
      <c r="B14" s="380" t="s">
        <v>25</v>
      </c>
      <c r="C14" s="18"/>
      <c r="D14" s="19" t="s">
        <v>70</v>
      </c>
      <c r="E14" s="30">
        <v>1174</v>
      </c>
      <c r="F14" s="30">
        <v>9</v>
      </c>
      <c r="G14" s="30">
        <v>80</v>
      </c>
      <c r="H14" s="30">
        <v>955</v>
      </c>
      <c r="I14" s="30">
        <v>33</v>
      </c>
      <c r="J14" s="30">
        <v>5</v>
      </c>
      <c r="K14" s="30">
        <v>92</v>
      </c>
      <c r="L14" s="379">
        <f>SUM(E15/E14)*100</f>
        <v>33.73083475298126</v>
      </c>
    </row>
    <row r="15" spans="1:12" ht="9.75">
      <c r="A15" s="18"/>
      <c r="B15" s="380"/>
      <c r="C15" s="18"/>
      <c r="D15" s="19" t="s">
        <v>71</v>
      </c>
      <c r="E15" s="31">
        <v>396</v>
      </c>
      <c r="F15" s="31">
        <v>8</v>
      </c>
      <c r="G15" s="31">
        <v>75</v>
      </c>
      <c r="H15" s="31">
        <v>244</v>
      </c>
      <c r="I15" s="31">
        <v>14</v>
      </c>
      <c r="J15" s="31">
        <v>2</v>
      </c>
      <c r="K15" s="31">
        <v>53</v>
      </c>
      <c r="L15" s="379"/>
    </row>
    <row r="16" spans="1:12" ht="9.75">
      <c r="A16" s="18"/>
      <c r="B16" s="380" t="s">
        <v>26</v>
      </c>
      <c r="C16" s="18"/>
      <c r="D16" s="19" t="s">
        <v>70</v>
      </c>
      <c r="E16" s="31">
        <v>81</v>
      </c>
      <c r="F16" s="31">
        <v>1</v>
      </c>
      <c r="G16" s="31">
        <v>1</v>
      </c>
      <c r="H16" s="31">
        <v>61</v>
      </c>
      <c r="I16" s="31">
        <v>7</v>
      </c>
      <c r="J16" s="31">
        <v>1</v>
      </c>
      <c r="K16" s="31">
        <v>10</v>
      </c>
      <c r="L16" s="379">
        <f>SUM(E17/E16)*100</f>
        <v>69.1358024691358</v>
      </c>
    </row>
    <row r="17" spans="1:12" ht="9.75">
      <c r="A17" s="18"/>
      <c r="B17" s="380"/>
      <c r="C17" s="18"/>
      <c r="D17" s="19" t="s">
        <v>71</v>
      </c>
      <c r="E17" s="31">
        <v>56</v>
      </c>
      <c r="F17" s="31">
        <v>1</v>
      </c>
      <c r="G17" s="31">
        <v>1</v>
      </c>
      <c r="H17" s="31">
        <v>28</v>
      </c>
      <c r="I17" s="31">
        <v>10</v>
      </c>
      <c r="J17" s="31">
        <v>3</v>
      </c>
      <c r="K17" s="31">
        <v>13</v>
      </c>
      <c r="L17" s="379"/>
    </row>
    <row r="18" spans="1:12" ht="9.75">
      <c r="A18" s="18"/>
      <c r="B18" s="380" t="s">
        <v>27</v>
      </c>
      <c r="C18" s="18"/>
      <c r="D18" s="19" t="s">
        <v>70</v>
      </c>
      <c r="E18" s="30">
        <f>(E20+E22+E24+E26+E28+E30+E32+E34)</f>
        <v>11563</v>
      </c>
      <c r="F18" s="30">
        <f aca="true" t="shared" si="0" ref="F18:K19">(F20+F22+F24+F26+F28+F30+F32+F34)</f>
        <v>77</v>
      </c>
      <c r="G18" s="30">
        <f t="shared" si="0"/>
        <v>820</v>
      </c>
      <c r="H18" s="30">
        <f t="shared" si="0"/>
        <v>8798</v>
      </c>
      <c r="I18" s="30">
        <f t="shared" si="0"/>
        <v>379</v>
      </c>
      <c r="J18" s="30">
        <f t="shared" si="0"/>
        <v>99</v>
      </c>
      <c r="K18" s="30">
        <f t="shared" si="0"/>
        <v>1390</v>
      </c>
      <c r="L18" s="379">
        <f>SUM(E19/E18)*100</f>
        <v>37.55945688835077</v>
      </c>
    </row>
    <row r="19" spans="1:12" ht="9.75">
      <c r="A19" s="18"/>
      <c r="B19" s="380"/>
      <c r="C19" s="18"/>
      <c r="D19" s="19" t="s">
        <v>71</v>
      </c>
      <c r="E19" s="30">
        <f>(E21+E23+E25+E27+E29+E31+E33+E35)</f>
        <v>4343</v>
      </c>
      <c r="F19" s="30">
        <f t="shared" si="0"/>
        <v>55</v>
      </c>
      <c r="G19" s="30">
        <f t="shared" si="0"/>
        <v>621</v>
      </c>
      <c r="H19" s="30">
        <f t="shared" si="0"/>
        <v>2489</v>
      </c>
      <c r="I19" s="30">
        <f t="shared" si="0"/>
        <v>243</v>
      </c>
      <c r="J19" s="30">
        <f t="shared" si="0"/>
        <v>72</v>
      </c>
      <c r="K19" s="30">
        <f t="shared" si="0"/>
        <v>863</v>
      </c>
      <c r="L19" s="379"/>
    </row>
    <row r="20" spans="1:12" ht="9.75">
      <c r="A20" s="18"/>
      <c r="B20" s="380" t="s">
        <v>28</v>
      </c>
      <c r="C20" s="18"/>
      <c r="D20" s="19" t="s">
        <v>70</v>
      </c>
      <c r="E20" s="31">
        <v>2419</v>
      </c>
      <c r="F20" s="31">
        <v>8</v>
      </c>
      <c r="G20" s="31">
        <v>182</v>
      </c>
      <c r="H20" s="31">
        <v>1849</v>
      </c>
      <c r="I20" s="31">
        <v>78</v>
      </c>
      <c r="J20" s="31">
        <v>20</v>
      </c>
      <c r="K20" s="31">
        <v>282</v>
      </c>
      <c r="L20" s="379">
        <f>SUM(E21/E20)*100</f>
        <v>36.130632492765606</v>
      </c>
    </row>
    <row r="21" spans="1:12" ht="9.75">
      <c r="A21" s="18"/>
      <c r="B21" s="380"/>
      <c r="C21" s="18"/>
      <c r="D21" s="19" t="s">
        <v>71</v>
      </c>
      <c r="E21" s="31">
        <v>874</v>
      </c>
      <c r="F21" s="31">
        <v>7</v>
      </c>
      <c r="G21" s="31">
        <v>157</v>
      </c>
      <c r="H21" s="31">
        <v>449</v>
      </c>
      <c r="I21" s="31">
        <v>48</v>
      </c>
      <c r="J21" s="31">
        <v>14</v>
      </c>
      <c r="K21" s="31">
        <v>199</v>
      </c>
      <c r="L21" s="379"/>
    </row>
    <row r="22" spans="1:12" ht="9.75">
      <c r="A22" s="18"/>
      <c r="B22" s="380" t="s">
        <v>29</v>
      </c>
      <c r="C22" s="18"/>
      <c r="D22" s="19" t="s">
        <v>70</v>
      </c>
      <c r="E22" s="31">
        <v>781</v>
      </c>
      <c r="F22" s="31">
        <v>13</v>
      </c>
      <c r="G22" s="31">
        <v>62</v>
      </c>
      <c r="H22" s="31">
        <v>550</v>
      </c>
      <c r="I22" s="31">
        <v>19</v>
      </c>
      <c r="J22" s="31">
        <v>10</v>
      </c>
      <c r="K22" s="31">
        <v>127</v>
      </c>
      <c r="L22" s="379">
        <f>SUM(E23/E22)*100</f>
        <v>38.028169014084504</v>
      </c>
    </row>
    <row r="23" spans="1:12" ht="9.75">
      <c r="A23" s="18"/>
      <c r="B23" s="380"/>
      <c r="C23" s="18"/>
      <c r="D23" s="19" t="s">
        <v>71</v>
      </c>
      <c r="E23" s="31">
        <v>297</v>
      </c>
      <c r="F23" s="31">
        <v>10</v>
      </c>
      <c r="G23" s="31">
        <v>53</v>
      </c>
      <c r="H23" s="31">
        <v>167</v>
      </c>
      <c r="I23" s="31">
        <v>11</v>
      </c>
      <c r="J23" s="31">
        <v>12</v>
      </c>
      <c r="K23" s="31">
        <v>44</v>
      </c>
      <c r="L23" s="379"/>
    </row>
    <row r="24" spans="1:12" ht="9.75">
      <c r="A24" s="18"/>
      <c r="B24" s="380" t="s">
        <v>30</v>
      </c>
      <c r="C24" s="18"/>
      <c r="D24" s="19" t="s">
        <v>70</v>
      </c>
      <c r="E24" s="31">
        <v>1261</v>
      </c>
      <c r="F24" s="31">
        <v>2</v>
      </c>
      <c r="G24" s="31">
        <v>101</v>
      </c>
      <c r="H24" s="31">
        <v>982</v>
      </c>
      <c r="I24" s="31">
        <v>46</v>
      </c>
      <c r="J24" s="31">
        <v>5</v>
      </c>
      <c r="K24" s="31">
        <v>125</v>
      </c>
      <c r="L24" s="379">
        <f>SUM(E25/E24)*100</f>
        <v>37.43061062648692</v>
      </c>
    </row>
    <row r="25" spans="1:12" ht="9.75">
      <c r="A25" s="18"/>
      <c r="B25" s="380"/>
      <c r="C25" s="18"/>
      <c r="D25" s="19" t="s">
        <v>71</v>
      </c>
      <c r="E25" s="31">
        <v>472</v>
      </c>
      <c r="F25" s="31">
        <v>0</v>
      </c>
      <c r="G25" s="31">
        <v>73</v>
      </c>
      <c r="H25" s="31">
        <v>273</v>
      </c>
      <c r="I25" s="31">
        <v>30</v>
      </c>
      <c r="J25" s="31">
        <v>2</v>
      </c>
      <c r="K25" s="31">
        <v>94</v>
      </c>
      <c r="L25" s="379"/>
    </row>
    <row r="26" spans="1:12" ht="9.75">
      <c r="A26" s="18"/>
      <c r="B26" s="380" t="s">
        <v>31</v>
      </c>
      <c r="C26" s="18"/>
      <c r="D26" s="19" t="s">
        <v>70</v>
      </c>
      <c r="E26" s="31">
        <v>2030</v>
      </c>
      <c r="F26" s="31">
        <v>6</v>
      </c>
      <c r="G26" s="31">
        <v>142</v>
      </c>
      <c r="H26" s="31">
        <v>1564</v>
      </c>
      <c r="I26" s="31">
        <v>81</v>
      </c>
      <c r="J26" s="31">
        <v>12</v>
      </c>
      <c r="K26" s="31">
        <v>225</v>
      </c>
      <c r="L26" s="379">
        <f>SUM(E27/E26)*100</f>
        <v>36.55172413793103</v>
      </c>
    </row>
    <row r="27" spans="1:12" ht="9.75">
      <c r="A27" s="18"/>
      <c r="B27" s="380"/>
      <c r="C27" s="18"/>
      <c r="D27" s="19" t="s">
        <v>71</v>
      </c>
      <c r="E27" s="31">
        <v>742</v>
      </c>
      <c r="F27" s="31">
        <v>5</v>
      </c>
      <c r="G27" s="31">
        <v>98</v>
      </c>
      <c r="H27" s="31">
        <v>446</v>
      </c>
      <c r="I27" s="31">
        <v>49</v>
      </c>
      <c r="J27" s="31">
        <v>10</v>
      </c>
      <c r="K27" s="31">
        <v>134</v>
      </c>
      <c r="L27" s="379"/>
    </row>
    <row r="28" spans="1:12" ht="9.75">
      <c r="A28" s="18"/>
      <c r="B28" s="380" t="s">
        <v>32</v>
      </c>
      <c r="C28" s="18"/>
      <c r="D28" s="19" t="s">
        <v>70</v>
      </c>
      <c r="E28" s="31">
        <v>1653</v>
      </c>
      <c r="F28" s="31">
        <v>26</v>
      </c>
      <c r="G28" s="31">
        <v>95</v>
      </c>
      <c r="H28" s="31">
        <v>1254</v>
      </c>
      <c r="I28" s="31">
        <v>38</v>
      </c>
      <c r="J28" s="31">
        <v>10</v>
      </c>
      <c r="K28" s="31">
        <v>230</v>
      </c>
      <c r="L28" s="379">
        <f>SUM(E29/E28)*100</f>
        <v>49.546279491833026</v>
      </c>
    </row>
    <row r="29" spans="1:12" ht="9.75">
      <c r="A29" s="18"/>
      <c r="B29" s="380"/>
      <c r="C29" s="18"/>
      <c r="D29" s="19" t="s">
        <v>71</v>
      </c>
      <c r="E29" s="31">
        <v>819</v>
      </c>
      <c r="F29" s="31">
        <v>21</v>
      </c>
      <c r="G29" s="31">
        <v>63</v>
      </c>
      <c r="H29" s="31">
        <v>527</v>
      </c>
      <c r="I29" s="31">
        <v>30</v>
      </c>
      <c r="J29" s="31">
        <v>7</v>
      </c>
      <c r="K29" s="31">
        <v>171</v>
      </c>
      <c r="L29" s="379"/>
    </row>
    <row r="30" spans="1:12" ht="9.75">
      <c r="A30" s="18"/>
      <c r="B30" s="380" t="s">
        <v>33</v>
      </c>
      <c r="C30" s="18"/>
      <c r="D30" s="19" t="s">
        <v>70</v>
      </c>
      <c r="E30" s="31">
        <v>1229</v>
      </c>
      <c r="F30" s="31">
        <v>8</v>
      </c>
      <c r="G30" s="31">
        <v>94</v>
      </c>
      <c r="H30" s="31">
        <v>934</v>
      </c>
      <c r="I30" s="31">
        <v>44</v>
      </c>
      <c r="J30" s="31">
        <v>17</v>
      </c>
      <c r="K30" s="31">
        <v>132</v>
      </c>
      <c r="L30" s="379">
        <f>SUM(E31/E30)*100</f>
        <v>31.163547599674533</v>
      </c>
    </row>
    <row r="31" spans="1:12" ht="9.75">
      <c r="A31" s="18"/>
      <c r="B31" s="380"/>
      <c r="C31" s="18"/>
      <c r="D31" s="19" t="s">
        <v>71</v>
      </c>
      <c r="E31" s="31">
        <v>383</v>
      </c>
      <c r="F31" s="31">
        <v>6</v>
      </c>
      <c r="G31" s="31">
        <v>78</v>
      </c>
      <c r="H31" s="31">
        <v>210</v>
      </c>
      <c r="I31" s="31">
        <v>14</v>
      </c>
      <c r="J31" s="31">
        <v>11</v>
      </c>
      <c r="K31" s="31">
        <v>64</v>
      </c>
      <c r="L31" s="379"/>
    </row>
    <row r="32" spans="1:12" ht="9.75">
      <c r="A32" s="18"/>
      <c r="B32" s="380" t="s">
        <v>34</v>
      </c>
      <c r="C32" s="18"/>
      <c r="D32" s="19" t="s">
        <v>70</v>
      </c>
      <c r="E32" s="31">
        <v>1398</v>
      </c>
      <c r="F32" s="31">
        <v>5</v>
      </c>
      <c r="G32" s="31">
        <v>84</v>
      </c>
      <c r="H32" s="31">
        <v>1074</v>
      </c>
      <c r="I32" s="31">
        <v>43</v>
      </c>
      <c r="J32" s="31">
        <v>11</v>
      </c>
      <c r="K32" s="31">
        <v>181</v>
      </c>
      <c r="L32" s="379">
        <f>SUM(E33/E32)*100</f>
        <v>31.97424892703863</v>
      </c>
    </row>
    <row r="33" spans="1:12" ht="9.75">
      <c r="A33" s="18"/>
      <c r="B33" s="380"/>
      <c r="C33" s="18"/>
      <c r="D33" s="19" t="s">
        <v>71</v>
      </c>
      <c r="E33" s="31">
        <v>447</v>
      </c>
      <c r="F33" s="31">
        <v>2</v>
      </c>
      <c r="G33" s="31">
        <v>59</v>
      </c>
      <c r="H33" s="31">
        <v>225</v>
      </c>
      <c r="I33" s="31">
        <v>49</v>
      </c>
      <c r="J33" s="31">
        <v>9</v>
      </c>
      <c r="K33" s="31">
        <v>103</v>
      </c>
      <c r="L33" s="379"/>
    </row>
    <row r="34" spans="1:12" ht="9.75">
      <c r="A34" s="18"/>
      <c r="B34" s="380" t="s">
        <v>35</v>
      </c>
      <c r="C34" s="18"/>
      <c r="D34" s="19" t="s">
        <v>70</v>
      </c>
      <c r="E34" s="31">
        <v>792</v>
      </c>
      <c r="F34" s="31">
        <v>9</v>
      </c>
      <c r="G34" s="31">
        <v>60</v>
      </c>
      <c r="H34" s="31">
        <v>591</v>
      </c>
      <c r="I34" s="31">
        <v>30</v>
      </c>
      <c r="J34" s="31">
        <v>14</v>
      </c>
      <c r="K34" s="31">
        <v>88</v>
      </c>
      <c r="L34" s="379">
        <f>SUM(E35/E34)*100</f>
        <v>39.015151515151516</v>
      </c>
    </row>
    <row r="35" spans="1:12" ht="9.75">
      <c r="A35" s="18"/>
      <c r="B35" s="380"/>
      <c r="C35" s="18"/>
      <c r="D35" s="19" t="s">
        <v>71</v>
      </c>
      <c r="E35" s="31">
        <v>309</v>
      </c>
      <c r="F35" s="31">
        <v>4</v>
      </c>
      <c r="G35" s="31">
        <v>40</v>
      </c>
      <c r="H35" s="31">
        <v>192</v>
      </c>
      <c r="I35" s="31">
        <v>12</v>
      </c>
      <c r="J35" s="31">
        <v>7</v>
      </c>
      <c r="K35" s="31">
        <v>54</v>
      </c>
      <c r="L35" s="379"/>
    </row>
    <row r="36" spans="1:12" ht="9.75">
      <c r="A36" s="18"/>
      <c r="B36" s="380" t="s">
        <v>79</v>
      </c>
      <c r="C36" s="18"/>
      <c r="D36" s="19" t="s">
        <v>70</v>
      </c>
      <c r="E36" s="30">
        <f>(E38+E40+E42+E44)</f>
        <v>6829</v>
      </c>
      <c r="F36" s="30">
        <f aca="true" t="shared" si="1" ref="F36:K37">(F38+F40+F42+F44)</f>
        <v>58</v>
      </c>
      <c r="G36" s="30">
        <f t="shared" si="1"/>
        <v>429</v>
      </c>
      <c r="H36" s="30">
        <f t="shared" si="1"/>
        <v>5405</v>
      </c>
      <c r="I36" s="30">
        <f t="shared" si="1"/>
        <v>156</v>
      </c>
      <c r="J36" s="30">
        <f t="shared" si="1"/>
        <v>66</v>
      </c>
      <c r="K36" s="30">
        <f t="shared" si="1"/>
        <v>715</v>
      </c>
      <c r="L36" s="379">
        <f>SUM(E37/E36)*100</f>
        <v>41.71913896617367</v>
      </c>
    </row>
    <row r="37" spans="1:12" ht="9.75">
      <c r="A37" s="18"/>
      <c r="B37" s="380"/>
      <c r="C37" s="18"/>
      <c r="D37" s="19" t="s">
        <v>71</v>
      </c>
      <c r="E37" s="30">
        <f>(E39+E41+E43+E45)</f>
        <v>2849</v>
      </c>
      <c r="F37" s="30">
        <f t="shared" si="1"/>
        <v>45</v>
      </c>
      <c r="G37" s="30">
        <f t="shared" si="1"/>
        <v>360</v>
      </c>
      <c r="H37" s="30">
        <f t="shared" si="1"/>
        <v>1804</v>
      </c>
      <c r="I37" s="30">
        <f t="shared" si="1"/>
        <v>90</v>
      </c>
      <c r="J37" s="30">
        <f t="shared" si="1"/>
        <v>60</v>
      </c>
      <c r="K37" s="30">
        <f t="shared" si="1"/>
        <v>490</v>
      </c>
      <c r="L37" s="379"/>
    </row>
    <row r="38" spans="1:14" ht="9.75">
      <c r="A38" s="18"/>
      <c r="B38" s="380" t="s">
        <v>73</v>
      </c>
      <c r="C38" s="18"/>
      <c r="D38" s="19" t="s">
        <v>70</v>
      </c>
      <c r="E38" s="31">
        <v>2868</v>
      </c>
      <c r="F38" s="31">
        <v>24</v>
      </c>
      <c r="G38" s="31">
        <v>200</v>
      </c>
      <c r="H38" s="31">
        <v>2258</v>
      </c>
      <c r="I38" s="31">
        <v>63</v>
      </c>
      <c r="J38" s="31">
        <v>29</v>
      </c>
      <c r="K38" s="31">
        <v>294</v>
      </c>
      <c r="L38" s="379">
        <f>SUM(E39/E38)*100</f>
        <v>41.283124128312416</v>
      </c>
      <c r="N38" s="36"/>
    </row>
    <row r="39" spans="1:14" ht="9.75">
      <c r="A39" s="18"/>
      <c r="B39" s="380"/>
      <c r="C39" s="18"/>
      <c r="D39" s="19" t="s">
        <v>71</v>
      </c>
      <c r="E39" s="31">
        <v>1184</v>
      </c>
      <c r="F39" s="31">
        <v>19</v>
      </c>
      <c r="G39" s="31">
        <v>173</v>
      </c>
      <c r="H39" s="31">
        <v>715</v>
      </c>
      <c r="I39" s="31">
        <v>42</v>
      </c>
      <c r="J39" s="31">
        <v>23</v>
      </c>
      <c r="K39" s="31">
        <v>212</v>
      </c>
      <c r="L39" s="379"/>
      <c r="N39" s="36"/>
    </row>
    <row r="40" spans="1:14" ht="9.75">
      <c r="A40" s="18"/>
      <c r="B40" s="380" t="s">
        <v>56</v>
      </c>
      <c r="C40" s="18"/>
      <c r="D40" s="19" t="s">
        <v>70</v>
      </c>
      <c r="E40" s="31">
        <v>2544</v>
      </c>
      <c r="F40" s="31">
        <v>19</v>
      </c>
      <c r="G40" s="31">
        <v>132</v>
      </c>
      <c r="H40" s="31">
        <v>2043</v>
      </c>
      <c r="I40" s="31">
        <v>58</v>
      </c>
      <c r="J40" s="31">
        <v>22</v>
      </c>
      <c r="K40" s="31">
        <v>270</v>
      </c>
      <c r="L40" s="379">
        <f>SUM(E41/E40)*100</f>
        <v>42.727987421383645</v>
      </c>
      <c r="N40" s="36"/>
    </row>
    <row r="41" spans="1:14" ht="9.75">
      <c r="A41" s="18"/>
      <c r="B41" s="380"/>
      <c r="C41" s="18"/>
      <c r="D41" s="19" t="s">
        <v>71</v>
      </c>
      <c r="E41" s="31">
        <v>1087</v>
      </c>
      <c r="F41" s="31">
        <v>13</v>
      </c>
      <c r="G41" s="31">
        <v>110</v>
      </c>
      <c r="H41" s="31">
        <v>714</v>
      </c>
      <c r="I41" s="31">
        <v>30</v>
      </c>
      <c r="J41" s="31">
        <v>21</v>
      </c>
      <c r="K41" s="31">
        <v>199</v>
      </c>
      <c r="L41" s="379"/>
      <c r="N41" s="36"/>
    </row>
    <row r="42" spans="1:14" ht="9.75">
      <c r="A42" s="18"/>
      <c r="B42" s="380" t="s">
        <v>76</v>
      </c>
      <c r="C42" s="18"/>
      <c r="D42" s="19" t="s">
        <v>70</v>
      </c>
      <c r="E42" s="31">
        <v>1079</v>
      </c>
      <c r="F42" s="31">
        <v>13</v>
      </c>
      <c r="G42" s="31">
        <v>62</v>
      </c>
      <c r="H42" s="31">
        <v>855</v>
      </c>
      <c r="I42" s="31">
        <v>25</v>
      </c>
      <c r="J42" s="31">
        <v>15</v>
      </c>
      <c r="K42" s="31">
        <v>109</v>
      </c>
      <c r="L42" s="379">
        <f>SUM(E43/E42)*100</f>
        <v>39.75903614457831</v>
      </c>
      <c r="N42" s="36"/>
    </row>
    <row r="43" spans="1:14" ht="9.75">
      <c r="A43" s="18"/>
      <c r="B43" s="380"/>
      <c r="C43" s="18"/>
      <c r="D43" s="19" t="s">
        <v>71</v>
      </c>
      <c r="E43" s="31">
        <v>429</v>
      </c>
      <c r="F43" s="31">
        <v>13</v>
      </c>
      <c r="G43" s="31">
        <v>46</v>
      </c>
      <c r="H43" s="31">
        <v>280</v>
      </c>
      <c r="I43" s="31">
        <v>13</v>
      </c>
      <c r="J43" s="31">
        <v>14</v>
      </c>
      <c r="K43" s="31">
        <v>63</v>
      </c>
      <c r="L43" s="379"/>
      <c r="N43" s="36"/>
    </row>
    <row r="44" spans="1:14" ht="9.75">
      <c r="A44" s="18"/>
      <c r="B44" s="380" t="s">
        <v>57</v>
      </c>
      <c r="C44" s="18"/>
      <c r="D44" s="19" t="s">
        <v>70</v>
      </c>
      <c r="E44" s="31">
        <v>338</v>
      </c>
      <c r="F44" s="31">
        <v>2</v>
      </c>
      <c r="G44" s="31">
        <v>35</v>
      </c>
      <c r="H44" s="31">
        <v>249</v>
      </c>
      <c r="I44" s="31">
        <v>10</v>
      </c>
      <c r="J44" s="31">
        <v>0</v>
      </c>
      <c r="K44" s="31">
        <v>42</v>
      </c>
      <c r="L44" s="379">
        <f>SUM(E45/E44)*100</f>
        <v>44.08284023668639</v>
      </c>
      <c r="N44" s="36"/>
    </row>
    <row r="45" spans="1:14" ht="9.75">
      <c r="A45" s="18"/>
      <c r="B45" s="380"/>
      <c r="C45" s="18"/>
      <c r="D45" s="19" t="s">
        <v>71</v>
      </c>
      <c r="E45" s="31">
        <v>149</v>
      </c>
      <c r="F45" s="31">
        <v>0</v>
      </c>
      <c r="G45" s="31">
        <v>31</v>
      </c>
      <c r="H45" s="31">
        <v>95</v>
      </c>
      <c r="I45" s="31">
        <v>5</v>
      </c>
      <c r="J45" s="31">
        <v>2</v>
      </c>
      <c r="K45" s="31">
        <v>16</v>
      </c>
      <c r="L45" s="379"/>
      <c r="N45" s="36"/>
    </row>
    <row r="46" spans="1:12" s="1" customFormat="1" ht="4.5" customHeight="1" thickBot="1">
      <c r="A46" s="3"/>
      <c r="B46" s="3"/>
      <c r="C46" s="3"/>
      <c r="D46" s="4"/>
      <c r="E46" s="33"/>
      <c r="F46" s="33"/>
      <c r="G46" s="33"/>
      <c r="H46" s="33"/>
      <c r="I46" s="33"/>
      <c r="J46" s="33"/>
      <c r="K46" s="33"/>
      <c r="L46" s="33"/>
    </row>
    <row r="47" s="1" customFormat="1" ht="4.5" customHeight="1" thickTop="1">
      <c r="D47" s="2"/>
    </row>
  </sheetData>
  <sheetProtection/>
  <mergeCells count="43">
    <mergeCell ref="B38:B39"/>
    <mergeCell ref="L38:L39"/>
    <mergeCell ref="B40:B41"/>
    <mergeCell ref="L40:L41"/>
    <mergeCell ref="B42:B43"/>
    <mergeCell ref="L42:L43"/>
    <mergeCell ref="B44:B45"/>
    <mergeCell ref="L44:L45"/>
    <mergeCell ref="B28:B29"/>
    <mergeCell ref="L28:L29"/>
    <mergeCell ref="B30:B31"/>
    <mergeCell ref="L30:L31"/>
    <mergeCell ref="B32:B33"/>
    <mergeCell ref="L32:L33"/>
    <mergeCell ref="B34:B35"/>
    <mergeCell ref="L34:L35"/>
    <mergeCell ref="B18:B19"/>
    <mergeCell ref="B20:B21"/>
    <mergeCell ref="L20:L21"/>
    <mergeCell ref="B22:B23"/>
    <mergeCell ref="L22:L23"/>
    <mergeCell ref="B24:B25"/>
    <mergeCell ref="L24:L25"/>
    <mergeCell ref="L8:L9"/>
    <mergeCell ref="B26:B27"/>
    <mergeCell ref="L26:L27"/>
    <mergeCell ref="L10:L11"/>
    <mergeCell ref="B12:B13"/>
    <mergeCell ref="L12:L13"/>
    <mergeCell ref="B14:B15"/>
    <mergeCell ref="L14:L15"/>
    <mergeCell ref="B16:B17"/>
    <mergeCell ref="L16:L17"/>
    <mergeCell ref="B10:B11"/>
    <mergeCell ref="L18:L19"/>
    <mergeCell ref="B36:B37"/>
    <mergeCell ref="L36:L37"/>
    <mergeCell ref="A2:D2"/>
    <mergeCell ref="B4:B5"/>
    <mergeCell ref="L4:L5"/>
    <mergeCell ref="B6:B7"/>
    <mergeCell ref="L6:L7"/>
    <mergeCell ref="B8:B9"/>
  </mergeCells>
  <printOptions horizontalCentered="1"/>
  <pageMargins left="0.8267716535433072" right="0.7874015748031497" top="0.6692913385826772" bottom="0" header="0.2755905511811024" footer="0"/>
  <pageSetup horizontalDpi="600" verticalDpi="600" orientation="portrait" paperSize="9" scale="120" r:id="rId2"/>
  <headerFooter alignWithMargins="0">
    <oddHeader>&amp;R&amp;"ＭＳ ゴシック,標準"&amp;9&amp;F　刑法犯罪種別認知・検挙件数（&amp;A）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"/>
  <sheetViews>
    <sheetView zoomScale="150" zoomScaleNormal="150" zoomScalePageLayoutView="0" workbookViewId="0" topLeftCell="A1">
      <selection activeCell="J21" sqref="J21"/>
    </sheetView>
  </sheetViews>
  <sheetFormatPr defaultColWidth="9.140625" defaultRowHeight="12"/>
  <cols>
    <col min="1" max="1" width="0.9921875" style="130" customWidth="1"/>
    <col min="2" max="2" width="8.7109375" style="1" bestFit="1" customWidth="1"/>
    <col min="3" max="3" width="1.8515625" style="1" customWidth="1"/>
    <col min="4" max="4" width="25.140625" style="1" customWidth="1"/>
    <col min="5" max="5" width="0.9921875" style="130" customWidth="1"/>
    <col min="6" max="6" width="12.421875" style="130" customWidth="1"/>
    <col min="7" max="7" width="0.9921875" style="130" customWidth="1"/>
    <col min="8" max="8" width="8.7109375" style="130" bestFit="1" customWidth="1"/>
    <col min="9" max="9" width="1.8515625" style="130" customWidth="1"/>
    <col min="10" max="10" width="25.140625" style="130" bestFit="1" customWidth="1"/>
    <col min="11" max="11" width="0.9921875" style="130" customWidth="1"/>
    <col min="12" max="12" width="12.421875" style="130" customWidth="1"/>
    <col min="13" max="16384" width="9.28125" style="130" customWidth="1"/>
  </cols>
  <sheetData>
    <row r="1" spans="1:12" ht="3.75" customHeight="1" thickBot="1">
      <c r="A1" s="6"/>
      <c r="E1" s="6"/>
      <c r="F1" s="6"/>
      <c r="G1" s="6"/>
      <c r="H1" s="6"/>
      <c r="I1" s="6"/>
      <c r="J1" s="6"/>
      <c r="K1" s="6"/>
      <c r="L1" s="6"/>
    </row>
    <row r="2" spans="1:12" s="131" customFormat="1" ht="19.5" customHeight="1" thickTop="1">
      <c r="A2" s="432" t="s">
        <v>303</v>
      </c>
      <c r="B2" s="432"/>
      <c r="C2" s="432"/>
      <c r="D2" s="432"/>
      <c r="E2" s="381"/>
      <c r="F2" s="38" t="s">
        <v>304</v>
      </c>
      <c r="G2" s="433" t="s">
        <v>303</v>
      </c>
      <c r="H2" s="432"/>
      <c r="I2" s="432"/>
      <c r="J2" s="432"/>
      <c r="K2" s="381"/>
      <c r="L2" s="282" t="s">
        <v>305</v>
      </c>
    </row>
    <row r="3" spans="1:12" s="131" customFormat="1" ht="7.5" customHeight="1">
      <c r="A3" s="34"/>
      <c r="B3" s="44"/>
      <c r="C3" s="44"/>
      <c r="D3" s="44"/>
      <c r="E3" s="13"/>
      <c r="F3" s="283"/>
      <c r="G3" s="34"/>
      <c r="H3" s="34"/>
      <c r="I3" s="34"/>
      <c r="J3" s="34"/>
      <c r="K3" s="13"/>
      <c r="L3" s="284"/>
    </row>
    <row r="4" spans="1:12" ht="10.5" customHeight="1">
      <c r="A4" s="18"/>
      <c r="B4" s="434" t="s">
        <v>306</v>
      </c>
      <c r="C4" s="434"/>
      <c r="D4" s="434"/>
      <c r="E4" s="142"/>
      <c r="F4" s="285">
        <v>38172</v>
      </c>
      <c r="G4" s="26"/>
      <c r="H4" s="431" t="s">
        <v>307</v>
      </c>
      <c r="I4" s="110"/>
      <c r="J4" s="109" t="s">
        <v>308</v>
      </c>
      <c r="K4" s="142"/>
      <c r="L4" s="286">
        <v>4383</v>
      </c>
    </row>
    <row r="5" spans="1:12" ht="10.5" customHeight="1">
      <c r="A5" s="18"/>
      <c r="B5" s="434" t="s">
        <v>309</v>
      </c>
      <c r="C5" s="434"/>
      <c r="D5" s="434"/>
      <c r="E5" s="142"/>
      <c r="F5" s="285">
        <v>41785</v>
      </c>
      <c r="G5" s="26"/>
      <c r="H5" s="431"/>
      <c r="I5" s="110"/>
      <c r="J5" s="109" t="s">
        <v>310</v>
      </c>
      <c r="K5" s="142"/>
      <c r="L5" s="286">
        <v>289</v>
      </c>
    </row>
    <row r="6" spans="1:12" ht="10.5" customHeight="1">
      <c r="A6" s="18"/>
      <c r="B6" s="434" t="s">
        <v>311</v>
      </c>
      <c r="C6" s="434"/>
      <c r="D6" s="434"/>
      <c r="E6" s="142"/>
      <c r="F6" s="285">
        <f>SUM(F9:F10)</f>
        <v>21690</v>
      </c>
      <c r="G6" s="26"/>
      <c r="H6" s="431"/>
      <c r="I6" s="110"/>
      <c r="J6" s="109" t="s">
        <v>312</v>
      </c>
      <c r="K6" s="142"/>
      <c r="L6" s="286">
        <v>2098</v>
      </c>
    </row>
    <row r="7" spans="1:12" ht="10.5" customHeight="1">
      <c r="A7" s="18"/>
      <c r="B7" s="287"/>
      <c r="C7" s="287"/>
      <c r="D7" s="287"/>
      <c r="E7" s="142"/>
      <c r="F7" s="288"/>
      <c r="G7" s="26"/>
      <c r="H7" s="431"/>
      <c r="I7" s="110"/>
      <c r="J7" s="109" t="s">
        <v>313</v>
      </c>
      <c r="K7" s="142"/>
      <c r="L7" s="286">
        <v>6690</v>
      </c>
    </row>
    <row r="8" spans="1:12" ht="10.5" customHeight="1">
      <c r="A8" s="18"/>
      <c r="B8" s="287"/>
      <c r="C8" s="287"/>
      <c r="D8" s="287"/>
      <c r="E8" s="142"/>
      <c r="F8" s="288"/>
      <c r="G8" s="26"/>
      <c r="H8" s="431"/>
      <c r="I8" s="110"/>
      <c r="J8" s="109" t="s">
        <v>314</v>
      </c>
      <c r="K8" s="142"/>
      <c r="L8" s="286">
        <v>3346</v>
      </c>
    </row>
    <row r="9" spans="1:12" ht="10.5" customHeight="1">
      <c r="A9" s="18"/>
      <c r="B9" s="431" t="s">
        <v>315</v>
      </c>
      <c r="C9" s="110"/>
      <c r="D9" s="109" t="s">
        <v>316</v>
      </c>
      <c r="E9" s="142"/>
      <c r="F9" s="289">
        <v>8926</v>
      </c>
      <c r="G9" s="26"/>
      <c r="H9" s="431"/>
      <c r="I9" s="110"/>
      <c r="J9" s="109" t="s">
        <v>228</v>
      </c>
      <c r="K9" s="142"/>
      <c r="L9" s="286">
        <v>4510</v>
      </c>
    </row>
    <row r="10" spans="1:12" ht="10.5" customHeight="1">
      <c r="A10" s="18"/>
      <c r="B10" s="431"/>
      <c r="C10" s="110"/>
      <c r="D10" s="109" t="s">
        <v>317</v>
      </c>
      <c r="E10" s="142"/>
      <c r="F10" s="289">
        <v>12764</v>
      </c>
      <c r="G10" s="18"/>
      <c r="H10" s="431"/>
      <c r="I10" s="110"/>
      <c r="J10" s="109" t="s">
        <v>318</v>
      </c>
      <c r="K10" s="142"/>
      <c r="L10" s="286">
        <v>374</v>
      </c>
    </row>
    <row r="11" spans="1:12" ht="6.75" customHeight="1">
      <c r="A11" s="18"/>
      <c r="B11" s="44"/>
      <c r="C11" s="110"/>
      <c r="D11" s="109"/>
      <c r="E11" s="142"/>
      <c r="F11" s="290"/>
      <c r="G11" s="6"/>
      <c r="H11" s="109"/>
      <c r="I11" s="110"/>
      <c r="J11" s="109"/>
      <c r="K11" s="6"/>
      <c r="L11" s="291"/>
    </row>
    <row r="12" spans="1:12" ht="10.5">
      <c r="A12" s="6"/>
      <c r="B12" s="431" t="s">
        <v>319</v>
      </c>
      <c r="C12" s="110"/>
      <c r="D12" s="109" t="s">
        <v>320</v>
      </c>
      <c r="E12" s="6"/>
      <c r="F12" s="290">
        <v>13062</v>
      </c>
      <c r="H12" s="431" t="s">
        <v>321</v>
      </c>
      <c r="I12" s="110"/>
      <c r="J12" s="109" t="s">
        <v>322</v>
      </c>
      <c r="L12" s="291">
        <v>17730</v>
      </c>
    </row>
    <row r="13" spans="2:12" ht="10.5">
      <c r="B13" s="431"/>
      <c r="C13" s="110"/>
      <c r="D13" s="109" t="s">
        <v>323</v>
      </c>
      <c r="F13" s="290">
        <v>7908</v>
      </c>
      <c r="H13" s="431"/>
      <c r="I13" s="110"/>
      <c r="J13" s="109" t="s">
        <v>324</v>
      </c>
      <c r="L13" s="291">
        <v>1397</v>
      </c>
    </row>
    <row r="14" spans="2:12" ht="10.5">
      <c r="B14" s="431"/>
      <c r="C14" s="110"/>
      <c r="D14" s="109" t="s">
        <v>325</v>
      </c>
      <c r="F14" s="290">
        <v>720</v>
      </c>
      <c r="H14" s="431"/>
      <c r="I14" s="110"/>
      <c r="J14" s="109" t="s">
        <v>326</v>
      </c>
      <c r="L14" s="291">
        <v>1663</v>
      </c>
    </row>
    <row r="15" spans="2:12" ht="10.5">
      <c r="B15" s="109"/>
      <c r="C15" s="110"/>
      <c r="D15" s="109"/>
      <c r="F15" s="292"/>
      <c r="H15" s="431"/>
      <c r="I15" s="110"/>
      <c r="J15" s="109" t="s">
        <v>228</v>
      </c>
      <c r="L15" s="291">
        <v>900</v>
      </c>
    </row>
    <row r="16" spans="2:12" ht="6.75" customHeight="1" thickBot="1">
      <c r="B16" s="3"/>
      <c r="C16" s="3"/>
      <c r="D16" s="3"/>
      <c r="E16" s="149"/>
      <c r="F16" s="293"/>
      <c r="G16" s="149"/>
      <c r="H16" s="149"/>
      <c r="I16" s="149"/>
      <c r="J16" s="149"/>
      <c r="K16" s="149"/>
      <c r="L16" s="275"/>
    </row>
    <row r="17" ht="11.25" thickTop="1">
      <c r="B17" s="1" t="s">
        <v>327</v>
      </c>
    </row>
    <row r="18" ht="10.5">
      <c r="B18" s="1" t="s">
        <v>328</v>
      </c>
    </row>
  </sheetData>
  <sheetProtection/>
  <mergeCells count="9">
    <mergeCell ref="B12:B14"/>
    <mergeCell ref="H12:H15"/>
    <mergeCell ref="A2:E2"/>
    <mergeCell ref="G2:K2"/>
    <mergeCell ref="B4:D4"/>
    <mergeCell ref="H4:H10"/>
    <mergeCell ref="B5:D5"/>
    <mergeCell ref="B6:D6"/>
    <mergeCell ref="B9:B10"/>
  </mergeCells>
  <printOptions horizontalCentered="1"/>
  <pageMargins left="0.5905511811023623" right="0.5905511811023623" top="1.05" bottom="0.4724409448818898" header="0.48" footer="0"/>
  <pageSetup horizontalDpi="600" verticalDpi="600" orientation="portrait" paperSize="9" scale="120" r:id="rId2"/>
  <headerFooter alignWithMargins="0">
    <oddHeader>&amp;R&amp;F　家事手続案内件数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6"/>
  <sheetViews>
    <sheetView zoomScale="150" zoomScaleNormal="150" zoomScalePageLayoutView="0" workbookViewId="0" topLeftCell="A4">
      <selection activeCell="K28" sqref="K28"/>
    </sheetView>
  </sheetViews>
  <sheetFormatPr defaultColWidth="9.140625" defaultRowHeight="12"/>
  <cols>
    <col min="1" max="1" width="0.42578125" style="294" customWidth="1"/>
    <col min="2" max="2" width="10.7109375" style="6" customWidth="1"/>
    <col min="3" max="3" width="0.71875" style="294" customWidth="1"/>
    <col min="4" max="4" width="8.00390625" style="294" bestFit="1" customWidth="1"/>
    <col min="5" max="5" width="15.28125" style="331" bestFit="1" customWidth="1"/>
    <col min="6" max="6" width="5.421875" style="294" customWidth="1"/>
    <col min="7" max="7" width="7.8515625" style="294" bestFit="1" customWidth="1"/>
    <col min="8" max="8" width="15.28125" style="294" customWidth="1"/>
    <col min="9" max="9" width="5.421875" style="294" customWidth="1"/>
    <col min="10" max="10" width="17.7109375" style="294" bestFit="1" customWidth="1"/>
    <col min="11" max="11" width="0.71875" style="294" customWidth="1"/>
    <col min="12" max="16384" width="9.28125" style="294" customWidth="1"/>
  </cols>
  <sheetData>
    <row r="1" spans="5:10" ht="3.75" customHeight="1" thickBot="1">
      <c r="E1" s="295"/>
      <c r="F1" s="296"/>
      <c r="G1" s="296"/>
      <c r="H1" s="296"/>
      <c r="I1" s="296"/>
      <c r="J1" s="296"/>
    </row>
    <row r="2" spans="1:10" s="8" customFormat="1" ht="11.25" customHeight="1" thickTop="1">
      <c r="A2" s="381" t="s">
        <v>329</v>
      </c>
      <c r="B2" s="382"/>
      <c r="C2" s="382"/>
      <c r="D2" s="433" t="s">
        <v>330</v>
      </c>
      <c r="E2" s="432"/>
      <c r="F2" s="432"/>
      <c r="G2" s="432"/>
      <c r="H2" s="432"/>
      <c r="I2" s="432"/>
      <c r="J2" s="432"/>
    </row>
    <row r="3" spans="1:10" s="8" customFormat="1" ht="11.25" customHeight="1">
      <c r="A3" s="388"/>
      <c r="B3" s="389"/>
      <c r="C3" s="389"/>
      <c r="D3" s="389" t="s">
        <v>331</v>
      </c>
      <c r="E3" s="389"/>
      <c r="F3" s="389" t="s">
        <v>332</v>
      </c>
      <c r="G3" s="389"/>
      <c r="H3" s="435"/>
      <c r="I3" s="435" t="s">
        <v>333</v>
      </c>
      <c r="J3" s="436"/>
    </row>
    <row r="4" spans="1:10" s="8" customFormat="1" ht="11.25" customHeight="1">
      <c r="A4" s="388"/>
      <c r="B4" s="389"/>
      <c r="C4" s="389"/>
      <c r="D4" s="297" t="s">
        <v>334</v>
      </c>
      <c r="E4" s="298" t="s">
        <v>335</v>
      </c>
      <c r="F4" s="299" t="s">
        <v>334</v>
      </c>
      <c r="G4" s="298" t="s">
        <v>336</v>
      </c>
      <c r="H4" s="300" t="s">
        <v>337</v>
      </c>
      <c r="I4" s="299" t="s">
        <v>334</v>
      </c>
      <c r="J4" s="300" t="s">
        <v>335</v>
      </c>
    </row>
    <row r="5" spans="1:10" s="304" customFormat="1" ht="9.75">
      <c r="A5" s="301"/>
      <c r="B5" s="12"/>
      <c r="C5" s="301"/>
      <c r="D5" s="302"/>
      <c r="E5" s="303" t="s">
        <v>338</v>
      </c>
      <c r="F5" s="303"/>
      <c r="G5" s="303"/>
      <c r="H5" s="303" t="s">
        <v>338</v>
      </c>
      <c r="I5" s="303"/>
      <c r="J5" s="303" t="s">
        <v>338</v>
      </c>
    </row>
    <row r="6" spans="1:10" s="309" customFormat="1" ht="9.75">
      <c r="A6" s="305"/>
      <c r="B6" s="22" t="s">
        <v>339</v>
      </c>
      <c r="C6" s="305"/>
      <c r="D6" s="306">
        <v>17753</v>
      </c>
      <c r="E6" s="307">
        <v>7837288779</v>
      </c>
      <c r="F6" s="308">
        <v>12</v>
      </c>
      <c r="G6" s="308">
        <v>278</v>
      </c>
      <c r="H6" s="308">
        <v>35500000</v>
      </c>
      <c r="I6" s="308">
        <v>27</v>
      </c>
      <c r="J6" s="308">
        <v>4001700000</v>
      </c>
    </row>
    <row r="7" spans="1:10" s="309" customFormat="1" ht="9.75">
      <c r="A7" s="305"/>
      <c r="B7" s="22"/>
      <c r="C7" s="305"/>
      <c r="D7" s="310"/>
      <c r="E7" s="311"/>
      <c r="F7" s="308"/>
      <c r="G7" s="308"/>
      <c r="H7" s="308"/>
      <c r="I7" s="312"/>
      <c r="J7" s="312"/>
    </row>
    <row r="8" spans="1:10" s="309" customFormat="1" ht="3" customHeight="1">
      <c r="A8" s="305"/>
      <c r="B8" s="22"/>
      <c r="C8" s="305"/>
      <c r="D8" s="310"/>
      <c r="E8" s="311"/>
      <c r="F8" s="312"/>
      <c r="G8" s="312"/>
      <c r="H8" s="312"/>
      <c r="I8" s="312"/>
      <c r="J8" s="312"/>
    </row>
    <row r="9" spans="1:10" s="309" customFormat="1" ht="9.75">
      <c r="A9" s="305"/>
      <c r="B9" s="22" t="s">
        <v>340</v>
      </c>
      <c r="C9" s="305"/>
      <c r="D9" s="306">
        <v>24883</v>
      </c>
      <c r="E9" s="307">
        <v>8509533090</v>
      </c>
      <c r="F9" s="308">
        <v>8</v>
      </c>
      <c r="G9" s="308">
        <v>299</v>
      </c>
      <c r="H9" s="308">
        <v>21800000</v>
      </c>
      <c r="I9" s="308">
        <v>20</v>
      </c>
      <c r="J9" s="308">
        <v>3727900000</v>
      </c>
    </row>
    <row r="10" spans="1:10" s="309" customFormat="1" ht="9.75">
      <c r="A10" s="305"/>
      <c r="B10" s="22"/>
      <c r="C10" s="305"/>
      <c r="D10" s="310"/>
      <c r="E10" s="311"/>
      <c r="F10" s="308"/>
      <c r="G10" s="308"/>
      <c r="H10" s="308"/>
      <c r="I10" s="312"/>
      <c r="J10" s="312"/>
    </row>
    <row r="11" spans="1:10" s="309" customFormat="1" ht="3" customHeight="1">
      <c r="A11" s="305"/>
      <c r="B11" s="22"/>
      <c r="C11" s="305"/>
      <c r="D11" s="310"/>
      <c r="E11" s="313"/>
      <c r="F11" s="314"/>
      <c r="G11" s="314"/>
      <c r="H11" s="314"/>
      <c r="I11" s="314"/>
      <c r="J11" s="314"/>
    </row>
    <row r="12" spans="1:10" s="309" customFormat="1" ht="9.75">
      <c r="A12" s="305"/>
      <c r="B12" s="22" t="s">
        <v>341</v>
      </c>
      <c r="C12" s="305"/>
      <c r="D12" s="315">
        <f>SUM(D15,D18,D21,D23,D25)</f>
        <v>16589</v>
      </c>
      <c r="E12" s="307">
        <f aca="true" t="shared" si="0" ref="E12:J12">SUM(E15,E18,E21,E23,E25)</f>
        <v>7059402670</v>
      </c>
      <c r="F12" s="307">
        <f t="shared" si="0"/>
        <v>13</v>
      </c>
      <c r="G12" s="307">
        <f t="shared" si="0"/>
        <v>1413</v>
      </c>
      <c r="H12" s="307">
        <f t="shared" si="0"/>
        <v>81032100</v>
      </c>
      <c r="I12" s="307">
        <f t="shared" si="0"/>
        <v>24</v>
      </c>
      <c r="J12" s="307">
        <f t="shared" si="0"/>
        <v>4708650000</v>
      </c>
    </row>
    <row r="13" spans="1:10" s="309" customFormat="1" ht="9.75">
      <c r="A13" s="305"/>
      <c r="B13" s="15"/>
      <c r="C13" s="305"/>
      <c r="D13" s="316"/>
      <c r="E13" s="317"/>
      <c r="F13" s="79"/>
      <c r="G13" s="79"/>
      <c r="H13" s="79"/>
      <c r="I13" s="83"/>
      <c r="J13" s="83"/>
    </row>
    <row r="14" spans="1:10" s="309" customFormat="1" ht="9.75" customHeight="1">
      <c r="A14" s="305"/>
      <c r="B14" s="15"/>
      <c r="C14" s="305"/>
      <c r="D14" s="318"/>
      <c r="E14" s="311"/>
      <c r="F14" s="312"/>
      <c r="G14" s="312"/>
      <c r="H14" s="312"/>
      <c r="I14" s="312"/>
      <c r="J14" s="312"/>
    </row>
    <row r="15" spans="1:10" ht="9.75">
      <c r="A15" s="296"/>
      <c r="B15" s="36" t="s">
        <v>342</v>
      </c>
      <c r="C15" s="296"/>
      <c r="D15" s="319">
        <v>11731</v>
      </c>
      <c r="E15" s="320">
        <v>2735062914</v>
      </c>
      <c r="F15" s="79">
        <v>4</v>
      </c>
      <c r="G15" s="79">
        <v>5</v>
      </c>
      <c r="H15" s="79">
        <v>950000</v>
      </c>
      <c r="I15" s="79" t="s">
        <v>343</v>
      </c>
      <c r="J15" s="79" t="s">
        <v>343</v>
      </c>
    </row>
    <row r="16" spans="1:10" ht="9.75">
      <c r="A16" s="296"/>
      <c r="B16" s="36"/>
      <c r="C16" s="296"/>
      <c r="D16" s="316"/>
      <c r="E16" s="317"/>
      <c r="F16" s="83"/>
      <c r="G16" s="83"/>
      <c r="H16" s="83"/>
      <c r="I16" s="83"/>
      <c r="J16" s="83"/>
    </row>
    <row r="17" spans="1:10" ht="3" customHeight="1">
      <c r="A17" s="296"/>
      <c r="B17" s="36"/>
      <c r="C17" s="296"/>
      <c r="D17" s="316"/>
      <c r="E17" s="317"/>
      <c r="F17" s="83"/>
      <c r="G17" s="83"/>
      <c r="H17" s="83"/>
      <c r="I17" s="83"/>
      <c r="J17" s="83"/>
    </row>
    <row r="18" spans="1:10" ht="10.5" customHeight="1">
      <c r="A18" s="296"/>
      <c r="B18" s="321" t="s">
        <v>344</v>
      </c>
      <c r="C18" s="296"/>
      <c r="D18" s="322">
        <v>1364</v>
      </c>
      <c r="E18" s="323">
        <v>2314456550</v>
      </c>
      <c r="F18" s="79" t="s">
        <v>343</v>
      </c>
      <c r="G18" s="79" t="s">
        <v>343</v>
      </c>
      <c r="H18" s="79" t="s">
        <v>343</v>
      </c>
      <c r="I18" s="79" t="s">
        <v>343</v>
      </c>
      <c r="J18" s="79" t="s">
        <v>343</v>
      </c>
    </row>
    <row r="19" spans="1:10" ht="9.75">
      <c r="A19" s="296"/>
      <c r="B19" s="36"/>
      <c r="C19" s="296"/>
      <c r="D19" s="316"/>
      <c r="E19" s="317"/>
      <c r="F19" s="83"/>
      <c r="G19" s="83"/>
      <c r="H19" s="83"/>
      <c r="I19" s="83"/>
      <c r="J19" s="83"/>
    </row>
    <row r="20" spans="1:10" ht="3" customHeight="1">
      <c r="A20" s="296"/>
      <c r="B20" s="36"/>
      <c r="C20" s="296"/>
      <c r="D20" s="316"/>
      <c r="E20" s="317"/>
      <c r="F20" s="83"/>
      <c r="G20" s="83"/>
      <c r="H20" s="83"/>
      <c r="I20" s="83"/>
      <c r="J20" s="83"/>
    </row>
    <row r="21" spans="1:10" ht="9.75">
      <c r="A21" s="296"/>
      <c r="B21" s="36" t="s">
        <v>345</v>
      </c>
      <c r="C21" s="296"/>
      <c r="D21" s="316">
        <v>76</v>
      </c>
      <c r="E21" s="323">
        <v>685536916</v>
      </c>
      <c r="F21" s="79" t="s">
        <v>343</v>
      </c>
      <c r="G21" s="79" t="s">
        <v>343</v>
      </c>
      <c r="H21" s="79" t="s">
        <v>343</v>
      </c>
      <c r="I21" s="79">
        <v>24</v>
      </c>
      <c r="J21" s="79">
        <v>4708650000</v>
      </c>
    </row>
    <row r="22" spans="1:11" ht="12.75" customHeight="1">
      <c r="A22" s="296"/>
      <c r="B22" s="36"/>
      <c r="C22" s="296"/>
      <c r="D22" s="316"/>
      <c r="E22" s="317"/>
      <c r="F22" s="83"/>
      <c r="G22" s="83"/>
      <c r="H22" s="323"/>
      <c r="I22" s="324"/>
      <c r="J22" s="325"/>
      <c r="K22" s="326"/>
    </row>
    <row r="23" spans="1:11" ht="9.75" customHeight="1">
      <c r="A23" s="296"/>
      <c r="B23" s="36" t="s">
        <v>346</v>
      </c>
      <c r="C23" s="296"/>
      <c r="D23" s="316">
        <v>157</v>
      </c>
      <c r="E23" s="323">
        <v>234900000</v>
      </c>
      <c r="F23" s="79" t="s">
        <v>343</v>
      </c>
      <c r="G23" s="79" t="s">
        <v>343</v>
      </c>
      <c r="H23" s="79" t="s">
        <v>343</v>
      </c>
      <c r="I23" s="79" t="s">
        <v>343</v>
      </c>
      <c r="J23" s="79" t="s">
        <v>343</v>
      </c>
      <c r="K23" s="326"/>
    </row>
    <row r="24" spans="1:11" ht="12.75" customHeight="1">
      <c r="A24" s="296"/>
      <c r="B24" s="36"/>
      <c r="C24" s="296"/>
      <c r="D24" s="316"/>
      <c r="E24" s="323"/>
      <c r="F24" s="83"/>
      <c r="G24" s="83"/>
      <c r="H24" s="323"/>
      <c r="I24" s="83"/>
      <c r="J24" s="83"/>
      <c r="K24" s="327"/>
    </row>
    <row r="25" spans="1:10" ht="9.75">
      <c r="A25" s="296"/>
      <c r="B25" s="36" t="s">
        <v>228</v>
      </c>
      <c r="C25" s="296"/>
      <c r="D25" s="319">
        <v>3261</v>
      </c>
      <c r="E25" s="323">
        <v>1089446290</v>
      </c>
      <c r="F25" s="79">
        <v>9</v>
      </c>
      <c r="G25" s="79">
        <v>1408</v>
      </c>
      <c r="H25" s="79">
        <v>80082100</v>
      </c>
      <c r="I25" s="79" t="s">
        <v>343</v>
      </c>
      <c r="J25" s="79" t="s">
        <v>343</v>
      </c>
    </row>
    <row r="26" spans="1:15" ht="3.75" customHeight="1" thickBot="1">
      <c r="A26" s="328"/>
      <c r="B26" s="33"/>
      <c r="C26" s="328"/>
      <c r="D26" s="329"/>
      <c r="E26" s="330"/>
      <c r="F26" s="328"/>
      <c r="G26" s="328"/>
      <c r="H26" s="328"/>
      <c r="I26" s="328"/>
      <c r="J26" s="328"/>
      <c r="O26" s="304"/>
    </row>
    <row r="27" ht="10.5" thickTop="1"/>
  </sheetData>
  <sheetProtection/>
  <mergeCells count="5">
    <mergeCell ref="A2:C4"/>
    <mergeCell ref="D2:J2"/>
    <mergeCell ref="D3:E3"/>
    <mergeCell ref="F3:H3"/>
    <mergeCell ref="I3:J3"/>
  </mergeCells>
  <printOptions horizontalCentered="1"/>
  <pageMargins left="0.5905511811023623" right="0.5905511811023623" top="0.82" bottom="0.23" header="0.53" footer="0"/>
  <pageSetup horizontalDpi="600" verticalDpi="600" orientation="portrait" paperSize="9" scale="115" r:id="rId1"/>
  <headerFooter alignWithMargins="0">
    <oddHeader>&amp;R&amp;F　供託取扱事件数（&amp;A）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U26"/>
  <sheetViews>
    <sheetView zoomScale="150" zoomScaleNormal="150" zoomScalePageLayoutView="0" workbookViewId="0" topLeftCell="A1">
      <selection activeCell="O22" sqref="O22"/>
    </sheetView>
  </sheetViews>
  <sheetFormatPr defaultColWidth="9.140625" defaultRowHeight="12"/>
  <cols>
    <col min="1" max="1" width="0.42578125" style="294" customWidth="1"/>
    <col min="2" max="2" width="10.7109375" style="6" customWidth="1"/>
    <col min="3" max="3" width="0.71875" style="294" customWidth="1"/>
    <col min="4" max="4" width="0.85546875" style="294" customWidth="1"/>
    <col min="5" max="5" width="1.7109375" style="304" customWidth="1"/>
    <col min="6" max="6" width="6.28125" style="294" customWidth="1"/>
    <col min="7" max="7" width="0.42578125" style="331" customWidth="1"/>
    <col min="8" max="8" width="1.28515625" style="331" customWidth="1"/>
    <col min="9" max="9" width="0.9921875" style="304" customWidth="1"/>
    <col min="10" max="10" width="12.00390625" style="294" customWidth="1"/>
    <col min="11" max="11" width="1.8515625" style="331" customWidth="1"/>
    <col min="12" max="13" width="5.421875" style="294" customWidth="1"/>
    <col min="14" max="14" width="15.28125" style="294" customWidth="1"/>
    <col min="15" max="15" width="5.421875" style="294" customWidth="1"/>
    <col min="16" max="16" width="17.7109375" style="294" bestFit="1" customWidth="1"/>
    <col min="17" max="17" width="0.71875" style="294" customWidth="1"/>
    <col min="18" max="16384" width="9.28125" style="294" customWidth="1"/>
  </cols>
  <sheetData>
    <row r="1" ht="5.25" customHeight="1" thickBot="1"/>
    <row r="2" spans="1:16" s="8" customFormat="1" ht="11.25" customHeight="1" thickTop="1">
      <c r="A2" s="381" t="s">
        <v>329</v>
      </c>
      <c r="B2" s="382"/>
      <c r="C2" s="382"/>
      <c r="D2" s="433" t="s">
        <v>347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6" s="8" customFormat="1" ht="11.25" customHeight="1">
      <c r="A3" s="388"/>
      <c r="B3" s="389"/>
      <c r="C3" s="389"/>
      <c r="D3" s="389" t="s">
        <v>331</v>
      </c>
      <c r="E3" s="389"/>
      <c r="F3" s="389"/>
      <c r="G3" s="389"/>
      <c r="H3" s="389"/>
      <c r="I3" s="389"/>
      <c r="J3" s="389"/>
      <c r="K3" s="389"/>
      <c r="L3" s="389" t="s">
        <v>332</v>
      </c>
      <c r="M3" s="389"/>
      <c r="N3" s="435"/>
      <c r="O3" s="435" t="s">
        <v>333</v>
      </c>
      <c r="P3" s="436"/>
    </row>
    <row r="4" spans="1:16" s="8" customFormat="1" ht="11.25" customHeight="1">
      <c r="A4" s="388"/>
      <c r="B4" s="389"/>
      <c r="C4" s="389"/>
      <c r="D4" s="446" t="s">
        <v>334</v>
      </c>
      <c r="E4" s="447"/>
      <c r="F4" s="447"/>
      <c r="G4" s="448"/>
      <c r="H4" s="449" t="s">
        <v>335</v>
      </c>
      <c r="I4" s="449"/>
      <c r="J4" s="449"/>
      <c r="K4" s="449"/>
      <c r="L4" s="299" t="s">
        <v>334</v>
      </c>
      <c r="M4" s="298" t="s">
        <v>336</v>
      </c>
      <c r="N4" s="300" t="s">
        <v>337</v>
      </c>
      <c r="O4" s="299" t="s">
        <v>334</v>
      </c>
      <c r="P4" s="300" t="s">
        <v>335</v>
      </c>
    </row>
    <row r="5" spans="1:16" s="304" customFormat="1" ht="9.75">
      <c r="A5" s="301"/>
      <c r="B5" s="12"/>
      <c r="C5" s="301"/>
      <c r="D5" s="302"/>
      <c r="E5" s="332"/>
      <c r="F5" s="332"/>
      <c r="G5" s="332"/>
      <c r="H5" s="301"/>
      <c r="I5" s="301"/>
      <c r="J5" s="301" t="s">
        <v>338</v>
      </c>
      <c r="K5" s="301"/>
      <c r="L5" s="301"/>
      <c r="M5" s="301"/>
      <c r="N5" s="301" t="s">
        <v>338</v>
      </c>
      <c r="O5" s="301"/>
      <c r="P5" s="301" t="s">
        <v>338</v>
      </c>
    </row>
    <row r="6" spans="1:16" s="309" customFormat="1" ht="9.75">
      <c r="A6" s="305"/>
      <c r="B6" s="22" t="s">
        <v>339</v>
      </c>
      <c r="C6" s="305"/>
      <c r="D6" s="444">
        <v>22729</v>
      </c>
      <c r="E6" s="445"/>
      <c r="F6" s="445"/>
      <c r="G6" s="445"/>
      <c r="H6" s="445">
        <v>7019477733</v>
      </c>
      <c r="I6" s="445"/>
      <c r="J6" s="445"/>
      <c r="K6" s="445"/>
      <c r="L6" s="307">
        <v>6</v>
      </c>
      <c r="M6" s="307">
        <v>56</v>
      </c>
      <c r="N6" s="307">
        <v>34006000</v>
      </c>
      <c r="O6" s="307">
        <v>23</v>
      </c>
      <c r="P6" s="307">
        <v>4095000000</v>
      </c>
    </row>
    <row r="7" spans="1:16" s="309" customFormat="1" ht="9.75">
      <c r="A7" s="305"/>
      <c r="B7" s="22"/>
      <c r="C7" s="305"/>
      <c r="D7" s="316"/>
      <c r="E7" s="312" t="s">
        <v>348</v>
      </c>
      <c r="F7" s="333">
        <v>767</v>
      </c>
      <c r="G7" s="311" t="s">
        <v>349</v>
      </c>
      <c r="H7" s="311"/>
      <c r="I7" s="312" t="s">
        <v>350</v>
      </c>
      <c r="J7" s="308">
        <v>17460448</v>
      </c>
      <c r="K7" s="311" t="s">
        <v>349</v>
      </c>
      <c r="L7" s="79"/>
      <c r="M7" s="79"/>
      <c r="N7" s="79"/>
      <c r="O7" s="83"/>
      <c r="P7" s="83"/>
    </row>
    <row r="8" spans="1:16" s="309" customFormat="1" ht="3" customHeight="1">
      <c r="A8" s="305"/>
      <c r="B8" s="22"/>
      <c r="C8" s="305"/>
      <c r="D8" s="318"/>
      <c r="E8" s="312"/>
      <c r="F8" s="307"/>
      <c r="G8" s="311"/>
      <c r="H8" s="311"/>
      <c r="I8" s="312"/>
      <c r="J8" s="307"/>
      <c r="K8" s="311"/>
      <c r="L8" s="312"/>
      <c r="M8" s="312"/>
      <c r="N8" s="312"/>
      <c r="O8" s="312"/>
      <c r="P8" s="312"/>
    </row>
    <row r="9" spans="1:16" s="309" customFormat="1" ht="9.75">
      <c r="A9" s="305"/>
      <c r="B9" s="22" t="s">
        <v>340</v>
      </c>
      <c r="C9" s="305"/>
      <c r="D9" s="444">
        <v>25162</v>
      </c>
      <c r="E9" s="445"/>
      <c r="F9" s="445"/>
      <c r="G9" s="445"/>
      <c r="H9" s="445">
        <v>8299640098</v>
      </c>
      <c r="I9" s="445"/>
      <c r="J9" s="445"/>
      <c r="K9" s="445"/>
      <c r="L9" s="307">
        <v>19</v>
      </c>
      <c r="M9" s="307">
        <v>177</v>
      </c>
      <c r="N9" s="307">
        <v>105000000</v>
      </c>
      <c r="O9" s="307">
        <v>25</v>
      </c>
      <c r="P9" s="307">
        <v>3236000000</v>
      </c>
    </row>
    <row r="10" spans="1:16" s="309" customFormat="1" ht="9.75">
      <c r="A10" s="305"/>
      <c r="B10" s="22"/>
      <c r="C10" s="305"/>
      <c r="D10" s="316"/>
      <c r="E10" s="312" t="s">
        <v>348</v>
      </c>
      <c r="F10" s="333">
        <v>1121</v>
      </c>
      <c r="G10" s="311" t="s">
        <v>349</v>
      </c>
      <c r="H10" s="311"/>
      <c r="I10" s="312" t="s">
        <v>350</v>
      </c>
      <c r="J10" s="308">
        <v>17103322</v>
      </c>
      <c r="K10" s="311" t="s">
        <v>349</v>
      </c>
      <c r="L10" s="79"/>
      <c r="M10" s="79"/>
      <c r="N10" s="79"/>
      <c r="O10" s="83"/>
      <c r="P10" s="83"/>
    </row>
    <row r="11" spans="1:16" s="309" customFormat="1" ht="3" customHeight="1">
      <c r="A11" s="305"/>
      <c r="B11" s="22"/>
      <c r="C11" s="305"/>
      <c r="D11" s="318"/>
      <c r="E11" s="312"/>
      <c r="F11" s="307"/>
      <c r="G11" s="311"/>
      <c r="H11" s="311"/>
      <c r="I11" s="312"/>
      <c r="J11" s="307"/>
      <c r="K11" s="311"/>
      <c r="L11" s="312"/>
      <c r="M11" s="312"/>
      <c r="N11" s="312"/>
      <c r="O11" s="312"/>
      <c r="P11" s="312"/>
    </row>
    <row r="12" spans="1:16" s="309" customFormat="1" ht="9.75">
      <c r="A12" s="305"/>
      <c r="B12" s="22" t="s">
        <v>341</v>
      </c>
      <c r="C12" s="305"/>
      <c r="D12" s="444">
        <f>SUM(D15,E18,D21,D23,D25)</f>
        <v>19078</v>
      </c>
      <c r="E12" s="445"/>
      <c r="F12" s="445"/>
      <c r="G12" s="445"/>
      <c r="H12" s="445">
        <f>SUM(H15,G18,H21,H23,H25)</f>
        <v>8768782234</v>
      </c>
      <c r="I12" s="445"/>
      <c r="J12" s="445"/>
      <c r="K12" s="445"/>
      <c r="L12" s="307">
        <f>SUM(L15,L18,L21,L23,L25)</f>
        <v>19</v>
      </c>
      <c r="M12" s="307">
        <f>SUM(M15,M18,M21,M23,M25)</f>
        <v>125</v>
      </c>
      <c r="N12" s="307">
        <f>SUM(N15,N18,N21,N23,N25)</f>
        <v>112450000</v>
      </c>
      <c r="O12" s="307">
        <f>SUM(O15,O18,O21,O23,O25)</f>
        <v>21</v>
      </c>
      <c r="P12" s="307">
        <f>SUM(P15,P18,P21,P23,P25)</f>
        <v>4833000000</v>
      </c>
    </row>
    <row r="13" spans="1:16" s="309" customFormat="1" ht="9.75">
      <c r="A13" s="305"/>
      <c r="B13" s="15"/>
      <c r="C13" s="305"/>
      <c r="D13" s="316"/>
      <c r="E13" s="312" t="s">
        <v>348</v>
      </c>
      <c r="F13" s="333">
        <f>SUM(F16,F19,F22,F24,F26)</f>
        <v>645</v>
      </c>
      <c r="G13" s="311" t="s">
        <v>349</v>
      </c>
      <c r="H13" s="311"/>
      <c r="I13" s="312" t="s">
        <v>350</v>
      </c>
      <c r="J13" s="308">
        <f>SUM(J16,J19,J22,J24,J26)</f>
        <v>14995121</v>
      </c>
      <c r="K13" s="311" t="s">
        <v>349</v>
      </c>
      <c r="L13" s="308"/>
      <c r="M13" s="79"/>
      <c r="N13" s="79"/>
      <c r="O13" s="83"/>
      <c r="P13" s="83"/>
    </row>
    <row r="14" spans="1:16" s="309" customFormat="1" ht="9.75" customHeight="1">
      <c r="A14" s="305"/>
      <c r="B14" s="15"/>
      <c r="C14" s="305"/>
      <c r="D14" s="318"/>
      <c r="E14" s="312"/>
      <c r="F14" s="312"/>
      <c r="G14" s="311"/>
      <c r="H14" s="311"/>
      <c r="I14" s="312"/>
      <c r="J14" s="307"/>
      <c r="K14" s="311"/>
      <c r="L14" s="312"/>
      <c r="M14" s="312"/>
      <c r="N14" s="312"/>
      <c r="O14" s="312"/>
      <c r="P14" s="312"/>
    </row>
    <row r="15" spans="1:16" ht="9.75">
      <c r="A15" s="296"/>
      <c r="B15" s="36" t="s">
        <v>342</v>
      </c>
      <c r="C15" s="296"/>
      <c r="D15" s="440">
        <v>13299</v>
      </c>
      <c r="E15" s="439"/>
      <c r="F15" s="439"/>
      <c r="G15" s="439"/>
      <c r="H15" s="441">
        <v>2957631479</v>
      </c>
      <c r="I15" s="441"/>
      <c r="J15" s="441"/>
      <c r="K15" s="441"/>
      <c r="L15" s="83">
        <v>2</v>
      </c>
      <c r="M15" s="83">
        <v>3</v>
      </c>
      <c r="N15" s="334">
        <v>150000</v>
      </c>
      <c r="O15" s="323" t="s">
        <v>351</v>
      </c>
      <c r="P15" s="323" t="s">
        <v>351</v>
      </c>
    </row>
    <row r="16" spans="1:16" ht="9.75">
      <c r="A16" s="296"/>
      <c r="B16" s="36"/>
      <c r="C16" s="296"/>
      <c r="D16" s="316"/>
      <c r="E16" s="83" t="s">
        <v>352</v>
      </c>
      <c r="F16" s="323">
        <v>642</v>
      </c>
      <c r="G16" s="317" t="s">
        <v>353</v>
      </c>
      <c r="H16" s="317"/>
      <c r="I16" s="83" t="s">
        <v>352</v>
      </c>
      <c r="J16" s="323">
        <v>12745121</v>
      </c>
      <c r="K16" s="317" t="s">
        <v>353</v>
      </c>
      <c r="L16" s="83"/>
      <c r="M16" s="83"/>
      <c r="N16" s="83"/>
      <c r="O16" s="83"/>
      <c r="P16" s="83"/>
    </row>
    <row r="17" spans="1:16" ht="3" customHeight="1">
      <c r="A17" s="296"/>
      <c r="B17" s="36"/>
      <c r="C17" s="296"/>
      <c r="D17" s="316"/>
      <c r="E17" s="83"/>
      <c r="F17" s="83"/>
      <c r="G17" s="317"/>
      <c r="H17" s="317"/>
      <c r="I17" s="83"/>
      <c r="J17" s="323"/>
      <c r="K17" s="317"/>
      <c r="L17" s="83"/>
      <c r="M17" s="83"/>
      <c r="N17" s="83"/>
      <c r="O17" s="83"/>
      <c r="P17" s="83"/>
    </row>
    <row r="18" spans="1:16" ht="10.5" customHeight="1">
      <c r="A18" s="296"/>
      <c r="B18" s="321" t="s">
        <v>344</v>
      </c>
      <c r="C18" s="296"/>
      <c r="D18" s="322"/>
      <c r="E18" s="439">
        <v>1276</v>
      </c>
      <c r="F18" s="439"/>
      <c r="G18" s="439">
        <v>2171214118</v>
      </c>
      <c r="H18" s="439"/>
      <c r="I18" s="439"/>
      <c r="J18" s="439"/>
      <c r="K18" s="439"/>
      <c r="L18" s="83" t="s">
        <v>351</v>
      </c>
      <c r="M18" s="83" t="s">
        <v>351</v>
      </c>
      <c r="N18" s="334" t="s">
        <v>351</v>
      </c>
      <c r="O18" s="323" t="s">
        <v>351</v>
      </c>
      <c r="P18" s="323" t="s">
        <v>351</v>
      </c>
    </row>
    <row r="19" spans="1:16" ht="9.75">
      <c r="A19" s="296"/>
      <c r="B19" s="36"/>
      <c r="C19" s="296"/>
      <c r="D19" s="316"/>
      <c r="E19" s="83" t="s">
        <v>352</v>
      </c>
      <c r="F19" s="83">
        <v>3</v>
      </c>
      <c r="G19" s="317"/>
      <c r="H19" s="317" t="s">
        <v>353</v>
      </c>
      <c r="I19" s="83" t="s">
        <v>352</v>
      </c>
      <c r="J19" s="323">
        <v>2250000</v>
      </c>
      <c r="K19" s="335" t="s">
        <v>353</v>
      </c>
      <c r="L19" s="83"/>
      <c r="M19" s="83"/>
      <c r="N19" s="83"/>
      <c r="O19" s="83"/>
      <c r="P19" s="83"/>
    </row>
    <row r="20" spans="1:16" ht="3" customHeight="1">
      <c r="A20" s="296"/>
      <c r="B20" s="36"/>
      <c r="C20" s="296"/>
      <c r="D20" s="316"/>
      <c r="E20" s="83"/>
      <c r="F20" s="83"/>
      <c r="G20" s="317"/>
      <c r="H20" s="317"/>
      <c r="I20" s="83"/>
      <c r="J20" s="323"/>
      <c r="K20" s="317"/>
      <c r="L20" s="83"/>
      <c r="M20" s="83"/>
      <c r="N20" s="83"/>
      <c r="O20" s="83"/>
      <c r="P20" s="83"/>
    </row>
    <row r="21" spans="1:16" ht="9.75">
      <c r="A21" s="296"/>
      <c r="B21" s="36" t="s">
        <v>345</v>
      </c>
      <c r="C21" s="296"/>
      <c r="D21" s="442">
        <v>119</v>
      </c>
      <c r="E21" s="443"/>
      <c r="F21" s="443"/>
      <c r="G21" s="443"/>
      <c r="H21" s="439">
        <v>2056810324</v>
      </c>
      <c r="I21" s="439"/>
      <c r="J21" s="439"/>
      <c r="K21" s="439"/>
      <c r="L21" s="83">
        <v>16</v>
      </c>
      <c r="M21" s="83">
        <v>76</v>
      </c>
      <c r="N21" s="323">
        <v>110000000</v>
      </c>
      <c r="O21" s="323">
        <v>21</v>
      </c>
      <c r="P21" s="323">
        <v>4833000000</v>
      </c>
    </row>
    <row r="22" spans="1:17" ht="9.75" customHeight="1">
      <c r="A22" s="296"/>
      <c r="B22" s="36"/>
      <c r="C22" s="296"/>
      <c r="D22" s="316"/>
      <c r="E22" s="83"/>
      <c r="F22" s="83"/>
      <c r="G22" s="317"/>
      <c r="H22" s="317"/>
      <c r="I22" s="83"/>
      <c r="J22" s="323"/>
      <c r="K22" s="323"/>
      <c r="L22" s="83"/>
      <c r="M22" s="83"/>
      <c r="N22" s="323"/>
      <c r="O22" s="336"/>
      <c r="P22" s="337"/>
      <c r="Q22" s="326"/>
    </row>
    <row r="23" spans="1:17" ht="9.75" customHeight="1">
      <c r="A23" s="296"/>
      <c r="B23" s="36" t="s">
        <v>346</v>
      </c>
      <c r="C23" s="296"/>
      <c r="D23" s="437">
        <v>133</v>
      </c>
      <c r="E23" s="438"/>
      <c r="F23" s="438"/>
      <c r="G23" s="438"/>
      <c r="H23" s="439">
        <v>182800000</v>
      </c>
      <c r="I23" s="439"/>
      <c r="J23" s="439"/>
      <c r="K23" s="439"/>
      <c r="L23" s="83" t="s">
        <v>351</v>
      </c>
      <c r="M23" s="83" t="s">
        <v>351</v>
      </c>
      <c r="N23" s="334" t="s">
        <v>351</v>
      </c>
      <c r="O23" s="323" t="s">
        <v>351</v>
      </c>
      <c r="P23" s="323" t="s">
        <v>351</v>
      </c>
      <c r="Q23" s="326"/>
    </row>
    <row r="24" spans="1:17" ht="9.75" customHeight="1">
      <c r="A24" s="296"/>
      <c r="B24" s="36"/>
      <c r="C24" s="296"/>
      <c r="D24" s="316"/>
      <c r="E24" s="83"/>
      <c r="F24" s="83"/>
      <c r="G24" s="83"/>
      <c r="H24" s="323"/>
      <c r="I24" s="323"/>
      <c r="J24" s="323"/>
      <c r="K24" s="323"/>
      <c r="L24" s="83"/>
      <c r="M24" s="83"/>
      <c r="N24" s="323"/>
      <c r="O24" s="83"/>
      <c r="P24" s="83"/>
      <c r="Q24" s="327"/>
    </row>
    <row r="25" spans="1:16" ht="9.75">
      <c r="A25" s="296"/>
      <c r="B25" s="36" t="s">
        <v>228</v>
      </c>
      <c r="C25" s="296"/>
      <c r="D25" s="440">
        <v>4251</v>
      </c>
      <c r="E25" s="439"/>
      <c r="F25" s="439"/>
      <c r="G25" s="439"/>
      <c r="H25" s="439">
        <v>1400326313</v>
      </c>
      <c r="I25" s="439"/>
      <c r="J25" s="439"/>
      <c r="K25" s="439"/>
      <c r="L25" s="83">
        <v>1</v>
      </c>
      <c r="M25" s="83">
        <v>46</v>
      </c>
      <c r="N25" s="323">
        <v>2300000</v>
      </c>
      <c r="O25" s="323" t="s">
        <v>351</v>
      </c>
      <c r="P25" s="323" t="s">
        <v>351</v>
      </c>
    </row>
    <row r="26" spans="1:21" ht="9.75" customHeight="1" thickBot="1">
      <c r="A26" s="328"/>
      <c r="B26" s="33"/>
      <c r="C26" s="328"/>
      <c r="D26" s="338"/>
      <c r="E26" s="339" t="s">
        <v>352</v>
      </c>
      <c r="F26" s="340" t="s">
        <v>351</v>
      </c>
      <c r="G26" s="341"/>
      <c r="H26" s="341" t="s">
        <v>353</v>
      </c>
      <c r="I26" s="339" t="s">
        <v>352</v>
      </c>
      <c r="J26" s="342" t="s">
        <v>351</v>
      </c>
      <c r="K26" s="341" t="s">
        <v>353</v>
      </c>
      <c r="L26" s="343"/>
      <c r="M26" s="343"/>
      <c r="N26" s="343"/>
      <c r="O26" s="343"/>
      <c r="P26" s="343"/>
      <c r="U26" s="304"/>
    </row>
    <row r="27" ht="10.5" thickTop="1"/>
  </sheetData>
  <sheetProtection/>
  <mergeCells count="23">
    <mergeCell ref="A2:C4"/>
    <mergeCell ref="D2:P2"/>
    <mergeCell ref="D3:K3"/>
    <mergeCell ref="L3:N3"/>
    <mergeCell ref="O3:P3"/>
    <mergeCell ref="D4:G4"/>
    <mergeCell ref="H4:K4"/>
    <mergeCell ref="D6:G6"/>
    <mergeCell ref="H6:K6"/>
    <mergeCell ref="D9:G9"/>
    <mergeCell ref="H9:K9"/>
    <mergeCell ref="D12:G12"/>
    <mergeCell ref="H12:K12"/>
    <mergeCell ref="D23:G23"/>
    <mergeCell ref="H23:K23"/>
    <mergeCell ref="D25:G25"/>
    <mergeCell ref="H25:K25"/>
    <mergeCell ref="D15:G15"/>
    <mergeCell ref="H15:K15"/>
    <mergeCell ref="E18:F18"/>
    <mergeCell ref="G18:K18"/>
    <mergeCell ref="D21:G21"/>
    <mergeCell ref="H21:K21"/>
  </mergeCells>
  <printOptions horizontalCentered="1"/>
  <pageMargins left="0.5905511811023623" right="0.5905511811023623" top="0.82" bottom="0.23" header="0.53" footer="0"/>
  <pageSetup horizontalDpi="600" verticalDpi="600" orientation="portrait" paperSize="9" scale="115" r:id="rId1"/>
  <headerFooter alignWithMargins="0">
    <oddHeader>&amp;R&amp;F　供託取扱事件数（&amp;A）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W16"/>
  <sheetViews>
    <sheetView zoomScale="150" zoomScaleNormal="150" workbookViewId="0" topLeftCell="A1">
      <selection activeCell="T20" sqref="T20"/>
    </sheetView>
  </sheetViews>
  <sheetFormatPr defaultColWidth="9.140625" defaultRowHeight="12"/>
  <cols>
    <col min="1" max="1" width="0.9921875" style="6" customWidth="1"/>
    <col min="2" max="2" width="9.140625" style="6" customWidth="1"/>
    <col min="3" max="3" width="0.9921875" style="6" customWidth="1"/>
    <col min="4" max="4" width="4.8515625" style="6" customWidth="1"/>
    <col min="5" max="5" width="6.7109375" style="6" customWidth="1"/>
    <col min="6" max="6" width="1.421875" style="6" customWidth="1"/>
    <col min="7" max="7" width="4.28125" style="6" customWidth="1"/>
    <col min="8" max="8" width="1.421875" style="6" customWidth="1"/>
    <col min="9" max="9" width="4.8515625" style="6" customWidth="1"/>
    <col min="10" max="10" width="6.28125" style="6" customWidth="1"/>
    <col min="11" max="11" width="1.421875" style="6" customWidth="1"/>
    <col min="12" max="12" width="4.140625" style="6" customWidth="1"/>
    <col min="13" max="13" width="1.421875" style="6" customWidth="1"/>
    <col min="14" max="14" width="4.8515625" style="6" customWidth="1"/>
    <col min="15" max="15" width="6.28125" style="6" customWidth="1"/>
    <col min="16" max="16" width="1.421875" style="6" customWidth="1"/>
    <col min="17" max="17" width="2.8515625" style="6" customWidth="1"/>
    <col min="18" max="18" width="1.421875" style="6" customWidth="1"/>
    <col min="19" max="19" width="4.8515625" style="6" customWidth="1"/>
    <col min="20" max="20" width="6.7109375" style="6" customWidth="1"/>
    <col min="21" max="21" width="1.421875" style="6" customWidth="1"/>
    <col min="22" max="22" width="4.28125" style="6" customWidth="1"/>
    <col min="23" max="23" width="1.421875" style="6" customWidth="1"/>
    <col min="24" max="16384" width="9.28125" style="6" customWidth="1"/>
  </cols>
  <sheetData>
    <row r="1" ht="3" customHeight="1" thickBot="1"/>
    <row r="2" spans="1:23" s="8" customFormat="1" ht="12.75" customHeight="1" thickTop="1">
      <c r="A2" s="381" t="s">
        <v>189</v>
      </c>
      <c r="B2" s="382"/>
      <c r="C2" s="382"/>
      <c r="D2" s="382" t="s">
        <v>354</v>
      </c>
      <c r="E2" s="382"/>
      <c r="F2" s="382"/>
      <c r="G2" s="382"/>
      <c r="H2" s="382"/>
      <c r="I2" s="382" t="s">
        <v>355</v>
      </c>
      <c r="J2" s="382"/>
      <c r="K2" s="382"/>
      <c r="L2" s="382"/>
      <c r="M2" s="382"/>
      <c r="N2" s="382" t="s">
        <v>356</v>
      </c>
      <c r="O2" s="382"/>
      <c r="P2" s="382"/>
      <c r="Q2" s="382"/>
      <c r="R2" s="382"/>
      <c r="S2" s="382" t="s">
        <v>205</v>
      </c>
      <c r="T2" s="382"/>
      <c r="U2" s="382"/>
      <c r="V2" s="382"/>
      <c r="W2" s="433"/>
    </row>
    <row r="3" spans="1:23" s="8" customFormat="1" ht="12.75" customHeight="1">
      <c r="A3" s="388"/>
      <c r="B3" s="389"/>
      <c r="C3" s="389"/>
      <c r="D3" s="133" t="s">
        <v>357</v>
      </c>
      <c r="E3" s="389" t="s">
        <v>358</v>
      </c>
      <c r="F3" s="389"/>
      <c r="G3" s="389"/>
      <c r="H3" s="389"/>
      <c r="I3" s="133" t="s">
        <v>357</v>
      </c>
      <c r="J3" s="389" t="s">
        <v>358</v>
      </c>
      <c r="K3" s="389"/>
      <c r="L3" s="389"/>
      <c r="M3" s="389"/>
      <c r="N3" s="133" t="s">
        <v>357</v>
      </c>
      <c r="O3" s="389" t="s">
        <v>359</v>
      </c>
      <c r="P3" s="389"/>
      <c r="Q3" s="389"/>
      <c r="R3" s="389"/>
      <c r="S3" s="133" t="s">
        <v>357</v>
      </c>
      <c r="T3" s="389" t="s">
        <v>358</v>
      </c>
      <c r="U3" s="389"/>
      <c r="V3" s="389"/>
      <c r="W3" s="435"/>
    </row>
    <row r="4" spans="1:23" s="14" customFormat="1" ht="12.75" customHeight="1">
      <c r="A4" s="12"/>
      <c r="B4" s="12"/>
      <c r="C4" s="135"/>
      <c r="D4" s="344"/>
      <c r="E4" s="12"/>
      <c r="F4" s="12"/>
      <c r="G4" s="450" t="s">
        <v>360</v>
      </c>
      <c r="H4" s="450"/>
      <c r="I4" s="12"/>
      <c r="J4" s="12"/>
      <c r="K4" s="12"/>
      <c r="L4" s="450" t="s">
        <v>360</v>
      </c>
      <c r="M4" s="450"/>
      <c r="N4" s="12"/>
      <c r="O4" s="12"/>
      <c r="P4" s="12"/>
      <c r="Q4" s="450" t="s">
        <v>360</v>
      </c>
      <c r="R4" s="450"/>
      <c r="S4" s="12"/>
      <c r="T4" s="12"/>
      <c r="U4" s="12"/>
      <c r="V4" s="450" t="s">
        <v>360</v>
      </c>
      <c r="W4" s="450"/>
    </row>
    <row r="5" spans="1:23" s="17" customFormat="1" ht="10.5" customHeight="1">
      <c r="A5" s="15"/>
      <c r="B5" s="22" t="s">
        <v>361</v>
      </c>
      <c r="C5" s="345"/>
      <c r="D5" s="310">
        <v>19</v>
      </c>
      <c r="E5" s="312">
        <v>320</v>
      </c>
      <c r="F5" s="312" t="s">
        <v>362</v>
      </c>
      <c r="G5" s="312">
        <v>161</v>
      </c>
      <c r="H5" s="311" t="s">
        <v>363</v>
      </c>
      <c r="I5" s="312">
        <v>13</v>
      </c>
      <c r="J5" s="312">
        <v>70</v>
      </c>
      <c r="K5" s="312" t="s">
        <v>362</v>
      </c>
      <c r="L5" s="312">
        <v>29</v>
      </c>
      <c r="M5" s="311" t="s">
        <v>363</v>
      </c>
      <c r="N5" s="312">
        <v>1</v>
      </c>
      <c r="O5" s="312">
        <v>3</v>
      </c>
      <c r="P5" s="312" t="s">
        <v>362</v>
      </c>
      <c r="Q5" s="312">
        <v>1</v>
      </c>
      <c r="R5" s="311" t="s">
        <v>363</v>
      </c>
      <c r="S5" s="312">
        <v>33</v>
      </c>
      <c r="T5" s="312">
        <v>393</v>
      </c>
      <c r="U5" s="312" t="s">
        <v>362</v>
      </c>
      <c r="V5" s="312">
        <v>191</v>
      </c>
      <c r="W5" s="311" t="s">
        <v>363</v>
      </c>
    </row>
    <row r="6" spans="1:23" s="17" customFormat="1" ht="10.5" customHeight="1">
      <c r="A6" s="15"/>
      <c r="B6" s="22" t="s">
        <v>364</v>
      </c>
      <c r="C6" s="345"/>
      <c r="D6" s="310">
        <v>19</v>
      </c>
      <c r="E6" s="312">
        <v>322</v>
      </c>
      <c r="F6" s="312" t="s">
        <v>362</v>
      </c>
      <c r="G6" s="312">
        <v>163</v>
      </c>
      <c r="H6" s="311" t="s">
        <v>363</v>
      </c>
      <c r="I6" s="312">
        <v>13</v>
      </c>
      <c r="J6" s="312">
        <v>70</v>
      </c>
      <c r="K6" s="312" t="s">
        <v>362</v>
      </c>
      <c r="L6" s="312">
        <v>29</v>
      </c>
      <c r="M6" s="311" t="s">
        <v>363</v>
      </c>
      <c r="N6" s="312">
        <v>1</v>
      </c>
      <c r="O6" s="312">
        <v>3</v>
      </c>
      <c r="P6" s="312" t="s">
        <v>362</v>
      </c>
      <c r="Q6" s="312">
        <v>1</v>
      </c>
      <c r="R6" s="311" t="s">
        <v>363</v>
      </c>
      <c r="S6" s="312">
        <v>33</v>
      </c>
      <c r="T6" s="312">
        <v>395</v>
      </c>
      <c r="U6" s="312" t="s">
        <v>362</v>
      </c>
      <c r="V6" s="312">
        <v>193</v>
      </c>
      <c r="W6" s="311" t="s">
        <v>363</v>
      </c>
    </row>
    <row r="7" spans="1:23" s="17" customFormat="1" ht="10.5" customHeight="1">
      <c r="A7" s="15"/>
      <c r="B7" s="22" t="s">
        <v>365</v>
      </c>
      <c r="C7" s="345"/>
      <c r="D7" s="310">
        <f>SUM(D9:D15)</f>
        <v>19</v>
      </c>
      <c r="E7" s="312">
        <f>SUM(E9:E15)</f>
        <v>325</v>
      </c>
      <c r="F7" s="312" t="s">
        <v>362</v>
      </c>
      <c r="G7" s="312">
        <f>SUM(G9:G15)</f>
        <v>161</v>
      </c>
      <c r="H7" s="311" t="s">
        <v>363</v>
      </c>
      <c r="I7" s="312">
        <f>SUM(I9:I15)</f>
        <v>13</v>
      </c>
      <c r="J7" s="312">
        <f>SUM(J9:J15)</f>
        <v>68</v>
      </c>
      <c r="K7" s="312" t="s">
        <v>362</v>
      </c>
      <c r="L7" s="312">
        <f>SUM(L9:L15)</f>
        <v>31</v>
      </c>
      <c r="M7" s="311" t="s">
        <v>363</v>
      </c>
      <c r="N7" s="312">
        <f>SUM(N9:N15)</f>
        <v>1</v>
      </c>
      <c r="O7" s="312">
        <f>SUM(O9:O15)</f>
        <v>3</v>
      </c>
      <c r="P7" s="312" t="s">
        <v>362</v>
      </c>
      <c r="Q7" s="312">
        <f>SUM(Q9:Q15)</f>
        <v>2</v>
      </c>
      <c r="R7" s="311" t="s">
        <v>363</v>
      </c>
      <c r="S7" s="312">
        <f>SUM(S9:S15)</f>
        <v>33</v>
      </c>
      <c r="T7" s="312">
        <f>SUM(T9:T15)</f>
        <v>396</v>
      </c>
      <c r="U7" s="312" t="s">
        <v>362</v>
      </c>
      <c r="V7" s="312">
        <f>SUM(V9:V15)</f>
        <v>194</v>
      </c>
      <c r="W7" s="311" t="s">
        <v>363</v>
      </c>
    </row>
    <row r="8" spans="1:23" s="17" customFormat="1" ht="8.25" customHeight="1">
      <c r="A8" s="15"/>
      <c r="B8" s="16"/>
      <c r="C8" s="345"/>
      <c r="D8" s="310"/>
      <c r="E8" s="312"/>
      <c r="F8" s="312"/>
      <c r="G8" s="312"/>
      <c r="H8" s="311"/>
      <c r="I8" s="312"/>
      <c r="J8" s="312"/>
      <c r="K8" s="312"/>
      <c r="L8" s="312"/>
      <c r="M8" s="311"/>
      <c r="N8" s="312"/>
      <c r="O8" s="312"/>
      <c r="P8" s="312"/>
      <c r="Q8" s="312"/>
      <c r="R8" s="311"/>
      <c r="S8" s="312"/>
      <c r="T8" s="312"/>
      <c r="U8" s="312"/>
      <c r="V8" s="312"/>
      <c r="W8" s="311"/>
    </row>
    <row r="9" spans="1:23" ht="10.5" customHeight="1">
      <c r="A9" s="18"/>
      <c r="B9" s="36" t="s">
        <v>366</v>
      </c>
      <c r="C9" s="245"/>
      <c r="D9" s="346">
        <v>1</v>
      </c>
      <c r="E9" s="83">
        <v>85</v>
      </c>
      <c r="F9" s="83" t="s">
        <v>350</v>
      </c>
      <c r="G9" s="83">
        <v>40</v>
      </c>
      <c r="H9" s="317" t="s">
        <v>349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>
        <f>SUM(D9,I9,N9)</f>
        <v>1</v>
      </c>
      <c r="T9" s="83">
        <f>SUM(E9,J9,O9)</f>
        <v>85</v>
      </c>
      <c r="U9" s="83" t="s">
        <v>350</v>
      </c>
      <c r="V9" s="83">
        <f>SUM(G9,L9,Q9)</f>
        <v>40</v>
      </c>
      <c r="W9" s="317" t="s">
        <v>349</v>
      </c>
    </row>
    <row r="10" spans="1:23" ht="10.5" customHeight="1">
      <c r="A10" s="18"/>
      <c r="B10" s="36" t="s">
        <v>367</v>
      </c>
      <c r="C10" s="245"/>
      <c r="D10" s="346">
        <v>3</v>
      </c>
      <c r="E10" s="83">
        <v>40</v>
      </c>
      <c r="F10" s="83" t="s">
        <v>350</v>
      </c>
      <c r="G10" s="83">
        <v>22</v>
      </c>
      <c r="H10" s="317" t="s">
        <v>349</v>
      </c>
      <c r="I10" s="83">
        <v>1</v>
      </c>
      <c r="J10" s="83">
        <v>7</v>
      </c>
      <c r="K10" s="83" t="s">
        <v>350</v>
      </c>
      <c r="L10" s="83">
        <v>4</v>
      </c>
      <c r="M10" s="317" t="s">
        <v>349</v>
      </c>
      <c r="N10" s="83"/>
      <c r="O10" s="83"/>
      <c r="P10" s="83"/>
      <c r="Q10" s="83"/>
      <c r="R10" s="83"/>
      <c r="S10" s="83">
        <f aca="true" t="shared" si="0" ref="S10:T15">SUM(D10,I10,N10)</f>
        <v>4</v>
      </c>
      <c r="T10" s="83">
        <f t="shared" si="0"/>
        <v>47</v>
      </c>
      <c r="U10" s="83" t="s">
        <v>350</v>
      </c>
      <c r="V10" s="83">
        <f aca="true" t="shared" si="1" ref="V10:V15">SUM(G10,L10,Q10)</f>
        <v>26</v>
      </c>
      <c r="W10" s="317" t="s">
        <v>349</v>
      </c>
    </row>
    <row r="11" spans="1:23" ht="10.5" customHeight="1">
      <c r="A11" s="18"/>
      <c r="B11" s="36" t="s">
        <v>28</v>
      </c>
      <c r="C11" s="245"/>
      <c r="D11" s="346">
        <v>1</v>
      </c>
      <c r="E11" s="83">
        <v>41</v>
      </c>
      <c r="F11" s="83" t="s">
        <v>350</v>
      </c>
      <c r="G11" s="83">
        <v>21</v>
      </c>
      <c r="H11" s="317" t="s">
        <v>349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>
        <f t="shared" si="0"/>
        <v>1</v>
      </c>
      <c r="T11" s="83">
        <f t="shared" si="0"/>
        <v>41</v>
      </c>
      <c r="U11" s="83" t="s">
        <v>350</v>
      </c>
      <c r="V11" s="83">
        <f t="shared" si="1"/>
        <v>21</v>
      </c>
      <c r="W11" s="317" t="s">
        <v>349</v>
      </c>
    </row>
    <row r="12" spans="1:23" ht="10.5" customHeight="1">
      <c r="A12" s="18"/>
      <c r="B12" s="36" t="s">
        <v>36</v>
      </c>
      <c r="C12" s="245"/>
      <c r="D12" s="346">
        <v>3</v>
      </c>
      <c r="E12" s="83">
        <v>36</v>
      </c>
      <c r="F12" s="83" t="s">
        <v>350</v>
      </c>
      <c r="G12" s="83">
        <v>18</v>
      </c>
      <c r="H12" s="317" t="s">
        <v>349</v>
      </c>
      <c r="I12" s="83">
        <v>1</v>
      </c>
      <c r="J12" s="83">
        <v>8</v>
      </c>
      <c r="K12" s="83" t="s">
        <v>350</v>
      </c>
      <c r="L12" s="83">
        <v>4</v>
      </c>
      <c r="M12" s="317" t="s">
        <v>349</v>
      </c>
      <c r="N12" s="83"/>
      <c r="O12" s="83"/>
      <c r="P12" s="83"/>
      <c r="Q12" s="83"/>
      <c r="R12" s="83"/>
      <c r="S12" s="83">
        <f t="shared" si="0"/>
        <v>4</v>
      </c>
      <c r="T12" s="83">
        <f t="shared" si="0"/>
        <v>44</v>
      </c>
      <c r="U12" s="83" t="s">
        <v>350</v>
      </c>
      <c r="V12" s="83">
        <f t="shared" si="1"/>
        <v>22</v>
      </c>
      <c r="W12" s="317" t="s">
        <v>349</v>
      </c>
    </row>
    <row r="13" spans="1:23" ht="10.5" customHeight="1">
      <c r="A13" s="18"/>
      <c r="B13" s="36" t="s">
        <v>49</v>
      </c>
      <c r="C13" s="245"/>
      <c r="D13" s="346">
        <v>3</v>
      </c>
      <c r="E13" s="83">
        <v>31</v>
      </c>
      <c r="F13" s="83" t="s">
        <v>350</v>
      </c>
      <c r="G13" s="83">
        <v>16</v>
      </c>
      <c r="H13" s="317" t="s">
        <v>349</v>
      </c>
      <c r="I13" s="83">
        <v>10</v>
      </c>
      <c r="J13" s="83">
        <v>49</v>
      </c>
      <c r="K13" s="83" t="s">
        <v>350</v>
      </c>
      <c r="L13" s="83">
        <v>21</v>
      </c>
      <c r="M13" s="317" t="s">
        <v>349</v>
      </c>
      <c r="N13" s="83"/>
      <c r="O13" s="83"/>
      <c r="P13" s="83"/>
      <c r="Q13" s="83"/>
      <c r="R13" s="83"/>
      <c r="S13" s="83">
        <f t="shared" si="0"/>
        <v>13</v>
      </c>
      <c r="T13" s="83">
        <f t="shared" si="0"/>
        <v>80</v>
      </c>
      <c r="U13" s="83" t="s">
        <v>350</v>
      </c>
      <c r="V13" s="83">
        <f t="shared" si="1"/>
        <v>37</v>
      </c>
      <c r="W13" s="317" t="s">
        <v>349</v>
      </c>
    </row>
    <row r="14" spans="1:23" ht="10.5" customHeight="1">
      <c r="A14" s="18"/>
      <c r="B14" s="36" t="s">
        <v>53</v>
      </c>
      <c r="C14" s="245"/>
      <c r="D14" s="346">
        <v>7</v>
      </c>
      <c r="E14" s="83">
        <v>61</v>
      </c>
      <c r="F14" s="83" t="s">
        <v>350</v>
      </c>
      <c r="G14" s="83">
        <v>30</v>
      </c>
      <c r="H14" s="317" t="s">
        <v>349</v>
      </c>
      <c r="I14" s="83">
        <v>1</v>
      </c>
      <c r="J14" s="83">
        <v>4</v>
      </c>
      <c r="K14" s="83" t="s">
        <v>350</v>
      </c>
      <c r="L14" s="83">
        <v>2</v>
      </c>
      <c r="M14" s="317" t="s">
        <v>349</v>
      </c>
      <c r="N14" s="83">
        <v>1</v>
      </c>
      <c r="O14" s="83">
        <v>3</v>
      </c>
      <c r="P14" s="83" t="s">
        <v>350</v>
      </c>
      <c r="Q14" s="83">
        <v>2</v>
      </c>
      <c r="R14" s="317" t="s">
        <v>349</v>
      </c>
      <c r="S14" s="83">
        <f t="shared" si="0"/>
        <v>9</v>
      </c>
      <c r="T14" s="83">
        <f t="shared" si="0"/>
        <v>68</v>
      </c>
      <c r="U14" s="83" t="s">
        <v>350</v>
      </c>
      <c r="V14" s="83">
        <f t="shared" si="1"/>
        <v>34</v>
      </c>
      <c r="W14" s="317" t="s">
        <v>349</v>
      </c>
    </row>
    <row r="15" spans="1:23" ht="10.5" customHeight="1">
      <c r="A15" s="18"/>
      <c r="B15" s="36" t="s">
        <v>368</v>
      </c>
      <c r="C15" s="245"/>
      <c r="D15" s="346">
        <v>1</v>
      </c>
      <c r="E15" s="83">
        <v>31</v>
      </c>
      <c r="F15" s="83" t="s">
        <v>350</v>
      </c>
      <c r="G15" s="83">
        <v>14</v>
      </c>
      <c r="H15" s="317" t="s">
        <v>349</v>
      </c>
      <c r="I15" s="83"/>
      <c r="J15" s="83"/>
      <c r="K15" s="83"/>
      <c r="L15" s="83"/>
      <c r="M15" s="317"/>
      <c r="N15" s="83"/>
      <c r="O15" s="83"/>
      <c r="P15" s="83"/>
      <c r="Q15" s="83"/>
      <c r="R15" s="83"/>
      <c r="S15" s="83">
        <f t="shared" si="0"/>
        <v>1</v>
      </c>
      <c r="T15" s="83">
        <f t="shared" si="0"/>
        <v>31</v>
      </c>
      <c r="U15" s="83" t="s">
        <v>350</v>
      </c>
      <c r="V15" s="83">
        <f t="shared" si="1"/>
        <v>14</v>
      </c>
      <c r="W15" s="317" t="s">
        <v>349</v>
      </c>
    </row>
    <row r="16" spans="1:23" ht="3.75" customHeight="1" thickBot="1">
      <c r="A16" s="33"/>
      <c r="B16" s="33"/>
      <c r="C16" s="19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ht="4.5" customHeight="1" thickTop="1"/>
  </sheetData>
  <sheetProtection/>
  <mergeCells count="13">
    <mergeCell ref="J3:M3"/>
    <mergeCell ref="O3:R3"/>
    <mergeCell ref="T3:W3"/>
    <mergeCell ref="G4:H4"/>
    <mergeCell ref="L4:M4"/>
    <mergeCell ref="Q4:R4"/>
    <mergeCell ref="V4:W4"/>
    <mergeCell ref="A2:C3"/>
    <mergeCell ref="D2:H2"/>
    <mergeCell ref="I2:M2"/>
    <mergeCell ref="N2:R2"/>
    <mergeCell ref="S2:W2"/>
    <mergeCell ref="E3:H3"/>
  </mergeCells>
  <printOptions horizontalCentered="1"/>
  <pageMargins left="0.5905511811023623" right="0.5905511811023623" top="3.42" bottom="0.4724409448818898" header="0.62" footer="0"/>
  <pageSetup horizontalDpi="600" verticalDpi="600" orientation="portrait" paperSize="9" scale="145" r:id="rId1"/>
  <headerFooter alignWithMargins="0">
    <oddHeader>&amp;R&amp;F　人権擁護委員数ー協議会別ー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R9"/>
  <sheetViews>
    <sheetView zoomScale="150" zoomScaleNormal="150" zoomScalePageLayoutView="0" workbookViewId="0" topLeftCell="A1">
      <selection activeCell="O17" sqref="O17"/>
    </sheetView>
  </sheetViews>
  <sheetFormatPr defaultColWidth="9.140625" defaultRowHeight="12"/>
  <cols>
    <col min="1" max="1" width="0.9921875" style="6" customWidth="1"/>
    <col min="2" max="2" width="9.28125" style="6" customWidth="1"/>
    <col min="3" max="3" width="0.9921875" style="6" customWidth="1"/>
    <col min="4" max="4" width="9.00390625" style="6" bestFit="1" customWidth="1"/>
    <col min="5" max="7" width="4.8515625" style="6" customWidth="1"/>
    <col min="8" max="8" width="7.00390625" style="6" bestFit="1" customWidth="1"/>
    <col min="9" max="9" width="4.7109375" style="6" customWidth="1"/>
    <col min="10" max="14" width="4.8515625" style="6" customWidth="1"/>
    <col min="15" max="15" width="6.8515625" style="6" bestFit="1" customWidth="1"/>
    <col min="16" max="16" width="5.8515625" style="6" customWidth="1"/>
    <col min="17" max="18" width="4.8515625" style="6" customWidth="1"/>
    <col min="19" max="16384" width="9.28125" style="6" customWidth="1"/>
  </cols>
  <sheetData>
    <row r="1" ht="5.25" customHeight="1" thickBot="1"/>
    <row r="2" spans="1:18" ht="14.25" customHeight="1" thickTop="1">
      <c r="A2" s="347"/>
      <c r="B2" s="451" t="s">
        <v>369</v>
      </c>
      <c r="C2" s="348"/>
      <c r="D2" s="453" t="s">
        <v>370</v>
      </c>
      <c r="E2" s="382" t="s">
        <v>371</v>
      </c>
      <c r="F2" s="382"/>
      <c r="G2" s="382"/>
      <c r="H2" s="382" t="s">
        <v>372</v>
      </c>
      <c r="I2" s="382"/>
      <c r="J2" s="382"/>
      <c r="K2" s="382"/>
      <c r="L2" s="382"/>
      <c r="M2" s="382"/>
      <c r="N2" s="382"/>
      <c r="O2" s="382"/>
      <c r="P2" s="382"/>
      <c r="Q2" s="382"/>
      <c r="R2" s="433"/>
    </row>
    <row r="3" spans="1:18" ht="66" customHeight="1">
      <c r="A3" s="36"/>
      <c r="B3" s="452"/>
      <c r="C3" s="245"/>
      <c r="D3" s="454"/>
      <c r="E3" s="350" t="s">
        <v>373</v>
      </c>
      <c r="F3" s="350" t="s">
        <v>374</v>
      </c>
      <c r="G3" s="350" t="s">
        <v>375</v>
      </c>
      <c r="H3" s="351" t="s">
        <v>376</v>
      </c>
      <c r="I3" s="351" t="s">
        <v>377</v>
      </c>
      <c r="J3" s="350" t="s">
        <v>378</v>
      </c>
      <c r="K3" s="351" t="s">
        <v>379</v>
      </c>
      <c r="L3" s="350" t="s">
        <v>380</v>
      </c>
      <c r="M3" s="350" t="s">
        <v>381</v>
      </c>
      <c r="N3" s="350" t="s">
        <v>382</v>
      </c>
      <c r="O3" s="350" t="s">
        <v>383</v>
      </c>
      <c r="P3" s="351" t="s">
        <v>384</v>
      </c>
      <c r="Q3" s="352" t="s">
        <v>385</v>
      </c>
      <c r="R3" s="353" t="s">
        <v>228</v>
      </c>
    </row>
    <row r="4" spans="1:18" ht="5.25" customHeight="1">
      <c r="A4" s="354"/>
      <c r="B4" s="354"/>
      <c r="C4" s="355"/>
      <c r="D4" s="356"/>
      <c r="E4" s="357"/>
      <c r="F4" s="357"/>
      <c r="G4" s="357"/>
      <c r="H4" s="239"/>
      <c r="I4" s="239"/>
      <c r="J4" s="357"/>
      <c r="K4" s="239"/>
      <c r="L4" s="357"/>
      <c r="M4" s="357"/>
      <c r="N4" s="357"/>
      <c r="O4" s="357"/>
      <c r="P4" s="239"/>
      <c r="Q4" s="357"/>
      <c r="R4" s="358"/>
    </row>
    <row r="5" spans="1:18" ht="3.75" customHeight="1">
      <c r="A5" s="34"/>
      <c r="B5" s="34"/>
      <c r="C5" s="19"/>
      <c r="D5" s="192"/>
      <c r="E5" s="359"/>
      <c r="F5" s="359"/>
      <c r="G5" s="359"/>
      <c r="H5" s="234"/>
      <c r="I5" s="234"/>
      <c r="J5" s="359"/>
      <c r="K5" s="234"/>
      <c r="L5" s="359"/>
      <c r="M5" s="359"/>
      <c r="N5" s="359"/>
      <c r="O5" s="359"/>
      <c r="P5" s="234"/>
      <c r="Q5" s="359"/>
      <c r="R5" s="234"/>
    </row>
    <row r="6" spans="1:18" s="196" customFormat="1" ht="9.75">
      <c r="A6" s="23"/>
      <c r="B6" s="12" t="s">
        <v>386</v>
      </c>
      <c r="C6" s="345"/>
      <c r="D6" s="360">
        <v>600</v>
      </c>
      <c r="E6" s="79">
        <v>6</v>
      </c>
      <c r="F6" s="79">
        <v>31</v>
      </c>
      <c r="G6" s="361">
        <v>70</v>
      </c>
      <c r="H6" s="79">
        <v>219</v>
      </c>
      <c r="I6" s="79">
        <v>1</v>
      </c>
      <c r="J6" s="79">
        <v>2</v>
      </c>
      <c r="K6" s="79">
        <v>24</v>
      </c>
      <c r="L6" s="361">
        <v>101</v>
      </c>
      <c r="M6" s="79">
        <v>1</v>
      </c>
      <c r="N6" s="79">
        <v>16</v>
      </c>
      <c r="O6" s="79">
        <v>44</v>
      </c>
      <c r="P6" s="79">
        <v>71</v>
      </c>
      <c r="Q6" s="79">
        <v>0</v>
      </c>
      <c r="R6" s="143">
        <v>14</v>
      </c>
    </row>
    <row r="7" spans="1:18" s="196" customFormat="1" ht="9.75">
      <c r="A7" s="23"/>
      <c r="B7" s="12" t="s">
        <v>387</v>
      </c>
      <c r="C7" s="345"/>
      <c r="D7" s="360">
        <v>867</v>
      </c>
      <c r="E7" s="79">
        <v>7</v>
      </c>
      <c r="F7" s="79">
        <v>66</v>
      </c>
      <c r="G7" s="361">
        <v>150</v>
      </c>
      <c r="H7" s="79">
        <v>285</v>
      </c>
      <c r="I7" s="79">
        <v>2</v>
      </c>
      <c r="J7" s="79">
        <v>1</v>
      </c>
      <c r="K7" s="79">
        <v>30</v>
      </c>
      <c r="L7" s="361">
        <v>66</v>
      </c>
      <c r="M7" s="79">
        <v>0</v>
      </c>
      <c r="N7" s="79">
        <v>45</v>
      </c>
      <c r="O7" s="85">
        <v>86</v>
      </c>
      <c r="P7" s="79">
        <v>95</v>
      </c>
      <c r="Q7" s="79">
        <v>1</v>
      </c>
      <c r="R7" s="143">
        <v>33</v>
      </c>
    </row>
    <row r="8" spans="1:18" s="196" customFormat="1" ht="9.75">
      <c r="A8" s="23"/>
      <c r="B8" s="12" t="s">
        <v>388</v>
      </c>
      <c r="C8" s="345"/>
      <c r="D8" s="360">
        <f>SUM(E8:R8)</f>
        <v>1009</v>
      </c>
      <c r="E8" s="79">
        <v>3</v>
      </c>
      <c r="F8" s="79">
        <v>67</v>
      </c>
      <c r="G8" s="361">
        <v>238</v>
      </c>
      <c r="H8" s="79">
        <v>386</v>
      </c>
      <c r="I8" s="79">
        <v>1</v>
      </c>
      <c r="J8" s="79">
        <v>5</v>
      </c>
      <c r="K8" s="79">
        <v>25</v>
      </c>
      <c r="L8" s="361">
        <v>67</v>
      </c>
      <c r="M8" s="79">
        <v>0</v>
      </c>
      <c r="N8" s="79">
        <v>57</v>
      </c>
      <c r="O8" s="85">
        <v>69</v>
      </c>
      <c r="P8" s="79">
        <v>71</v>
      </c>
      <c r="Q8" s="79">
        <v>0</v>
      </c>
      <c r="R8" s="143">
        <v>20</v>
      </c>
    </row>
    <row r="9" spans="1:18" ht="3" customHeight="1" thickBot="1">
      <c r="A9" s="33"/>
      <c r="B9" s="33"/>
      <c r="C9" s="199"/>
      <c r="D9" s="362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</row>
    <row r="10" ht="3.75" customHeight="1" thickTop="1"/>
  </sheetData>
  <sheetProtection/>
  <mergeCells count="4">
    <mergeCell ref="B2:B3"/>
    <mergeCell ref="D2:D3"/>
    <mergeCell ref="E2:G2"/>
    <mergeCell ref="H2:R2"/>
  </mergeCells>
  <printOptions horizontalCentered="1"/>
  <pageMargins left="0.5905511811023623" right="0.5905511811023623" top="3.84" bottom="0.4724409448818898" header="0.57" footer="0"/>
  <pageSetup horizontalDpi="600" verticalDpi="600" orientation="portrait" paperSize="9" scale="130" r:id="rId1"/>
  <headerFooter alignWithMargins="0">
    <oddHeader>&amp;R&amp;F　人権侵犯事件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F15"/>
  <sheetViews>
    <sheetView zoomScale="150" zoomScaleNormal="150" zoomScalePageLayoutView="0" workbookViewId="0" topLeftCell="A1">
      <selection activeCell="H18" sqref="H18"/>
    </sheetView>
  </sheetViews>
  <sheetFormatPr defaultColWidth="9.140625" defaultRowHeight="12"/>
  <cols>
    <col min="1" max="1" width="0.9921875" style="6" customWidth="1"/>
    <col min="2" max="2" width="21.140625" style="6" customWidth="1"/>
    <col min="3" max="3" width="0.9921875" style="6" customWidth="1"/>
    <col min="4" max="5" width="15.8515625" style="6" customWidth="1"/>
    <col min="6" max="6" width="19.140625" style="6" customWidth="1"/>
    <col min="7" max="16384" width="9.28125" style="6" customWidth="1"/>
  </cols>
  <sheetData>
    <row r="1" ht="4.5" customHeight="1" thickBot="1"/>
    <row r="2" spans="1:6" s="8" customFormat="1" ht="15" customHeight="1" thickTop="1">
      <c r="A2" s="381" t="s">
        <v>389</v>
      </c>
      <c r="B2" s="382"/>
      <c r="C2" s="382"/>
      <c r="D2" s="38" t="s">
        <v>390</v>
      </c>
      <c r="E2" s="38" t="s">
        <v>391</v>
      </c>
      <c r="F2" s="282" t="s">
        <v>392</v>
      </c>
    </row>
    <row r="3" spans="1:6" ht="11.25" customHeight="1">
      <c r="A3" s="18"/>
      <c r="B3" s="18"/>
      <c r="C3" s="363"/>
      <c r="D3" s="364"/>
      <c r="E3" s="18"/>
      <c r="F3" s="12" t="s">
        <v>338</v>
      </c>
    </row>
    <row r="4" spans="1:6" s="196" customFormat="1" ht="13.5" customHeight="1">
      <c r="A4" s="23"/>
      <c r="B4" s="22" t="s">
        <v>393</v>
      </c>
      <c r="C4" s="137"/>
      <c r="D4" s="195">
        <v>8267250</v>
      </c>
      <c r="E4" s="141">
        <v>1842827</v>
      </c>
      <c r="F4" s="141">
        <v>47134653000</v>
      </c>
    </row>
    <row r="5" spans="1:6" s="196" customFormat="1" ht="13.5" customHeight="1">
      <c r="A5" s="23"/>
      <c r="B5" s="22" t="s">
        <v>394</v>
      </c>
      <c r="C5" s="137"/>
      <c r="D5" s="195">
        <v>7978748</v>
      </c>
      <c r="E5" s="141">
        <v>1852183</v>
      </c>
      <c r="F5" s="141">
        <v>48132643980</v>
      </c>
    </row>
    <row r="6" spans="1:6" s="196" customFormat="1" ht="13.5" customHeight="1">
      <c r="A6" s="23"/>
      <c r="B6" s="22" t="s">
        <v>395</v>
      </c>
      <c r="C6" s="137"/>
      <c r="D6" s="195">
        <f>SUM(D8:D11)</f>
        <v>8100511</v>
      </c>
      <c r="E6" s="141">
        <f>SUM(E8:E11)</f>
        <v>2049162</v>
      </c>
      <c r="F6" s="141">
        <f>SUM(F8:F11)</f>
        <v>53717057570</v>
      </c>
    </row>
    <row r="7" spans="1:6" s="196" customFormat="1" ht="4.5" customHeight="1">
      <c r="A7" s="23"/>
      <c r="B7" s="16"/>
      <c r="C7" s="137"/>
      <c r="D7" s="195"/>
      <c r="E7" s="141"/>
      <c r="F7" s="141"/>
    </row>
    <row r="8" spans="1:6" ht="13.5" customHeight="1">
      <c r="A8" s="18"/>
      <c r="B8" s="36" t="s">
        <v>396</v>
      </c>
      <c r="C8" s="142"/>
      <c r="D8" s="148">
        <v>896295</v>
      </c>
      <c r="E8" s="143">
        <v>2048822</v>
      </c>
      <c r="F8" s="143">
        <v>48538606200</v>
      </c>
    </row>
    <row r="9" spans="1:6" ht="13.5" customHeight="1">
      <c r="A9" s="18"/>
      <c r="B9" s="36" t="s">
        <v>397</v>
      </c>
      <c r="C9" s="142"/>
      <c r="D9" s="148">
        <v>85594</v>
      </c>
      <c r="E9" s="143" t="s">
        <v>398</v>
      </c>
      <c r="F9" s="143">
        <v>2340866900</v>
      </c>
    </row>
    <row r="10" spans="1:6" ht="13.5" customHeight="1">
      <c r="A10" s="18"/>
      <c r="B10" s="36" t="s">
        <v>399</v>
      </c>
      <c r="C10" s="142"/>
      <c r="D10" s="148">
        <v>302</v>
      </c>
      <c r="E10" s="143">
        <v>340</v>
      </c>
      <c r="F10" s="143">
        <v>107406500</v>
      </c>
    </row>
    <row r="11" spans="1:6" ht="13.5" customHeight="1">
      <c r="A11" s="18"/>
      <c r="B11" s="36" t="s">
        <v>400</v>
      </c>
      <c r="C11" s="142"/>
      <c r="D11" s="148">
        <v>7118320</v>
      </c>
      <c r="E11" s="143" t="s">
        <v>398</v>
      </c>
      <c r="F11" s="143">
        <v>2730177970</v>
      </c>
    </row>
    <row r="12" spans="1:6" ht="3" customHeight="1" thickBot="1">
      <c r="A12" s="33"/>
      <c r="B12" s="198"/>
      <c r="C12" s="199"/>
      <c r="D12" s="365"/>
      <c r="E12" s="33"/>
      <c r="F12" s="33"/>
    </row>
    <row r="13" ht="3.75" customHeight="1" thickTop="1"/>
    <row r="15" spans="4:6" ht="9.75">
      <c r="D15" s="201"/>
      <c r="E15" s="201"/>
      <c r="F15" s="201"/>
    </row>
  </sheetData>
  <sheetProtection/>
  <mergeCells count="1">
    <mergeCell ref="A2:C2"/>
  </mergeCells>
  <printOptions horizontalCentered="1"/>
  <pageMargins left="0.5905511811023623" right="0.5905511811023623" top="1.43" bottom="0.4724409448818898" header="0.81" footer="0"/>
  <pageSetup horizontalDpi="600" verticalDpi="600" orientation="portrait" paperSize="9" scale="125" r:id="rId1"/>
  <headerFooter alignWithMargins="0">
    <oddHeader>&amp;R&amp;9&amp;F　一般登記件数等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H21"/>
  <sheetViews>
    <sheetView zoomScale="125" zoomScaleNormal="125" zoomScalePageLayoutView="0" workbookViewId="0" topLeftCell="A1">
      <selection activeCell="K22" sqref="K22"/>
    </sheetView>
  </sheetViews>
  <sheetFormatPr defaultColWidth="9.140625" defaultRowHeight="12"/>
  <cols>
    <col min="1" max="1" width="0.9921875" style="39" customWidth="1"/>
    <col min="2" max="2" width="12.00390625" style="39" customWidth="1"/>
    <col min="3" max="3" width="0.9921875" style="39" customWidth="1"/>
    <col min="4" max="4" width="15.28125" style="39" bestFit="1" customWidth="1"/>
    <col min="5" max="5" width="13.8515625" style="39" bestFit="1" customWidth="1"/>
    <col min="6" max="7" width="13.140625" style="39" bestFit="1" customWidth="1"/>
    <col min="8" max="8" width="12.00390625" style="39" bestFit="1" customWidth="1"/>
    <col min="9" max="16384" width="9.28125" style="39" customWidth="1"/>
  </cols>
  <sheetData>
    <row r="1" ht="3.75" customHeight="1" thickBot="1"/>
    <row r="2" spans="1:8" s="43" customFormat="1" ht="19.5" customHeight="1" thickTop="1">
      <c r="A2" s="455" t="s">
        <v>172</v>
      </c>
      <c r="B2" s="456"/>
      <c r="C2" s="456"/>
      <c r="D2" s="366" t="s">
        <v>401</v>
      </c>
      <c r="E2" s="366" t="s">
        <v>402</v>
      </c>
      <c r="F2" s="41" t="s">
        <v>403</v>
      </c>
      <c r="G2" s="41" t="s">
        <v>404</v>
      </c>
      <c r="H2" s="367" t="s">
        <v>405</v>
      </c>
    </row>
    <row r="3" spans="1:8" ht="7.5" customHeight="1">
      <c r="A3" s="68"/>
      <c r="B3" s="368"/>
      <c r="C3" s="369"/>
      <c r="D3" s="68"/>
      <c r="E3" s="68"/>
      <c r="F3" s="68"/>
      <c r="G3" s="68"/>
      <c r="H3" s="68"/>
    </row>
    <row r="4" spans="1:8" ht="10.5">
      <c r="A4" s="68"/>
      <c r="B4" s="370" t="s">
        <v>406</v>
      </c>
      <c r="C4" s="371"/>
      <c r="D4" s="59"/>
      <c r="E4" s="59"/>
      <c r="F4" s="59"/>
      <c r="G4" s="59"/>
      <c r="H4" s="59"/>
    </row>
    <row r="5" spans="1:8" ht="15" customHeight="1">
      <c r="A5" s="68"/>
      <c r="B5" s="109" t="s">
        <v>407</v>
      </c>
      <c r="C5" s="372"/>
      <c r="D5" s="373">
        <v>314033</v>
      </c>
      <c r="E5" s="373">
        <v>1148072</v>
      </c>
      <c r="F5" s="373">
        <v>164763</v>
      </c>
      <c r="G5" s="373">
        <v>690639</v>
      </c>
      <c r="H5" s="373">
        <v>208991</v>
      </c>
    </row>
    <row r="6" spans="1:8" ht="15" customHeight="1">
      <c r="A6" s="68"/>
      <c r="B6" s="109" t="s">
        <v>408</v>
      </c>
      <c r="C6" s="372"/>
      <c r="D6" s="373">
        <v>1004582</v>
      </c>
      <c r="E6" s="373">
        <v>1765677</v>
      </c>
      <c r="F6" s="373">
        <v>727266</v>
      </c>
      <c r="G6" s="373">
        <v>237192</v>
      </c>
      <c r="H6" s="373">
        <v>284981</v>
      </c>
    </row>
    <row r="7" spans="1:8" ht="15" customHeight="1">
      <c r="A7" s="68"/>
      <c r="B7" s="109" t="s">
        <v>409</v>
      </c>
      <c r="C7" s="372"/>
      <c r="D7" s="373">
        <v>2768703559</v>
      </c>
      <c r="E7" s="373">
        <v>999061859</v>
      </c>
      <c r="F7" s="373">
        <v>696051804</v>
      </c>
      <c r="G7" s="373">
        <v>207627683</v>
      </c>
      <c r="H7" s="373">
        <v>77811442</v>
      </c>
    </row>
    <row r="8" spans="1:8" ht="7.5" customHeight="1">
      <c r="A8" s="68"/>
      <c r="B8" s="110"/>
      <c r="C8" s="372"/>
      <c r="D8" s="374"/>
      <c r="E8" s="374"/>
      <c r="F8" s="374"/>
      <c r="G8" s="374"/>
      <c r="H8" s="374"/>
    </row>
    <row r="9" spans="1:8" ht="10.5">
      <c r="A9" s="68"/>
      <c r="B9" s="370" t="s">
        <v>410</v>
      </c>
      <c r="C9" s="371"/>
      <c r="D9" s="59"/>
      <c r="E9" s="59"/>
      <c r="F9" s="59"/>
      <c r="G9" s="59"/>
      <c r="H9" s="59"/>
    </row>
    <row r="10" spans="1:8" ht="15" customHeight="1">
      <c r="A10" s="68"/>
      <c r="B10" s="109" t="s">
        <v>407</v>
      </c>
      <c r="C10" s="372"/>
      <c r="D10" s="373">
        <v>314657</v>
      </c>
      <c r="E10" s="373">
        <v>1175639</v>
      </c>
      <c r="F10" s="373">
        <v>170932</v>
      </c>
      <c r="G10" s="373">
        <v>706516</v>
      </c>
      <c r="H10" s="373">
        <v>216735</v>
      </c>
    </row>
    <row r="11" spans="1:8" ht="15" customHeight="1">
      <c r="A11" s="68"/>
      <c r="B11" s="109" t="s">
        <v>408</v>
      </c>
      <c r="C11" s="372"/>
      <c r="D11" s="373">
        <v>1001071</v>
      </c>
      <c r="E11" s="373">
        <v>1840551</v>
      </c>
      <c r="F11" s="373">
        <v>760850</v>
      </c>
      <c r="G11" s="373">
        <v>634466</v>
      </c>
      <c r="H11" s="373">
        <v>297557</v>
      </c>
    </row>
    <row r="12" spans="1:8" ht="15" customHeight="1">
      <c r="A12" s="68"/>
      <c r="B12" s="109" t="s">
        <v>409</v>
      </c>
      <c r="C12" s="372"/>
      <c r="D12" s="373">
        <v>2880722390</v>
      </c>
      <c r="E12" s="373">
        <v>1036648747</v>
      </c>
      <c r="F12" s="373">
        <v>729919807</v>
      </c>
      <c r="G12" s="373">
        <v>201503991</v>
      </c>
      <c r="H12" s="373">
        <v>84409058</v>
      </c>
    </row>
    <row r="13" spans="1:8" ht="7.5" customHeight="1">
      <c r="A13" s="68"/>
      <c r="B13" s="110"/>
      <c r="C13" s="372"/>
      <c r="D13" s="374"/>
      <c r="E13" s="374"/>
      <c r="F13" s="374"/>
      <c r="G13" s="374"/>
      <c r="H13" s="374"/>
    </row>
    <row r="14" spans="1:8" ht="10.5">
      <c r="A14" s="68"/>
      <c r="B14" s="370" t="s">
        <v>411</v>
      </c>
      <c r="C14" s="371"/>
      <c r="D14" s="59"/>
      <c r="E14" s="59"/>
      <c r="F14" s="59"/>
      <c r="G14" s="59"/>
      <c r="H14" s="59"/>
    </row>
    <row r="15" spans="1:8" ht="15" customHeight="1">
      <c r="A15" s="68"/>
      <c r="B15" s="109" t="s">
        <v>407</v>
      </c>
      <c r="C15" s="375"/>
      <c r="D15" s="373">
        <v>326250</v>
      </c>
      <c r="E15" s="373">
        <v>1310174</v>
      </c>
      <c r="F15" s="373">
        <v>183633</v>
      </c>
      <c r="G15" s="373">
        <v>776212</v>
      </c>
      <c r="H15" s="373">
        <v>243548</v>
      </c>
    </row>
    <row r="16" spans="1:8" ht="15" customHeight="1">
      <c r="A16" s="68"/>
      <c r="B16" s="109" t="s">
        <v>408</v>
      </c>
      <c r="C16" s="375"/>
      <c r="D16" s="373">
        <v>1032888</v>
      </c>
      <c r="E16" s="373">
        <v>2029433</v>
      </c>
      <c r="F16" s="373">
        <v>822942</v>
      </c>
      <c r="G16" s="373">
        <v>708444</v>
      </c>
      <c r="H16" s="373">
        <v>326160</v>
      </c>
    </row>
    <row r="17" spans="1:8" ht="15" customHeight="1">
      <c r="A17" s="68"/>
      <c r="B17" s="109" t="s">
        <v>409</v>
      </c>
      <c r="C17" s="375"/>
      <c r="D17" s="373">
        <v>2802741459</v>
      </c>
      <c r="E17" s="373">
        <v>1060862734</v>
      </c>
      <c r="F17" s="373">
        <v>746964806</v>
      </c>
      <c r="G17" s="373">
        <v>204420601</v>
      </c>
      <c r="H17" s="373">
        <v>90043253</v>
      </c>
    </row>
    <row r="18" spans="1:8" ht="4.5" customHeight="1" thickBot="1">
      <c r="A18" s="61"/>
      <c r="B18" s="61"/>
      <c r="C18" s="62"/>
      <c r="D18" s="376"/>
      <c r="E18" s="376"/>
      <c r="F18" s="376"/>
      <c r="G18" s="376"/>
      <c r="H18" s="376"/>
    </row>
    <row r="19" ht="3.75" customHeight="1" thickTop="1"/>
    <row r="21" ht="10.5">
      <c r="F21" s="377"/>
    </row>
  </sheetData>
  <sheetProtection/>
  <mergeCells count="1">
    <mergeCell ref="A2:C2"/>
  </mergeCells>
  <printOptions horizontalCentered="1"/>
  <pageMargins left="0.5905511811023623" right="0.5905511811023623" top="1.05" bottom="0.4724409448818898" header="0.72" footer="0"/>
  <pageSetup horizontalDpi="600" verticalDpi="600" orientation="portrait" paperSize="9" scale="145" r:id="rId1"/>
  <headerFooter alignWithMargins="0">
    <oddHeader>&amp;R&amp;F　遺失物、拾得物状況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5"/>
  <sheetViews>
    <sheetView zoomScale="150" zoomScaleNormal="150" zoomScalePageLayoutView="0" workbookViewId="0" topLeftCell="A1">
      <selection activeCell="I17" sqref="I17"/>
    </sheetView>
  </sheetViews>
  <sheetFormatPr defaultColWidth="9.140625" defaultRowHeight="12"/>
  <cols>
    <col min="1" max="1" width="0.9921875" style="130" customWidth="1"/>
    <col min="2" max="2" width="27.8515625" style="130" customWidth="1"/>
    <col min="3" max="3" width="0.9921875" style="130" customWidth="1"/>
    <col min="4" max="4" width="6.8515625" style="130" customWidth="1"/>
    <col min="5" max="5" width="0.9921875" style="130" customWidth="1"/>
    <col min="6" max="6" width="27.8515625" style="130" customWidth="1"/>
    <col min="7" max="7" width="0.9921875" style="130" customWidth="1"/>
    <col min="8" max="8" width="6.8515625" style="130" customWidth="1"/>
    <col min="9" max="16384" width="9.28125" style="130" customWidth="1"/>
  </cols>
  <sheetData>
    <row r="1" spans="1:8" ht="3.75" customHeight="1" thickBot="1">
      <c r="A1" s="6"/>
      <c r="B1" s="6"/>
      <c r="C1" s="6"/>
      <c r="D1" s="6"/>
      <c r="E1" s="6"/>
      <c r="F1" s="6"/>
      <c r="G1" s="6"/>
      <c r="H1" s="6"/>
    </row>
    <row r="2" spans="1:8" s="131" customFormat="1" ht="19.5" customHeight="1" thickTop="1">
      <c r="A2" s="381" t="s">
        <v>412</v>
      </c>
      <c r="B2" s="382"/>
      <c r="C2" s="382"/>
      <c r="D2" s="38" t="s">
        <v>153</v>
      </c>
      <c r="E2" s="382" t="s">
        <v>412</v>
      </c>
      <c r="F2" s="382"/>
      <c r="G2" s="382"/>
      <c r="H2" s="282" t="s">
        <v>153</v>
      </c>
    </row>
    <row r="3" spans="1:8" s="131" customFormat="1" ht="7.5" customHeight="1">
      <c r="A3" s="34"/>
      <c r="B3" s="34"/>
      <c r="C3" s="13"/>
      <c r="D3" s="283"/>
      <c r="E3" s="34"/>
      <c r="F3" s="34"/>
      <c r="G3" s="13"/>
      <c r="H3" s="284"/>
    </row>
    <row r="4" spans="1:8" ht="15" customHeight="1">
      <c r="A4" s="18"/>
      <c r="B4" s="22" t="s">
        <v>413</v>
      </c>
      <c r="C4" s="457"/>
      <c r="D4" s="285">
        <v>46</v>
      </c>
      <c r="E4" s="26"/>
      <c r="F4" s="36" t="s">
        <v>414</v>
      </c>
      <c r="G4" s="142"/>
      <c r="H4" s="114">
        <v>0</v>
      </c>
    </row>
    <row r="5" spans="1:8" ht="15" customHeight="1">
      <c r="A5" s="18"/>
      <c r="B5" s="16" t="s">
        <v>415</v>
      </c>
      <c r="C5" s="457"/>
      <c r="D5" s="285">
        <v>59</v>
      </c>
      <c r="E5" s="26"/>
      <c r="F5" s="36" t="s">
        <v>131</v>
      </c>
      <c r="G5" s="142"/>
      <c r="H5" s="148">
        <v>1</v>
      </c>
    </row>
    <row r="6" spans="1:8" ht="15" customHeight="1">
      <c r="A6" s="18"/>
      <c r="B6" s="16" t="s">
        <v>416</v>
      </c>
      <c r="C6" s="457"/>
      <c r="D6" s="285">
        <f>(D8+D9+H4+H5+H6+H7+H8+H9)</f>
        <v>47</v>
      </c>
      <c r="E6" s="26"/>
      <c r="F6" s="36" t="s">
        <v>417</v>
      </c>
      <c r="G6" s="142"/>
      <c r="H6" s="114">
        <v>3</v>
      </c>
    </row>
    <row r="7" spans="1:8" ht="15" customHeight="1">
      <c r="A7" s="18"/>
      <c r="B7" s="18"/>
      <c r="C7" s="142"/>
      <c r="D7" s="288"/>
      <c r="E7" s="26"/>
      <c r="F7" s="321" t="s">
        <v>418</v>
      </c>
      <c r="G7" s="142"/>
      <c r="H7" s="114">
        <v>8</v>
      </c>
    </row>
    <row r="8" spans="1:8" ht="15" customHeight="1">
      <c r="A8" s="18"/>
      <c r="B8" s="36" t="s">
        <v>419</v>
      </c>
      <c r="C8" s="142"/>
      <c r="D8" s="288">
        <v>31</v>
      </c>
      <c r="E8" s="26"/>
      <c r="F8" s="36" t="s">
        <v>228</v>
      </c>
      <c r="G8" s="142"/>
      <c r="H8" s="148">
        <v>4</v>
      </c>
    </row>
    <row r="9" spans="1:8" ht="15" customHeight="1">
      <c r="A9" s="18"/>
      <c r="B9" s="36" t="s">
        <v>420</v>
      </c>
      <c r="C9" s="142"/>
      <c r="D9" s="288">
        <v>0</v>
      </c>
      <c r="E9" s="26"/>
      <c r="F9" s="458"/>
      <c r="G9" s="142"/>
      <c r="H9" s="148"/>
    </row>
    <row r="10" spans="1:8" ht="3.75" customHeight="1" thickBot="1">
      <c r="A10" s="33"/>
      <c r="B10" s="33"/>
      <c r="C10" s="199"/>
      <c r="D10" s="459"/>
      <c r="E10" s="33"/>
      <c r="F10" s="33"/>
      <c r="G10" s="199"/>
      <c r="H10" s="365"/>
    </row>
    <row r="11" spans="1:8" ht="4.5" customHeight="1" thickTop="1">
      <c r="A11" s="6"/>
      <c r="B11" s="6"/>
      <c r="C11" s="6"/>
      <c r="D11" s="6"/>
      <c r="E11" s="6"/>
      <c r="F11" s="6"/>
      <c r="G11" s="6"/>
      <c r="H11" s="6"/>
    </row>
    <row r="15" ht="10.5">
      <c r="B15" s="460"/>
    </row>
  </sheetData>
  <sheetProtection/>
  <mergeCells count="2">
    <mergeCell ref="A2:C2"/>
    <mergeCell ref="E2:G2"/>
  </mergeCells>
  <printOptions horizontalCentered="1"/>
  <pageMargins left="0.5905511811023623" right="0.5905511811023623" top="1.05" bottom="0.4724409448818898" header="0.48" footer="0"/>
  <pageSetup horizontalDpi="600" verticalDpi="600" orientation="portrait" paperSize="9" scale="145" r:id="rId1"/>
  <headerFooter alignWithMargins="0">
    <oddHeader>&amp;R&amp;F　被殺者数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O19"/>
  <sheetViews>
    <sheetView zoomScale="125" zoomScaleNormal="125" zoomScaleSheetLayoutView="120" zoomScalePageLayoutView="0" workbookViewId="0" topLeftCell="A1">
      <selection activeCell="Q22" sqref="Q22"/>
    </sheetView>
  </sheetViews>
  <sheetFormatPr defaultColWidth="9.140625" defaultRowHeight="12"/>
  <cols>
    <col min="1" max="1" width="2.8515625" style="110" customWidth="1"/>
    <col min="2" max="2" width="19.421875" style="110" customWidth="1"/>
    <col min="3" max="3" width="0.9921875" style="1" customWidth="1"/>
    <col min="4" max="4" width="8.140625" style="1" customWidth="1"/>
    <col min="5" max="5" width="1.8515625" style="1" customWidth="1"/>
    <col min="6" max="6" width="4.28125" style="1" customWidth="1"/>
    <col min="7" max="7" width="1.8515625" style="1" customWidth="1"/>
    <col min="8" max="8" width="0.9921875" style="1" customWidth="1"/>
    <col min="9" max="9" width="19.421875" style="1" customWidth="1"/>
    <col min="10" max="10" width="0.9921875" style="1" customWidth="1"/>
    <col min="11" max="11" width="7.00390625" style="1" customWidth="1"/>
    <col min="12" max="12" width="1.421875" style="1" customWidth="1"/>
    <col min="13" max="13" width="4.7109375" style="1" customWidth="1"/>
    <col min="14" max="14" width="1.421875" style="110" customWidth="1"/>
    <col min="15" max="16384" width="9.28125" style="1" customWidth="1"/>
  </cols>
  <sheetData>
    <row r="1" ht="3.75" customHeight="1" thickBot="1"/>
    <row r="2" spans="1:14" s="2" customFormat="1" ht="17.25" customHeight="1" thickTop="1">
      <c r="A2" s="461" t="s">
        <v>421</v>
      </c>
      <c r="B2" s="461"/>
      <c r="C2" s="384"/>
      <c r="D2" s="462" t="s">
        <v>422</v>
      </c>
      <c r="E2" s="461"/>
      <c r="F2" s="461"/>
      <c r="G2" s="384"/>
      <c r="H2" s="462" t="s">
        <v>421</v>
      </c>
      <c r="I2" s="461"/>
      <c r="J2" s="384"/>
      <c r="K2" s="462" t="s">
        <v>422</v>
      </c>
      <c r="L2" s="461"/>
      <c r="M2" s="461"/>
      <c r="N2" s="461"/>
    </row>
    <row r="3" spans="1:14" s="2" customFormat="1" ht="6" customHeight="1">
      <c r="A3" s="44"/>
      <c r="B3" s="44"/>
      <c r="C3" s="67"/>
      <c r="D3" s="463"/>
      <c r="E3" s="464"/>
      <c r="F3" s="464"/>
      <c r="G3" s="67"/>
      <c r="H3" s="463"/>
      <c r="I3" s="464"/>
      <c r="J3" s="67"/>
      <c r="K3" s="463"/>
      <c r="L3" s="44"/>
      <c r="M3" s="44"/>
      <c r="N3" s="44"/>
    </row>
    <row r="4" spans="2:15" ht="14.25" customHeight="1">
      <c r="B4" s="287" t="s">
        <v>423</v>
      </c>
      <c r="C4" s="48"/>
      <c r="D4" s="465">
        <v>1849</v>
      </c>
      <c r="E4" s="15" t="s">
        <v>350</v>
      </c>
      <c r="F4" s="466">
        <v>548</v>
      </c>
      <c r="G4" s="137" t="s">
        <v>349</v>
      </c>
      <c r="H4" s="467"/>
      <c r="I4" s="36" t="s">
        <v>424</v>
      </c>
      <c r="J4" s="142"/>
      <c r="K4" s="468">
        <v>262</v>
      </c>
      <c r="L4" s="26" t="s">
        <v>350</v>
      </c>
      <c r="M4" s="469">
        <v>30</v>
      </c>
      <c r="N4" s="112" t="s">
        <v>349</v>
      </c>
      <c r="O4" s="6"/>
    </row>
    <row r="5" spans="2:15" ht="14.25" customHeight="1">
      <c r="B5" s="287" t="s">
        <v>158</v>
      </c>
      <c r="C5" s="48"/>
      <c r="D5" s="465">
        <v>1852</v>
      </c>
      <c r="E5" s="15" t="s">
        <v>350</v>
      </c>
      <c r="F5" s="17">
        <v>585</v>
      </c>
      <c r="G5" s="137" t="s">
        <v>349</v>
      </c>
      <c r="H5" s="467"/>
      <c r="I5" s="36" t="s">
        <v>425</v>
      </c>
      <c r="J5" s="142"/>
      <c r="K5" s="468">
        <v>160</v>
      </c>
      <c r="L5" s="26" t="s">
        <v>350</v>
      </c>
      <c r="M5" s="469">
        <v>14</v>
      </c>
      <c r="N5" s="112" t="s">
        <v>349</v>
      </c>
      <c r="O5" s="6"/>
    </row>
    <row r="6" spans="2:15" ht="14.25" customHeight="1">
      <c r="B6" s="287" t="s">
        <v>160</v>
      </c>
      <c r="C6" s="48"/>
      <c r="D6" s="465">
        <v>1644</v>
      </c>
      <c r="E6" s="15" t="s">
        <v>350</v>
      </c>
      <c r="F6" s="17">
        <v>474</v>
      </c>
      <c r="G6" s="137" t="s">
        <v>349</v>
      </c>
      <c r="H6" s="467"/>
      <c r="I6" s="36" t="s">
        <v>426</v>
      </c>
      <c r="J6" s="142"/>
      <c r="K6" s="468">
        <v>64</v>
      </c>
      <c r="L6" s="26" t="s">
        <v>350</v>
      </c>
      <c r="M6" s="469">
        <v>27</v>
      </c>
      <c r="N6" s="112" t="s">
        <v>349</v>
      </c>
      <c r="O6" s="6"/>
    </row>
    <row r="7" spans="2:15" ht="14.25" customHeight="1">
      <c r="B7" s="109"/>
      <c r="C7" s="113"/>
      <c r="D7" s="468"/>
      <c r="E7" s="112"/>
      <c r="F7" s="469"/>
      <c r="G7" s="457"/>
      <c r="H7" s="467"/>
      <c r="I7" s="36" t="s">
        <v>427</v>
      </c>
      <c r="J7" s="142"/>
      <c r="K7" s="468">
        <v>21</v>
      </c>
      <c r="L7" s="26" t="s">
        <v>350</v>
      </c>
      <c r="M7" s="25">
        <v>5</v>
      </c>
      <c r="N7" s="112" t="s">
        <v>349</v>
      </c>
      <c r="O7" s="6"/>
    </row>
    <row r="8" spans="2:15" ht="14.25" customHeight="1">
      <c r="B8" s="36" t="s">
        <v>428</v>
      </c>
      <c r="C8" s="142"/>
      <c r="D8" s="468">
        <v>201</v>
      </c>
      <c r="E8" s="26" t="s">
        <v>350</v>
      </c>
      <c r="F8" s="469">
        <v>65</v>
      </c>
      <c r="G8" s="112" t="s">
        <v>349</v>
      </c>
      <c r="H8" s="467"/>
      <c r="I8" s="36" t="s">
        <v>228</v>
      </c>
      <c r="J8" s="142"/>
      <c r="K8" s="468">
        <v>99</v>
      </c>
      <c r="L8" s="26" t="s">
        <v>350</v>
      </c>
      <c r="M8" s="469">
        <v>23</v>
      </c>
      <c r="N8" s="112" t="s">
        <v>349</v>
      </c>
      <c r="O8" s="6"/>
    </row>
    <row r="9" spans="2:15" ht="14.25" customHeight="1">
      <c r="B9" s="36" t="s">
        <v>429</v>
      </c>
      <c r="C9" s="142"/>
      <c r="D9" s="468">
        <v>583</v>
      </c>
      <c r="E9" s="26" t="s">
        <v>350</v>
      </c>
      <c r="F9" s="469">
        <v>222</v>
      </c>
      <c r="G9" s="112" t="s">
        <v>349</v>
      </c>
      <c r="H9" s="467"/>
      <c r="I9" s="36" t="s">
        <v>430</v>
      </c>
      <c r="J9" s="142"/>
      <c r="K9" s="469">
        <v>674</v>
      </c>
      <c r="L9" s="26" t="s">
        <v>350</v>
      </c>
      <c r="M9" s="469">
        <v>197</v>
      </c>
      <c r="N9" s="112" t="s">
        <v>349</v>
      </c>
      <c r="O9" s="6"/>
    </row>
    <row r="10" spans="1:15" ht="3" customHeight="1" thickBot="1">
      <c r="A10" s="3"/>
      <c r="B10" s="3"/>
      <c r="C10" s="209"/>
      <c r="D10" s="33"/>
      <c r="E10" s="33"/>
      <c r="F10" s="33"/>
      <c r="G10" s="199"/>
      <c r="H10" s="33"/>
      <c r="I10" s="33"/>
      <c r="J10" s="199"/>
      <c r="K10" s="33"/>
      <c r="L10" s="33"/>
      <c r="M10" s="33"/>
      <c r="N10" s="33"/>
      <c r="O10" s="6"/>
    </row>
    <row r="11" ht="2.25" customHeight="1" thickTop="1"/>
    <row r="12" spans="1:14" ht="10.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0"/>
    </row>
    <row r="13" spans="1:14" ht="10.5" customHeight="1">
      <c r="A13" s="470"/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0"/>
    </row>
    <row r="19" ht="9.75">
      <c r="K19" s="2"/>
    </row>
  </sheetData>
  <sheetProtection/>
  <mergeCells count="5">
    <mergeCell ref="A2:C2"/>
    <mergeCell ref="D2:G2"/>
    <mergeCell ref="H2:J2"/>
    <mergeCell ref="K2:N2"/>
    <mergeCell ref="B12:M13"/>
  </mergeCells>
  <printOptions horizontalCentered="1"/>
  <pageMargins left="0.5905511811023623" right="0.5905511811023623" top="1.38" bottom="0.4724409448818898" header="0.77" footer="0"/>
  <pageSetup horizontalDpi="600" verticalDpi="600" orientation="portrait" paperSize="9" scale="145" r:id="rId1"/>
  <headerFooter alignWithMargins="0">
    <oddHeader>&amp;R&amp;F　自殺者数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V71"/>
  <sheetViews>
    <sheetView zoomScale="150" zoomScaleNormal="150" zoomScaleSheetLayoutView="125" zoomScalePageLayoutView="0" workbookViewId="0" topLeftCell="A4">
      <selection activeCell="I19" sqref="I19"/>
    </sheetView>
  </sheetViews>
  <sheetFormatPr defaultColWidth="14.57421875" defaultRowHeight="12.75" customHeight="1"/>
  <cols>
    <col min="1" max="1" width="24.00390625" style="472" customWidth="1"/>
    <col min="2" max="2" width="1.8515625" style="472" customWidth="1"/>
    <col min="3" max="3" width="8.421875" style="473" customWidth="1"/>
    <col min="4" max="5" width="7.8515625" style="473" customWidth="1"/>
    <col min="6" max="8" width="6.140625" style="473" customWidth="1"/>
    <col min="9" max="9" width="9.140625" style="473" customWidth="1"/>
    <col min="10" max="10" width="8.7109375" style="473" customWidth="1"/>
    <col min="11" max="11" width="6.8515625" style="473" customWidth="1"/>
    <col min="12" max="16384" width="14.421875" style="473" customWidth="1"/>
  </cols>
  <sheetData>
    <row r="1" ht="4.5" customHeight="1" thickBot="1"/>
    <row r="2" spans="1:11" ht="4.5" customHeight="1" thickTop="1">
      <c r="A2" s="474"/>
      <c r="B2" s="475"/>
      <c r="C2" s="476"/>
      <c r="D2" s="476"/>
      <c r="E2" s="477"/>
      <c r="F2" s="474"/>
      <c r="G2" s="474"/>
      <c r="H2" s="475"/>
      <c r="I2" s="477"/>
      <c r="J2" s="474"/>
      <c r="K2" s="474"/>
    </row>
    <row r="3" spans="1:11" ht="15" customHeight="1">
      <c r="A3" s="478"/>
      <c r="B3" s="479"/>
      <c r="C3" s="480" t="s">
        <v>431</v>
      </c>
      <c r="D3" s="480" t="s">
        <v>432</v>
      </c>
      <c r="E3" s="481" t="s">
        <v>433</v>
      </c>
      <c r="F3" s="482"/>
      <c r="G3" s="482"/>
      <c r="H3" s="483"/>
      <c r="I3" s="481" t="s">
        <v>434</v>
      </c>
      <c r="J3" s="484"/>
      <c r="K3" s="484"/>
    </row>
    <row r="4" spans="1:11" ht="15" customHeight="1">
      <c r="A4" s="485" t="s">
        <v>435</v>
      </c>
      <c r="B4" s="486"/>
      <c r="C4" s="487"/>
      <c r="D4" s="487"/>
      <c r="E4" s="488" t="s">
        <v>436</v>
      </c>
      <c r="G4" s="489" t="s">
        <v>437</v>
      </c>
      <c r="H4" s="490"/>
      <c r="I4" s="491" t="s">
        <v>438</v>
      </c>
      <c r="J4" s="492" t="s">
        <v>439</v>
      </c>
      <c r="K4" s="493" t="s">
        <v>440</v>
      </c>
    </row>
    <row r="5" spans="1:11" ht="15" customHeight="1">
      <c r="A5" s="494"/>
      <c r="B5" s="495"/>
      <c r="C5" s="487"/>
      <c r="D5" s="487"/>
      <c r="E5" s="488"/>
      <c r="F5" s="489" t="s">
        <v>441</v>
      </c>
      <c r="G5" s="496"/>
      <c r="H5" s="492" t="s">
        <v>442</v>
      </c>
      <c r="I5" s="488"/>
      <c r="J5" s="487"/>
      <c r="K5" s="497"/>
    </row>
    <row r="6" spans="1:11" ht="27" customHeight="1">
      <c r="A6" s="498" t="s">
        <v>443</v>
      </c>
      <c r="B6" s="499"/>
      <c r="C6" s="500"/>
      <c r="D6" s="500"/>
      <c r="E6" s="501"/>
      <c r="F6" s="502"/>
      <c r="G6" s="502"/>
      <c r="H6" s="503"/>
      <c r="I6" s="501"/>
      <c r="J6" s="500"/>
      <c r="K6" s="504"/>
    </row>
    <row r="7" spans="1:11" ht="13.5" customHeight="1">
      <c r="A7" s="505"/>
      <c r="B7" s="506"/>
      <c r="C7" s="507" t="s">
        <v>444</v>
      </c>
      <c r="D7" s="508" t="s">
        <v>444</v>
      </c>
      <c r="E7" s="509" t="s">
        <v>445</v>
      </c>
      <c r="F7" s="509" t="s">
        <v>445</v>
      </c>
      <c r="G7" s="509" t="s">
        <v>445</v>
      </c>
      <c r="H7" s="509" t="s">
        <v>445</v>
      </c>
      <c r="I7" s="509" t="s">
        <v>445</v>
      </c>
      <c r="J7" s="508" t="s">
        <v>445</v>
      </c>
      <c r="K7" s="510" t="s">
        <v>445</v>
      </c>
    </row>
    <row r="8" spans="1:11" ht="12.75" customHeight="1">
      <c r="A8" s="511" t="s">
        <v>446</v>
      </c>
      <c r="B8" s="478"/>
      <c r="C8" s="512">
        <v>9977</v>
      </c>
      <c r="D8" s="513">
        <v>9639</v>
      </c>
      <c r="E8" s="513">
        <v>9011</v>
      </c>
      <c r="F8" s="513">
        <v>1375</v>
      </c>
      <c r="G8" s="513">
        <v>990</v>
      </c>
      <c r="H8" s="513">
        <v>197</v>
      </c>
      <c r="I8" s="513">
        <v>2993</v>
      </c>
      <c r="J8" s="513">
        <v>5515</v>
      </c>
      <c r="K8" s="513">
        <v>503</v>
      </c>
    </row>
    <row r="9" spans="1:11" ht="12.75" customHeight="1">
      <c r="A9" s="514" t="s">
        <v>447</v>
      </c>
      <c r="B9" s="478"/>
      <c r="C9" s="512">
        <v>9483</v>
      </c>
      <c r="D9" s="513">
        <v>9354</v>
      </c>
      <c r="E9" s="513">
        <v>8650</v>
      </c>
      <c r="F9" s="513">
        <v>1446</v>
      </c>
      <c r="G9" s="513">
        <v>1451</v>
      </c>
      <c r="H9" s="513">
        <v>419</v>
      </c>
      <c r="I9" s="513">
        <v>2603</v>
      </c>
      <c r="J9" s="513">
        <v>5234</v>
      </c>
      <c r="K9" s="513">
        <v>813</v>
      </c>
    </row>
    <row r="10" spans="1:11" ht="12.75" customHeight="1">
      <c r="A10" s="514" t="s">
        <v>448</v>
      </c>
      <c r="B10" s="478"/>
      <c r="C10" s="512">
        <v>7326</v>
      </c>
      <c r="D10" s="513">
        <v>7287</v>
      </c>
      <c r="E10" s="513">
        <v>6292</v>
      </c>
      <c r="F10" s="513">
        <v>920</v>
      </c>
      <c r="G10" s="513">
        <v>564</v>
      </c>
      <c r="H10" s="513">
        <v>118</v>
      </c>
      <c r="I10" s="513">
        <v>2387</v>
      </c>
      <c r="J10" s="513">
        <v>3716</v>
      </c>
      <c r="K10" s="513">
        <v>189</v>
      </c>
    </row>
    <row r="11" spans="1:11" ht="9.75" customHeight="1">
      <c r="A11" s="514"/>
      <c r="B11" s="478"/>
      <c r="C11" s="512"/>
      <c r="D11" s="513"/>
      <c r="E11" s="513"/>
      <c r="F11" s="513"/>
      <c r="G11" s="513"/>
      <c r="H11" s="513"/>
      <c r="I11" s="513"/>
      <c r="J11" s="513"/>
      <c r="K11" s="513"/>
    </row>
    <row r="12" spans="1:11" ht="12.75" customHeight="1">
      <c r="A12" s="515" t="s">
        <v>449</v>
      </c>
      <c r="B12" s="515"/>
      <c r="C12" s="516">
        <v>441</v>
      </c>
      <c r="D12" s="517">
        <v>402</v>
      </c>
      <c r="E12" s="517">
        <v>388</v>
      </c>
      <c r="F12" s="517">
        <v>120</v>
      </c>
      <c r="G12" s="517">
        <v>4</v>
      </c>
      <c r="H12" s="517">
        <v>3</v>
      </c>
      <c r="I12" s="517">
        <v>279</v>
      </c>
      <c r="J12" s="517">
        <v>109</v>
      </c>
      <c r="K12" s="518">
        <v>0</v>
      </c>
    </row>
    <row r="13" spans="1:11" ht="12.75" customHeight="1">
      <c r="A13" s="515" t="s">
        <v>237</v>
      </c>
      <c r="B13" s="515"/>
      <c r="C13" s="516">
        <v>1292</v>
      </c>
      <c r="D13" s="517">
        <v>1292</v>
      </c>
      <c r="E13" s="517">
        <v>1418</v>
      </c>
      <c r="F13" s="517">
        <v>130</v>
      </c>
      <c r="G13" s="517">
        <v>300</v>
      </c>
      <c r="H13" s="517">
        <v>56</v>
      </c>
      <c r="I13" s="517">
        <v>3</v>
      </c>
      <c r="J13" s="517">
        <v>1236</v>
      </c>
      <c r="K13" s="517">
        <v>179</v>
      </c>
    </row>
    <row r="14" spans="1:11" ht="12.75" customHeight="1">
      <c r="A14" s="515" t="s">
        <v>450</v>
      </c>
      <c r="B14" s="515"/>
      <c r="C14" s="516">
        <v>60</v>
      </c>
      <c r="D14" s="517">
        <v>60</v>
      </c>
      <c r="E14" s="517">
        <v>60</v>
      </c>
      <c r="F14" s="517">
        <v>2</v>
      </c>
      <c r="G14" s="518">
        <v>0</v>
      </c>
      <c r="H14" s="518">
        <v>0</v>
      </c>
      <c r="I14" s="517">
        <v>3</v>
      </c>
      <c r="J14" s="517">
        <v>57</v>
      </c>
      <c r="K14" s="518">
        <v>0</v>
      </c>
    </row>
    <row r="15" spans="1:11" ht="12.75" customHeight="1">
      <c r="A15" s="515" t="s">
        <v>451</v>
      </c>
      <c r="B15" s="515"/>
      <c r="C15" s="516">
        <v>1011</v>
      </c>
      <c r="D15" s="517">
        <v>1011</v>
      </c>
      <c r="E15" s="517">
        <v>972</v>
      </c>
      <c r="F15" s="517">
        <v>9</v>
      </c>
      <c r="G15" s="517">
        <v>79</v>
      </c>
      <c r="H15" s="518">
        <v>0</v>
      </c>
      <c r="I15" s="517">
        <v>398</v>
      </c>
      <c r="J15" s="517">
        <v>573</v>
      </c>
      <c r="K15" s="517">
        <v>1</v>
      </c>
    </row>
    <row r="16" spans="1:11" ht="12.75" customHeight="1">
      <c r="A16" s="515" t="s">
        <v>452</v>
      </c>
      <c r="B16" s="515"/>
      <c r="C16" s="519">
        <v>0</v>
      </c>
      <c r="D16" s="520">
        <v>0</v>
      </c>
      <c r="E16" s="520">
        <v>0</v>
      </c>
      <c r="F16" s="520">
        <v>0</v>
      </c>
      <c r="G16" s="520">
        <v>0</v>
      </c>
      <c r="H16" s="520">
        <v>0</v>
      </c>
      <c r="I16" s="520">
        <v>0</v>
      </c>
      <c r="J16" s="520">
        <v>0</v>
      </c>
      <c r="K16" s="520">
        <v>0</v>
      </c>
    </row>
    <row r="17" spans="1:11" ht="12.75" customHeight="1">
      <c r="A17" s="515" t="s">
        <v>453</v>
      </c>
      <c r="B17" s="515"/>
      <c r="C17" s="516">
        <v>4</v>
      </c>
      <c r="D17" s="517">
        <v>4</v>
      </c>
      <c r="E17" s="517">
        <v>3</v>
      </c>
      <c r="F17" s="518">
        <v>0</v>
      </c>
      <c r="G17" s="518">
        <v>0</v>
      </c>
      <c r="H17" s="518">
        <v>0</v>
      </c>
      <c r="I17" s="517">
        <v>3</v>
      </c>
      <c r="J17" s="518">
        <v>0</v>
      </c>
      <c r="K17" s="518">
        <v>0</v>
      </c>
    </row>
    <row r="18" spans="1:11" ht="12.75" customHeight="1">
      <c r="A18" s="515" t="s">
        <v>454</v>
      </c>
      <c r="B18" s="515"/>
      <c r="C18" s="516">
        <v>1</v>
      </c>
      <c r="D18" s="517">
        <v>1</v>
      </c>
      <c r="E18" s="517">
        <v>1</v>
      </c>
      <c r="F18" s="518">
        <v>0</v>
      </c>
      <c r="G18" s="518">
        <v>0</v>
      </c>
      <c r="H18" s="518">
        <v>0</v>
      </c>
      <c r="I18" s="517">
        <v>1</v>
      </c>
      <c r="J18" s="518">
        <v>0</v>
      </c>
      <c r="K18" s="518">
        <v>0</v>
      </c>
    </row>
    <row r="19" spans="1:11" ht="12.75" customHeight="1">
      <c r="A19" s="515" t="s">
        <v>455</v>
      </c>
      <c r="B19" s="515"/>
      <c r="C19" s="516">
        <v>9</v>
      </c>
      <c r="D19" s="517">
        <v>9</v>
      </c>
      <c r="E19" s="517">
        <v>3</v>
      </c>
      <c r="F19" s="518">
        <v>0</v>
      </c>
      <c r="G19" s="518">
        <v>0</v>
      </c>
      <c r="H19" s="518">
        <v>0</v>
      </c>
      <c r="I19" s="517">
        <v>3</v>
      </c>
      <c r="J19" s="518">
        <v>0</v>
      </c>
      <c r="K19" s="518">
        <v>0</v>
      </c>
    </row>
    <row r="20" spans="1:11" ht="12.75" customHeight="1">
      <c r="A20" s="515" t="s">
        <v>456</v>
      </c>
      <c r="B20" s="515"/>
      <c r="C20" s="516">
        <v>10</v>
      </c>
      <c r="D20" s="517">
        <v>10</v>
      </c>
      <c r="E20" s="517">
        <v>20</v>
      </c>
      <c r="F20" s="518">
        <v>0</v>
      </c>
      <c r="G20" s="518">
        <v>0</v>
      </c>
      <c r="H20" s="518">
        <v>0</v>
      </c>
      <c r="I20" s="517">
        <v>10</v>
      </c>
      <c r="J20" s="517">
        <v>10</v>
      </c>
      <c r="K20" s="518">
        <v>0</v>
      </c>
    </row>
    <row r="21" spans="1:11" ht="12.75" customHeight="1">
      <c r="A21" s="515" t="s">
        <v>457</v>
      </c>
      <c r="B21" s="515"/>
      <c r="C21" s="521"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</row>
    <row r="22" spans="1:11" ht="12.75" customHeight="1">
      <c r="A22" s="515" t="s">
        <v>458</v>
      </c>
      <c r="B22" s="515"/>
      <c r="C22" s="516">
        <v>6</v>
      </c>
      <c r="D22" s="517">
        <v>6</v>
      </c>
      <c r="E22" s="517">
        <v>8</v>
      </c>
      <c r="F22" s="518">
        <v>0</v>
      </c>
      <c r="G22" s="518">
        <v>0</v>
      </c>
      <c r="H22" s="518">
        <v>0</v>
      </c>
      <c r="I22" s="517">
        <v>3</v>
      </c>
      <c r="J22" s="517">
        <v>5</v>
      </c>
      <c r="K22" s="518">
        <v>0</v>
      </c>
    </row>
    <row r="23" spans="1:11" ht="12.75" customHeight="1">
      <c r="A23" s="515" t="s">
        <v>239</v>
      </c>
      <c r="B23" s="515"/>
      <c r="C23" s="516">
        <v>751</v>
      </c>
      <c r="D23" s="517">
        <v>751</v>
      </c>
      <c r="E23" s="517">
        <v>521</v>
      </c>
      <c r="F23" s="517">
        <v>197</v>
      </c>
      <c r="G23" s="517">
        <v>11</v>
      </c>
      <c r="H23" s="517">
        <v>4</v>
      </c>
      <c r="I23" s="517">
        <v>251</v>
      </c>
      <c r="J23" s="517">
        <v>270</v>
      </c>
      <c r="K23" s="518">
        <v>0</v>
      </c>
    </row>
    <row r="24" spans="1:11" ht="12.75" customHeight="1">
      <c r="A24" s="515" t="s">
        <v>238</v>
      </c>
      <c r="B24" s="515"/>
      <c r="C24" s="516">
        <v>92</v>
      </c>
      <c r="D24" s="517">
        <v>92</v>
      </c>
      <c r="E24" s="517">
        <v>37</v>
      </c>
      <c r="F24" s="517">
        <v>27</v>
      </c>
      <c r="G24" s="518">
        <v>0</v>
      </c>
      <c r="H24" s="518">
        <v>0</v>
      </c>
      <c r="I24" s="517">
        <v>35</v>
      </c>
      <c r="J24" s="517">
        <v>2</v>
      </c>
      <c r="K24" s="518">
        <v>0</v>
      </c>
    </row>
    <row r="25" spans="1:11" ht="12.75" customHeight="1">
      <c r="A25" s="515" t="s">
        <v>459</v>
      </c>
      <c r="B25" s="515"/>
      <c r="C25" s="516">
        <v>1</v>
      </c>
      <c r="D25" s="517">
        <v>1</v>
      </c>
      <c r="E25" s="517">
        <v>1</v>
      </c>
      <c r="F25" s="518">
        <v>0</v>
      </c>
      <c r="G25" s="518">
        <v>0</v>
      </c>
      <c r="H25" s="518">
        <v>0</v>
      </c>
      <c r="I25" s="518">
        <v>0</v>
      </c>
      <c r="J25" s="517">
        <v>1</v>
      </c>
      <c r="K25" s="518">
        <v>0</v>
      </c>
    </row>
    <row r="26" spans="1:11" ht="12.75" customHeight="1">
      <c r="A26" s="515" t="s">
        <v>241</v>
      </c>
      <c r="B26" s="515"/>
      <c r="C26" s="516">
        <v>59</v>
      </c>
      <c r="D26" s="517">
        <v>59</v>
      </c>
      <c r="E26" s="517">
        <v>58</v>
      </c>
      <c r="F26" s="517">
        <v>10</v>
      </c>
      <c r="G26" s="517">
        <v>8</v>
      </c>
      <c r="H26" s="517">
        <v>7</v>
      </c>
      <c r="I26" s="517">
        <v>51</v>
      </c>
      <c r="J26" s="517">
        <v>7</v>
      </c>
      <c r="K26" s="518">
        <v>0</v>
      </c>
    </row>
    <row r="27" spans="1:11" ht="12.75" customHeight="1">
      <c r="A27" s="515" t="s">
        <v>460</v>
      </c>
      <c r="B27" s="515"/>
      <c r="C27" s="516">
        <v>23</v>
      </c>
      <c r="D27" s="517">
        <v>23</v>
      </c>
      <c r="E27" s="517">
        <v>24</v>
      </c>
      <c r="F27" s="517">
        <v>9</v>
      </c>
      <c r="G27" s="517">
        <v>1</v>
      </c>
      <c r="H27" s="518">
        <v>0</v>
      </c>
      <c r="I27" s="518">
        <v>0</v>
      </c>
      <c r="J27" s="517">
        <v>24</v>
      </c>
      <c r="K27" s="518">
        <v>0</v>
      </c>
    </row>
    <row r="28" spans="1:11" ht="12.75" customHeight="1">
      <c r="A28" s="515" t="s">
        <v>461</v>
      </c>
      <c r="B28" s="515"/>
      <c r="C28" s="516">
        <v>169</v>
      </c>
      <c r="D28" s="517">
        <v>169</v>
      </c>
      <c r="E28" s="517">
        <v>171</v>
      </c>
      <c r="F28" s="517">
        <v>118</v>
      </c>
      <c r="G28" s="517">
        <v>6</v>
      </c>
      <c r="H28" s="517">
        <v>4</v>
      </c>
      <c r="I28" s="518">
        <v>0</v>
      </c>
      <c r="J28" s="517">
        <v>171</v>
      </c>
      <c r="K28" s="518">
        <v>0</v>
      </c>
    </row>
    <row r="29" spans="1:11" ht="12.75" customHeight="1">
      <c r="A29" s="515" t="s">
        <v>462</v>
      </c>
      <c r="B29" s="515"/>
      <c r="C29" s="516">
        <v>164</v>
      </c>
      <c r="D29" s="517">
        <v>164</v>
      </c>
      <c r="E29" s="517">
        <v>144</v>
      </c>
      <c r="F29" s="517">
        <v>7</v>
      </c>
      <c r="G29" s="517">
        <v>8</v>
      </c>
      <c r="H29" s="518">
        <v>0</v>
      </c>
      <c r="I29" s="517">
        <v>41</v>
      </c>
      <c r="J29" s="517">
        <v>103</v>
      </c>
      <c r="K29" s="518">
        <v>0</v>
      </c>
    </row>
    <row r="30" spans="1:11" ht="12.75" customHeight="1">
      <c r="A30" s="515" t="s">
        <v>463</v>
      </c>
      <c r="B30" s="515"/>
      <c r="C30" s="516">
        <v>340</v>
      </c>
      <c r="D30" s="517">
        <v>340</v>
      </c>
      <c r="E30" s="517">
        <v>280</v>
      </c>
      <c r="F30" s="517">
        <v>2</v>
      </c>
      <c r="G30" s="517">
        <v>17</v>
      </c>
      <c r="H30" s="517">
        <v>2</v>
      </c>
      <c r="I30" s="517">
        <v>182</v>
      </c>
      <c r="J30" s="517">
        <v>98</v>
      </c>
      <c r="K30" s="518">
        <v>0</v>
      </c>
    </row>
    <row r="31" spans="1:11" ht="12.75" customHeight="1">
      <c r="A31" s="522" t="s">
        <v>464</v>
      </c>
      <c r="B31" s="515"/>
      <c r="C31" s="516">
        <v>56</v>
      </c>
      <c r="D31" s="517">
        <v>56</v>
      </c>
      <c r="E31" s="517">
        <v>56</v>
      </c>
      <c r="F31" s="517">
        <v>18</v>
      </c>
      <c r="G31" s="517">
        <v>38</v>
      </c>
      <c r="H31" s="517">
        <v>18</v>
      </c>
      <c r="I31" s="518">
        <v>0</v>
      </c>
      <c r="J31" s="517">
        <v>56</v>
      </c>
      <c r="K31" s="518">
        <v>0</v>
      </c>
    </row>
    <row r="32" spans="1:11" ht="12.75" customHeight="1">
      <c r="A32" s="522" t="s">
        <v>465</v>
      </c>
      <c r="B32" s="523"/>
      <c r="C32" s="516">
        <v>5</v>
      </c>
      <c r="D32" s="517">
        <v>5</v>
      </c>
      <c r="E32" s="517">
        <v>3</v>
      </c>
      <c r="F32" s="518">
        <v>0</v>
      </c>
      <c r="G32" s="518">
        <v>0</v>
      </c>
      <c r="H32" s="518">
        <v>0</v>
      </c>
      <c r="I32" s="518">
        <v>0</v>
      </c>
      <c r="J32" s="517">
        <v>3</v>
      </c>
      <c r="K32" s="518">
        <v>0</v>
      </c>
    </row>
    <row r="33" spans="1:11" ht="12.75" customHeight="1">
      <c r="A33" s="515" t="s">
        <v>466</v>
      </c>
      <c r="B33" s="523"/>
      <c r="C33" s="516">
        <v>11</v>
      </c>
      <c r="D33" s="517">
        <v>11</v>
      </c>
      <c r="E33" s="517">
        <v>5</v>
      </c>
      <c r="F33" s="518">
        <v>0</v>
      </c>
      <c r="G33" s="518">
        <v>0</v>
      </c>
      <c r="H33" s="518">
        <v>0</v>
      </c>
      <c r="I33" s="517">
        <v>5</v>
      </c>
      <c r="J33" s="518">
        <v>0</v>
      </c>
      <c r="K33" s="518">
        <v>0</v>
      </c>
    </row>
    <row r="34" spans="1:11" ht="12.75" customHeight="1">
      <c r="A34" s="515" t="s">
        <v>467</v>
      </c>
      <c r="B34" s="515"/>
      <c r="C34" s="516">
        <v>11</v>
      </c>
      <c r="D34" s="517">
        <v>11</v>
      </c>
      <c r="E34" s="517">
        <v>10</v>
      </c>
      <c r="F34" s="517">
        <v>1</v>
      </c>
      <c r="G34" s="518">
        <v>0</v>
      </c>
      <c r="H34" s="518">
        <v>0</v>
      </c>
      <c r="I34" s="517">
        <v>8</v>
      </c>
      <c r="J34" s="517">
        <v>2</v>
      </c>
      <c r="K34" s="518">
        <v>0</v>
      </c>
    </row>
    <row r="35" spans="1:22" ht="12.75" customHeight="1">
      <c r="A35" s="515" t="s">
        <v>468</v>
      </c>
      <c r="B35" s="515"/>
      <c r="C35" s="516">
        <v>50</v>
      </c>
      <c r="D35" s="517">
        <v>50</v>
      </c>
      <c r="E35" s="517">
        <v>34</v>
      </c>
      <c r="F35" s="517">
        <v>9</v>
      </c>
      <c r="G35" s="517">
        <v>1</v>
      </c>
      <c r="H35" s="518">
        <v>0</v>
      </c>
      <c r="I35" s="517">
        <v>4</v>
      </c>
      <c r="J35" s="517">
        <v>30</v>
      </c>
      <c r="K35" s="518">
        <v>0</v>
      </c>
      <c r="M35" s="515"/>
      <c r="N35" s="524"/>
      <c r="O35" s="524"/>
      <c r="P35" s="524"/>
      <c r="Q35" s="524"/>
      <c r="R35" s="524"/>
      <c r="S35" s="524"/>
      <c r="T35" s="524"/>
      <c r="U35" s="524"/>
      <c r="V35" s="524"/>
    </row>
    <row r="36" spans="1:22" ht="12.75" customHeight="1">
      <c r="A36" s="515" t="s">
        <v>469</v>
      </c>
      <c r="B36" s="515"/>
      <c r="C36" s="521">
        <v>0</v>
      </c>
      <c r="D36" s="518">
        <v>0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M36" s="515"/>
      <c r="N36" s="524"/>
      <c r="O36" s="524"/>
      <c r="P36" s="524"/>
      <c r="Q36" s="524"/>
      <c r="R36" s="524"/>
      <c r="S36" s="524"/>
      <c r="T36" s="524"/>
      <c r="U36" s="524"/>
      <c r="V36" s="524"/>
    </row>
    <row r="37" spans="1:22" ht="12.75" customHeight="1">
      <c r="A37" s="515" t="s">
        <v>470</v>
      </c>
      <c r="B37" s="515"/>
      <c r="C37" s="521">
        <v>0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M37" s="515"/>
      <c r="N37" s="524"/>
      <c r="O37" s="524"/>
      <c r="P37" s="524"/>
      <c r="Q37" s="524"/>
      <c r="R37" s="524"/>
      <c r="S37" s="524"/>
      <c r="T37" s="524"/>
      <c r="U37" s="524"/>
      <c r="V37" s="524"/>
    </row>
    <row r="38" spans="1:22" ht="12.75" customHeight="1">
      <c r="A38" s="515" t="s">
        <v>471</v>
      </c>
      <c r="B38" s="515"/>
      <c r="C38" s="516">
        <v>274</v>
      </c>
      <c r="D38" s="517">
        <v>274</v>
      </c>
      <c r="E38" s="517">
        <v>207</v>
      </c>
      <c r="F38" s="517">
        <v>14</v>
      </c>
      <c r="G38" s="517">
        <v>14</v>
      </c>
      <c r="H38" s="518">
        <v>0</v>
      </c>
      <c r="I38" s="517">
        <v>110</v>
      </c>
      <c r="J38" s="517">
        <v>96</v>
      </c>
      <c r="K38" s="517">
        <v>1</v>
      </c>
      <c r="M38" s="515"/>
      <c r="N38" s="524"/>
      <c r="O38" s="524"/>
      <c r="P38" s="524"/>
      <c r="Q38" s="524"/>
      <c r="R38" s="524"/>
      <c r="S38" s="524"/>
      <c r="T38" s="524"/>
      <c r="U38" s="524"/>
      <c r="V38" s="524"/>
    </row>
    <row r="39" spans="1:22" ht="12.75" customHeight="1">
      <c r="A39" s="515" t="s">
        <v>472</v>
      </c>
      <c r="B39" s="515"/>
      <c r="C39" s="516">
        <v>23</v>
      </c>
      <c r="D39" s="517">
        <v>23</v>
      </c>
      <c r="E39" s="517">
        <v>16</v>
      </c>
      <c r="F39" s="517">
        <v>1</v>
      </c>
      <c r="G39" s="518">
        <v>0</v>
      </c>
      <c r="H39" s="518">
        <v>0</v>
      </c>
      <c r="I39" s="518">
        <v>0</v>
      </c>
      <c r="J39" s="517">
        <v>16</v>
      </c>
      <c r="K39" s="518">
        <v>0</v>
      </c>
      <c r="M39" s="515"/>
      <c r="N39" s="524"/>
      <c r="O39" s="524"/>
      <c r="P39" s="524"/>
      <c r="Q39" s="524"/>
      <c r="R39" s="524"/>
      <c r="S39" s="524"/>
      <c r="T39" s="524"/>
      <c r="U39" s="524"/>
      <c r="V39" s="524"/>
    </row>
    <row r="40" spans="1:22" ht="12.75" customHeight="1">
      <c r="A40" s="515" t="s">
        <v>473</v>
      </c>
      <c r="B40" s="515"/>
      <c r="C40" s="516">
        <v>4</v>
      </c>
      <c r="D40" s="517">
        <v>4</v>
      </c>
      <c r="E40" s="517">
        <v>2</v>
      </c>
      <c r="F40" s="518">
        <v>0</v>
      </c>
      <c r="G40" s="518">
        <v>0</v>
      </c>
      <c r="H40" s="518">
        <v>0</v>
      </c>
      <c r="I40" s="518">
        <v>0</v>
      </c>
      <c r="J40" s="517">
        <v>2</v>
      </c>
      <c r="K40" s="518">
        <v>0</v>
      </c>
      <c r="M40" s="515"/>
      <c r="N40" s="524"/>
      <c r="O40" s="524"/>
      <c r="P40" s="524"/>
      <c r="Q40" s="524"/>
      <c r="R40" s="524"/>
      <c r="S40" s="524"/>
      <c r="T40" s="524"/>
      <c r="U40" s="524"/>
      <c r="V40" s="524"/>
    </row>
    <row r="41" spans="1:22" ht="12.75" customHeight="1">
      <c r="A41" s="515" t="s">
        <v>474</v>
      </c>
      <c r="B41" s="515"/>
      <c r="C41" s="516">
        <v>31</v>
      </c>
      <c r="D41" s="517">
        <v>31</v>
      </c>
      <c r="E41" s="517">
        <v>36</v>
      </c>
      <c r="F41" s="518">
        <v>0</v>
      </c>
      <c r="G41" s="518">
        <v>0</v>
      </c>
      <c r="H41" s="518">
        <v>0</v>
      </c>
      <c r="I41" s="518">
        <v>0</v>
      </c>
      <c r="J41" s="517">
        <v>36</v>
      </c>
      <c r="K41" s="518">
        <v>0</v>
      </c>
      <c r="M41" s="515"/>
      <c r="N41" s="524"/>
      <c r="O41" s="524"/>
      <c r="P41" s="524"/>
      <c r="Q41" s="524"/>
      <c r="R41" s="524"/>
      <c r="S41" s="524"/>
      <c r="T41" s="524"/>
      <c r="U41" s="524"/>
      <c r="V41" s="524"/>
    </row>
    <row r="42" spans="1:11" ht="5.25" customHeight="1" thickBot="1">
      <c r="A42" s="525"/>
      <c r="B42" s="526"/>
      <c r="C42" s="527"/>
      <c r="D42" s="527"/>
      <c r="E42" s="527"/>
      <c r="F42" s="527"/>
      <c r="G42" s="527"/>
      <c r="H42" s="527"/>
      <c r="I42" s="527"/>
      <c r="J42" s="527"/>
      <c r="K42" s="527"/>
    </row>
    <row r="43" spans="1:2" ht="5.25" customHeight="1" thickTop="1">
      <c r="A43" s="473"/>
      <c r="B43" s="473"/>
    </row>
    <row r="44" spans="1:2" ht="9.75">
      <c r="A44" s="473"/>
      <c r="B44" s="473"/>
    </row>
    <row r="45" spans="1:2" ht="3.75" customHeight="1">
      <c r="A45" s="473"/>
      <c r="B45" s="473"/>
    </row>
    <row r="46" spans="1:2" ht="12.75" customHeight="1">
      <c r="A46" s="473"/>
      <c r="B46" s="473"/>
    </row>
    <row r="47" spans="1:2" ht="12.75" customHeight="1">
      <c r="A47" s="473"/>
      <c r="B47" s="473"/>
    </row>
    <row r="48" spans="1:2" ht="12.75" customHeight="1">
      <c r="A48" s="473"/>
      <c r="B48" s="473"/>
    </row>
    <row r="49" spans="1:2" ht="12.75" customHeight="1">
      <c r="A49" s="473"/>
      <c r="B49" s="473"/>
    </row>
    <row r="50" spans="1:2" ht="12.75" customHeight="1">
      <c r="A50" s="473"/>
      <c r="B50" s="473"/>
    </row>
    <row r="51" spans="1:2" ht="12.75" customHeight="1">
      <c r="A51" s="473"/>
      <c r="B51" s="473"/>
    </row>
    <row r="52" spans="1:2" ht="12.75" customHeight="1">
      <c r="A52" s="473"/>
      <c r="B52" s="473"/>
    </row>
    <row r="53" spans="1:2" ht="12.75" customHeight="1">
      <c r="A53" s="473"/>
      <c r="B53" s="473"/>
    </row>
    <row r="54" spans="1:2" ht="12.75" customHeight="1">
      <c r="A54" s="473"/>
      <c r="B54" s="473"/>
    </row>
    <row r="55" spans="1:2" ht="12.75" customHeight="1">
      <c r="A55" s="473"/>
      <c r="B55" s="473"/>
    </row>
    <row r="56" spans="1:2" ht="12.75" customHeight="1">
      <c r="A56" s="473"/>
      <c r="B56" s="473"/>
    </row>
    <row r="57" spans="1:2" ht="12.75" customHeight="1">
      <c r="A57" s="473"/>
      <c r="B57" s="473"/>
    </row>
    <row r="58" spans="1:2" ht="12.75" customHeight="1">
      <c r="A58" s="473"/>
      <c r="B58" s="473"/>
    </row>
    <row r="59" spans="1:2" ht="12.75" customHeight="1">
      <c r="A59" s="473"/>
      <c r="B59" s="473"/>
    </row>
    <row r="60" spans="1:2" ht="12.75" customHeight="1">
      <c r="A60" s="473"/>
      <c r="B60" s="473"/>
    </row>
    <row r="61" spans="1:2" ht="12.75" customHeight="1">
      <c r="A61" s="473"/>
      <c r="B61" s="473"/>
    </row>
    <row r="62" spans="1:2" ht="12.75" customHeight="1">
      <c r="A62" s="473"/>
      <c r="B62" s="473"/>
    </row>
    <row r="63" spans="1:2" ht="12.75" customHeight="1">
      <c r="A63" s="473"/>
      <c r="B63" s="473"/>
    </row>
    <row r="64" spans="1:2" ht="12.75" customHeight="1">
      <c r="A64" s="473"/>
      <c r="B64" s="473"/>
    </row>
    <row r="65" spans="1:2" ht="12.75" customHeight="1">
      <c r="A65" s="473"/>
      <c r="B65" s="473"/>
    </row>
    <row r="66" spans="1:2" ht="12.75" customHeight="1">
      <c r="A66" s="473"/>
      <c r="B66" s="473"/>
    </row>
    <row r="67" spans="1:2" ht="12.75" customHeight="1">
      <c r="A67" s="473"/>
      <c r="B67" s="473"/>
    </row>
    <row r="68" spans="1:2" ht="12.75" customHeight="1">
      <c r="A68" s="473"/>
      <c r="B68" s="473"/>
    </row>
    <row r="69" spans="1:2" ht="12.75" customHeight="1">
      <c r="A69" s="473"/>
      <c r="B69" s="473"/>
    </row>
    <row r="70" spans="1:2" ht="12.75" customHeight="1">
      <c r="A70" s="473"/>
      <c r="B70" s="473"/>
    </row>
    <row r="71" spans="1:2" ht="12.75" customHeight="1">
      <c r="A71" s="473"/>
      <c r="B71" s="473"/>
    </row>
  </sheetData>
  <sheetProtection/>
  <mergeCells count="11">
    <mergeCell ref="H5:H6"/>
    <mergeCell ref="C3:C6"/>
    <mergeCell ref="D3:D6"/>
    <mergeCell ref="E3:H3"/>
    <mergeCell ref="I3:K3"/>
    <mergeCell ref="E4:E6"/>
    <mergeCell ref="G4:G6"/>
    <mergeCell ref="I4:I6"/>
    <mergeCell ref="J4:J6"/>
    <mergeCell ref="K4:K6"/>
    <mergeCell ref="F5:F6"/>
  </mergeCells>
  <printOptions/>
  <pageMargins left="1.17" right="0.1968503937007874" top="0.98" bottom="0" header="0.64" footer="0"/>
  <pageSetup horizontalDpi="600" verticalDpi="600" orientation="portrait" paperSize="9" scale="120" r:id="rId2"/>
  <headerFooter alignWithMargins="0">
    <oddHeader>&amp;R&amp;F　特別法犯違反法令別取締・送致件数及び送致人員（&amp;A）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zoomScale="150" zoomScaleNormal="150" zoomScalePageLayoutView="0" workbookViewId="0" topLeftCell="A1">
      <selection activeCell="F24" sqref="F24"/>
    </sheetView>
  </sheetViews>
  <sheetFormatPr defaultColWidth="9.140625" defaultRowHeight="12"/>
  <cols>
    <col min="1" max="1" width="0.9921875" style="6" customWidth="1"/>
    <col min="2" max="2" width="8.8515625" style="6" customWidth="1"/>
    <col min="3" max="3" width="0.9921875" style="6" customWidth="1"/>
    <col min="4" max="4" width="7.7109375" style="8" customWidth="1"/>
    <col min="5" max="5" width="8.8515625" style="6" customWidth="1"/>
    <col min="6" max="7" width="8.28125" style="6" customWidth="1"/>
    <col min="8" max="8" width="8.8515625" style="6" customWidth="1"/>
    <col min="9" max="11" width="8.28125" style="6" customWidth="1"/>
    <col min="12" max="12" width="7.8515625" style="6" customWidth="1"/>
    <col min="13" max="16384" width="9.28125" style="6" customWidth="1"/>
  </cols>
  <sheetData>
    <row r="1" ht="4.5" customHeight="1" thickBot="1"/>
    <row r="2" spans="1:12" s="8" customFormat="1" ht="24.75" customHeight="1" thickTop="1">
      <c r="A2" s="381" t="s">
        <v>58</v>
      </c>
      <c r="B2" s="382"/>
      <c r="C2" s="382"/>
      <c r="D2" s="382"/>
      <c r="E2" s="9" t="s">
        <v>62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10" t="s">
        <v>63</v>
      </c>
      <c r="L2" s="11" t="s">
        <v>5</v>
      </c>
    </row>
    <row r="3" spans="1:12" s="14" customFormat="1" ht="10.5" customHeight="1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  <c r="L3" s="12" t="s">
        <v>6</v>
      </c>
    </row>
    <row r="4" spans="1:12" ht="9.75">
      <c r="A4" s="18"/>
      <c r="B4" s="380" t="s">
        <v>36</v>
      </c>
      <c r="C4" s="18"/>
      <c r="D4" s="19" t="s">
        <v>70</v>
      </c>
      <c r="E4" s="31">
        <v>1830</v>
      </c>
      <c r="F4" s="31">
        <v>15</v>
      </c>
      <c r="G4" s="31">
        <v>180</v>
      </c>
      <c r="H4" s="31">
        <v>1302</v>
      </c>
      <c r="I4" s="31">
        <v>78</v>
      </c>
      <c r="J4" s="31">
        <v>16</v>
      </c>
      <c r="K4" s="31">
        <v>239</v>
      </c>
      <c r="L4" s="379">
        <f>SUM(E5/E4)*100</f>
        <v>38.961748633879786</v>
      </c>
    </row>
    <row r="5" spans="1:12" ht="9.75">
      <c r="A5" s="18"/>
      <c r="B5" s="380"/>
      <c r="C5" s="18"/>
      <c r="D5" s="19" t="s">
        <v>71</v>
      </c>
      <c r="E5" s="31">
        <v>713</v>
      </c>
      <c r="F5" s="31">
        <v>10</v>
      </c>
      <c r="G5" s="31">
        <v>130</v>
      </c>
      <c r="H5" s="31">
        <v>420</v>
      </c>
      <c r="I5" s="31">
        <v>43</v>
      </c>
      <c r="J5" s="31">
        <v>12</v>
      </c>
      <c r="K5" s="31">
        <v>98</v>
      </c>
      <c r="L5" s="379"/>
    </row>
    <row r="6" spans="1:12" ht="9.75">
      <c r="A6" s="18"/>
      <c r="B6" s="380" t="s">
        <v>37</v>
      </c>
      <c r="C6" s="18"/>
      <c r="D6" s="19" t="s">
        <v>70</v>
      </c>
      <c r="E6" s="31">
        <v>309</v>
      </c>
      <c r="F6" s="31">
        <v>2</v>
      </c>
      <c r="G6" s="31">
        <v>28</v>
      </c>
      <c r="H6" s="31">
        <v>205</v>
      </c>
      <c r="I6" s="31">
        <v>19</v>
      </c>
      <c r="J6" s="31">
        <v>2</v>
      </c>
      <c r="K6" s="31">
        <v>53</v>
      </c>
      <c r="L6" s="379">
        <f>SUM(E7/E6)*100</f>
        <v>46.27831715210356</v>
      </c>
    </row>
    <row r="7" spans="1:12" ht="9.75">
      <c r="A7" s="18"/>
      <c r="B7" s="380"/>
      <c r="C7" s="18"/>
      <c r="D7" s="19" t="s">
        <v>71</v>
      </c>
      <c r="E7" s="31">
        <v>143</v>
      </c>
      <c r="F7" s="31">
        <v>2</v>
      </c>
      <c r="G7" s="31">
        <v>24</v>
      </c>
      <c r="H7" s="31">
        <v>68</v>
      </c>
      <c r="I7" s="31">
        <v>6</v>
      </c>
      <c r="J7" s="31">
        <v>1</v>
      </c>
      <c r="K7" s="31">
        <v>42</v>
      </c>
      <c r="L7" s="379"/>
    </row>
    <row r="8" spans="1:12" ht="9.75">
      <c r="A8" s="18"/>
      <c r="B8" s="380" t="s">
        <v>38</v>
      </c>
      <c r="C8" s="18"/>
      <c r="D8" s="19" t="s">
        <v>70</v>
      </c>
      <c r="E8" s="31">
        <v>1120</v>
      </c>
      <c r="F8" s="31">
        <v>27</v>
      </c>
      <c r="G8" s="31">
        <v>84</v>
      </c>
      <c r="H8" s="31">
        <v>753</v>
      </c>
      <c r="I8" s="31">
        <v>42</v>
      </c>
      <c r="J8" s="31">
        <v>11</v>
      </c>
      <c r="K8" s="31">
        <v>203</v>
      </c>
      <c r="L8" s="379">
        <f>SUM(E9/E8)*100</f>
        <v>28.92857142857143</v>
      </c>
    </row>
    <row r="9" spans="1:12" ht="9.75">
      <c r="A9" s="18"/>
      <c r="B9" s="380"/>
      <c r="C9" s="18"/>
      <c r="D9" s="19" t="s">
        <v>71</v>
      </c>
      <c r="E9" s="31">
        <v>324</v>
      </c>
      <c r="F9" s="31">
        <v>16</v>
      </c>
      <c r="G9" s="31">
        <v>66</v>
      </c>
      <c r="H9" s="31">
        <v>173</v>
      </c>
      <c r="I9" s="31">
        <v>15</v>
      </c>
      <c r="J9" s="31">
        <v>10</v>
      </c>
      <c r="K9" s="31">
        <v>44</v>
      </c>
      <c r="L9" s="379"/>
    </row>
    <row r="10" spans="1:12" ht="9.75">
      <c r="A10" s="18"/>
      <c r="B10" s="380" t="s">
        <v>39</v>
      </c>
      <c r="C10" s="18"/>
      <c r="D10" s="19" t="s">
        <v>70</v>
      </c>
      <c r="E10" s="31">
        <v>358</v>
      </c>
      <c r="F10" s="31">
        <v>7</v>
      </c>
      <c r="G10" s="31">
        <v>39</v>
      </c>
      <c r="H10" s="31">
        <v>241</v>
      </c>
      <c r="I10" s="31">
        <v>6</v>
      </c>
      <c r="J10" s="31">
        <v>5</v>
      </c>
      <c r="K10" s="31">
        <v>60</v>
      </c>
      <c r="L10" s="379">
        <f aca="true" t="shared" si="0" ref="L10:L44">SUM(E11/E10)*100</f>
        <v>36.87150837988827</v>
      </c>
    </row>
    <row r="11" spans="1:12" ht="9.75">
      <c r="A11" s="18"/>
      <c r="B11" s="380"/>
      <c r="C11" s="18"/>
      <c r="D11" s="19" t="s">
        <v>71</v>
      </c>
      <c r="E11" s="31">
        <v>132</v>
      </c>
      <c r="F11" s="31">
        <v>4</v>
      </c>
      <c r="G11" s="31">
        <v>34</v>
      </c>
      <c r="H11" s="31">
        <v>75</v>
      </c>
      <c r="I11" s="31">
        <v>2</v>
      </c>
      <c r="J11" s="31">
        <v>4</v>
      </c>
      <c r="K11" s="31">
        <v>13</v>
      </c>
      <c r="L11" s="379"/>
    </row>
    <row r="12" spans="1:12" ht="9.75">
      <c r="A12" s="18"/>
      <c r="B12" s="380" t="s">
        <v>40</v>
      </c>
      <c r="C12" s="18"/>
      <c r="D12" s="19" t="s">
        <v>70</v>
      </c>
      <c r="E12" s="31">
        <v>181</v>
      </c>
      <c r="F12" s="31">
        <v>2</v>
      </c>
      <c r="G12" s="31">
        <v>11</v>
      </c>
      <c r="H12" s="31">
        <v>132</v>
      </c>
      <c r="I12" s="31">
        <v>13</v>
      </c>
      <c r="J12" s="31">
        <v>1</v>
      </c>
      <c r="K12" s="31">
        <v>22</v>
      </c>
      <c r="L12" s="379">
        <f t="shared" si="0"/>
        <v>35.35911602209944</v>
      </c>
    </row>
    <row r="13" spans="1:12" ht="9.75">
      <c r="A13" s="18"/>
      <c r="B13" s="380"/>
      <c r="C13" s="18"/>
      <c r="D13" s="19" t="s">
        <v>71</v>
      </c>
      <c r="E13" s="31">
        <v>64</v>
      </c>
      <c r="F13" s="31">
        <v>2</v>
      </c>
      <c r="G13" s="31">
        <v>11</v>
      </c>
      <c r="H13" s="31">
        <v>38</v>
      </c>
      <c r="I13" s="31">
        <v>3</v>
      </c>
      <c r="J13" s="31">
        <v>1</v>
      </c>
      <c r="K13" s="31">
        <v>9</v>
      </c>
      <c r="L13" s="379"/>
    </row>
    <row r="14" spans="1:12" ht="9.75">
      <c r="A14" s="18"/>
      <c r="B14" s="380" t="s">
        <v>41</v>
      </c>
      <c r="C14" s="18"/>
      <c r="D14" s="19" t="s">
        <v>70</v>
      </c>
      <c r="E14" s="31">
        <v>369</v>
      </c>
      <c r="F14" s="31">
        <v>5</v>
      </c>
      <c r="G14" s="31">
        <v>43</v>
      </c>
      <c r="H14" s="31">
        <v>264</v>
      </c>
      <c r="I14" s="31">
        <v>13</v>
      </c>
      <c r="J14" s="31">
        <v>1</v>
      </c>
      <c r="K14" s="31">
        <v>43</v>
      </c>
      <c r="L14" s="379">
        <f t="shared" si="0"/>
        <v>40.37940379403794</v>
      </c>
    </row>
    <row r="15" spans="1:12" ht="9.75">
      <c r="A15" s="18"/>
      <c r="B15" s="380"/>
      <c r="C15" s="18"/>
      <c r="D15" s="19" t="s">
        <v>71</v>
      </c>
      <c r="E15" s="31">
        <v>149</v>
      </c>
      <c r="F15" s="31">
        <v>5</v>
      </c>
      <c r="G15" s="31">
        <v>27</v>
      </c>
      <c r="H15" s="31">
        <v>73</v>
      </c>
      <c r="I15" s="31">
        <v>23</v>
      </c>
      <c r="J15" s="31">
        <v>4</v>
      </c>
      <c r="K15" s="31">
        <v>17</v>
      </c>
      <c r="L15" s="379"/>
    </row>
    <row r="16" spans="1:12" ht="9.75">
      <c r="A16" s="18"/>
      <c r="B16" s="380" t="s">
        <v>42</v>
      </c>
      <c r="C16" s="18"/>
      <c r="D16" s="19" t="s">
        <v>70</v>
      </c>
      <c r="E16" s="31">
        <v>413</v>
      </c>
      <c r="F16" s="31">
        <v>3</v>
      </c>
      <c r="G16" s="31">
        <v>32</v>
      </c>
      <c r="H16" s="31">
        <v>311</v>
      </c>
      <c r="I16" s="31">
        <v>21</v>
      </c>
      <c r="J16" s="31">
        <v>1</v>
      </c>
      <c r="K16" s="31">
        <v>45</v>
      </c>
      <c r="L16" s="379">
        <f t="shared" si="0"/>
        <v>37.530266343825666</v>
      </c>
    </row>
    <row r="17" spans="1:12" ht="9.75">
      <c r="A17" s="18"/>
      <c r="B17" s="380"/>
      <c r="C17" s="18"/>
      <c r="D17" s="19" t="s">
        <v>71</v>
      </c>
      <c r="E17" s="31">
        <v>155</v>
      </c>
      <c r="F17" s="31">
        <v>1</v>
      </c>
      <c r="G17" s="31">
        <v>26</v>
      </c>
      <c r="H17" s="31">
        <v>85</v>
      </c>
      <c r="I17" s="31">
        <v>6</v>
      </c>
      <c r="J17" s="31">
        <v>3</v>
      </c>
      <c r="K17" s="31">
        <v>34</v>
      </c>
      <c r="L17" s="379"/>
    </row>
    <row r="18" spans="1:12" ht="9.75">
      <c r="A18" s="18"/>
      <c r="B18" s="380" t="s">
        <v>43</v>
      </c>
      <c r="C18" s="18"/>
      <c r="D18" s="19" t="s">
        <v>70</v>
      </c>
      <c r="E18" s="31">
        <v>524</v>
      </c>
      <c r="F18" s="31">
        <v>5</v>
      </c>
      <c r="G18" s="31">
        <v>61</v>
      </c>
      <c r="H18" s="31">
        <v>393</v>
      </c>
      <c r="I18" s="31">
        <v>12</v>
      </c>
      <c r="J18" s="31">
        <v>8</v>
      </c>
      <c r="K18" s="31">
        <v>45</v>
      </c>
      <c r="L18" s="379">
        <f t="shared" si="0"/>
        <v>39.69465648854962</v>
      </c>
    </row>
    <row r="19" spans="1:12" ht="9.75">
      <c r="A19" s="18"/>
      <c r="B19" s="380"/>
      <c r="C19" s="18"/>
      <c r="D19" s="19" t="s">
        <v>71</v>
      </c>
      <c r="E19" s="31">
        <v>208</v>
      </c>
      <c r="F19" s="31">
        <v>8</v>
      </c>
      <c r="G19" s="31">
        <v>43</v>
      </c>
      <c r="H19" s="31">
        <v>125</v>
      </c>
      <c r="I19" s="31">
        <v>6</v>
      </c>
      <c r="J19" s="31">
        <v>6</v>
      </c>
      <c r="K19" s="31">
        <v>20</v>
      </c>
      <c r="L19" s="379"/>
    </row>
    <row r="20" spans="1:12" ht="9.75">
      <c r="A20" s="18"/>
      <c r="B20" s="380" t="s">
        <v>44</v>
      </c>
      <c r="C20" s="18"/>
      <c r="D20" s="19" t="s">
        <v>70</v>
      </c>
      <c r="E20" s="31">
        <v>2059</v>
      </c>
      <c r="F20" s="31">
        <v>14</v>
      </c>
      <c r="G20" s="31">
        <v>177</v>
      </c>
      <c r="H20" s="31">
        <v>1575</v>
      </c>
      <c r="I20" s="31">
        <v>48</v>
      </c>
      <c r="J20" s="31">
        <v>24</v>
      </c>
      <c r="K20" s="31">
        <v>221</v>
      </c>
      <c r="L20" s="379">
        <f t="shared" si="0"/>
        <v>36.27974745021855</v>
      </c>
    </row>
    <row r="21" spans="1:12" ht="9.75">
      <c r="A21" s="18"/>
      <c r="B21" s="380"/>
      <c r="C21" s="18"/>
      <c r="D21" s="19" t="s">
        <v>71</v>
      </c>
      <c r="E21" s="31">
        <v>747</v>
      </c>
      <c r="F21" s="31">
        <v>10</v>
      </c>
      <c r="G21" s="31">
        <v>132</v>
      </c>
      <c r="H21" s="31">
        <v>420</v>
      </c>
      <c r="I21" s="31">
        <v>41</v>
      </c>
      <c r="J21" s="31">
        <v>24</v>
      </c>
      <c r="K21" s="31">
        <v>120</v>
      </c>
      <c r="L21" s="379"/>
    </row>
    <row r="22" spans="1:12" ht="9.75">
      <c r="A22" s="18"/>
      <c r="B22" s="380" t="s">
        <v>45</v>
      </c>
      <c r="C22" s="18"/>
      <c r="D22" s="19" t="s">
        <v>70</v>
      </c>
      <c r="E22" s="31">
        <v>1741</v>
      </c>
      <c r="F22" s="31">
        <v>14</v>
      </c>
      <c r="G22" s="31">
        <v>121</v>
      </c>
      <c r="H22" s="31">
        <v>1335</v>
      </c>
      <c r="I22" s="31">
        <v>45</v>
      </c>
      <c r="J22" s="31">
        <v>24</v>
      </c>
      <c r="K22" s="31">
        <v>202</v>
      </c>
      <c r="L22" s="379">
        <f t="shared" si="0"/>
        <v>32.05054566341183</v>
      </c>
    </row>
    <row r="23" spans="1:12" ht="9.75">
      <c r="A23" s="18"/>
      <c r="B23" s="380"/>
      <c r="C23" s="18"/>
      <c r="D23" s="19" t="s">
        <v>71</v>
      </c>
      <c r="E23" s="31">
        <v>558</v>
      </c>
      <c r="F23" s="31">
        <v>8</v>
      </c>
      <c r="G23" s="31">
        <v>68</v>
      </c>
      <c r="H23" s="31">
        <v>355</v>
      </c>
      <c r="I23" s="31">
        <v>28</v>
      </c>
      <c r="J23" s="31">
        <v>14</v>
      </c>
      <c r="K23" s="31">
        <v>85</v>
      </c>
      <c r="L23" s="379"/>
    </row>
    <row r="24" spans="1:12" ht="9.75">
      <c r="A24" s="18"/>
      <c r="B24" s="380" t="s">
        <v>46</v>
      </c>
      <c r="C24" s="18"/>
      <c r="D24" s="19" t="s">
        <v>70</v>
      </c>
      <c r="E24" s="31">
        <v>2448</v>
      </c>
      <c r="F24" s="31">
        <v>8</v>
      </c>
      <c r="G24" s="31">
        <v>143</v>
      </c>
      <c r="H24" s="31">
        <v>2002</v>
      </c>
      <c r="I24" s="31">
        <v>46</v>
      </c>
      <c r="J24" s="31">
        <v>13</v>
      </c>
      <c r="K24" s="31">
        <v>236</v>
      </c>
      <c r="L24" s="379">
        <f t="shared" si="0"/>
        <v>26.797385620915033</v>
      </c>
    </row>
    <row r="25" spans="1:12" ht="9.75">
      <c r="A25" s="18"/>
      <c r="B25" s="380"/>
      <c r="C25" s="18"/>
      <c r="D25" s="19" t="s">
        <v>71</v>
      </c>
      <c r="E25" s="31">
        <v>656</v>
      </c>
      <c r="F25" s="31">
        <v>10</v>
      </c>
      <c r="G25" s="31">
        <v>108</v>
      </c>
      <c r="H25" s="31">
        <v>405</v>
      </c>
      <c r="I25" s="31">
        <v>14</v>
      </c>
      <c r="J25" s="31">
        <v>14</v>
      </c>
      <c r="K25" s="31">
        <v>105</v>
      </c>
      <c r="L25" s="379"/>
    </row>
    <row r="26" spans="1:12" ht="9.75">
      <c r="A26" s="18"/>
      <c r="B26" s="380" t="s">
        <v>47</v>
      </c>
      <c r="C26" s="18"/>
      <c r="D26" s="19" t="s">
        <v>70</v>
      </c>
      <c r="E26" s="31">
        <v>3063</v>
      </c>
      <c r="F26" s="31">
        <v>23</v>
      </c>
      <c r="G26" s="31">
        <v>149</v>
      </c>
      <c r="H26" s="31">
        <v>2535</v>
      </c>
      <c r="I26" s="31">
        <v>41</v>
      </c>
      <c r="J26" s="31">
        <v>20</v>
      </c>
      <c r="K26" s="31">
        <v>295</v>
      </c>
      <c r="L26" s="379">
        <f t="shared" si="0"/>
        <v>36.79399281749918</v>
      </c>
    </row>
    <row r="27" spans="1:12" ht="9.75">
      <c r="A27" s="18"/>
      <c r="B27" s="380"/>
      <c r="C27" s="18"/>
      <c r="D27" s="19" t="s">
        <v>71</v>
      </c>
      <c r="E27" s="31">
        <v>1127</v>
      </c>
      <c r="F27" s="31">
        <v>20</v>
      </c>
      <c r="G27" s="31">
        <v>116</v>
      </c>
      <c r="H27" s="31">
        <v>780</v>
      </c>
      <c r="I27" s="31">
        <v>18</v>
      </c>
      <c r="J27" s="31">
        <v>17</v>
      </c>
      <c r="K27" s="31">
        <v>176</v>
      </c>
      <c r="L27" s="379"/>
    </row>
    <row r="28" spans="1:12" ht="9.75">
      <c r="A28" s="18"/>
      <c r="B28" s="380" t="s">
        <v>48</v>
      </c>
      <c r="C28" s="18"/>
      <c r="D28" s="19" t="s">
        <v>70</v>
      </c>
      <c r="E28" s="31">
        <v>384</v>
      </c>
      <c r="F28" s="31">
        <v>1</v>
      </c>
      <c r="G28" s="31">
        <v>21</v>
      </c>
      <c r="H28" s="31">
        <v>315</v>
      </c>
      <c r="I28" s="31">
        <v>4</v>
      </c>
      <c r="J28" s="31">
        <v>5</v>
      </c>
      <c r="K28" s="31">
        <v>38</v>
      </c>
      <c r="L28" s="379">
        <f t="shared" si="0"/>
        <v>50.78125</v>
      </c>
    </row>
    <row r="29" spans="1:12" ht="9.75">
      <c r="A29" s="18"/>
      <c r="B29" s="380"/>
      <c r="C29" s="18"/>
      <c r="D29" s="19" t="s">
        <v>71</v>
      </c>
      <c r="E29" s="31">
        <v>195</v>
      </c>
      <c r="F29" s="31">
        <v>1</v>
      </c>
      <c r="G29" s="31">
        <v>17</v>
      </c>
      <c r="H29" s="31">
        <v>117</v>
      </c>
      <c r="I29" s="31">
        <v>1</v>
      </c>
      <c r="J29" s="31">
        <v>4</v>
      </c>
      <c r="K29" s="31">
        <v>55</v>
      </c>
      <c r="L29" s="379"/>
    </row>
    <row r="30" spans="1:12" ht="9.75">
      <c r="A30" s="18"/>
      <c r="B30" s="380" t="s">
        <v>49</v>
      </c>
      <c r="C30" s="18"/>
      <c r="D30" s="19" t="s">
        <v>70</v>
      </c>
      <c r="E30" s="31">
        <v>2049</v>
      </c>
      <c r="F30" s="31">
        <v>12</v>
      </c>
      <c r="G30" s="31">
        <v>142</v>
      </c>
      <c r="H30" s="31">
        <v>1592</v>
      </c>
      <c r="I30" s="31">
        <v>60</v>
      </c>
      <c r="J30" s="31">
        <v>14</v>
      </c>
      <c r="K30" s="31">
        <v>229</v>
      </c>
      <c r="L30" s="379">
        <f t="shared" si="0"/>
        <v>34.69985358711566</v>
      </c>
    </row>
    <row r="31" spans="1:12" ht="9.75">
      <c r="A31" s="18"/>
      <c r="B31" s="380"/>
      <c r="C31" s="18"/>
      <c r="D31" s="19" t="s">
        <v>71</v>
      </c>
      <c r="E31" s="31">
        <v>711</v>
      </c>
      <c r="F31" s="31">
        <v>9</v>
      </c>
      <c r="G31" s="31">
        <v>103</v>
      </c>
      <c r="H31" s="31">
        <v>468</v>
      </c>
      <c r="I31" s="31">
        <v>17</v>
      </c>
      <c r="J31" s="31">
        <v>8</v>
      </c>
      <c r="K31" s="31">
        <v>106</v>
      </c>
      <c r="L31" s="379"/>
    </row>
    <row r="32" spans="1:12" ht="9.75">
      <c r="A32" s="18"/>
      <c r="B32" s="380" t="s">
        <v>50</v>
      </c>
      <c r="C32" s="18"/>
      <c r="D32" s="19" t="s">
        <v>70</v>
      </c>
      <c r="E32" s="31">
        <v>853</v>
      </c>
      <c r="F32" s="31">
        <v>1</v>
      </c>
      <c r="G32" s="31">
        <v>65</v>
      </c>
      <c r="H32" s="31">
        <v>657</v>
      </c>
      <c r="I32" s="31">
        <v>26</v>
      </c>
      <c r="J32" s="31">
        <v>9</v>
      </c>
      <c r="K32" s="31">
        <v>95</v>
      </c>
      <c r="L32" s="379">
        <f t="shared" si="0"/>
        <v>25.791324736225086</v>
      </c>
    </row>
    <row r="33" spans="1:12" ht="9.75">
      <c r="A33" s="18"/>
      <c r="B33" s="380"/>
      <c r="C33" s="18"/>
      <c r="D33" s="19" t="s">
        <v>71</v>
      </c>
      <c r="E33" s="31">
        <v>220</v>
      </c>
      <c r="F33" s="31">
        <v>1</v>
      </c>
      <c r="G33" s="31">
        <v>33</v>
      </c>
      <c r="H33" s="31">
        <v>132</v>
      </c>
      <c r="I33" s="31">
        <v>11</v>
      </c>
      <c r="J33" s="31">
        <v>8</v>
      </c>
      <c r="K33" s="31">
        <v>35</v>
      </c>
      <c r="L33" s="379"/>
    </row>
    <row r="34" spans="1:12" ht="9.75">
      <c r="A34" s="18"/>
      <c r="B34" s="380" t="s">
        <v>51</v>
      </c>
      <c r="C34" s="18"/>
      <c r="D34" s="19" t="s">
        <v>70</v>
      </c>
      <c r="E34" s="31">
        <v>1198</v>
      </c>
      <c r="F34" s="31">
        <v>9</v>
      </c>
      <c r="G34" s="31">
        <v>67</v>
      </c>
      <c r="H34" s="31">
        <v>969</v>
      </c>
      <c r="I34" s="31">
        <v>22</v>
      </c>
      <c r="J34" s="31">
        <v>13</v>
      </c>
      <c r="K34" s="31">
        <v>118</v>
      </c>
      <c r="L34" s="379">
        <f t="shared" si="0"/>
        <v>26.46076794657763</v>
      </c>
    </row>
    <row r="35" spans="1:12" ht="9.75">
      <c r="A35" s="18"/>
      <c r="B35" s="380"/>
      <c r="C35" s="18"/>
      <c r="D35" s="19" t="s">
        <v>71</v>
      </c>
      <c r="E35" s="31">
        <v>317</v>
      </c>
      <c r="F35" s="31">
        <v>7</v>
      </c>
      <c r="G35" s="31">
        <v>43</v>
      </c>
      <c r="H35" s="31">
        <v>185</v>
      </c>
      <c r="I35" s="31">
        <v>7</v>
      </c>
      <c r="J35" s="31">
        <v>10</v>
      </c>
      <c r="K35" s="31">
        <v>65</v>
      </c>
      <c r="L35" s="379"/>
    </row>
    <row r="36" spans="1:12" ht="9.75">
      <c r="A36" s="18"/>
      <c r="B36" s="380" t="s">
        <v>52</v>
      </c>
      <c r="C36" s="18"/>
      <c r="D36" s="19" t="s">
        <v>70</v>
      </c>
      <c r="E36" s="31">
        <v>871</v>
      </c>
      <c r="F36" s="31">
        <v>5</v>
      </c>
      <c r="G36" s="31">
        <v>44</v>
      </c>
      <c r="H36" s="31">
        <v>674</v>
      </c>
      <c r="I36" s="31">
        <v>35</v>
      </c>
      <c r="J36" s="31">
        <v>14</v>
      </c>
      <c r="K36" s="31">
        <v>99</v>
      </c>
      <c r="L36" s="379">
        <f t="shared" si="0"/>
        <v>30.76923076923077</v>
      </c>
    </row>
    <row r="37" spans="1:12" ht="9.75">
      <c r="A37" s="18"/>
      <c r="B37" s="380"/>
      <c r="C37" s="18"/>
      <c r="D37" s="19" t="s">
        <v>71</v>
      </c>
      <c r="E37" s="31">
        <v>268</v>
      </c>
      <c r="F37" s="31">
        <v>4</v>
      </c>
      <c r="G37" s="31">
        <v>40</v>
      </c>
      <c r="H37" s="31">
        <v>157</v>
      </c>
      <c r="I37" s="31">
        <v>20</v>
      </c>
      <c r="J37" s="31">
        <v>7</v>
      </c>
      <c r="K37" s="31">
        <v>40</v>
      </c>
      <c r="L37" s="379"/>
    </row>
    <row r="38" spans="1:12" ht="9.75">
      <c r="A38" s="18"/>
      <c r="B38" s="380" t="s">
        <v>53</v>
      </c>
      <c r="C38" s="18"/>
      <c r="D38" s="19" t="s">
        <v>70</v>
      </c>
      <c r="E38" s="31">
        <v>3285</v>
      </c>
      <c r="F38" s="31">
        <v>18</v>
      </c>
      <c r="G38" s="31">
        <v>197</v>
      </c>
      <c r="H38" s="31">
        <v>2543</v>
      </c>
      <c r="I38" s="31">
        <v>66</v>
      </c>
      <c r="J38" s="31">
        <v>25</v>
      </c>
      <c r="K38" s="31">
        <v>436</v>
      </c>
      <c r="L38" s="379">
        <f t="shared" si="0"/>
        <v>32.93759512937595</v>
      </c>
    </row>
    <row r="39" spans="1:12" ht="9.75">
      <c r="A39" s="18"/>
      <c r="B39" s="380"/>
      <c r="C39" s="18"/>
      <c r="D39" s="19" t="s">
        <v>71</v>
      </c>
      <c r="E39" s="31">
        <v>1082</v>
      </c>
      <c r="F39" s="31">
        <v>13</v>
      </c>
      <c r="G39" s="31">
        <v>135</v>
      </c>
      <c r="H39" s="31">
        <v>697</v>
      </c>
      <c r="I39" s="31">
        <v>26</v>
      </c>
      <c r="J39" s="31">
        <v>19</v>
      </c>
      <c r="K39" s="31">
        <v>192</v>
      </c>
      <c r="L39" s="379"/>
    </row>
    <row r="40" spans="1:12" ht="9.75">
      <c r="A40" s="18"/>
      <c r="B40" s="380" t="s">
        <v>54</v>
      </c>
      <c r="C40" s="18"/>
      <c r="D40" s="19" t="s">
        <v>70</v>
      </c>
      <c r="E40" s="31">
        <v>3171</v>
      </c>
      <c r="F40" s="31">
        <v>20</v>
      </c>
      <c r="G40" s="31">
        <v>214</v>
      </c>
      <c r="H40" s="31">
        <v>2484</v>
      </c>
      <c r="I40" s="31">
        <v>66</v>
      </c>
      <c r="J40" s="31">
        <v>26</v>
      </c>
      <c r="K40" s="31">
        <v>361</v>
      </c>
      <c r="L40" s="379">
        <f t="shared" si="0"/>
        <v>34.847051403342796</v>
      </c>
    </row>
    <row r="41" spans="1:12" ht="9.75">
      <c r="A41" s="18"/>
      <c r="B41" s="380"/>
      <c r="C41" s="18"/>
      <c r="D41" s="19" t="s">
        <v>71</v>
      </c>
      <c r="E41" s="31">
        <v>1105</v>
      </c>
      <c r="F41" s="31">
        <v>13</v>
      </c>
      <c r="G41" s="31">
        <v>168</v>
      </c>
      <c r="H41" s="31">
        <v>708</v>
      </c>
      <c r="I41" s="31">
        <v>25</v>
      </c>
      <c r="J41" s="31">
        <v>15</v>
      </c>
      <c r="K41" s="31">
        <v>176</v>
      </c>
      <c r="L41" s="379"/>
    </row>
    <row r="42" spans="1:12" ht="9.75">
      <c r="A42" s="18"/>
      <c r="B42" s="380" t="s">
        <v>55</v>
      </c>
      <c r="C42" s="18"/>
      <c r="D42" s="19" t="s">
        <v>70</v>
      </c>
      <c r="E42" s="31">
        <v>1123</v>
      </c>
      <c r="F42" s="31">
        <v>2</v>
      </c>
      <c r="G42" s="31">
        <v>71</v>
      </c>
      <c r="H42" s="31">
        <v>891</v>
      </c>
      <c r="I42" s="31">
        <v>28</v>
      </c>
      <c r="J42" s="31">
        <v>14</v>
      </c>
      <c r="K42" s="31">
        <v>117</v>
      </c>
      <c r="L42" s="379">
        <f t="shared" si="0"/>
        <v>36.064113980409616</v>
      </c>
    </row>
    <row r="43" spans="1:12" ht="9.75">
      <c r="A43" s="18"/>
      <c r="B43" s="380"/>
      <c r="C43" s="18"/>
      <c r="D43" s="19" t="s">
        <v>71</v>
      </c>
      <c r="E43" s="31">
        <v>405</v>
      </c>
      <c r="F43" s="31">
        <v>1</v>
      </c>
      <c r="G43" s="31">
        <v>55</v>
      </c>
      <c r="H43" s="31">
        <v>248</v>
      </c>
      <c r="I43" s="31">
        <v>8</v>
      </c>
      <c r="J43" s="31">
        <v>21</v>
      </c>
      <c r="K43" s="31">
        <v>72</v>
      </c>
      <c r="L43" s="379"/>
    </row>
    <row r="44" spans="2:12" ht="9.75">
      <c r="B44" s="380" t="s">
        <v>72</v>
      </c>
      <c r="C44" s="18"/>
      <c r="D44" s="34" t="s">
        <v>70</v>
      </c>
      <c r="E44" s="37">
        <v>1286</v>
      </c>
      <c r="F44" s="31">
        <v>7</v>
      </c>
      <c r="G44" s="31">
        <v>60</v>
      </c>
      <c r="H44" s="31">
        <v>1030</v>
      </c>
      <c r="I44" s="31">
        <v>43</v>
      </c>
      <c r="J44" s="31">
        <v>11</v>
      </c>
      <c r="K44" s="31">
        <v>135</v>
      </c>
      <c r="L44" s="379">
        <f t="shared" si="0"/>
        <v>37.86936236391913</v>
      </c>
    </row>
    <row r="45" spans="2:12" ht="9.75">
      <c r="B45" s="380"/>
      <c r="C45" s="18"/>
      <c r="D45" s="34" t="s">
        <v>71</v>
      </c>
      <c r="E45" s="37">
        <v>487</v>
      </c>
      <c r="F45" s="31">
        <v>1</v>
      </c>
      <c r="G45" s="31">
        <v>46</v>
      </c>
      <c r="H45" s="31">
        <v>334</v>
      </c>
      <c r="I45" s="31">
        <v>48</v>
      </c>
      <c r="J45" s="31">
        <v>5</v>
      </c>
      <c r="K45" s="31">
        <v>53</v>
      </c>
      <c r="L45" s="379"/>
    </row>
    <row r="46" spans="1:12" s="1" customFormat="1" ht="4.5" customHeight="1" thickBot="1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</row>
    <row r="47" s="1" customFormat="1" ht="4.5" customHeight="1" thickTop="1">
      <c r="D47" s="2"/>
    </row>
  </sheetData>
  <sheetProtection/>
  <mergeCells count="43">
    <mergeCell ref="B44:B45"/>
    <mergeCell ref="L44:L45"/>
    <mergeCell ref="B42:B43"/>
    <mergeCell ref="L42:L43"/>
    <mergeCell ref="B34:B35"/>
    <mergeCell ref="L34:L35"/>
    <mergeCell ref="B36:B37"/>
    <mergeCell ref="L36:L37"/>
    <mergeCell ref="B40:B41"/>
    <mergeCell ref="L40:L41"/>
    <mergeCell ref="B28:B29"/>
    <mergeCell ref="L28:L29"/>
    <mergeCell ref="B30:B31"/>
    <mergeCell ref="L30:L31"/>
    <mergeCell ref="B32:B33"/>
    <mergeCell ref="L32:L33"/>
    <mergeCell ref="B18:B19"/>
    <mergeCell ref="L18:L19"/>
    <mergeCell ref="B20:B21"/>
    <mergeCell ref="L20:L21"/>
    <mergeCell ref="B38:B39"/>
    <mergeCell ref="L38:L39"/>
    <mergeCell ref="B24:B25"/>
    <mergeCell ref="L24:L25"/>
    <mergeCell ref="B26:B27"/>
    <mergeCell ref="L26:L27"/>
    <mergeCell ref="L10:L11"/>
    <mergeCell ref="B12:B13"/>
    <mergeCell ref="L12:L13"/>
    <mergeCell ref="B14:B15"/>
    <mergeCell ref="L14:L15"/>
    <mergeCell ref="B16:B17"/>
    <mergeCell ref="L16:L17"/>
    <mergeCell ref="A2:D2"/>
    <mergeCell ref="B4:B5"/>
    <mergeCell ref="L4:L5"/>
    <mergeCell ref="B6:B7"/>
    <mergeCell ref="L6:L7"/>
    <mergeCell ref="B22:B23"/>
    <mergeCell ref="L22:L23"/>
    <mergeCell ref="B8:B9"/>
    <mergeCell ref="L8:L9"/>
    <mergeCell ref="B10:B11"/>
  </mergeCells>
  <printOptions horizontalCentered="1"/>
  <pageMargins left="0.8267716535433072" right="0.7874015748031497" top="0.6692913385826772" bottom="0" header="0.2755905511811024" footer="0"/>
  <pageSetup horizontalDpi="600" verticalDpi="600" orientation="portrait" paperSize="9" scale="120" r:id="rId2"/>
  <headerFooter alignWithMargins="0">
    <oddHeader>&amp;R&amp;"ＭＳ ゴシック,標準"&amp;9&amp;F刑法犯罪種別認知・検挙件数（&amp;A）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6"/>
  <sheetViews>
    <sheetView zoomScale="150" zoomScaleNormal="150" zoomScalePageLayoutView="0" workbookViewId="0" topLeftCell="A1">
      <pane xSplit="2" ySplit="6" topLeftCell="C28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L37" sqref="L37"/>
    </sheetView>
  </sheetViews>
  <sheetFormatPr defaultColWidth="14.57421875" defaultRowHeight="12.75" customHeight="1"/>
  <cols>
    <col min="1" max="1" width="25.140625" style="473" customWidth="1"/>
    <col min="2" max="2" width="1.8515625" style="473" customWidth="1"/>
    <col min="3" max="5" width="6.8515625" style="473" customWidth="1"/>
    <col min="6" max="6" width="6.421875" style="473" customWidth="1"/>
    <col min="7" max="8" width="6.140625" style="473" customWidth="1"/>
    <col min="9" max="9" width="6.8515625" style="473" customWidth="1"/>
    <col min="10" max="10" width="6.140625" style="473" customWidth="1"/>
    <col min="11" max="11" width="6.8515625" style="473" customWidth="1"/>
    <col min="12" max="16384" width="14.421875" style="473" customWidth="1"/>
  </cols>
  <sheetData>
    <row r="1" spans="1:2" ht="4.5" customHeight="1" thickBot="1">
      <c r="A1" s="472"/>
      <c r="B1" s="472"/>
    </row>
    <row r="2" spans="1:11" ht="4.5" customHeight="1" thickTop="1">
      <c r="A2" s="474"/>
      <c r="B2" s="475"/>
      <c r="C2" s="476"/>
      <c r="D2" s="476"/>
      <c r="E2" s="477"/>
      <c r="F2" s="474"/>
      <c r="G2" s="474"/>
      <c r="H2" s="475"/>
      <c r="I2" s="477"/>
      <c r="J2" s="474"/>
      <c r="K2" s="474"/>
    </row>
    <row r="3" spans="1:11" ht="15" customHeight="1">
      <c r="A3" s="478"/>
      <c r="B3" s="479"/>
      <c r="C3" s="480" t="s">
        <v>431</v>
      </c>
      <c r="D3" s="480" t="s">
        <v>432</v>
      </c>
      <c r="E3" s="481" t="s">
        <v>433</v>
      </c>
      <c r="F3" s="482"/>
      <c r="G3" s="482"/>
      <c r="H3" s="483"/>
      <c r="I3" s="481" t="s">
        <v>434</v>
      </c>
      <c r="J3" s="484"/>
      <c r="K3" s="484"/>
    </row>
    <row r="4" spans="1:11" ht="15" customHeight="1">
      <c r="A4" s="485" t="s">
        <v>435</v>
      </c>
      <c r="B4" s="486"/>
      <c r="C4" s="487"/>
      <c r="D4" s="487"/>
      <c r="E4" s="488" t="s">
        <v>436</v>
      </c>
      <c r="G4" s="489" t="s">
        <v>437</v>
      </c>
      <c r="H4" s="490"/>
      <c r="I4" s="491" t="s">
        <v>438</v>
      </c>
      <c r="J4" s="492" t="s">
        <v>439</v>
      </c>
      <c r="K4" s="493" t="s">
        <v>440</v>
      </c>
    </row>
    <row r="5" spans="1:11" ht="15" customHeight="1">
      <c r="A5" s="494"/>
      <c r="B5" s="495"/>
      <c r="C5" s="487"/>
      <c r="D5" s="487"/>
      <c r="E5" s="488"/>
      <c r="F5" s="489" t="s">
        <v>441</v>
      </c>
      <c r="G5" s="496"/>
      <c r="H5" s="492" t="s">
        <v>442</v>
      </c>
      <c r="I5" s="488"/>
      <c r="J5" s="487"/>
      <c r="K5" s="497"/>
    </row>
    <row r="6" spans="1:11" ht="27" customHeight="1">
      <c r="A6" s="498" t="s">
        <v>443</v>
      </c>
      <c r="B6" s="499"/>
      <c r="C6" s="500"/>
      <c r="D6" s="500"/>
      <c r="E6" s="501"/>
      <c r="F6" s="502"/>
      <c r="G6" s="502"/>
      <c r="H6" s="503"/>
      <c r="I6" s="501"/>
      <c r="J6" s="500"/>
      <c r="K6" s="504"/>
    </row>
    <row r="7" spans="1:11" ht="13.5" customHeight="1">
      <c r="A7" s="505"/>
      <c r="B7" s="506"/>
      <c r="C7" s="507" t="s">
        <v>444</v>
      </c>
      <c r="D7" s="508" t="s">
        <v>444</v>
      </c>
      <c r="E7" s="509" t="s">
        <v>445</v>
      </c>
      <c r="F7" s="510"/>
      <c r="G7" s="510"/>
      <c r="H7" s="510"/>
      <c r="I7" s="509" t="s">
        <v>445</v>
      </c>
      <c r="J7" s="508" t="s">
        <v>445</v>
      </c>
      <c r="K7" s="510" t="s">
        <v>445</v>
      </c>
    </row>
    <row r="8" spans="1:11" ht="12.75" customHeight="1">
      <c r="A8" s="515" t="s">
        <v>475</v>
      </c>
      <c r="B8" s="515"/>
      <c r="C8" s="516">
        <v>4</v>
      </c>
      <c r="D8" s="517">
        <v>4</v>
      </c>
      <c r="E8" s="517">
        <v>16</v>
      </c>
      <c r="F8" s="518">
        <v>0</v>
      </c>
      <c r="G8" s="518">
        <v>0</v>
      </c>
      <c r="H8" s="518">
        <v>0</v>
      </c>
      <c r="I8" s="517">
        <v>1</v>
      </c>
      <c r="J8" s="517">
        <v>15</v>
      </c>
      <c r="K8" s="518">
        <v>0</v>
      </c>
    </row>
    <row r="9" spans="1:11" ht="12" customHeight="1">
      <c r="A9" s="515" t="s">
        <v>476</v>
      </c>
      <c r="B9" s="515"/>
      <c r="C9" s="516">
        <v>79</v>
      </c>
      <c r="D9" s="517">
        <v>79</v>
      </c>
      <c r="E9" s="517">
        <v>38</v>
      </c>
      <c r="F9" s="517">
        <v>3</v>
      </c>
      <c r="G9" s="517">
        <v>1</v>
      </c>
      <c r="H9" s="518">
        <v>0</v>
      </c>
      <c r="I9" s="517">
        <v>31</v>
      </c>
      <c r="J9" s="517">
        <v>7</v>
      </c>
      <c r="K9" s="518">
        <v>0</v>
      </c>
    </row>
    <row r="10" spans="1:11" ht="12" customHeight="1">
      <c r="A10" s="528" t="s">
        <v>477</v>
      </c>
      <c r="B10" s="528"/>
      <c r="C10" s="521">
        <v>0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</row>
    <row r="11" spans="1:11" ht="12" customHeight="1">
      <c r="A11" s="515" t="s">
        <v>246</v>
      </c>
      <c r="B11" s="515"/>
      <c r="C11" s="516">
        <v>203</v>
      </c>
      <c r="D11" s="517">
        <v>203</v>
      </c>
      <c r="E11" s="517">
        <v>154</v>
      </c>
      <c r="F11" s="517">
        <v>13</v>
      </c>
      <c r="G11" s="517">
        <v>9</v>
      </c>
      <c r="H11" s="517">
        <v>1</v>
      </c>
      <c r="I11" s="517">
        <v>125</v>
      </c>
      <c r="J11" s="517">
        <v>29</v>
      </c>
      <c r="K11" s="518">
        <v>0</v>
      </c>
    </row>
    <row r="12" spans="1:11" ht="12" customHeight="1">
      <c r="A12" s="528" t="s">
        <v>242</v>
      </c>
      <c r="B12" s="528"/>
      <c r="C12" s="516">
        <v>1236</v>
      </c>
      <c r="D12" s="517">
        <v>1236</v>
      </c>
      <c r="E12" s="517">
        <v>792</v>
      </c>
      <c r="F12" s="517">
        <v>142</v>
      </c>
      <c r="G12" s="517">
        <v>12</v>
      </c>
      <c r="H12" s="517">
        <v>7</v>
      </c>
      <c r="I12" s="517">
        <v>761</v>
      </c>
      <c r="J12" s="517">
        <v>31</v>
      </c>
      <c r="K12" s="518">
        <v>0</v>
      </c>
    </row>
    <row r="13" spans="1:11" ht="12" customHeight="1">
      <c r="A13" s="528" t="s">
        <v>478</v>
      </c>
      <c r="B13" s="528"/>
      <c r="C13" s="516">
        <v>9</v>
      </c>
      <c r="D13" s="517">
        <v>9</v>
      </c>
      <c r="E13" s="517">
        <v>17</v>
      </c>
      <c r="F13" s="517">
        <v>1</v>
      </c>
      <c r="G13" s="518">
        <v>0</v>
      </c>
      <c r="H13" s="518">
        <v>0</v>
      </c>
      <c r="I13" s="517">
        <v>9</v>
      </c>
      <c r="J13" s="517">
        <v>8</v>
      </c>
      <c r="K13" s="518">
        <v>0</v>
      </c>
    </row>
    <row r="14" spans="1:11" ht="12" customHeight="1">
      <c r="A14" s="528" t="s">
        <v>479</v>
      </c>
      <c r="B14" s="528"/>
      <c r="C14" s="516">
        <v>19</v>
      </c>
      <c r="D14" s="517">
        <v>19</v>
      </c>
      <c r="E14" s="517">
        <v>16</v>
      </c>
      <c r="F14" s="517">
        <v>2</v>
      </c>
      <c r="G14" s="517">
        <v>4</v>
      </c>
      <c r="H14" s="518">
        <v>0</v>
      </c>
      <c r="I14" s="517">
        <v>8</v>
      </c>
      <c r="J14" s="517">
        <v>8</v>
      </c>
      <c r="K14" s="518">
        <v>0</v>
      </c>
    </row>
    <row r="15" spans="1:11" ht="12" customHeight="1">
      <c r="A15" s="515" t="s">
        <v>480</v>
      </c>
      <c r="B15" s="528"/>
      <c r="C15" s="516">
        <v>90</v>
      </c>
      <c r="D15" s="517">
        <v>90</v>
      </c>
      <c r="E15" s="517">
        <v>79</v>
      </c>
      <c r="F15" s="517">
        <v>9</v>
      </c>
      <c r="G15" s="518">
        <v>0</v>
      </c>
      <c r="H15" s="518">
        <v>0</v>
      </c>
      <c r="I15" s="517">
        <v>9</v>
      </c>
      <c r="J15" s="517">
        <v>70</v>
      </c>
      <c r="K15" s="518">
        <v>0</v>
      </c>
    </row>
    <row r="16" spans="1:11" ht="12" customHeight="1">
      <c r="A16" s="515" t="s">
        <v>481</v>
      </c>
      <c r="B16" s="515"/>
      <c r="C16" s="521"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</row>
    <row r="17" spans="1:11" ht="12" customHeight="1">
      <c r="A17" s="515" t="s">
        <v>482</v>
      </c>
      <c r="B17" s="515"/>
      <c r="C17" s="516">
        <v>14</v>
      </c>
      <c r="D17" s="517">
        <v>14</v>
      </c>
      <c r="E17" s="517">
        <v>4</v>
      </c>
      <c r="F17" s="517">
        <v>2</v>
      </c>
      <c r="G17" s="518">
        <v>0</v>
      </c>
      <c r="H17" s="518">
        <v>0</v>
      </c>
      <c r="I17" s="518">
        <v>0</v>
      </c>
      <c r="J17" s="517">
        <v>4</v>
      </c>
      <c r="K17" s="518">
        <v>0</v>
      </c>
    </row>
    <row r="18" spans="1:11" ht="12" customHeight="1">
      <c r="A18" s="515" t="s">
        <v>483</v>
      </c>
      <c r="B18" s="515"/>
      <c r="C18" s="516">
        <v>402</v>
      </c>
      <c r="D18" s="517">
        <v>402</v>
      </c>
      <c r="E18" s="517">
        <v>464</v>
      </c>
      <c r="F18" s="517">
        <v>26</v>
      </c>
      <c r="G18" s="517">
        <v>19</v>
      </c>
      <c r="H18" s="517">
        <v>2</v>
      </c>
      <c r="I18" s="517">
        <v>4</v>
      </c>
      <c r="J18" s="517">
        <v>460</v>
      </c>
      <c r="K18" s="518">
        <v>0</v>
      </c>
    </row>
    <row r="19" spans="1:11" ht="12" customHeight="1">
      <c r="A19" s="515" t="s">
        <v>484</v>
      </c>
      <c r="B19" s="515"/>
      <c r="C19" s="516">
        <v>2</v>
      </c>
      <c r="D19" s="517">
        <v>2</v>
      </c>
      <c r="E19" s="517">
        <v>2</v>
      </c>
      <c r="F19" s="518">
        <v>0</v>
      </c>
      <c r="G19" s="518">
        <v>0</v>
      </c>
      <c r="H19" s="518">
        <v>0</v>
      </c>
      <c r="I19" s="518">
        <v>0</v>
      </c>
      <c r="J19" s="517">
        <v>2</v>
      </c>
      <c r="K19" s="518">
        <v>0</v>
      </c>
    </row>
    <row r="20" spans="1:11" ht="12" customHeight="1">
      <c r="A20" s="528" t="s">
        <v>254</v>
      </c>
      <c r="B20" s="528"/>
      <c r="C20" s="516">
        <v>7</v>
      </c>
      <c r="D20" s="517">
        <v>7</v>
      </c>
      <c r="E20" s="517">
        <v>15</v>
      </c>
      <c r="F20" s="517">
        <v>3</v>
      </c>
      <c r="G20" s="517">
        <v>1</v>
      </c>
      <c r="H20" s="518">
        <v>0</v>
      </c>
      <c r="I20" s="517">
        <v>6</v>
      </c>
      <c r="J20" s="517">
        <v>9</v>
      </c>
      <c r="K20" s="518">
        <v>0</v>
      </c>
    </row>
    <row r="21" spans="1:11" ht="12" customHeight="1">
      <c r="A21" s="515" t="s">
        <v>253</v>
      </c>
      <c r="B21" s="515"/>
      <c r="C21" s="516">
        <v>12</v>
      </c>
      <c r="D21" s="517">
        <v>12</v>
      </c>
      <c r="E21" s="517">
        <v>12</v>
      </c>
      <c r="F21" s="517">
        <v>8</v>
      </c>
      <c r="G21" s="517">
        <v>8</v>
      </c>
      <c r="H21" s="517">
        <v>8</v>
      </c>
      <c r="I21" s="517">
        <v>6</v>
      </c>
      <c r="J21" s="517">
        <v>6</v>
      </c>
      <c r="K21" s="518">
        <v>0</v>
      </c>
    </row>
    <row r="22" spans="1:11" ht="12" customHeight="1">
      <c r="A22" s="515" t="s">
        <v>485</v>
      </c>
      <c r="B22" s="515"/>
      <c r="C22" s="516">
        <v>3</v>
      </c>
      <c r="D22" s="517">
        <v>3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</row>
    <row r="23" spans="1:11" ht="12" customHeight="1">
      <c r="A23" s="515" t="s">
        <v>486</v>
      </c>
      <c r="B23" s="515"/>
      <c r="C23" s="521"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</row>
    <row r="24" spans="1:11" ht="12" customHeight="1">
      <c r="A24" s="528" t="s">
        <v>487</v>
      </c>
      <c r="B24" s="528"/>
      <c r="C24" s="521"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</row>
    <row r="25" spans="1:11" ht="12" customHeight="1">
      <c r="A25" s="528" t="s">
        <v>488</v>
      </c>
      <c r="B25" s="528"/>
      <c r="C25" s="516">
        <v>18</v>
      </c>
      <c r="D25" s="517">
        <v>18</v>
      </c>
      <c r="E25" s="517">
        <v>16</v>
      </c>
      <c r="F25" s="517">
        <v>1</v>
      </c>
      <c r="G25" s="518">
        <v>0</v>
      </c>
      <c r="H25" s="518">
        <v>0</v>
      </c>
      <c r="I25" s="517">
        <v>11</v>
      </c>
      <c r="J25" s="517">
        <v>5</v>
      </c>
      <c r="K25" s="518">
        <v>0</v>
      </c>
    </row>
    <row r="26" spans="1:11" ht="12" customHeight="1">
      <c r="A26" s="528" t="s">
        <v>489</v>
      </c>
      <c r="B26" s="528"/>
      <c r="C26" s="516">
        <v>13</v>
      </c>
      <c r="D26" s="517">
        <v>13</v>
      </c>
      <c r="E26" s="517">
        <v>14</v>
      </c>
      <c r="F26" s="518">
        <v>0</v>
      </c>
      <c r="G26" s="518">
        <v>0</v>
      </c>
      <c r="H26" s="518">
        <v>0</v>
      </c>
      <c r="I26" s="518">
        <v>0</v>
      </c>
      <c r="J26" s="517">
        <v>14</v>
      </c>
      <c r="K26" s="518">
        <v>0</v>
      </c>
    </row>
    <row r="27" spans="1:11" ht="12" customHeight="1">
      <c r="A27" s="528" t="s">
        <v>490</v>
      </c>
      <c r="B27" s="528"/>
      <c r="C27" s="516">
        <v>43</v>
      </c>
      <c r="D27" s="517">
        <v>43</v>
      </c>
      <c r="E27" s="517">
        <v>47</v>
      </c>
      <c r="F27" s="517">
        <v>8</v>
      </c>
      <c r="G27" s="517">
        <v>21</v>
      </c>
      <c r="H27" s="517">
        <v>6</v>
      </c>
      <c r="I27" s="517">
        <v>1</v>
      </c>
      <c r="J27" s="517">
        <v>38</v>
      </c>
      <c r="K27" s="517">
        <v>8</v>
      </c>
    </row>
    <row r="28" spans="1:11" ht="12" customHeight="1">
      <c r="A28" s="528" t="s">
        <v>491</v>
      </c>
      <c r="B28" s="528"/>
      <c r="C28" s="516">
        <v>2</v>
      </c>
      <c r="D28" s="517">
        <v>2</v>
      </c>
      <c r="E28" s="517">
        <v>2</v>
      </c>
      <c r="F28" s="518">
        <v>0</v>
      </c>
      <c r="G28" s="518">
        <v>0</v>
      </c>
      <c r="H28" s="518">
        <v>0</v>
      </c>
      <c r="I28" s="518">
        <v>0</v>
      </c>
      <c r="J28" s="517">
        <v>2</v>
      </c>
      <c r="K28" s="518">
        <v>0</v>
      </c>
    </row>
    <row r="29" spans="1:11" ht="12" customHeight="1">
      <c r="A29" s="528" t="s">
        <v>492</v>
      </c>
      <c r="B29" s="528"/>
      <c r="C29" s="521">
        <v>0</v>
      </c>
      <c r="D29" s="518">
        <v>0</v>
      </c>
      <c r="E29" s="518">
        <v>0</v>
      </c>
      <c r="F29" s="518">
        <v>0</v>
      </c>
      <c r="G29" s="518">
        <v>0</v>
      </c>
      <c r="H29" s="518">
        <v>0</v>
      </c>
      <c r="I29" s="518">
        <v>0</v>
      </c>
      <c r="J29" s="518">
        <v>0</v>
      </c>
      <c r="K29" s="518">
        <v>0</v>
      </c>
    </row>
    <row r="30" spans="1:11" ht="12" customHeight="1">
      <c r="A30" s="528" t="s">
        <v>493</v>
      </c>
      <c r="B30" s="528"/>
      <c r="C30" s="516">
        <v>15</v>
      </c>
      <c r="D30" s="517">
        <v>15</v>
      </c>
      <c r="E30" s="517">
        <v>15</v>
      </c>
      <c r="F30" s="518">
        <v>0</v>
      </c>
      <c r="G30" s="518">
        <v>0</v>
      </c>
      <c r="H30" s="518">
        <v>0</v>
      </c>
      <c r="I30" s="518">
        <v>0</v>
      </c>
      <c r="J30" s="517">
        <v>15</v>
      </c>
      <c r="K30" s="518">
        <v>0</v>
      </c>
    </row>
    <row r="31" spans="1:11" ht="12" customHeight="1">
      <c r="A31" s="528" t="s">
        <v>494</v>
      </c>
      <c r="B31" s="528"/>
      <c r="C31" s="516">
        <v>24</v>
      </c>
      <c r="D31" s="517">
        <v>24</v>
      </c>
      <c r="E31" s="517">
        <v>10</v>
      </c>
      <c r="F31" s="517">
        <v>5</v>
      </c>
      <c r="G31" s="517">
        <v>1</v>
      </c>
      <c r="H31" s="518">
        <v>0</v>
      </c>
      <c r="I31" s="517">
        <v>1</v>
      </c>
      <c r="J31" s="517">
        <v>9</v>
      </c>
      <c r="K31" s="518">
        <v>0</v>
      </c>
    </row>
    <row r="32" spans="1:11" ht="12" customHeight="1">
      <c r="A32" s="528" t="s">
        <v>495</v>
      </c>
      <c r="B32" s="528"/>
      <c r="C32" s="516">
        <v>1</v>
      </c>
      <c r="D32" s="517">
        <v>1</v>
      </c>
      <c r="E32" s="517">
        <v>1</v>
      </c>
      <c r="F32" s="518">
        <v>0</v>
      </c>
      <c r="G32" s="518">
        <v>0</v>
      </c>
      <c r="H32" s="518">
        <v>0</v>
      </c>
      <c r="I32" s="517">
        <v>1</v>
      </c>
      <c r="J32" s="518">
        <v>0</v>
      </c>
      <c r="K32" s="518">
        <v>0</v>
      </c>
    </row>
    <row r="33" spans="1:11" ht="12" customHeight="1">
      <c r="A33" s="528" t="s">
        <v>496</v>
      </c>
      <c r="B33" s="528"/>
      <c r="C33" s="521">
        <v>0</v>
      </c>
      <c r="D33" s="518">
        <v>0</v>
      </c>
      <c r="E33" s="518">
        <v>0</v>
      </c>
      <c r="F33" s="518">
        <v>0</v>
      </c>
      <c r="G33" s="518">
        <v>0</v>
      </c>
      <c r="H33" s="518">
        <v>0</v>
      </c>
      <c r="I33" s="518">
        <v>0</v>
      </c>
      <c r="J33" s="518">
        <v>0</v>
      </c>
      <c r="K33" s="518">
        <v>0</v>
      </c>
    </row>
    <row r="34" spans="1:11" ht="12" customHeight="1">
      <c r="A34" s="515" t="s">
        <v>497</v>
      </c>
      <c r="B34" s="515"/>
      <c r="C34" s="516">
        <v>78</v>
      </c>
      <c r="D34" s="517">
        <v>78</v>
      </c>
      <c r="E34" s="517">
        <v>22</v>
      </c>
      <c r="F34" s="517">
        <v>13</v>
      </c>
      <c r="G34" s="517">
        <v>1</v>
      </c>
      <c r="H34" s="518">
        <v>0</v>
      </c>
      <c r="I34" s="517">
        <v>8</v>
      </c>
      <c r="J34" s="517">
        <v>14</v>
      </c>
      <c r="K34" s="518">
        <v>0</v>
      </c>
    </row>
    <row r="35" spans="1:11" ht="12" customHeight="1">
      <c r="A35" s="515" t="s">
        <v>498</v>
      </c>
      <c r="B35" s="515"/>
      <c r="C35" s="516">
        <v>69</v>
      </c>
      <c r="D35" s="517">
        <v>69</v>
      </c>
      <c r="E35" s="517">
        <v>16</v>
      </c>
      <c r="F35" s="517">
        <v>3</v>
      </c>
      <c r="G35" s="518">
        <v>0</v>
      </c>
      <c r="H35" s="518">
        <v>0</v>
      </c>
      <c r="I35" s="517">
        <v>5</v>
      </c>
      <c r="J35" s="517">
        <v>11</v>
      </c>
      <c r="K35" s="518">
        <v>0</v>
      </c>
    </row>
    <row r="36" spans="1:11" ht="12" customHeight="1">
      <c r="A36" s="515" t="s">
        <v>499</v>
      </c>
      <c r="B36" s="515"/>
      <c r="C36" s="516">
        <v>1</v>
      </c>
      <c r="D36" s="517">
        <v>1</v>
      </c>
      <c r="E36" s="517">
        <v>1</v>
      </c>
      <c r="F36" s="518">
        <v>0</v>
      </c>
      <c r="G36" s="518">
        <v>0</v>
      </c>
      <c r="H36" s="518">
        <v>0</v>
      </c>
      <c r="I36" s="517">
        <v>1</v>
      </c>
      <c r="J36" s="518">
        <v>0</v>
      </c>
      <c r="K36" s="518">
        <v>0</v>
      </c>
    </row>
    <row r="37" spans="1:11" ht="12" customHeight="1">
      <c r="A37" s="515" t="s">
        <v>500</v>
      </c>
      <c r="B37" s="515"/>
      <c r="C37" s="516">
        <v>54</v>
      </c>
      <c r="D37" s="517">
        <v>54</v>
      </c>
      <c r="E37" s="517">
        <v>41</v>
      </c>
      <c r="F37" s="517">
        <v>7</v>
      </c>
      <c r="G37" s="518">
        <v>0</v>
      </c>
      <c r="H37" s="518">
        <v>0</v>
      </c>
      <c r="I37" s="517">
        <v>8</v>
      </c>
      <c r="J37" s="517">
        <v>33</v>
      </c>
      <c r="K37" s="518">
        <v>0</v>
      </c>
    </row>
    <row r="38" spans="1:11" ht="12" customHeight="1">
      <c r="A38" s="515" t="s">
        <v>501</v>
      </c>
      <c r="B38" s="515"/>
      <c r="C38" s="516">
        <v>21</v>
      </c>
      <c r="D38" s="517">
        <v>21</v>
      </c>
      <c r="E38" s="517">
        <v>19</v>
      </c>
      <c r="F38" s="518">
        <v>0</v>
      </c>
      <c r="G38" s="518">
        <v>0</v>
      </c>
      <c r="H38" s="518">
        <v>0</v>
      </c>
      <c r="I38" s="517">
        <v>1</v>
      </c>
      <c r="J38" s="517">
        <v>18</v>
      </c>
      <c r="K38" s="518">
        <v>0</v>
      </c>
    </row>
    <row r="39" spans="1:11" ht="12" customHeight="1">
      <c r="A39" s="515" t="s">
        <v>502</v>
      </c>
      <c r="B39" s="515"/>
      <c r="C39" s="516">
        <v>9</v>
      </c>
      <c r="D39" s="517">
        <v>9</v>
      </c>
      <c r="E39" s="517">
        <v>1</v>
      </c>
      <c r="F39" s="518">
        <v>0</v>
      </c>
      <c r="G39" s="518">
        <v>0</v>
      </c>
      <c r="H39" s="518">
        <v>0</v>
      </c>
      <c r="I39" s="518">
        <v>0</v>
      </c>
      <c r="J39" s="517">
        <v>1</v>
      </c>
      <c r="K39" s="518">
        <v>0</v>
      </c>
    </row>
    <row r="40" spans="1:11" ht="12" customHeight="1">
      <c r="A40" s="515" t="s">
        <v>503</v>
      </c>
      <c r="B40" s="515"/>
      <c r="C40" s="521">
        <v>0</v>
      </c>
      <c r="D40" s="518">
        <v>0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</row>
    <row r="41" spans="1:11" ht="5.25" customHeight="1" thickBot="1">
      <c r="A41" s="525"/>
      <c r="B41" s="525"/>
      <c r="C41" s="529"/>
      <c r="D41" s="527"/>
      <c r="E41" s="527"/>
      <c r="F41" s="527"/>
      <c r="G41" s="527"/>
      <c r="H41" s="527"/>
      <c r="I41" s="527"/>
      <c r="J41" s="527"/>
      <c r="K41" s="527"/>
    </row>
    <row r="42" spans="3:11" ht="5.25" customHeight="1" thickTop="1">
      <c r="C42" s="485"/>
      <c r="D42" s="485"/>
      <c r="E42" s="485"/>
      <c r="F42" s="485"/>
      <c r="G42" s="485"/>
      <c r="H42" s="485"/>
      <c r="I42" s="485"/>
      <c r="J42" s="485"/>
      <c r="K42" s="485"/>
    </row>
    <row r="43" spans="3:11" ht="9.75">
      <c r="C43" s="485"/>
      <c r="D43" s="485"/>
      <c r="E43" s="485"/>
      <c r="F43" s="485"/>
      <c r="G43" s="485"/>
      <c r="H43" s="485"/>
      <c r="I43" s="485"/>
      <c r="J43" s="485"/>
      <c r="K43" s="485"/>
    </row>
    <row r="44" spans="3:11" ht="12.75" customHeight="1">
      <c r="C44" s="485"/>
      <c r="D44" s="485"/>
      <c r="E44" s="485"/>
      <c r="F44" s="485"/>
      <c r="G44" s="485"/>
      <c r="H44" s="485"/>
      <c r="I44" s="485"/>
      <c r="J44" s="485"/>
      <c r="K44" s="485"/>
    </row>
    <row r="45" spans="3:11" ht="9.75">
      <c r="C45" s="485"/>
      <c r="D45" s="485"/>
      <c r="E45" s="485"/>
      <c r="F45" s="485"/>
      <c r="G45" s="530"/>
      <c r="H45" s="530"/>
      <c r="I45" s="478"/>
      <c r="J45" s="478"/>
      <c r="K45" s="478"/>
    </row>
    <row r="46" spans="3:11" ht="12.75" customHeight="1">
      <c r="C46" s="485"/>
      <c r="D46" s="485"/>
      <c r="E46" s="485"/>
      <c r="F46" s="485"/>
      <c r="G46" s="485"/>
      <c r="H46" s="485"/>
      <c r="I46" s="485"/>
      <c r="J46" s="485"/>
      <c r="K46" s="485"/>
    </row>
  </sheetData>
  <sheetProtection/>
  <mergeCells count="12">
    <mergeCell ref="H5:H6"/>
    <mergeCell ref="G45:H45"/>
    <mergeCell ref="C3:C6"/>
    <mergeCell ref="D3:D6"/>
    <mergeCell ref="E3:H3"/>
    <mergeCell ref="I3:K3"/>
    <mergeCell ref="E4:E6"/>
    <mergeCell ref="G4:G6"/>
    <mergeCell ref="I4:I6"/>
    <mergeCell ref="J4:J6"/>
    <mergeCell ref="K4:K6"/>
    <mergeCell ref="F5:F6"/>
  </mergeCells>
  <printOptions/>
  <pageMargins left="1.17" right="0.1968503937007874" top="0.87" bottom="0" header="0.43" footer="0"/>
  <pageSetup horizontalDpi="600" verticalDpi="600" orientation="portrait" paperSize="9" scale="120" r:id="rId2"/>
  <headerFooter alignWithMargins="0">
    <oddHeader>&amp;R&amp;9&amp;F　特別法犯違反法令別取締・送致件数及び送致人員（&amp;A）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51"/>
  <sheetViews>
    <sheetView zoomScale="150" zoomScaleNormal="150" zoomScalePageLayoutView="0" workbookViewId="0" topLeftCell="A1">
      <pane xSplit="7" ySplit="3" topLeftCell="H4" activePane="bottomRight" state="frozen"/>
      <selection pane="topLeft" activeCell="B10" sqref="B10:B17"/>
      <selection pane="topRight" activeCell="B10" sqref="B10:B17"/>
      <selection pane="bottomLeft" activeCell="B10" sqref="B10:B17"/>
      <selection pane="bottomRight" activeCell="M15" sqref="M15"/>
    </sheetView>
  </sheetViews>
  <sheetFormatPr defaultColWidth="9.140625" defaultRowHeight="12"/>
  <cols>
    <col min="1" max="1" width="0.9921875" style="39" customWidth="1"/>
    <col min="2" max="2" width="3.8515625" style="531" customWidth="1"/>
    <col min="3" max="3" width="4.28125" style="531" customWidth="1"/>
    <col min="4" max="4" width="12.00390625" style="349" customWidth="1"/>
    <col min="5" max="5" width="7.28125" style="349" customWidth="1"/>
    <col min="6" max="6" width="3.8515625" style="43" customWidth="1"/>
    <col min="7" max="7" width="0.9921875" style="39" customWidth="1"/>
    <col min="8" max="8" width="13.8515625" style="1" customWidth="1"/>
    <col min="9" max="9" width="9.8515625" style="1" customWidth="1"/>
    <col min="10" max="10" width="12.8515625" style="1" customWidth="1"/>
    <col min="11" max="14" width="6.00390625" style="1" bestFit="1" customWidth="1"/>
    <col min="15" max="15" width="7.8515625" style="1" customWidth="1"/>
    <col min="16" max="16384" width="9.28125" style="1" customWidth="1"/>
  </cols>
  <sheetData>
    <row r="1" ht="4.5" customHeight="1" thickBot="1"/>
    <row r="2" spans="1:15" ht="13.5" customHeight="1" thickTop="1">
      <c r="A2" s="532"/>
      <c r="B2" s="532"/>
      <c r="C2" s="533" t="s">
        <v>504</v>
      </c>
      <c r="D2" s="534"/>
      <c r="E2" s="534"/>
      <c r="F2" s="535"/>
      <c r="G2" s="536"/>
      <c r="H2" s="537" t="s">
        <v>505</v>
      </c>
      <c r="I2" s="385" t="s">
        <v>506</v>
      </c>
      <c r="J2" s="385"/>
      <c r="K2" s="538" t="s">
        <v>507</v>
      </c>
      <c r="L2" s="538" t="s">
        <v>508</v>
      </c>
      <c r="M2" s="539" t="s">
        <v>509</v>
      </c>
      <c r="N2" s="539" t="s">
        <v>510</v>
      </c>
      <c r="O2" s="540" t="s">
        <v>511</v>
      </c>
    </row>
    <row r="3" spans="1:15" ht="13.5" customHeight="1">
      <c r="A3" s="541"/>
      <c r="B3" s="541"/>
      <c r="C3" s="542"/>
      <c r="D3" s="542"/>
      <c r="E3" s="542"/>
      <c r="F3" s="66"/>
      <c r="G3" s="372"/>
      <c r="H3" s="543"/>
      <c r="I3" s="544" t="s">
        <v>151</v>
      </c>
      <c r="J3" s="544" t="s">
        <v>512</v>
      </c>
      <c r="K3" s="545"/>
      <c r="L3" s="545"/>
      <c r="M3" s="546"/>
      <c r="N3" s="546"/>
      <c r="O3" s="547"/>
    </row>
    <row r="4" spans="1:15" s="552" customFormat="1" ht="11.25" customHeight="1">
      <c r="A4" s="548"/>
      <c r="B4" s="549"/>
      <c r="C4" s="549"/>
      <c r="D4" s="548"/>
      <c r="E4" s="548"/>
      <c r="F4" s="550"/>
      <c r="G4" s="551"/>
      <c r="H4" s="47" t="s">
        <v>513</v>
      </c>
      <c r="I4" s="47" t="s">
        <v>514</v>
      </c>
      <c r="J4" s="47" t="s">
        <v>513</v>
      </c>
      <c r="K4" s="47" t="s">
        <v>514</v>
      </c>
      <c r="L4" s="47" t="s">
        <v>514</v>
      </c>
      <c r="M4" s="47" t="s">
        <v>514</v>
      </c>
      <c r="N4" s="47" t="s">
        <v>514</v>
      </c>
      <c r="O4" s="47" t="s">
        <v>514</v>
      </c>
    </row>
    <row r="5" spans="1:15" s="557" customFormat="1" ht="12" customHeight="1">
      <c r="A5" s="553"/>
      <c r="B5" s="554" t="s">
        <v>299</v>
      </c>
      <c r="C5" s="555"/>
      <c r="D5" s="370" t="s">
        <v>515</v>
      </c>
      <c r="E5" s="556" t="s">
        <v>205</v>
      </c>
      <c r="F5" s="556"/>
      <c r="G5" s="48"/>
      <c r="H5" s="5">
        <v>11238739</v>
      </c>
      <c r="I5" s="5">
        <v>12196</v>
      </c>
      <c r="J5" s="5">
        <v>5804056</v>
      </c>
      <c r="K5" s="141">
        <v>0</v>
      </c>
      <c r="L5" s="141">
        <v>4</v>
      </c>
      <c r="M5" s="141">
        <v>2</v>
      </c>
      <c r="N5" s="141">
        <v>1</v>
      </c>
      <c r="O5" s="141">
        <v>845</v>
      </c>
    </row>
    <row r="6" spans="1:15" s="557" customFormat="1" ht="12" customHeight="1">
      <c r="A6" s="553"/>
      <c r="B6" s="554"/>
      <c r="C6" s="555"/>
      <c r="D6" s="370" t="s">
        <v>516</v>
      </c>
      <c r="E6" s="556" t="s">
        <v>517</v>
      </c>
      <c r="F6" s="556"/>
      <c r="G6" s="48"/>
      <c r="H6" s="5">
        <v>10464390</v>
      </c>
      <c r="I6" s="5">
        <v>11606</v>
      </c>
      <c r="J6" s="5">
        <v>5112055</v>
      </c>
      <c r="K6" s="141">
        <v>0</v>
      </c>
      <c r="L6" s="141">
        <v>4</v>
      </c>
      <c r="M6" s="141">
        <v>1</v>
      </c>
      <c r="N6" s="141">
        <v>1</v>
      </c>
      <c r="O6" s="141">
        <v>836</v>
      </c>
    </row>
    <row r="7" spans="1:15" s="557" customFormat="1" ht="12" customHeight="1">
      <c r="A7" s="553"/>
      <c r="B7" s="554"/>
      <c r="C7" s="555"/>
      <c r="D7" s="370" t="s">
        <v>518</v>
      </c>
      <c r="E7" s="556" t="s">
        <v>205</v>
      </c>
      <c r="F7" s="556"/>
      <c r="G7" s="48"/>
      <c r="H7" s="5">
        <v>545108</v>
      </c>
      <c r="I7" s="5">
        <v>799</v>
      </c>
      <c r="J7" s="5">
        <v>141302</v>
      </c>
      <c r="K7" s="141">
        <v>0</v>
      </c>
      <c r="L7" s="141">
        <v>0</v>
      </c>
      <c r="M7" s="141">
        <v>1</v>
      </c>
      <c r="N7" s="141">
        <v>0</v>
      </c>
      <c r="O7" s="141">
        <v>490</v>
      </c>
    </row>
    <row r="8" spans="1:15" s="557" customFormat="1" ht="12" customHeight="1">
      <c r="A8" s="553"/>
      <c r="B8" s="554"/>
      <c r="C8" s="555"/>
      <c r="D8" s="370" t="s">
        <v>519</v>
      </c>
      <c r="E8" s="556" t="s">
        <v>517</v>
      </c>
      <c r="F8" s="556"/>
      <c r="G8" s="48"/>
      <c r="H8" s="5">
        <v>486512</v>
      </c>
      <c r="I8" s="5">
        <v>725</v>
      </c>
      <c r="J8" s="5">
        <v>124424</v>
      </c>
      <c r="K8" s="141">
        <v>0</v>
      </c>
      <c r="L8" s="141">
        <v>0</v>
      </c>
      <c r="M8" s="141">
        <v>0</v>
      </c>
      <c r="N8" s="141">
        <v>0</v>
      </c>
      <c r="O8" s="141">
        <v>484</v>
      </c>
    </row>
    <row r="9" spans="1:15" ht="12" customHeight="1">
      <c r="A9" s="68"/>
      <c r="B9" s="558" t="s">
        <v>520</v>
      </c>
      <c r="C9" s="559"/>
      <c r="D9" s="109" t="s">
        <v>515</v>
      </c>
      <c r="E9" s="431" t="s">
        <v>205</v>
      </c>
      <c r="F9" s="431"/>
      <c r="G9" s="113"/>
      <c r="H9" s="25">
        <v>78376</v>
      </c>
      <c r="I9" s="26">
        <v>189</v>
      </c>
      <c r="J9" s="25">
        <v>26142</v>
      </c>
      <c r="K9" s="143">
        <v>0</v>
      </c>
      <c r="L9" s="143">
        <v>0</v>
      </c>
      <c r="M9" s="143">
        <v>0</v>
      </c>
      <c r="N9" s="143">
        <v>0</v>
      </c>
      <c r="O9" s="143">
        <v>5</v>
      </c>
    </row>
    <row r="10" spans="1:15" ht="12" customHeight="1">
      <c r="A10" s="68"/>
      <c r="B10" s="558"/>
      <c r="C10" s="559"/>
      <c r="D10" s="109" t="s">
        <v>516</v>
      </c>
      <c r="E10" s="431" t="s">
        <v>517</v>
      </c>
      <c r="F10" s="431"/>
      <c r="G10" s="113"/>
      <c r="H10" s="25">
        <v>77745</v>
      </c>
      <c r="I10" s="26">
        <v>180</v>
      </c>
      <c r="J10" s="25">
        <v>26010</v>
      </c>
      <c r="K10" s="143">
        <v>0</v>
      </c>
      <c r="L10" s="143">
        <v>0</v>
      </c>
      <c r="M10" s="143">
        <v>0</v>
      </c>
      <c r="N10" s="143">
        <v>0</v>
      </c>
      <c r="O10" s="143">
        <v>5</v>
      </c>
    </row>
    <row r="11" spans="1:15" ht="12" customHeight="1">
      <c r="A11" s="68"/>
      <c r="B11" s="558"/>
      <c r="C11" s="559"/>
      <c r="D11" s="109" t="s">
        <v>518</v>
      </c>
      <c r="E11" s="431" t="s">
        <v>205</v>
      </c>
      <c r="F11" s="431"/>
      <c r="G11" s="113"/>
      <c r="H11" s="25">
        <v>26411</v>
      </c>
      <c r="I11" s="26">
        <v>19</v>
      </c>
      <c r="J11" s="25">
        <v>1707</v>
      </c>
      <c r="K11" s="143">
        <v>0</v>
      </c>
      <c r="L11" s="143">
        <v>0</v>
      </c>
      <c r="M11" s="143">
        <v>0</v>
      </c>
      <c r="N11" s="143">
        <v>0</v>
      </c>
      <c r="O11" s="143">
        <v>3</v>
      </c>
    </row>
    <row r="12" spans="1:15" ht="12" customHeight="1">
      <c r="A12" s="68"/>
      <c r="B12" s="558"/>
      <c r="C12" s="559"/>
      <c r="D12" s="109" t="s">
        <v>519</v>
      </c>
      <c r="E12" s="431" t="s">
        <v>517</v>
      </c>
      <c r="F12" s="431"/>
      <c r="G12" s="113"/>
      <c r="H12" s="25">
        <v>26405</v>
      </c>
      <c r="I12" s="26">
        <v>19</v>
      </c>
      <c r="J12" s="25">
        <v>1707</v>
      </c>
      <c r="K12" s="143">
        <v>0</v>
      </c>
      <c r="L12" s="143">
        <v>0</v>
      </c>
      <c r="M12" s="143">
        <v>0</v>
      </c>
      <c r="N12" s="143">
        <v>0</v>
      </c>
      <c r="O12" s="143">
        <v>3</v>
      </c>
    </row>
    <row r="13" spans="1:15" ht="12" customHeight="1">
      <c r="A13" s="68"/>
      <c r="B13" s="558" t="s">
        <v>521</v>
      </c>
      <c r="C13" s="559"/>
      <c r="D13" s="109" t="s">
        <v>515</v>
      </c>
      <c r="E13" s="431" t="s">
        <v>205</v>
      </c>
      <c r="F13" s="431"/>
      <c r="G13" s="113"/>
      <c r="H13" s="25">
        <v>82247</v>
      </c>
      <c r="I13" s="26">
        <v>222</v>
      </c>
      <c r="J13" s="25">
        <v>79957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</row>
    <row r="14" spans="1:15" ht="12" customHeight="1">
      <c r="A14" s="68"/>
      <c r="B14" s="558"/>
      <c r="C14" s="559"/>
      <c r="D14" s="109" t="s">
        <v>516</v>
      </c>
      <c r="E14" s="431" t="s">
        <v>517</v>
      </c>
      <c r="F14" s="431"/>
      <c r="G14" s="113"/>
      <c r="H14" s="25">
        <v>81788</v>
      </c>
      <c r="I14" s="26">
        <v>216</v>
      </c>
      <c r="J14" s="25">
        <v>79498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</row>
    <row r="15" spans="1:15" ht="12" customHeight="1">
      <c r="A15" s="68"/>
      <c r="B15" s="558"/>
      <c r="C15" s="559"/>
      <c r="D15" s="109" t="s">
        <v>518</v>
      </c>
      <c r="E15" s="431" t="s">
        <v>205</v>
      </c>
      <c r="F15" s="431"/>
      <c r="G15" s="113"/>
      <c r="H15" s="25">
        <v>10759</v>
      </c>
      <c r="I15" s="26">
        <v>37</v>
      </c>
      <c r="J15" s="25">
        <v>3451</v>
      </c>
      <c r="K15" s="143">
        <v>0</v>
      </c>
      <c r="L15" s="143">
        <v>0</v>
      </c>
      <c r="M15" s="143">
        <v>0</v>
      </c>
      <c r="N15" s="143">
        <v>0</v>
      </c>
      <c r="O15" s="143">
        <v>1</v>
      </c>
    </row>
    <row r="16" spans="1:15" ht="12" customHeight="1">
      <c r="A16" s="68"/>
      <c r="B16" s="558"/>
      <c r="C16" s="559"/>
      <c r="D16" s="109" t="s">
        <v>519</v>
      </c>
      <c r="E16" s="431" t="s">
        <v>517</v>
      </c>
      <c r="F16" s="431"/>
      <c r="G16" s="113"/>
      <c r="H16" s="25">
        <v>10732</v>
      </c>
      <c r="I16" s="26">
        <v>35</v>
      </c>
      <c r="J16" s="25">
        <v>3424</v>
      </c>
      <c r="K16" s="143">
        <v>0</v>
      </c>
      <c r="L16" s="143">
        <v>0</v>
      </c>
      <c r="M16" s="143">
        <v>0</v>
      </c>
      <c r="N16" s="143">
        <v>0</v>
      </c>
      <c r="O16" s="143">
        <v>1</v>
      </c>
    </row>
    <row r="17" spans="1:15" ht="12" customHeight="1">
      <c r="A17" s="68"/>
      <c r="B17" s="558" t="s">
        <v>522</v>
      </c>
      <c r="C17" s="559"/>
      <c r="D17" s="109" t="s">
        <v>515</v>
      </c>
      <c r="E17" s="431" t="s">
        <v>205</v>
      </c>
      <c r="F17" s="431"/>
      <c r="G17" s="113"/>
      <c r="H17" s="25">
        <v>6470455</v>
      </c>
      <c r="I17" s="25">
        <v>10584</v>
      </c>
      <c r="J17" s="25">
        <v>1247809</v>
      </c>
      <c r="K17" s="143">
        <v>0</v>
      </c>
      <c r="L17" s="143">
        <v>4</v>
      </c>
      <c r="M17" s="143">
        <v>2</v>
      </c>
      <c r="N17" s="143">
        <v>1</v>
      </c>
      <c r="O17" s="143">
        <v>829</v>
      </c>
    </row>
    <row r="18" spans="1:15" ht="12" customHeight="1">
      <c r="A18" s="68"/>
      <c r="B18" s="558"/>
      <c r="C18" s="559"/>
      <c r="D18" s="109" t="s">
        <v>516</v>
      </c>
      <c r="E18" s="431" t="s">
        <v>517</v>
      </c>
      <c r="F18" s="431"/>
      <c r="G18" s="113"/>
      <c r="H18" s="25">
        <v>6334946</v>
      </c>
      <c r="I18" s="25">
        <v>10307</v>
      </c>
      <c r="J18" s="25">
        <v>1165832</v>
      </c>
      <c r="K18" s="143">
        <v>0</v>
      </c>
      <c r="L18" s="143">
        <v>4</v>
      </c>
      <c r="M18" s="143">
        <v>1</v>
      </c>
      <c r="N18" s="143">
        <v>1</v>
      </c>
      <c r="O18" s="143">
        <v>821</v>
      </c>
    </row>
    <row r="19" spans="1:15" ht="12" customHeight="1">
      <c r="A19" s="68"/>
      <c r="B19" s="558"/>
      <c r="C19" s="559"/>
      <c r="D19" s="109" t="s">
        <v>518</v>
      </c>
      <c r="E19" s="431" t="s">
        <v>205</v>
      </c>
      <c r="F19" s="431"/>
      <c r="G19" s="113"/>
      <c r="H19" s="25">
        <v>343166</v>
      </c>
      <c r="I19" s="25">
        <v>646</v>
      </c>
      <c r="J19" s="25">
        <v>46819</v>
      </c>
      <c r="K19" s="143">
        <v>0</v>
      </c>
      <c r="L19" s="143">
        <v>0</v>
      </c>
      <c r="M19" s="143">
        <v>1</v>
      </c>
      <c r="N19" s="143">
        <v>0</v>
      </c>
      <c r="O19" s="143">
        <v>476</v>
      </c>
    </row>
    <row r="20" spans="1:15" ht="12" customHeight="1">
      <c r="A20" s="68"/>
      <c r="B20" s="558"/>
      <c r="C20" s="559"/>
      <c r="D20" s="109" t="s">
        <v>519</v>
      </c>
      <c r="E20" s="431" t="s">
        <v>517</v>
      </c>
      <c r="F20" s="431"/>
      <c r="G20" s="113"/>
      <c r="H20" s="25">
        <v>312078</v>
      </c>
      <c r="I20" s="25">
        <v>596</v>
      </c>
      <c r="J20" s="25">
        <v>40116</v>
      </c>
      <c r="K20" s="143">
        <v>0</v>
      </c>
      <c r="L20" s="143">
        <v>0</v>
      </c>
      <c r="M20" s="143">
        <v>0</v>
      </c>
      <c r="N20" s="143">
        <v>0</v>
      </c>
      <c r="O20" s="143">
        <v>471</v>
      </c>
    </row>
    <row r="21" spans="1:15" ht="12" customHeight="1">
      <c r="A21" s="68"/>
      <c r="B21" s="559"/>
      <c r="C21" s="560" t="s">
        <v>523</v>
      </c>
      <c r="D21" s="109" t="s">
        <v>515</v>
      </c>
      <c r="E21" s="431" t="s">
        <v>205</v>
      </c>
      <c r="F21" s="431"/>
      <c r="G21" s="113"/>
      <c r="H21" s="25">
        <v>1836745</v>
      </c>
      <c r="I21" s="25">
        <v>3442</v>
      </c>
      <c r="J21" s="25">
        <v>720827</v>
      </c>
      <c r="K21" s="143">
        <v>0</v>
      </c>
      <c r="L21" s="143">
        <v>3</v>
      </c>
      <c r="M21" s="143">
        <v>1</v>
      </c>
      <c r="N21" s="143">
        <v>0</v>
      </c>
      <c r="O21" s="143">
        <v>21</v>
      </c>
    </row>
    <row r="22" spans="1:15" ht="12" customHeight="1">
      <c r="A22" s="68"/>
      <c r="B22" s="559"/>
      <c r="C22" s="560"/>
      <c r="D22" s="109" t="s">
        <v>516</v>
      </c>
      <c r="E22" s="431" t="s">
        <v>517</v>
      </c>
      <c r="F22" s="431"/>
      <c r="G22" s="113"/>
      <c r="H22" s="25">
        <v>1808691</v>
      </c>
      <c r="I22" s="25">
        <v>3358</v>
      </c>
      <c r="J22" s="25">
        <v>716507</v>
      </c>
      <c r="K22" s="143">
        <v>0</v>
      </c>
      <c r="L22" s="143">
        <v>3</v>
      </c>
      <c r="M22" s="143">
        <v>0</v>
      </c>
      <c r="N22" s="143">
        <v>0</v>
      </c>
      <c r="O22" s="143">
        <v>21</v>
      </c>
    </row>
    <row r="23" spans="1:15" ht="12" customHeight="1">
      <c r="A23" s="68"/>
      <c r="B23" s="559"/>
      <c r="C23" s="560"/>
      <c r="D23" s="109" t="s">
        <v>518</v>
      </c>
      <c r="E23" s="431" t="s">
        <v>205</v>
      </c>
      <c r="F23" s="431"/>
      <c r="G23" s="113"/>
      <c r="H23" s="25">
        <v>78088</v>
      </c>
      <c r="I23" s="26">
        <v>76</v>
      </c>
      <c r="J23" s="25">
        <v>14641</v>
      </c>
      <c r="K23" s="143">
        <v>0</v>
      </c>
      <c r="L23" s="143">
        <v>0</v>
      </c>
      <c r="M23" s="143">
        <v>1</v>
      </c>
      <c r="N23" s="143">
        <v>0</v>
      </c>
      <c r="O23" s="143">
        <v>7</v>
      </c>
    </row>
    <row r="24" spans="1:15" ht="12" customHeight="1">
      <c r="A24" s="68"/>
      <c r="B24" s="559"/>
      <c r="C24" s="560"/>
      <c r="D24" s="109" t="s">
        <v>519</v>
      </c>
      <c r="E24" s="431" t="s">
        <v>517</v>
      </c>
      <c r="F24" s="431"/>
      <c r="G24" s="113"/>
      <c r="H24" s="25">
        <v>74908</v>
      </c>
      <c r="I24" s="26">
        <v>72</v>
      </c>
      <c r="J24" s="25">
        <v>14500</v>
      </c>
      <c r="K24" s="143">
        <v>0</v>
      </c>
      <c r="L24" s="143">
        <v>0</v>
      </c>
      <c r="M24" s="143">
        <v>0</v>
      </c>
      <c r="N24" s="143">
        <v>0</v>
      </c>
      <c r="O24" s="143">
        <v>7</v>
      </c>
    </row>
    <row r="25" spans="1:15" ht="12" customHeight="1">
      <c r="A25" s="68"/>
      <c r="B25" s="559"/>
      <c r="C25" s="560" t="s">
        <v>524</v>
      </c>
      <c r="D25" s="109" t="s">
        <v>515</v>
      </c>
      <c r="E25" s="431" t="s">
        <v>205</v>
      </c>
      <c r="F25" s="431"/>
      <c r="G25" s="113"/>
      <c r="H25" s="25">
        <v>2841821</v>
      </c>
      <c r="I25" s="26">
        <v>112</v>
      </c>
      <c r="J25" s="25">
        <v>8810</v>
      </c>
      <c r="K25" s="143">
        <v>0</v>
      </c>
      <c r="L25" s="143">
        <v>1</v>
      </c>
      <c r="M25" s="143">
        <v>0</v>
      </c>
      <c r="N25" s="143">
        <v>0</v>
      </c>
      <c r="O25" s="143">
        <v>806</v>
      </c>
    </row>
    <row r="26" spans="1:15" ht="12" customHeight="1">
      <c r="A26" s="68"/>
      <c r="B26" s="559"/>
      <c r="C26" s="560"/>
      <c r="D26" s="109" t="s">
        <v>516</v>
      </c>
      <c r="E26" s="431" t="s">
        <v>517</v>
      </c>
      <c r="F26" s="431"/>
      <c r="G26" s="113"/>
      <c r="H26" s="25">
        <v>2819859</v>
      </c>
      <c r="I26" s="26">
        <v>112</v>
      </c>
      <c r="J26" s="25">
        <v>8810</v>
      </c>
      <c r="K26" s="143">
        <v>0</v>
      </c>
      <c r="L26" s="143">
        <v>1</v>
      </c>
      <c r="M26" s="143">
        <v>0</v>
      </c>
      <c r="N26" s="143">
        <v>0</v>
      </c>
      <c r="O26" s="143">
        <v>798</v>
      </c>
    </row>
    <row r="27" spans="1:15" ht="12" customHeight="1">
      <c r="A27" s="68"/>
      <c r="B27" s="559"/>
      <c r="C27" s="560"/>
      <c r="D27" s="109" t="s">
        <v>518</v>
      </c>
      <c r="E27" s="431" t="s">
        <v>205</v>
      </c>
      <c r="F27" s="431"/>
      <c r="G27" s="113"/>
      <c r="H27" s="25">
        <v>168985</v>
      </c>
      <c r="I27" s="561">
        <v>7</v>
      </c>
      <c r="J27" s="561">
        <v>812</v>
      </c>
      <c r="K27" s="143">
        <v>0</v>
      </c>
      <c r="L27" s="143">
        <v>0</v>
      </c>
      <c r="M27" s="143">
        <v>0</v>
      </c>
      <c r="N27" s="143">
        <v>0</v>
      </c>
      <c r="O27" s="143">
        <v>469</v>
      </c>
    </row>
    <row r="28" spans="1:15" ht="12" customHeight="1">
      <c r="A28" s="68"/>
      <c r="B28" s="559"/>
      <c r="C28" s="560"/>
      <c r="D28" s="109" t="s">
        <v>519</v>
      </c>
      <c r="E28" s="431" t="s">
        <v>517</v>
      </c>
      <c r="F28" s="431"/>
      <c r="G28" s="113"/>
      <c r="H28" s="25">
        <v>151594</v>
      </c>
      <c r="I28" s="561">
        <v>7</v>
      </c>
      <c r="J28" s="561">
        <v>812</v>
      </c>
      <c r="K28" s="143">
        <v>0</v>
      </c>
      <c r="L28" s="143">
        <v>0</v>
      </c>
      <c r="M28" s="143">
        <v>0</v>
      </c>
      <c r="N28" s="143">
        <v>0</v>
      </c>
      <c r="O28" s="143">
        <v>464</v>
      </c>
    </row>
    <row r="29" spans="1:15" ht="12" customHeight="1">
      <c r="A29" s="68"/>
      <c r="B29" s="559"/>
      <c r="C29" s="560" t="s">
        <v>525</v>
      </c>
      <c r="D29" s="109" t="s">
        <v>515</v>
      </c>
      <c r="E29" s="431" t="s">
        <v>205</v>
      </c>
      <c r="F29" s="431"/>
      <c r="G29" s="113"/>
      <c r="H29" s="25">
        <v>1791889</v>
      </c>
      <c r="I29" s="25">
        <v>7030</v>
      </c>
      <c r="J29" s="25">
        <v>518172</v>
      </c>
      <c r="K29" s="143">
        <v>0</v>
      </c>
      <c r="L29" s="143">
        <v>0</v>
      </c>
      <c r="M29" s="143">
        <v>1</v>
      </c>
      <c r="N29" s="143">
        <v>1</v>
      </c>
      <c r="O29" s="143">
        <v>2</v>
      </c>
    </row>
    <row r="30" spans="1:15" ht="12" customHeight="1">
      <c r="A30" s="68"/>
      <c r="B30" s="559"/>
      <c r="C30" s="560"/>
      <c r="D30" s="109" t="s">
        <v>516</v>
      </c>
      <c r="E30" s="431" t="s">
        <v>517</v>
      </c>
      <c r="F30" s="431"/>
      <c r="G30" s="113"/>
      <c r="H30" s="25">
        <v>1706396</v>
      </c>
      <c r="I30" s="25">
        <v>6837</v>
      </c>
      <c r="J30" s="25">
        <v>440515</v>
      </c>
      <c r="K30" s="143">
        <v>0</v>
      </c>
      <c r="L30" s="143">
        <v>0</v>
      </c>
      <c r="M30" s="143">
        <v>1</v>
      </c>
      <c r="N30" s="143">
        <v>1</v>
      </c>
      <c r="O30" s="143">
        <v>2</v>
      </c>
    </row>
    <row r="31" spans="1:15" ht="12" customHeight="1">
      <c r="A31" s="68"/>
      <c r="B31" s="559"/>
      <c r="C31" s="560"/>
      <c r="D31" s="109" t="s">
        <v>518</v>
      </c>
      <c r="E31" s="431" t="s">
        <v>205</v>
      </c>
      <c r="F31" s="431"/>
      <c r="G31" s="113"/>
      <c r="H31" s="25">
        <v>96093</v>
      </c>
      <c r="I31" s="26">
        <v>563</v>
      </c>
      <c r="J31" s="25">
        <v>31366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</row>
    <row r="32" spans="1:15" ht="12" customHeight="1">
      <c r="A32" s="68"/>
      <c r="B32" s="559"/>
      <c r="C32" s="560"/>
      <c r="D32" s="109" t="s">
        <v>519</v>
      </c>
      <c r="E32" s="431" t="s">
        <v>517</v>
      </c>
      <c r="F32" s="431"/>
      <c r="G32" s="113"/>
      <c r="H32" s="25">
        <v>85576</v>
      </c>
      <c r="I32" s="26">
        <v>517</v>
      </c>
      <c r="J32" s="25">
        <v>24804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</row>
    <row r="33" spans="1:15" ht="12" customHeight="1">
      <c r="A33" s="68"/>
      <c r="B33" s="558" t="s">
        <v>526</v>
      </c>
      <c r="C33" s="559"/>
      <c r="D33" s="109" t="s">
        <v>515</v>
      </c>
      <c r="E33" s="431" t="s">
        <v>205</v>
      </c>
      <c r="F33" s="431"/>
      <c r="G33" s="113"/>
      <c r="H33" s="25">
        <v>4246718</v>
      </c>
      <c r="I33" s="561">
        <v>1077</v>
      </c>
      <c r="J33" s="25">
        <v>4166427</v>
      </c>
      <c r="K33" s="143">
        <v>0</v>
      </c>
      <c r="L33" s="143">
        <v>0</v>
      </c>
      <c r="M33" s="143">
        <v>0</v>
      </c>
      <c r="N33" s="143">
        <v>0</v>
      </c>
      <c r="O33" s="143">
        <v>5</v>
      </c>
    </row>
    <row r="34" spans="1:15" ht="12" customHeight="1">
      <c r="A34" s="68"/>
      <c r="B34" s="558"/>
      <c r="C34" s="559"/>
      <c r="D34" s="109" t="s">
        <v>516</v>
      </c>
      <c r="E34" s="431" t="s">
        <v>517</v>
      </c>
      <c r="F34" s="431"/>
      <c r="G34" s="113"/>
      <c r="H34" s="25">
        <v>3625526</v>
      </c>
      <c r="I34" s="561">
        <v>807</v>
      </c>
      <c r="J34" s="25">
        <v>3557323</v>
      </c>
      <c r="K34" s="143">
        <v>0</v>
      </c>
      <c r="L34" s="143">
        <v>0</v>
      </c>
      <c r="M34" s="143">
        <v>0</v>
      </c>
      <c r="N34" s="143">
        <v>0</v>
      </c>
      <c r="O34" s="143">
        <v>4</v>
      </c>
    </row>
    <row r="35" spans="1:15" ht="12" customHeight="1">
      <c r="A35" s="68"/>
      <c r="B35" s="558"/>
      <c r="C35" s="559"/>
      <c r="D35" s="109" t="s">
        <v>518</v>
      </c>
      <c r="E35" s="431" t="s">
        <v>205</v>
      </c>
      <c r="F35" s="431"/>
      <c r="G35" s="113"/>
      <c r="H35" s="25">
        <v>93873</v>
      </c>
      <c r="I35" s="26">
        <v>44</v>
      </c>
      <c r="J35" s="25">
        <v>56078</v>
      </c>
      <c r="K35" s="143">
        <v>0</v>
      </c>
      <c r="L35" s="143">
        <v>0</v>
      </c>
      <c r="M35" s="143">
        <v>0</v>
      </c>
      <c r="N35" s="143">
        <v>0</v>
      </c>
      <c r="O35" s="143">
        <v>5</v>
      </c>
    </row>
    <row r="36" spans="1:15" ht="12" customHeight="1">
      <c r="A36" s="68"/>
      <c r="B36" s="558"/>
      <c r="C36" s="559"/>
      <c r="D36" s="109" t="s">
        <v>519</v>
      </c>
      <c r="E36" s="431" t="s">
        <v>517</v>
      </c>
      <c r="F36" s="431"/>
      <c r="G36" s="113"/>
      <c r="H36" s="25">
        <v>82172</v>
      </c>
      <c r="I36" s="26">
        <v>36</v>
      </c>
      <c r="J36" s="25">
        <v>46160</v>
      </c>
      <c r="K36" s="143">
        <v>0</v>
      </c>
      <c r="L36" s="143">
        <v>0</v>
      </c>
      <c r="M36" s="143">
        <v>0</v>
      </c>
      <c r="N36" s="143">
        <v>0</v>
      </c>
      <c r="O36" s="143">
        <v>4</v>
      </c>
    </row>
    <row r="37" spans="1:15" ht="12" customHeight="1">
      <c r="A37" s="68"/>
      <c r="B37" s="558" t="s">
        <v>527</v>
      </c>
      <c r="C37" s="559"/>
      <c r="D37" s="109" t="s">
        <v>515</v>
      </c>
      <c r="E37" s="431" t="s">
        <v>205</v>
      </c>
      <c r="F37" s="431"/>
      <c r="G37" s="113"/>
      <c r="H37" s="25">
        <v>341859</v>
      </c>
      <c r="I37" s="26">
        <v>47</v>
      </c>
      <c r="J37" s="25">
        <v>281725</v>
      </c>
      <c r="K37" s="143">
        <v>0</v>
      </c>
      <c r="L37" s="143">
        <v>0</v>
      </c>
      <c r="M37" s="143">
        <v>0</v>
      </c>
      <c r="N37" s="143">
        <v>0</v>
      </c>
      <c r="O37" s="143">
        <v>6</v>
      </c>
    </row>
    <row r="38" spans="1:15" ht="12" customHeight="1">
      <c r="A38" s="68"/>
      <c r="B38" s="558"/>
      <c r="C38" s="559"/>
      <c r="D38" s="109" t="s">
        <v>516</v>
      </c>
      <c r="E38" s="431" t="s">
        <v>517</v>
      </c>
      <c r="F38" s="431"/>
      <c r="G38" s="113"/>
      <c r="H38" s="25">
        <v>341816</v>
      </c>
      <c r="I38" s="26">
        <v>47</v>
      </c>
      <c r="J38" s="25">
        <v>281725</v>
      </c>
      <c r="K38" s="143">
        <v>0</v>
      </c>
      <c r="L38" s="143">
        <v>0</v>
      </c>
      <c r="M38" s="143">
        <v>0</v>
      </c>
      <c r="N38" s="143">
        <v>0</v>
      </c>
      <c r="O38" s="143">
        <v>6</v>
      </c>
    </row>
    <row r="39" spans="1:15" ht="12" customHeight="1">
      <c r="A39" s="68"/>
      <c r="B39" s="558"/>
      <c r="C39" s="559"/>
      <c r="D39" s="109" t="s">
        <v>518</v>
      </c>
      <c r="E39" s="431" t="s">
        <v>205</v>
      </c>
      <c r="F39" s="431"/>
      <c r="G39" s="113"/>
      <c r="H39" s="25">
        <v>53212</v>
      </c>
      <c r="I39" s="26">
        <v>14</v>
      </c>
      <c r="J39" s="25">
        <v>31781</v>
      </c>
      <c r="K39" s="143">
        <v>0</v>
      </c>
      <c r="L39" s="143">
        <v>0</v>
      </c>
      <c r="M39" s="143">
        <v>0</v>
      </c>
      <c r="N39" s="143">
        <v>0</v>
      </c>
      <c r="O39" s="143">
        <v>5</v>
      </c>
    </row>
    <row r="40" spans="1:15" ht="12" customHeight="1">
      <c r="A40" s="68"/>
      <c r="B40" s="558"/>
      <c r="C40" s="559"/>
      <c r="D40" s="109" t="s">
        <v>519</v>
      </c>
      <c r="E40" s="431" t="s">
        <v>517</v>
      </c>
      <c r="F40" s="431"/>
      <c r="G40" s="113"/>
      <c r="H40" s="25">
        <v>53184</v>
      </c>
      <c r="I40" s="26">
        <v>14</v>
      </c>
      <c r="J40" s="25">
        <v>31781</v>
      </c>
      <c r="K40" s="143">
        <v>0</v>
      </c>
      <c r="L40" s="143">
        <v>0</v>
      </c>
      <c r="M40" s="143">
        <v>0</v>
      </c>
      <c r="N40" s="143">
        <v>0</v>
      </c>
      <c r="O40" s="143">
        <v>5</v>
      </c>
    </row>
    <row r="41" spans="1:15" ht="12" customHeight="1">
      <c r="A41" s="68"/>
      <c r="B41" s="562" t="s">
        <v>528</v>
      </c>
      <c r="C41" s="563"/>
      <c r="D41" s="109" t="s">
        <v>515</v>
      </c>
      <c r="E41" s="431" t="s">
        <v>205</v>
      </c>
      <c r="F41" s="431"/>
      <c r="G41" s="113"/>
      <c r="H41" s="25">
        <v>19084</v>
      </c>
      <c r="I41" s="26">
        <v>77</v>
      </c>
      <c r="J41" s="561">
        <v>1996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</row>
    <row r="42" spans="1:15" ht="12" customHeight="1">
      <c r="A42" s="68"/>
      <c r="B42" s="563"/>
      <c r="C42" s="563"/>
      <c r="D42" s="109" t="s">
        <v>516</v>
      </c>
      <c r="E42" s="431" t="s">
        <v>517</v>
      </c>
      <c r="F42" s="431"/>
      <c r="G42" s="113"/>
      <c r="H42" s="25">
        <v>2569</v>
      </c>
      <c r="I42" s="26">
        <v>49</v>
      </c>
      <c r="J42" s="561">
        <v>1667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</row>
    <row r="43" spans="1:15" ht="12" customHeight="1">
      <c r="A43" s="68"/>
      <c r="B43" s="563"/>
      <c r="C43" s="563"/>
      <c r="D43" s="109" t="s">
        <v>518</v>
      </c>
      <c r="E43" s="431" t="s">
        <v>205</v>
      </c>
      <c r="F43" s="431"/>
      <c r="G43" s="113"/>
      <c r="H43" s="25">
        <v>17687</v>
      </c>
      <c r="I43" s="26">
        <v>39</v>
      </c>
      <c r="J43" s="561">
        <v>1466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</row>
    <row r="44" spans="1:15" ht="12" customHeight="1">
      <c r="A44" s="68"/>
      <c r="B44" s="563"/>
      <c r="C44" s="563"/>
      <c r="D44" s="109" t="s">
        <v>519</v>
      </c>
      <c r="E44" s="431" t="s">
        <v>517</v>
      </c>
      <c r="F44" s="431"/>
      <c r="G44" s="113"/>
      <c r="H44" s="25">
        <v>1941</v>
      </c>
      <c r="I44" s="26">
        <v>25</v>
      </c>
      <c r="J44" s="561">
        <v>1236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</row>
    <row r="45" spans="1:15" ht="4.5" customHeight="1" thickBot="1">
      <c r="A45" s="61"/>
      <c r="B45" s="564"/>
      <c r="C45" s="564"/>
      <c r="D45" s="565"/>
      <c r="E45" s="565"/>
      <c r="F45" s="566"/>
      <c r="G45" s="62"/>
      <c r="H45" s="567"/>
      <c r="I45" s="567"/>
      <c r="J45" s="567"/>
      <c r="K45" s="567"/>
      <c r="L45" s="567"/>
      <c r="M45" s="567"/>
      <c r="N45" s="567"/>
      <c r="O45" s="567"/>
    </row>
    <row r="46" spans="8:15" ht="5.25" customHeight="1" thickTop="1">
      <c r="H46" s="568"/>
      <c r="I46" s="568"/>
      <c r="J46" s="568"/>
      <c r="K46" s="568"/>
      <c r="L46" s="568"/>
      <c r="M46" s="568"/>
      <c r="N46" s="568"/>
      <c r="O46" s="568"/>
    </row>
    <row r="47" ht="10.5">
      <c r="H47" s="6"/>
    </row>
    <row r="48" ht="10.5">
      <c r="H48" s="6"/>
    </row>
    <row r="49" ht="10.5">
      <c r="H49" s="6"/>
    </row>
    <row r="50" ht="10.5">
      <c r="H50" s="6"/>
    </row>
    <row r="51" ht="10.5">
      <c r="H51" s="6"/>
    </row>
  </sheetData>
  <sheetProtection/>
  <mergeCells count="58">
    <mergeCell ref="B41:C44"/>
    <mergeCell ref="E41:F41"/>
    <mergeCell ref="E42:F42"/>
    <mergeCell ref="E43:F43"/>
    <mergeCell ref="E44:F44"/>
    <mergeCell ref="B33:B36"/>
    <mergeCell ref="E33:F33"/>
    <mergeCell ref="E34:F34"/>
    <mergeCell ref="E35:F35"/>
    <mergeCell ref="E36:F36"/>
    <mergeCell ref="B37:B40"/>
    <mergeCell ref="E37:F37"/>
    <mergeCell ref="E38:F38"/>
    <mergeCell ref="E39:F39"/>
    <mergeCell ref="E40:F40"/>
    <mergeCell ref="C25:C28"/>
    <mergeCell ref="E25:F25"/>
    <mergeCell ref="E26:F26"/>
    <mergeCell ref="E27:F27"/>
    <mergeCell ref="E28:F28"/>
    <mergeCell ref="C29:C32"/>
    <mergeCell ref="E29:F29"/>
    <mergeCell ref="E30:F30"/>
    <mergeCell ref="E31:F31"/>
    <mergeCell ref="E32:F32"/>
    <mergeCell ref="B17:B20"/>
    <mergeCell ref="E17:F17"/>
    <mergeCell ref="E18:F18"/>
    <mergeCell ref="E19:F19"/>
    <mergeCell ref="E20:F20"/>
    <mergeCell ref="C21:C24"/>
    <mergeCell ref="E21:F21"/>
    <mergeCell ref="E22:F22"/>
    <mergeCell ref="E23:F23"/>
    <mergeCell ref="E24:F24"/>
    <mergeCell ref="B9:B12"/>
    <mergeCell ref="E9:F9"/>
    <mergeCell ref="E10:F10"/>
    <mergeCell ref="E11:F11"/>
    <mergeCell ref="E12:F12"/>
    <mergeCell ref="B13:B16"/>
    <mergeCell ref="E13:F13"/>
    <mergeCell ref="E14:F14"/>
    <mergeCell ref="E15:F15"/>
    <mergeCell ref="E16:F16"/>
    <mergeCell ref="N2:N3"/>
    <mergeCell ref="O2:O3"/>
    <mergeCell ref="B5:B8"/>
    <mergeCell ref="E5:F5"/>
    <mergeCell ref="E6:F6"/>
    <mergeCell ref="E7:F7"/>
    <mergeCell ref="E8:F8"/>
    <mergeCell ref="C2:E3"/>
    <mergeCell ref="H2:H3"/>
    <mergeCell ref="I2:J2"/>
    <mergeCell ref="K2:K3"/>
    <mergeCell ref="L2:L3"/>
    <mergeCell ref="M2:M3"/>
  </mergeCells>
  <printOptions horizontalCentered="1"/>
  <pageMargins left="0.3937007874015748" right="0.1968503937007874" top="1.062992125984252" bottom="0.1968503937007874" header="0.2362204724409449" footer="0"/>
  <pageSetup horizontalDpi="600" verticalDpi="600" orientation="portrait" paperSize="9" scale="105" r:id="rId2"/>
  <headerFooter alignWithMargins="0">
    <oddHeader>&amp;R&amp;"ＭＳ ゴシック,標準"&amp;9&amp;F　財産犯・被害額・被害回復額及び被害品別認知・検挙件数（H24・&amp;A）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6"/>
  <sheetViews>
    <sheetView zoomScale="150" zoomScaleNormal="150" zoomScalePageLayoutView="0" workbookViewId="0" topLeftCell="B1">
      <selection activeCell="L14" sqref="L14"/>
    </sheetView>
  </sheetViews>
  <sheetFormatPr defaultColWidth="9.140625" defaultRowHeight="12"/>
  <cols>
    <col min="1" max="1" width="0.9921875" style="39" customWidth="1"/>
    <col min="2" max="2" width="3.8515625" style="531" customWidth="1"/>
    <col min="3" max="3" width="4.28125" style="531" customWidth="1"/>
    <col min="4" max="4" width="12.00390625" style="349" customWidth="1"/>
    <col min="5" max="5" width="7.28125" style="349" customWidth="1"/>
    <col min="6" max="6" width="3.8515625" style="43" customWidth="1"/>
    <col min="7" max="7" width="0.9921875" style="39" customWidth="1"/>
    <col min="8" max="8" width="7.421875" style="1" customWidth="1"/>
    <col min="9" max="10" width="7.140625" style="1" bestFit="1" customWidth="1"/>
    <col min="11" max="11" width="7.140625" style="1" customWidth="1"/>
    <col min="12" max="13" width="8.140625" style="1" customWidth="1"/>
    <col min="14" max="14" width="9.140625" style="1" customWidth="1"/>
    <col min="15" max="15" width="7.8515625" style="1" customWidth="1"/>
    <col min="16" max="16" width="8.140625" style="1" customWidth="1"/>
    <col min="17" max="17" width="8.28125" style="1" customWidth="1"/>
    <col min="20" max="16384" width="9.28125" style="1" customWidth="1"/>
  </cols>
  <sheetData>
    <row r="1" ht="4.5" customHeight="1" thickBot="1"/>
    <row r="2" spans="1:17" ht="13.5" customHeight="1" thickTop="1">
      <c r="A2" s="532"/>
      <c r="B2" s="532"/>
      <c r="C2" s="533" t="s">
        <v>504</v>
      </c>
      <c r="D2" s="534"/>
      <c r="E2" s="534"/>
      <c r="F2" s="535"/>
      <c r="G2" s="536"/>
      <c r="H2" s="569" t="s">
        <v>529</v>
      </c>
      <c r="I2" s="570" t="s">
        <v>530</v>
      </c>
      <c r="J2" s="570" t="s">
        <v>531</v>
      </c>
      <c r="K2" s="571" t="s">
        <v>532</v>
      </c>
      <c r="L2" s="539" t="s">
        <v>533</v>
      </c>
      <c r="M2" s="572" t="s">
        <v>534</v>
      </c>
      <c r="N2" s="537" t="s">
        <v>535</v>
      </c>
      <c r="O2" s="573" t="s">
        <v>536</v>
      </c>
      <c r="P2" s="539" t="s">
        <v>537</v>
      </c>
      <c r="Q2" s="574" t="s">
        <v>538</v>
      </c>
    </row>
    <row r="3" spans="1:17" ht="13.5" customHeight="1">
      <c r="A3" s="541"/>
      <c r="B3" s="541"/>
      <c r="C3" s="542"/>
      <c r="D3" s="542"/>
      <c r="E3" s="542"/>
      <c r="F3" s="66"/>
      <c r="G3" s="372"/>
      <c r="H3" s="575"/>
      <c r="I3" s="576"/>
      <c r="J3" s="576"/>
      <c r="K3" s="577"/>
      <c r="L3" s="545"/>
      <c r="M3" s="578"/>
      <c r="N3" s="543"/>
      <c r="O3" s="579"/>
      <c r="P3" s="545"/>
      <c r="Q3" s="580"/>
    </row>
    <row r="4" spans="1:17" s="552" customFormat="1" ht="11.25" customHeight="1">
      <c r="A4" s="548"/>
      <c r="B4" s="549"/>
      <c r="C4" s="549"/>
      <c r="D4" s="548"/>
      <c r="E4" s="548"/>
      <c r="F4" s="550"/>
      <c r="G4" s="551"/>
      <c r="H4" s="47" t="s">
        <v>539</v>
      </c>
      <c r="I4" s="47" t="s">
        <v>514</v>
      </c>
      <c r="J4" s="47" t="s">
        <v>539</v>
      </c>
      <c r="K4" s="47" t="s">
        <v>539</v>
      </c>
      <c r="L4" s="47" t="s">
        <v>514</v>
      </c>
      <c r="M4" s="47" t="s">
        <v>514</v>
      </c>
      <c r="N4" s="47" t="s">
        <v>514</v>
      </c>
      <c r="O4" s="47" t="s">
        <v>514</v>
      </c>
      <c r="P4" s="47" t="s">
        <v>514</v>
      </c>
      <c r="Q4" s="47" t="s">
        <v>514</v>
      </c>
    </row>
    <row r="5" spans="1:17" s="557" customFormat="1" ht="12" customHeight="1">
      <c r="A5" s="553"/>
      <c r="B5" s="554" t="s">
        <v>299</v>
      </c>
      <c r="C5" s="555"/>
      <c r="D5" s="370" t="s">
        <v>515</v>
      </c>
      <c r="E5" s="556" t="s">
        <v>205</v>
      </c>
      <c r="F5" s="556"/>
      <c r="G5" s="48"/>
      <c r="H5" s="141">
        <v>551</v>
      </c>
      <c r="I5" s="141">
        <v>24</v>
      </c>
      <c r="J5" s="141">
        <v>22</v>
      </c>
      <c r="K5" s="141">
        <v>3</v>
      </c>
      <c r="L5" s="141">
        <v>2169</v>
      </c>
      <c r="M5" s="141">
        <v>3706</v>
      </c>
      <c r="N5" s="141">
        <v>23257</v>
      </c>
      <c r="O5" s="141">
        <v>760</v>
      </c>
      <c r="P5" s="141">
        <v>1949</v>
      </c>
      <c r="Q5" s="141">
        <v>581</v>
      </c>
    </row>
    <row r="6" spans="1:17" s="557" customFormat="1" ht="12" customHeight="1">
      <c r="A6" s="553"/>
      <c r="B6" s="554"/>
      <c r="C6" s="555"/>
      <c r="D6" s="370" t="s">
        <v>516</v>
      </c>
      <c r="E6" s="556" t="s">
        <v>517</v>
      </c>
      <c r="F6" s="556"/>
      <c r="G6" s="48"/>
      <c r="H6" s="141">
        <v>544</v>
      </c>
      <c r="I6" s="141">
        <v>24</v>
      </c>
      <c r="J6" s="141">
        <v>22</v>
      </c>
      <c r="K6" s="141">
        <v>3</v>
      </c>
      <c r="L6" s="141">
        <v>2141</v>
      </c>
      <c r="M6" s="141">
        <v>3632</v>
      </c>
      <c r="N6" s="141">
        <v>19774</v>
      </c>
      <c r="O6" s="141">
        <v>751</v>
      </c>
      <c r="P6" s="141">
        <v>1922</v>
      </c>
      <c r="Q6" s="141">
        <v>579</v>
      </c>
    </row>
    <row r="7" spans="1:17" s="557" customFormat="1" ht="12" customHeight="1">
      <c r="A7" s="553"/>
      <c r="B7" s="554"/>
      <c r="C7" s="555"/>
      <c r="D7" s="370" t="s">
        <v>518</v>
      </c>
      <c r="E7" s="556" t="s">
        <v>205</v>
      </c>
      <c r="F7" s="556"/>
      <c r="G7" s="48"/>
      <c r="H7" s="141">
        <v>177</v>
      </c>
      <c r="I7" s="141">
        <v>1</v>
      </c>
      <c r="J7" s="141">
        <v>9</v>
      </c>
      <c r="K7" s="141">
        <v>1</v>
      </c>
      <c r="L7" s="141">
        <v>254</v>
      </c>
      <c r="M7" s="141">
        <v>502</v>
      </c>
      <c r="N7" s="141">
        <v>4059</v>
      </c>
      <c r="O7" s="141">
        <v>60</v>
      </c>
      <c r="P7" s="141">
        <v>127</v>
      </c>
      <c r="Q7" s="141">
        <v>170</v>
      </c>
    </row>
    <row r="8" spans="1:17" s="557" customFormat="1" ht="12" customHeight="1">
      <c r="A8" s="553"/>
      <c r="B8" s="554"/>
      <c r="C8" s="555"/>
      <c r="D8" s="370" t="s">
        <v>519</v>
      </c>
      <c r="E8" s="556" t="s">
        <v>517</v>
      </c>
      <c r="F8" s="556"/>
      <c r="G8" s="48"/>
      <c r="H8" s="141">
        <v>172</v>
      </c>
      <c r="I8" s="141">
        <v>1</v>
      </c>
      <c r="J8" s="141">
        <v>9</v>
      </c>
      <c r="K8" s="141">
        <v>1</v>
      </c>
      <c r="L8" s="141">
        <v>230</v>
      </c>
      <c r="M8" s="141">
        <v>437</v>
      </c>
      <c r="N8" s="141">
        <v>686</v>
      </c>
      <c r="O8" s="141">
        <v>56</v>
      </c>
      <c r="P8" s="141">
        <v>113</v>
      </c>
      <c r="Q8" s="141">
        <v>168</v>
      </c>
    </row>
    <row r="9" spans="1:17" ht="12" customHeight="1">
      <c r="A9" s="68"/>
      <c r="B9" s="558" t="s">
        <v>520</v>
      </c>
      <c r="C9" s="559"/>
      <c r="D9" s="109" t="s">
        <v>515</v>
      </c>
      <c r="E9" s="431" t="s">
        <v>205</v>
      </c>
      <c r="F9" s="431"/>
      <c r="G9" s="113"/>
      <c r="H9" s="143">
        <v>1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1</v>
      </c>
    </row>
    <row r="10" spans="1:17" ht="12" customHeight="1">
      <c r="A10" s="68"/>
      <c r="B10" s="558"/>
      <c r="C10" s="559"/>
      <c r="D10" s="109" t="s">
        <v>516</v>
      </c>
      <c r="E10" s="431" t="s">
        <v>517</v>
      </c>
      <c r="F10" s="431"/>
      <c r="G10" s="113"/>
      <c r="H10" s="143">
        <v>1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1</v>
      </c>
    </row>
    <row r="11" spans="1:17" ht="12" customHeight="1">
      <c r="A11" s="68"/>
      <c r="B11" s="558"/>
      <c r="C11" s="559"/>
      <c r="D11" s="109" t="s">
        <v>518</v>
      </c>
      <c r="E11" s="431" t="s">
        <v>205</v>
      </c>
      <c r="F11" s="431"/>
      <c r="G11" s="113"/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1</v>
      </c>
    </row>
    <row r="12" spans="1:17" ht="12" customHeight="1">
      <c r="A12" s="68"/>
      <c r="B12" s="558"/>
      <c r="C12" s="559"/>
      <c r="D12" s="109" t="s">
        <v>519</v>
      </c>
      <c r="E12" s="431" t="s">
        <v>517</v>
      </c>
      <c r="F12" s="431"/>
      <c r="G12" s="113"/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1</v>
      </c>
    </row>
    <row r="13" spans="1:17" ht="12" customHeight="1">
      <c r="A13" s="68"/>
      <c r="B13" s="558" t="s">
        <v>521</v>
      </c>
      <c r="C13" s="559"/>
      <c r="D13" s="109" t="s">
        <v>515</v>
      </c>
      <c r="E13" s="431" t="s">
        <v>205</v>
      </c>
      <c r="F13" s="431"/>
      <c r="G13" s="113"/>
      <c r="H13" s="143">
        <v>0</v>
      </c>
      <c r="I13" s="143">
        <v>0</v>
      </c>
      <c r="J13" s="143">
        <v>0</v>
      </c>
      <c r="K13" s="143">
        <v>0</v>
      </c>
      <c r="L13" s="143">
        <v>2</v>
      </c>
      <c r="M13" s="143">
        <v>3</v>
      </c>
      <c r="N13" s="143">
        <v>0</v>
      </c>
      <c r="O13" s="143">
        <v>0</v>
      </c>
      <c r="P13" s="143">
        <v>0</v>
      </c>
      <c r="Q13" s="143">
        <v>0</v>
      </c>
    </row>
    <row r="14" spans="1:17" ht="12" customHeight="1">
      <c r="A14" s="68"/>
      <c r="B14" s="558"/>
      <c r="C14" s="559"/>
      <c r="D14" s="109" t="s">
        <v>516</v>
      </c>
      <c r="E14" s="431" t="s">
        <v>517</v>
      </c>
      <c r="F14" s="431"/>
      <c r="G14" s="113"/>
      <c r="H14" s="143">
        <v>0</v>
      </c>
      <c r="I14" s="143">
        <v>0</v>
      </c>
      <c r="J14" s="143">
        <v>0</v>
      </c>
      <c r="K14" s="143">
        <v>0</v>
      </c>
      <c r="L14" s="143">
        <v>2</v>
      </c>
      <c r="M14" s="143">
        <v>3</v>
      </c>
      <c r="N14" s="143">
        <v>0</v>
      </c>
      <c r="O14" s="143">
        <v>0</v>
      </c>
      <c r="P14" s="143">
        <v>0</v>
      </c>
      <c r="Q14" s="143">
        <v>0</v>
      </c>
    </row>
    <row r="15" spans="1:17" ht="12" customHeight="1">
      <c r="A15" s="68"/>
      <c r="B15" s="558"/>
      <c r="C15" s="559"/>
      <c r="D15" s="109" t="s">
        <v>518</v>
      </c>
      <c r="E15" s="431" t="s">
        <v>205</v>
      </c>
      <c r="F15" s="431"/>
      <c r="G15" s="113"/>
      <c r="H15" s="143">
        <v>0</v>
      </c>
      <c r="I15" s="143">
        <v>0</v>
      </c>
      <c r="J15" s="143">
        <v>0</v>
      </c>
      <c r="K15" s="143">
        <v>0</v>
      </c>
      <c r="L15" s="143">
        <v>1</v>
      </c>
      <c r="M15" s="143">
        <v>2</v>
      </c>
      <c r="N15" s="143">
        <v>0</v>
      </c>
      <c r="O15" s="143">
        <v>0</v>
      </c>
      <c r="P15" s="143">
        <v>0</v>
      </c>
      <c r="Q15" s="143">
        <v>0</v>
      </c>
    </row>
    <row r="16" spans="1:17" ht="12" customHeight="1">
      <c r="A16" s="68"/>
      <c r="B16" s="558"/>
      <c r="C16" s="559"/>
      <c r="D16" s="109" t="s">
        <v>519</v>
      </c>
      <c r="E16" s="431" t="s">
        <v>517</v>
      </c>
      <c r="F16" s="431"/>
      <c r="G16" s="113"/>
      <c r="H16" s="143">
        <v>0</v>
      </c>
      <c r="I16" s="143">
        <v>0</v>
      </c>
      <c r="J16" s="143">
        <v>0</v>
      </c>
      <c r="K16" s="143">
        <v>0</v>
      </c>
      <c r="L16" s="143">
        <v>1</v>
      </c>
      <c r="M16" s="143">
        <v>2</v>
      </c>
      <c r="N16" s="143">
        <v>0</v>
      </c>
      <c r="O16" s="143">
        <v>0</v>
      </c>
      <c r="P16" s="143">
        <v>0</v>
      </c>
      <c r="Q16" s="143">
        <v>0</v>
      </c>
    </row>
    <row r="17" spans="1:17" ht="12" customHeight="1">
      <c r="A17" s="68"/>
      <c r="B17" s="558" t="s">
        <v>522</v>
      </c>
      <c r="C17" s="559"/>
      <c r="D17" s="109" t="s">
        <v>515</v>
      </c>
      <c r="E17" s="431" t="s">
        <v>205</v>
      </c>
      <c r="F17" s="431"/>
      <c r="G17" s="113"/>
      <c r="H17" s="143">
        <v>548</v>
      </c>
      <c r="I17" s="143">
        <v>24</v>
      </c>
      <c r="J17" s="143">
        <v>21</v>
      </c>
      <c r="K17" s="143">
        <v>3</v>
      </c>
      <c r="L17" s="143">
        <v>2153</v>
      </c>
      <c r="M17" s="143">
        <v>3671</v>
      </c>
      <c r="N17" s="143">
        <v>20650</v>
      </c>
      <c r="O17" s="143">
        <v>756</v>
      </c>
      <c r="P17" s="143">
        <v>1944</v>
      </c>
      <c r="Q17" s="143">
        <v>579</v>
      </c>
    </row>
    <row r="18" spans="1:17" ht="12" customHeight="1">
      <c r="A18" s="68"/>
      <c r="B18" s="558"/>
      <c r="C18" s="559"/>
      <c r="D18" s="109" t="s">
        <v>516</v>
      </c>
      <c r="E18" s="431" t="s">
        <v>517</v>
      </c>
      <c r="F18" s="431"/>
      <c r="G18" s="113"/>
      <c r="H18" s="143">
        <v>542</v>
      </c>
      <c r="I18" s="143">
        <v>24</v>
      </c>
      <c r="J18" s="143">
        <v>21</v>
      </c>
      <c r="K18" s="143">
        <v>3</v>
      </c>
      <c r="L18" s="143">
        <v>2137</v>
      </c>
      <c r="M18" s="143">
        <v>3628</v>
      </c>
      <c r="N18" s="143">
        <v>19730</v>
      </c>
      <c r="O18" s="143">
        <v>749</v>
      </c>
      <c r="P18" s="143">
        <v>1922</v>
      </c>
      <c r="Q18" s="143">
        <v>578</v>
      </c>
    </row>
    <row r="19" spans="1:17" ht="12" customHeight="1">
      <c r="A19" s="68"/>
      <c r="B19" s="558"/>
      <c r="C19" s="559"/>
      <c r="D19" s="109" t="s">
        <v>518</v>
      </c>
      <c r="E19" s="431" t="s">
        <v>205</v>
      </c>
      <c r="F19" s="431"/>
      <c r="G19" s="113"/>
      <c r="H19" s="143">
        <v>176</v>
      </c>
      <c r="I19" s="143">
        <v>1</v>
      </c>
      <c r="J19" s="143">
        <v>8</v>
      </c>
      <c r="K19" s="143">
        <v>1</v>
      </c>
      <c r="L19" s="143">
        <v>240</v>
      </c>
      <c r="M19" s="143">
        <v>470</v>
      </c>
      <c r="N19" s="143">
        <v>1507</v>
      </c>
      <c r="O19" s="143">
        <v>56</v>
      </c>
      <c r="P19" s="143">
        <v>122</v>
      </c>
      <c r="Q19" s="143">
        <v>168</v>
      </c>
    </row>
    <row r="20" spans="1:17" ht="12" customHeight="1">
      <c r="A20" s="68"/>
      <c r="B20" s="558"/>
      <c r="C20" s="559"/>
      <c r="D20" s="109" t="s">
        <v>519</v>
      </c>
      <c r="E20" s="431" t="s">
        <v>517</v>
      </c>
      <c r="F20" s="431"/>
      <c r="G20" s="113"/>
      <c r="H20" s="143">
        <v>172</v>
      </c>
      <c r="I20" s="143">
        <v>1</v>
      </c>
      <c r="J20" s="143">
        <v>8</v>
      </c>
      <c r="K20" s="143">
        <v>1</v>
      </c>
      <c r="L20" s="143">
        <v>227</v>
      </c>
      <c r="M20" s="143">
        <v>434</v>
      </c>
      <c r="N20" s="143">
        <v>649</v>
      </c>
      <c r="O20" s="143">
        <v>54</v>
      </c>
      <c r="P20" s="143">
        <v>113</v>
      </c>
      <c r="Q20" s="143">
        <v>167</v>
      </c>
    </row>
    <row r="21" spans="1:17" ht="12" customHeight="1">
      <c r="A21" s="68"/>
      <c r="B21" s="559"/>
      <c r="C21" s="560" t="s">
        <v>523</v>
      </c>
      <c r="D21" s="109" t="s">
        <v>515</v>
      </c>
      <c r="E21" s="431" t="s">
        <v>205</v>
      </c>
      <c r="F21" s="431"/>
      <c r="G21" s="113"/>
      <c r="H21" s="143">
        <v>18</v>
      </c>
      <c r="I21" s="143">
        <v>0</v>
      </c>
      <c r="J21" s="143">
        <v>1</v>
      </c>
      <c r="K21" s="143">
        <v>0</v>
      </c>
      <c r="L21" s="143">
        <v>7</v>
      </c>
      <c r="M21" s="143">
        <v>2</v>
      </c>
      <c r="N21" s="143">
        <v>6</v>
      </c>
      <c r="O21" s="143">
        <v>10</v>
      </c>
      <c r="P21" s="143">
        <v>0</v>
      </c>
      <c r="Q21" s="143">
        <v>8</v>
      </c>
    </row>
    <row r="22" spans="1:17" ht="12" customHeight="1">
      <c r="A22" s="68"/>
      <c r="B22" s="559"/>
      <c r="C22" s="560"/>
      <c r="D22" s="109" t="s">
        <v>516</v>
      </c>
      <c r="E22" s="431" t="s">
        <v>517</v>
      </c>
      <c r="F22" s="431"/>
      <c r="G22" s="113"/>
      <c r="H22" s="143">
        <v>18</v>
      </c>
      <c r="I22" s="143">
        <v>0</v>
      </c>
      <c r="J22" s="143">
        <v>1</v>
      </c>
      <c r="K22" s="143">
        <v>0</v>
      </c>
      <c r="L22" s="143">
        <v>7</v>
      </c>
      <c r="M22" s="143">
        <v>2</v>
      </c>
      <c r="N22" s="143">
        <v>6</v>
      </c>
      <c r="O22" s="143">
        <v>10</v>
      </c>
      <c r="P22" s="143">
        <v>0</v>
      </c>
      <c r="Q22" s="143">
        <v>8</v>
      </c>
    </row>
    <row r="23" spans="1:17" ht="12" customHeight="1">
      <c r="A23" s="68"/>
      <c r="B23" s="559"/>
      <c r="C23" s="560"/>
      <c r="D23" s="109" t="s">
        <v>518</v>
      </c>
      <c r="E23" s="431" t="s">
        <v>205</v>
      </c>
      <c r="F23" s="431"/>
      <c r="G23" s="113"/>
      <c r="H23" s="143">
        <v>2</v>
      </c>
      <c r="I23" s="143">
        <v>0</v>
      </c>
      <c r="J23" s="143">
        <v>1</v>
      </c>
      <c r="K23" s="143">
        <v>0</v>
      </c>
      <c r="L23" s="143">
        <v>2</v>
      </c>
      <c r="M23" s="143">
        <v>2</v>
      </c>
      <c r="N23" s="143">
        <v>1</v>
      </c>
      <c r="O23" s="143">
        <v>1</v>
      </c>
      <c r="P23" s="143">
        <v>0</v>
      </c>
      <c r="Q23" s="143">
        <v>1</v>
      </c>
    </row>
    <row r="24" spans="1:17" ht="12" customHeight="1">
      <c r="A24" s="68"/>
      <c r="B24" s="559"/>
      <c r="C24" s="560"/>
      <c r="D24" s="109" t="s">
        <v>519</v>
      </c>
      <c r="E24" s="431" t="s">
        <v>517</v>
      </c>
      <c r="F24" s="431"/>
      <c r="G24" s="113"/>
      <c r="H24" s="143">
        <v>2</v>
      </c>
      <c r="I24" s="143">
        <v>0</v>
      </c>
      <c r="J24" s="143">
        <v>1</v>
      </c>
      <c r="K24" s="143">
        <v>0</v>
      </c>
      <c r="L24" s="143">
        <v>2</v>
      </c>
      <c r="M24" s="143">
        <v>2</v>
      </c>
      <c r="N24" s="143">
        <v>1</v>
      </c>
      <c r="O24" s="143">
        <v>1</v>
      </c>
      <c r="P24" s="143">
        <v>0</v>
      </c>
      <c r="Q24" s="143">
        <v>1</v>
      </c>
    </row>
    <row r="25" spans="1:17" ht="12" customHeight="1">
      <c r="A25" s="68"/>
      <c r="B25" s="559"/>
      <c r="C25" s="560" t="s">
        <v>524</v>
      </c>
      <c r="D25" s="109" t="s">
        <v>515</v>
      </c>
      <c r="E25" s="431" t="s">
        <v>205</v>
      </c>
      <c r="F25" s="431"/>
      <c r="G25" s="113"/>
      <c r="H25" s="143">
        <v>529</v>
      </c>
      <c r="I25" s="143">
        <v>24</v>
      </c>
      <c r="J25" s="143">
        <v>18</v>
      </c>
      <c r="K25" s="143">
        <v>3</v>
      </c>
      <c r="L25" s="143">
        <v>2144</v>
      </c>
      <c r="M25" s="143">
        <v>3669</v>
      </c>
      <c r="N25" s="143">
        <v>20634</v>
      </c>
      <c r="O25" s="143">
        <v>1</v>
      </c>
      <c r="P25" s="143">
        <v>4</v>
      </c>
      <c r="Q25" s="143">
        <v>61</v>
      </c>
    </row>
    <row r="26" spans="1:17" ht="12" customHeight="1">
      <c r="A26" s="68"/>
      <c r="B26" s="559"/>
      <c r="C26" s="560"/>
      <c r="D26" s="109" t="s">
        <v>516</v>
      </c>
      <c r="E26" s="431" t="s">
        <v>517</v>
      </c>
      <c r="F26" s="431"/>
      <c r="G26" s="113"/>
      <c r="H26" s="143">
        <v>523</v>
      </c>
      <c r="I26" s="143">
        <v>24</v>
      </c>
      <c r="J26" s="143">
        <v>18</v>
      </c>
      <c r="K26" s="143">
        <v>3</v>
      </c>
      <c r="L26" s="143">
        <v>2128</v>
      </c>
      <c r="M26" s="143">
        <v>3626</v>
      </c>
      <c r="N26" s="143">
        <v>19716</v>
      </c>
      <c r="O26" s="143">
        <v>1</v>
      </c>
      <c r="P26" s="143">
        <v>4</v>
      </c>
      <c r="Q26" s="143">
        <v>61</v>
      </c>
    </row>
    <row r="27" spans="1:17" ht="12" customHeight="1">
      <c r="A27" s="68"/>
      <c r="B27" s="559"/>
      <c r="C27" s="560"/>
      <c r="D27" s="109" t="s">
        <v>518</v>
      </c>
      <c r="E27" s="431" t="s">
        <v>205</v>
      </c>
      <c r="F27" s="431"/>
      <c r="G27" s="113"/>
      <c r="H27" s="143">
        <v>174</v>
      </c>
      <c r="I27" s="143">
        <v>1</v>
      </c>
      <c r="J27" s="143">
        <v>7</v>
      </c>
      <c r="K27" s="143">
        <v>1</v>
      </c>
      <c r="L27" s="143">
        <v>237</v>
      </c>
      <c r="M27" s="143">
        <v>468</v>
      </c>
      <c r="N27" s="143">
        <v>1504</v>
      </c>
      <c r="O27" s="143">
        <v>1</v>
      </c>
      <c r="P27" s="143">
        <v>1</v>
      </c>
      <c r="Q27" s="143">
        <v>37</v>
      </c>
    </row>
    <row r="28" spans="1:17" ht="12" customHeight="1">
      <c r="A28" s="68"/>
      <c r="B28" s="559"/>
      <c r="C28" s="560"/>
      <c r="D28" s="109" t="s">
        <v>519</v>
      </c>
      <c r="E28" s="431" t="s">
        <v>517</v>
      </c>
      <c r="F28" s="431"/>
      <c r="G28" s="113"/>
      <c r="H28" s="143">
        <v>170</v>
      </c>
      <c r="I28" s="143">
        <v>1</v>
      </c>
      <c r="J28" s="143">
        <v>7</v>
      </c>
      <c r="K28" s="143">
        <v>1</v>
      </c>
      <c r="L28" s="143">
        <v>224</v>
      </c>
      <c r="M28" s="143">
        <v>432</v>
      </c>
      <c r="N28" s="143">
        <v>648</v>
      </c>
      <c r="O28" s="143">
        <v>1</v>
      </c>
      <c r="P28" s="143">
        <v>1</v>
      </c>
      <c r="Q28" s="143">
        <v>37</v>
      </c>
    </row>
    <row r="29" spans="1:17" ht="12" customHeight="1">
      <c r="A29" s="68"/>
      <c r="B29" s="559"/>
      <c r="C29" s="560" t="s">
        <v>525</v>
      </c>
      <c r="D29" s="109" t="s">
        <v>515</v>
      </c>
      <c r="E29" s="431" t="s">
        <v>205</v>
      </c>
      <c r="F29" s="431"/>
      <c r="G29" s="113"/>
      <c r="H29" s="143">
        <v>1</v>
      </c>
      <c r="I29" s="143">
        <v>0</v>
      </c>
      <c r="J29" s="143">
        <v>2</v>
      </c>
      <c r="K29" s="143">
        <v>0</v>
      </c>
      <c r="L29" s="143">
        <v>2</v>
      </c>
      <c r="M29" s="143">
        <v>0</v>
      </c>
      <c r="N29" s="143">
        <v>10</v>
      </c>
      <c r="O29" s="143">
        <v>745</v>
      </c>
      <c r="P29" s="143">
        <v>1940</v>
      </c>
      <c r="Q29" s="143">
        <v>510</v>
      </c>
    </row>
    <row r="30" spans="1:17" ht="12" customHeight="1">
      <c r="A30" s="68"/>
      <c r="B30" s="559"/>
      <c r="C30" s="560"/>
      <c r="D30" s="109" t="s">
        <v>516</v>
      </c>
      <c r="E30" s="431" t="s">
        <v>517</v>
      </c>
      <c r="F30" s="431"/>
      <c r="G30" s="113"/>
      <c r="H30" s="143">
        <v>1</v>
      </c>
      <c r="I30" s="143">
        <v>0</v>
      </c>
      <c r="J30" s="143">
        <v>2</v>
      </c>
      <c r="K30" s="143">
        <v>0</v>
      </c>
      <c r="L30" s="143">
        <v>2</v>
      </c>
      <c r="M30" s="143">
        <v>0</v>
      </c>
      <c r="N30" s="143">
        <v>8</v>
      </c>
      <c r="O30" s="143">
        <v>738</v>
      </c>
      <c r="P30" s="143">
        <v>1918</v>
      </c>
      <c r="Q30" s="143">
        <v>509</v>
      </c>
    </row>
    <row r="31" spans="1:17" ht="12" customHeight="1">
      <c r="A31" s="68"/>
      <c r="B31" s="559"/>
      <c r="C31" s="560"/>
      <c r="D31" s="109" t="s">
        <v>518</v>
      </c>
      <c r="E31" s="431" t="s">
        <v>205</v>
      </c>
      <c r="F31" s="431"/>
      <c r="G31" s="113"/>
      <c r="H31" s="143">
        <v>0</v>
      </c>
      <c r="I31" s="143">
        <v>0</v>
      </c>
      <c r="J31" s="143">
        <v>0</v>
      </c>
      <c r="K31" s="143">
        <v>0</v>
      </c>
      <c r="L31" s="143">
        <v>1</v>
      </c>
      <c r="M31" s="143">
        <v>0</v>
      </c>
      <c r="N31" s="143">
        <v>2</v>
      </c>
      <c r="O31" s="143">
        <v>54</v>
      </c>
      <c r="P31" s="143">
        <v>121</v>
      </c>
      <c r="Q31" s="143">
        <v>130</v>
      </c>
    </row>
    <row r="32" spans="1:17" ht="12" customHeight="1">
      <c r="A32" s="68"/>
      <c r="B32" s="559"/>
      <c r="C32" s="560"/>
      <c r="D32" s="109" t="s">
        <v>519</v>
      </c>
      <c r="E32" s="431" t="s">
        <v>517</v>
      </c>
      <c r="F32" s="431"/>
      <c r="G32" s="113"/>
      <c r="H32" s="143">
        <v>0</v>
      </c>
      <c r="I32" s="143">
        <v>0</v>
      </c>
      <c r="J32" s="143">
        <v>0</v>
      </c>
      <c r="K32" s="143">
        <v>0</v>
      </c>
      <c r="L32" s="143">
        <v>1</v>
      </c>
      <c r="M32" s="143">
        <v>0</v>
      </c>
      <c r="N32" s="143">
        <v>0</v>
      </c>
      <c r="O32" s="143">
        <v>52</v>
      </c>
      <c r="P32" s="143">
        <v>112</v>
      </c>
      <c r="Q32" s="143">
        <v>129</v>
      </c>
    </row>
    <row r="33" spans="1:17" ht="12" customHeight="1">
      <c r="A33" s="68"/>
      <c r="B33" s="558" t="s">
        <v>526</v>
      </c>
      <c r="C33" s="559"/>
      <c r="D33" s="109" t="s">
        <v>515</v>
      </c>
      <c r="E33" s="431" t="s">
        <v>205</v>
      </c>
      <c r="F33" s="431"/>
      <c r="G33" s="113"/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2</v>
      </c>
      <c r="O33" s="143">
        <v>0</v>
      </c>
      <c r="P33" s="143">
        <v>0</v>
      </c>
      <c r="Q33" s="143">
        <v>1</v>
      </c>
    </row>
    <row r="34" spans="1:17" ht="12" customHeight="1">
      <c r="A34" s="68"/>
      <c r="B34" s="558"/>
      <c r="C34" s="559"/>
      <c r="D34" s="109" t="s">
        <v>516</v>
      </c>
      <c r="E34" s="431" t="s">
        <v>517</v>
      </c>
      <c r="F34" s="431"/>
      <c r="G34" s="113"/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1</v>
      </c>
      <c r="O34" s="143">
        <v>0</v>
      </c>
      <c r="P34" s="143">
        <v>0</v>
      </c>
      <c r="Q34" s="143">
        <v>0</v>
      </c>
    </row>
    <row r="35" spans="1:17" ht="12" customHeight="1">
      <c r="A35" s="68"/>
      <c r="B35" s="558"/>
      <c r="C35" s="559"/>
      <c r="D35" s="109" t="s">
        <v>518</v>
      </c>
      <c r="E35" s="431" t="s">
        <v>205</v>
      </c>
      <c r="F35" s="431"/>
      <c r="G35" s="113"/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1</v>
      </c>
      <c r="O35" s="143">
        <v>0</v>
      </c>
      <c r="P35" s="143">
        <v>0</v>
      </c>
      <c r="Q35" s="143">
        <v>1</v>
      </c>
    </row>
    <row r="36" spans="1:17" ht="12" customHeight="1">
      <c r="A36" s="68"/>
      <c r="B36" s="558"/>
      <c r="C36" s="559"/>
      <c r="D36" s="109" t="s">
        <v>519</v>
      </c>
      <c r="E36" s="431" t="s">
        <v>517</v>
      </c>
      <c r="F36" s="431"/>
      <c r="G36" s="113"/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</row>
    <row r="37" spans="1:17" ht="12" customHeight="1">
      <c r="A37" s="68"/>
      <c r="B37" s="558" t="s">
        <v>527</v>
      </c>
      <c r="C37" s="559"/>
      <c r="D37" s="109" t="s">
        <v>515</v>
      </c>
      <c r="E37" s="431" t="s">
        <v>205</v>
      </c>
      <c r="F37" s="431"/>
      <c r="G37" s="113"/>
      <c r="H37" s="143">
        <v>1</v>
      </c>
      <c r="I37" s="143">
        <v>0</v>
      </c>
      <c r="J37" s="143">
        <v>1</v>
      </c>
      <c r="K37" s="143">
        <v>0</v>
      </c>
      <c r="L37" s="143">
        <v>0</v>
      </c>
      <c r="M37" s="143">
        <v>1</v>
      </c>
      <c r="N37" s="143">
        <v>3</v>
      </c>
      <c r="O37" s="143">
        <v>1</v>
      </c>
      <c r="P37" s="143">
        <v>0</v>
      </c>
      <c r="Q37" s="143">
        <v>0</v>
      </c>
    </row>
    <row r="38" spans="1:17" ht="12" customHeight="1">
      <c r="A38" s="68"/>
      <c r="B38" s="558"/>
      <c r="C38" s="559"/>
      <c r="D38" s="109" t="s">
        <v>516</v>
      </c>
      <c r="E38" s="431" t="s">
        <v>517</v>
      </c>
      <c r="F38" s="431"/>
      <c r="G38" s="113"/>
      <c r="H38" s="143">
        <v>1</v>
      </c>
      <c r="I38" s="143">
        <v>0</v>
      </c>
      <c r="J38" s="143">
        <v>1</v>
      </c>
      <c r="K38" s="143">
        <v>0</v>
      </c>
      <c r="L38" s="143">
        <v>0</v>
      </c>
      <c r="M38" s="143">
        <v>0</v>
      </c>
      <c r="N38" s="143">
        <v>1</v>
      </c>
      <c r="O38" s="143">
        <v>1</v>
      </c>
      <c r="P38" s="143">
        <v>0</v>
      </c>
      <c r="Q38" s="143">
        <v>0</v>
      </c>
    </row>
    <row r="39" spans="1:17" ht="12" customHeight="1">
      <c r="A39" s="68"/>
      <c r="B39" s="558"/>
      <c r="C39" s="559"/>
      <c r="D39" s="109" t="s">
        <v>518</v>
      </c>
      <c r="E39" s="431" t="s">
        <v>205</v>
      </c>
      <c r="F39" s="431"/>
      <c r="G39" s="113"/>
      <c r="H39" s="143">
        <v>0</v>
      </c>
      <c r="I39" s="143">
        <v>0</v>
      </c>
      <c r="J39" s="143">
        <v>1</v>
      </c>
      <c r="K39" s="143">
        <v>0</v>
      </c>
      <c r="L39" s="143">
        <v>0</v>
      </c>
      <c r="M39" s="143">
        <v>1</v>
      </c>
      <c r="N39" s="143">
        <v>3</v>
      </c>
      <c r="O39" s="143">
        <v>1</v>
      </c>
      <c r="P39" s="143">
        <v>0</v>
      </c>
      <c r="Q39" s="143">
        <v>0</v>
      </c>
    </row>
    <row r="40" spans="1:17" ht="12" customHeight="1">
      <c r="A40" s="68"/>
      <c r="B40" s="558"/>
      <c r="C40" s="559"/>
      <c r="D40" s="109" t="s">
        <v>519</v>
      </c>
      <c r="E40" s="431" t="s">
        <v>517</v>
      </c>
      <c r="F40" s="431"/>
      <c r="G40" s="113"/>
      <c r="H40" s="143">
        <v>0</v>
      </c>
      <c r="I40" s="143">
        <v>0</v>
      </c>
      <c r="J40" s="143">
        <v>1</v>
      </c>
      <c r="K40" s="143">
        <v>0</v>
      </c>
      <c r="L40" s="143">
        <v>0</v>
      </c>
      <c r="M40" s="143">
        <v>0</v>
      </c>
      <c r="N40" s="143">
        <v>0</v>
      </c>
      <c r="O40" s="143">
        <v>1</v>
      </c>
      <c r="P40" s="143">
        <v>0</v>
      </c>
      <c r="Q40" s="143">
        <v>0</v>
      </c>
    </row>
    <row r="41" spans="1:17" ht="12" customHeight="1">
      <c r="A41" s="68"/>
      <c r="B41" s="562" t="s">
        <v>528</v>
      </c>
      <c r="C41" s="563"/>
      <c r="D41" s="109" t="s">
        <v>515</v>
      </c>
      <c r="E41" s="431" t="s">
        <v>205</v>
      </c>
      <c r="F41" s="431"/>
      <c r="G41" s="113"/>
      <c r="H41" s="143">
        <v>1</v>
      </c>
      <c r="I41" s="143">
        <v>0</v>
      </c>
      <c r="J41" s="143">
        <v>0</v>
      </c>
      <c r="K41" s="143">
        <v>0</v>
      </c>
      <c r="L41" s="143">
        <v>14</v>
      </c>
      <c r="M41" s="143">
        <v>31</v>
      </c>
      <c r="N41" s="143">
        <v>2602</v>
      </c>
      <c r="O41" s="143">
        <v>3</v>
      </c>
      <c r="P41" s="143">
        <v>5</v>
      </c>
      <c r="Q41" s="143">
        <v>0</v>
      </c>
    </row>
    <row r="42" spans="1:17" ht="12" customHeight="1">
      <c r="A42" s="68"/>
      <c r="B42" s="563"/>
      <c r="C42" s="563"/>
      <c r="D42" s="109" t="s">
        <v>516</v>
      </c>
      <c r="E42" s="431" t="s">
        <v>517</v>
      </c>
      <c r="F42" s="431"/>
      <c r="G42" s="113"/>
      <c r="H42" s="143">
        <v>0</v>
      </c>
      <c r="I42" s="143">
        <v>0</v>
      </c>
      <c r="J42" s="143">
        <v>0</v>
      </c>
      <c r="K42" s="143">
        <v>0</v>
      </c>
      <c r="L42" s="143">
        <v>2</v>
      </c>
      <c r="M42" s="143">
        <v>1</v>
      </c>
      <c r="N42" s="143">
        <v>42</v>
      </c>
      <c r="O42" s="143">
        <v>1</v>
      </c>
      <c r="P42" s="143">
        <v>0</v>
      </c>
      <c r="Q42" s="143">
        <v>0</v>
      </c>
    </row>
    <row r="43" spans="1:17" ht="12" customHeight="1">
      <c r="A43" s="68"/>
      <c r="B43" s="563"/>
      <c r="C43" s="563"/>
      <c r="D43" s="109" t="s">
        <v>518</v>
      </c>
      <c r="E43" s="431" t="s">
        <v>205</v>
      </c>
      <c r="F43" s="431"/>
      <c r="G43" s="113"/>
      <c r="H43" s="143">
        <v>1</v>
      </c>
      <c r="I43" s="143">
        <v>0</v>
      </c>
      <c r="J43" s="143">
        <v>0</v>
      </c>
      <c r="K43" s="143">
        <v>0</v>
      </c>
      <c r="L43" s="143">
        <v>13</v>
      </c>
      <c r="M43" s="143">
        <v>29</v>
      </c>
      <c r="N43" s="143">
        <v>2548</v>
      </c>
      <c r="O43" s="143">
        <v>3</v>
      </c>
      <c r="P43" s="143">
        <v>5</v>
      </c>
      <c r="Q43" s="143">
        <v>0</v>
      </c>
    </row>
    <row r="44" spans="1:17" ht="12" customHeight="1">
      <c r="A44" s="68"/>
      <c r="B44" s="563"/>
      <c r="C44" s="563"/>
      <c r="D44" s="109" t="s">
        <v>519</v>
      </c>
      <c r="E44" s="431" t="s">
        <v>517</v>
      </c>
      <c r="F44" s="431"/>
      <c r="G44" s="113"/>
      <c r="H44" s="143">
        <v>0</v>
      </c>
      <c r="I44" s="143">
        <v>0</v>
      </c>
      <c r="J44" s="143">
        <v>0</v>
      </c>
      <c r="K44" s="143">
        <v>0</v>
      </c>
      <c r="L44" s="143">
        <v>2</v>
      </c>
      <c r="M44" s="143">
        <v>1</v>
      </c>
      <c r="N44" s="143">
        <v>37</v>
      </c>
      <c r="O44" s="143">
        <v>1</v>
      </c>
      <c r="P44" s="143">
        <v>0</v>
      </c>
      <c r="Q44" s="143">
        <v>0</v>
      </c>
    </row>
    <row r="45" spans="1:17" ht="4.5" customHeight="1" thickBot="1">
      <c r="A45" s="61"/>
      <c r="B45" s="564"/>
      <c r="C45" s="564"/>
      <c r="D45" s="565"/>
      <c r="E45" s="565"/>
      <c r="F45" s="566"/>
      <c r="G45" s="62"/>
      <c r="H45" s="567"/>
      <c r="I45" s="567"/>
      <c r="J45" s="567"/>
      <c r="K45" s="567"/>
      <c r="L45" s="567"/>
      <c r="M45" s="567"/>
      <c r="N45" s="567"/>
      <c r="O45" s="567"/>
      <c r="P45" s="567"/>
      <c r="Q45" s="567"/>
    </row>
    <row r="46" spans="8:17" ht="5.25" customHeight="1" thickTop="1">
      <c r="H46" s="568"/>
      <c r="I46" s="568"/>
      <c r="J46" s="568"/>
      <c r="K46" s="568"/>
      <c r="L46" s="568"/>
      <c r="M46" s="568"/>
      <c r="N46" s="568"/>
      <c r="O46" s="568"/>
      <c r="P46" s="568"/>
      <c r="Q46" s="568"/>
    </row>
  </sheetData>
  <sheetProtection/>
  <mergeCells count="61">
    <mergeCell ref="B41:C44"/>
    <mergeCell ref="E41:F41"/>
    <mergeCell ref="E42:F42"/>
    <mergeCell ref="E43:F43"/>
    <mergeCell ref="E44:F44"/>
    <mergeCell ref="B33:B36"/>
    <mergeCell ref="E33:F33"/>
    <mergeCell ref="E34:F34"/>
    <mergeCell ref="E35:F35"/>
    <mergeCell ref="E36:F36"/>
    <mergeCell ref="B37:B40"/>
    <mergeCell ref="E37:F37"/>
    <mergeCell ref="E38:F38"/>
    <mergeCell ref="E39:F39"/>
    <mergeCell ref="E40:F40"/>
    <mergeCell ref="C25:C28"/>
    <mergeCell ref="E25:F25"/>
    <mergeCell ref="E26:F26"/>
    <mergeCell ref="E27:F27"/>
    <mergeCell ref="E28:F28"/>
    <mergeCell ref="C29:C32"/>
    <mergeCell ref="E29:F29"/>
    <mergeCell ref="E30:F30"/>
    <mergeCell ref="E31:F31"/>
    <mergeCell ref="E32:F32"/>
    <mergeCell ref="B17:B20"/>
    <mergeCell ref="E17:F17"/>
    <mergeCell ref="E18:F18"/>
    <mergeCell ref="E19:F19"/>
    <mergeCell ref="E20:F20"/>
    <mergeCell ref="C21:C24"/>
    <mergeCell ref="E21:F21"/>
    <mergeCell ref="E22:F22"/>
    <mergeCell ref="E23:F23"/>
    <mergeCell ref="E24:F24"/>
    <mergeCell ref="B9:B12"/>
    <mergeCell ref="E9:F9"/>
    <mergeCell ref="E10:F10"/>
    <mergeCell ref="E11:F11"/>
    <mergeCell ref="E12:F12"/>
    <mergeCell ref="B13:B16"/>
    <mergeCell ref="E13:F13"/>
    <mergeCell ref="E14:F14"/>
    <mergeCell ref="E15:F15"/>
    <mergeCell ref="E16:F16"/>
    <mergeCell ref="M2:M3"/>
    <mergeCell ref="N2:N3"/>
    <mergeCell ref="O2:O3"/>
    <mergeCell ref="P2:P3"/>
    <mergeCell ref="Q2:Q3"/>
    <mergeCell ref="B5:B8"/>
    <mergeCell ref="E5:F5"/>
    <mergeCell ref="E6:F6"/>
    <mergeCell ref="E7:F7"/>
    <mergeCell ref="E8:F8"/>
    <mergeCell ref="C2:E3"/>
    <mergeCell ref="H2:H3"/>
    <mergeCell ref="I2:I3"/>
    <mergeCell ref="J2:J3"/>
    <mergeCell ref="K2:K3"/>
    <mergeCell ref="L2:L3"/>
  </mergeCells>
  <printOptions horizontalCentered="1"/>
  <pageMargins left="0.3937007874015748" right="0.1968503937007874" top="1.062992125984252" bottom="0.2" header="0.25" footer="0"/>
  <pageSetup horizontalDpi="600" verticalDpi="600" orientation="portrait" paperSize="9" scale="105" r:id="rId2"/>
  <headerFooter alignWithMargins="0">
    <oddHeader>&amp;R&amp;"ＭＳ ゴシック,標準"&amp;9&amp;F　財産犯・被害額・被害回復額及び被害品別認知・検挙件数（&amp;A）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7"/>
  <sheetViews>
    <sheetView zoomScale="150" zoomScaleNormal="150" zoomScalePageLayoutView="0" workbookViewId="0" topLeftCell="A1">
      <selection activeCell="J17" sqref="J17"/>
    </sheetView>
  </sheetViews>
  <sheetFormatPr defaultColWidth="9.140625" defaultRowHeight="12"/>
  <cols>
    <col min="1" max="1" width="7.421875" style="1" customWidth="1"/>
    <col min="2" max="2" width="7.8515625" style="1" customWidth="1"/>
    <col min="3" max="6" width="7.8515625" style="39" customWidth="1"/>
    <col min="7" max="7" width="8.7109375" style="39" bestFit="1" customWidth="1"/>
    <col min="8" max="8" width="6.00390625" style="39" customWidth="1"/>
    <col min="9" max="9" width="7.8515625" style="39" customWidth="1"/>
    <col min="10" max="10" width="8.7109375" style="39" bestFit="1" customWidth="1"/>
    <col min="11" max="11" width="8.00390625" style="39" bestFit="1" customWidth="1"/>
    <col min="12" max="12" width="7.8515625" style="39" customWidth="1"/>
    <col min="13" max="13" width="7.00390625" style="39" bestFit="1" customWidth="1"/>
    <col min="14" max="14" width="8.140625" style="39" customWidth="1"/>
    <col min="15" max="16384" width="9.28125" style="39" customWidth="1"/>
  </cols>
  <sheetData>
    <row r="1" ht="5.25" customHeight="1" thickBot="1">
      <c r="J1" s="61"/>
    </row>
    <row r="2" spans="1:14" ht="13.5" customHeight="1" thickTop="1">
      <c r="A2" s="581" t="s">
        <v>540</v>
      </c>
      <c r="B2" s="582" t="s">
        <v>541</v>
      </c>
      <c r="C2" s="583" t="s">
        <v>542</v>
      </c>
      <c r="D2" s="583" t="s">
        <v>543</v>
      </c>
      <c r="E2" s="583" t="s">
        <v>544</v>
      </c>
      <c r="F2" s="584" t="s">
        <v>545</v>
      </c>
      <c r="G2" s="585" t="s">
        <v>546</v>
      </c>
      <c r="H2" s="583" t="s">
        <v>547</v>
      </c>
      <c r="I2" s="583" t="s">
        <v>548</v>
      </c>
      <c r="J2" s="586" t="s">
        <v>549</v>
      </c>
      <c r="K2" s="587" t="s">
        <v>550</v>
      </c>
      <c r="L2" s="583" t="s">
        <v>551</v>
      </c>
      <c r="M2" s="583" t="s">
        <v>552</v>
      </c>
      <c r="N2" s="588" t="s">
        <v>553</v>
      </c>
    </row>
    <row r="3" spans="1:14" ht="13.5" customHeight="1">
      <c r="A3" s="589"/>
      <c r="B3" s="590"/>
      <c r="C3" s="591"/>
      <c r="D3" s="591"/>
      <c r="E3" s="591"/>
      <c r="F3" s="592"/>
      <c r="G3" s="593"/>
      <c r="H3" s="591"/>
      <c r="I3" s="591"/>
      <c r="J3" s="593"/>
      <c r="K3" s="594"/>
      <c r="L3" s="591"/>
      <c r="M3" s="595"/>
      <c r="N3" s="596"/>
    </row>
    <row r="4" spans="1:14" ht="13.5" customHeight="1">
      <c r="A4" s="597"/>
      <c r="B4" s="598"/>
      <c r="C4" s="543"/>
      <c r="D4" s="543"/>
      <c r="E4" s="543"/>
      <c r="F4" s="599"/>
      <c r="G4" s="600"/>
      <c r="H4" s="543"/>
      <c r="I4" s="543"/>
      <c r="J4" s="600"/>
      <c r="K4" s="601"/>
      <c r="L4" s="543"/>
      <c r="M4" s="543"/>
      <c r="N4" s="602"/>
    </row>
    <row r="5" spans="1:14" s="603" customFormat="1" ht="11.25" customHeight="1">
      <c r="A5" s="47" t="s">
        <v>514</v>
      </c>
      <c r="B5" s="47" t="s">
        <v>514</v>
      </c>
      <c r="C5" s="548" t="s">
        <v>514</v>
      </c>
      <c r="D5" s="548" t="s">
        <v>514</v>
      </c>
      <c r="E5" s="548" t="s">
        <v>514</v>
      </c>
      <c r="F5" s="548" t="s">
        <v>514</v>
      </c>
      <c r="G5" s="548" t="s">
        <v>514</v>
      </c>
      <c r="H5" s="548" t="s">
        <v>514</v>
      </c>
      <c r="I5" s="548" t="s">
        <v>514</v>
      </c>
      <c r="J5" s="548" t="s">
        <v>514</v>
      </c>
      <c r="K5" s="548" t="s">
        <v>514</v>
      </c>
      <c r="L5" s="548" t="s">
        <v>514</v>
      </c>
      <c r="M5" s="548" t="s">
        <v>514</v>
      </c>
      <c r="N5" s="548" t="s">
        <v>514</v>
      </c>
    </row>
    <row r="6" spans="1:14" s="53" customFormat="1" ht="12" customHeight="1">
      <c r="A6" s="604">
        <v>29</v>
      </c>
      <c r="B6" s="604">
        <v>1090</v>
      </c>
      <c r="C6" s="605">
        <v>937</v>
      </c>
      <c r="D6" s="605">
        <v>324</v>
      </c>
      <c r="E6" s="605">
        <v>1260</v>
      </c>
      <c r="F6" s="605">
        <v>357</v>
      </c>
      <c r="G6" s="605">
        <v>412</v>
      </c>
      <c r="H6" s="605">
        <v>678</v>
      </c>
      <c r="I6" s="605">
        <v>1048</v>
      </c>
      <c r="J6" s="605">
        <v>2026</v>
      </c>
      <c r="K6" s="605">
        <v>2992</v>
      </c>
      <c r="L6" s="605">
        <v>26</v>
      </c>
      <c r="M6" s="605">
        <v>151</v>
      </c>
      <c r="N6" s="605">
        <v>1303</v>
      </c>
    </row>
    <row r="7" spans="1:14" s="53" customFormat="1" ht="12" customHeight="1">
      <c r="A7" s="604">
        <v>29</v>
      </c>
      <c r="B7" s="604">
        <v>1068</v>
      </c>
      <c r="C7" s="605">
        <v>921</v>
      </c>
      <c r="D7" s="605">
        <v>312</v>
      </c>
      <c r="E7" s="605">
        <v>1161</v>
      </c>
      <c r="F7" s="605">
        <v>345</v>
      </c>
      <c r="G7" s="605">
        <v>406</v>
      </c>
      <c r="H7" s="605">
        <v>674</v>
      </c>
      <c r="I7" s="605">
        <v>1032</v>
      </c>
      <c r="J7" s="605">
        <v>1984</v>
      </c>
      <c r="K7" s="605">
        <v>2837</v>
      </c>
      <c r="L7" s="605">
        <v>24</v>
      </c>
      <c r="M7" s="605">
        <v>140</v>
      </c>
      <c r="N7" s="605">
        <v>1106</v>
      </c>
    </row>
    <row r="8" spans="1:14" s="53" customFormat="1" ht="12" customHeight="1">
      <c r="A8" s="604">
        <v>15</v>
      </c>
      <c r="B8" s="604">
        <v>161</v>
      </c>
      <c r="C8" s="605">
        <v>363</v>
      </c>
      <c r="D8" s="605">
        <v>153</v>
      </c>
      <c r="E8" s="605">
        <v>526</v>
      </c>
      <c r="F8" s="605">
        <v>118</v>
      </c>
      <c r="G8" s="605">
        <v>115</v>
      </c>
      <c r="H8" s="605">
        <v>221</v>
      </c>
      <c r="I8" s="605">
        <v>401</v>
      </c>
      <c r="J8" s="605">
        <v>736</v>
      </c>
      <c r="K8" s="605">
        <v>1201</v>
      </c>
      <c r="L8" s="605">
        <v>8</v>
      </c>
      <c r="M8" s="605">
        <v>77</v>
      </c>
      <c r="N8" s="605">
        <v>591</v>
      </c>
    </row>
    <row r="9" spans="1:14" s="53" customFormat="1" ht="12" customHeight="1">
      <c r="A9" s="604">
        <v>15</v>
      </c>
      <c r="B9" s="604">
        <v>142</v>
      </c>
      <c r="C9" s="605">
        <v>343</v>
      </c>
      <c r="D9" s="605">
        <v>140</v>
      </c>
      <c r="E9" s="605">
        <v>432</v>
      </c>
      <c r="F9" s="605">
        <v>108</v>
      </c>
      <c r="G9" s="605">
        <v>110</v>
      </c>
      <c r="H9" s="605">
        <v>217</v>
      </c>
      <c r="I9" s="605">
        <v>385</v>
      </c>
      <c r="J9" s="605">
        <v>698</v>
      </c>
      <c r="K9" s="605">
        <v>1058</v>
      </c>
      <c r="L9" s="605">
        <v>5</v>
      </c>
      <c r="M9" s="605">
        <v>66</v>
      </c>
      <c r="N9" s="605">
        <v>406</v>
      </c>
    </row>
    <row r="10" spans="1:14" ht="12" customHeight="1">
      <c r="A10" s="606">
        <v>0</v>
      </c>
      <c r="B10" s="606">
        <v>0</v>
      </c>
      <c r="C10" s="607">
        <v>4</v>
      </c>
      <c r="D10" s="607">
        <v>5</v>
      </c>
      <c r="E10" s="607">
        <v>31</v>
      </c>
      <c r="F10" s="607">
        <v>5</v>
      </c>
      <c r="G10" s="606">
        <v>5</v>
      </c>
      <c r="H10" s="606">
        <v>0</v>
      </c>
      <c r="I10" s="606">
        <v>5</v>
      </c>
      <c r="J10" s="607">
        <v>29</v>
      </c>
      <c r="K10" s="607">
        <v>39</v>
      </c>
      <c r="L10" s="606">
        <v>1</v>
      </c>
      <c r="M10" s="607">
        <v>0</v>
      </c>
      <c r="N10" s="607">
        <v>8</v>
      </c>
    </row>
    <row r="11" spans="1:14" ht="12" customHeight="1">
      <c r="A11" s="606">
        <v>0</v>
      </c>
      <c r="B11" s="606">
        <v>0</v>
      </c>
      <c r="C11" s="607">
        <v>3</v>
      </c>
      <c r="D11" s="607">
        <v>4</v>
      </c>
      <c r="E11" s="607">
        <v>22</v>
      </c>
      <c r="F11" s="607">
        <v>3</v>
      </c>
      <c r="G11" s="606">
        <v>4</v>
      </c>
      <c r="H11" s="606">
        <v>0</v>
      </c>
      <c r="I11" s="606">
        <v>5</v>
      </c>
      <c r="J11" s="607">
        <v>29</v>
      </c>
      <c r="K11" s="607">
        <v>38</v>
      </c>
      <c r="L11" s="606">
        <v>1</v>
      </c>
      <c r="M11" s="607">
        <v>0</v>
      </c>
      <c r="N11" s="607">
        <v>7</v>
      </c>
    </row>
    <row r="12" spans="1:14" ht="12" customHeight="1">
      <c r="A12" s="606">
        <v>0</v>
      </c>
      <c r="B12" s="606">
        <v>0</v>
      </c>
      <c r="C12" s="607">
        <v>4</v>
      </c>
      <c r="D12" s="607">
        <v>3</v>
      </c>
      <c r="E12" s="607">
        <v>19</v>
      </c>
      <c r="F12" s="606">
        <v>3</v>
      </c>
      <c r="G12" s="606">
        <v>2</v>
      </c>
      <c r="H12" s="606">
        <v>0</v>
      </c>
      <c r="I12" s="607">
        <v>3</v>
      </c>
      <c r="J12" s="607">
        <v>11</v>
      </c>
      <c r="K12" s="607">
        <v>15</v>
      </c>
      <c r="L12" s="606">
        <v>0</v>
      </c>
      <c r="M12" s="606">
        <v>0</v>
      </c>
      <c r="N12" s="606">
        <v>4</v>
      </c>
    </row>
    <row r="13" spans="1:14" ht="12" customHeight="1">
      <c r="A13" s="606">
        <v>0</v>
      </c>
      <c r="B13" s="606">
        <v>0</v>
      </c>
      <c r="C13" s="607">
        <v>3</v>
      </c>
      <c r="D13" s="607">
        <v>2</v>
      </c>
      <c r="E13" s="607">
        <v>10</v>
      </c>
      <c r="F13" s="606">
        <v>1</v>
      </c>
      <c r="G13" s="606">
        <v>1</v>
      </c>
      <c r="H13" s="606">
        <v>0</v>
      </c>
      <c r="I13" s="607">
        <v>3</v>
      </c>
      <c r="J13" s="607">
        <v>11</v>
      </c>
      <c r="K13" s="607">
        <v>14</v>
      </c>
      <c r="L13" s="606">
        <v>0</v>
      </c>
      <c r="M13" s="606">
        <v>0</v>
      </c>
      <c r="N13" s="606">
        <v>3</v>
      </c>
    </row>
    <row r="14" spans="1:14" ht="12" customHeight="1">
      <c r="A14" s="606">
        <v>0</v>
      </c>
      <c r="B14" s="606">
        <v>0</v>
      </c>
      <c r="C14" s="607">
        <v>1</v>
      </c>
      <c r="D14" s="606">
        <v>0</v>
      </c>
      <c r="E14" s="607">
        <v>8</v>
      </c>
      <c r="F14" s="607">
        <v>6</v>
      </c>
      <c r="G14" s="606">
        <v>1</v>
      </c>
      <c r="H14" s="606">
        <v>0</v>
      </c>
      <c r="I14" s="606">
        <v>0</v>
      </c>
      <c r="J14" s="607">
        <v>3</v>
      </c>
      <c r="K14" s="607">
        <v>14</v>
      </c>
      <c r="L14" s="606">
        <v>0</v>
      </c>
      <c r="M14" s="607">
        <v>2</v>
      </c>
      <c r="N14" s="607">
        <v>7</v>
      </c>
    </row>
    <row r="15" spans="1:14" ht="12" customHeight="1">
      <c r="A15" s="606">
        <v>0</v>
      </c>
      <c r="B15" s="606">
        <v>0</v>
      </c>
      <c r="C15" s="607">
        <v>1</v>
      </c>
      <c r="D15" s="606">
        <v>0</v>
      </c>
      <c r="E15" s="607">
        <v>8</v>
      </c>
      <c r="F15" s="607">
        <v>6</v>
      </c>
      <c r="G15" s="606">
        <v>1</v>
      </c>
      <c r="H15" s="606">
        <v>0</v>
      </c>
      <c r="I15" s="606">
        <v>0</v>
      </c>
      <c r="J15" s="607">
        <v>3</v>
      </c>
      <c r="K15" s="607">
        <v>14</v>
      </c>
      <c r="L15" s="606">
        <v>0</v>
      </c>
      <c r="M15" s="607">
        <v>2</v>
      </c>
      <c r="N15" s="607">
        <v>7</v>
      </c>
    </row>
    <row r="16" spans="1:14" ht="12" customHeight="1">
      <c r="A16" s="606">
        <v>0</v>
      </c>
      <c r="B16" s="606">
        <v>1</v>
      </c>
      <c r="C16" s="607">
        <v>2</v>
      </c>
      <c r="D16" s="606">
        <v>0</v>
      </c>
      <c r="E16" s="607">
        <v>3</v>
      </c>
      <c r="F16" s="607">
        <v>4</v>
      </c>
      <c r="G16" s="607">
        <v>0</v>
      </c>
      <c r="H16" s="606">
        <v>0</v>
      </c>
      <c r="I16" s="607">
        <v>0</v>
      </c>
      <c r="J16" s="606">
        <v>0</v>
      </c>
      <c r="K16" s="607">
        <v>5</v>
      </c>
      <c r="L16" s="607">
        <v>0</v>
      </c>
      <c r="M16" s="607">
        <v>0</v>
      </c>
      <c r="N16" s="607">
        <v>5</v>
      </c>
    </row>
    <row r="17" spans="1:14" ht="12" customHeight="1">
      <c r="A17" s="606">
        <v>0</v>
      </c>
      <c r="B17" s="606">
        <v>1</v>
      </c>
      <c r="C17" s="607">
        <v>2</v>
      </c>
      <c r="D17" s="606">
        <v>0</v>
      </c>
      <c r="E17" s="607">
        <v>3</v>
      </c>
      <c r="F17" s="607">
        <v>4</v>
      </c>
      <c r="G17" s="607">
        <v>0</v>
      </c>
      <c r="H17" s="606">
        <v>0</v>
      </c>
      <c r="I17" s="607">
        <v>0</v>
      </c>
      <c r="J17" s="606">
        <v>0</v>
      </c>
      <c r="K17" s="607">
        <v>5</v>
      </c>
      <c r="L17" s="606">
        <v>0</v>
      </c>
      <c r="M17" s="607">
        <v>0</v>
      </c>
      <c r="N17" s="607">
        <v>5</v>
      </c>
    </row>
    <row r="18" spans="1:14" ht="12" customHeight="1">
      <c r="A18" s="606">
        <v>29</v>
      </c>
      <c r="B18" s="606">
        <v>1083</v>
      </c>
      <c r="C18" s="607">
        <v>922</v>
      </c>
      <c r="D18" s="607">
        <v>312</v>
      </c>
      <c r="E18" s="607">
        <v>1132</v>
      </c>
      <c r="F18" s="607">
        <v>342</v>
      </c>
      <c r="G18" s="607">
        <v>404</v>
      </c>
      <c r="H18" s="607">
        <v>677</v>
      </c>
      <c r="I18" s="607">
        <v>1033</v>
      </c>
      <c r="J18" s="607">
        <v>1969</v>
      </c>
      <c r="K18" s="607">
        <v>2719</v>
      </c>
      <c r="L18" s="607">
        <v>19</v>
      </c>
      <c r="M18" s="607">
        <v>137</v>
      </c>
      <c r="N18" s="607">
        <v>1104</v>
      </c>
    </row>
    <row r="19" spans="1:14" ht="12" customHeight="1">
      <c r="A19" s="606">
        <v>29</v>
      </c>
      <c r="B19" s="606">
        <v>1065</v>
      </c>
      <c r="C19" s="607">
        <v>912</v>
      </c>
      <c r="D19" s="607">
        <v>307</v>
      </c>
      <c r="E19" s="607">
        <v>1116</v>
      </c>
      <c r="F19" s="607">
        <v>334</v>
      </c>
      <c r="G19" s="607">
        <v>400</v>
      </c>
      <c r="H19" s="607">
        <v>673</v>
      </c>
      <c r="I19" s="607">
        <v>1022</v>
      </c>
      <c r="J19" s="607">
        <v>1938</v>
      </c>
      <c r="K19" s="607">
        <v>2679</v>
      </c>
      <c r="L19" s="607">
        <v>18</v>
      </c>
      <c r="M19" s="607">
        <v>133</v>
      </c>
      <c r="N19" s="607">
        <v>1077</v>
      </c>
    </row>
    <row r="20" spans="1:14" ht="12" customHeight="1">
      <c r="A20" s="606">
        <v>15</v>
      </c>
      <c r="B20" s="606">
        <v>153</v>
      </c>
      <c r="C20" s="607">
        <v>348</v>
      </c>
      <c r="D20" s="607">
        <v>142</v>
      </c>
      <c r="E20" s="607">
        <v>423</v>
      </c>
      <c r="F20" s="607">
        <v>107</v>
      </c>
      <c r="G20" s="607">
        <v>111</v>
      </c>
      <c r="H20" s="607">
        <v>221</v>
      </c>
      <c r="I20" s="607">
        <v>391</v>
      </c>
      <c r="J20" s="607">
        <v>705</v>
      </c>
      <c r="K20" s="607">
        <v>951</v>
      </c>
      <c r="L20" s="607">
        <v>5</v>
      </c>
      <c r="M20" s="607">
        <v>66</v>
      </c>
      <c r="N20" s="607">
        <v>413</v>
      </c>
    </row>
    <row r="21" spans="1:14" ht="12" customHeight="1">
      <c r="A21" s="606">
        <v>15</v>
      </c>
      <c r="B21" s="606">
        <v>138</v>
      </c>
      <c r="C21" s="607">
        <v>334</v>
      </c>
      <c r="D21" s="607">
        <v>136</v>
      </c>
      <c r="E21" s="607">
        <v>408</v>
      </c>
      <c r="F21" s="607">
        <v>101</v>
      </c>
      <c r="G21" s="607">
        <v>108</v>
      </c>
      <c r="H21" s="607">
        <v>217</v>
      </c>
      <c r="I21" s="607">
        <v>380</v>
      </c>
      <c r="J21" s="607">
        <v>677</v>
      </c>
      <c r="K21" s="607">
        <v>916</v>
      </c>
      <c r="L21" s="607">
        <v>4</v>
      </c>
      <c r="M21" s="607">
        <v>62</v>
      </c>
      <c r="N21" s="607">
        <v>387</v>
      </c>
    </row>
    <row r="22" spans="1:14" ht="12" customHeight="1">
      <c r="A22" s="606">
        <v>1</v>
      </c>
      <c r="B22" s="606">
        <v>23</v>
      </c>
      <c r="C22" s="607">
        <v>195</v>
      </c>
      <c r="D22" s="607">
        <v>98</v>
      </c>
      <c r="E22" s="607">
        <v>86</v>
      </c>
      <c r="F22" s="607">
        <v>125</v>
      </c>
      <c r="G22" s="607">
        <v>181</v>
      </c>
      <c r="H22" s="607">
        <v>44</v>
      </c>
      <c r="I22" s="607">
        <v>133</v>
      </c>
      <c r="J22" s="607">
        <v>233</v>
      </c>
      <c r="K22" s="607">
        <v>340</v>
      </c>
      <c r="L22" s="607">
        <v>1</v>
      </c>
      <c r="M22" s="607">
        <v>18</v>
      </c>
      <c r="N22" s="607">
        <v>106</v>
      </c>
    </row>
    <row r="23" spans="1:14" ht="12" customHeight="1">
      <c r="A23" s="606">
        <v>1</v>
      </c>
      <c r="B23" s="606">
        <v>23</v>
      </c>
      <c r="C23" s="607">
        <v>193</v>
      </c>
      <c r="D23" s="607">
        <v>95</v>
      </c>
      <c r="E23" s="607">
        <v>79</v>
      </c>
      <c r="F23" s="607">
        <v>121</v>
      </c>
      <c r="G23" s="607">
        <v>180</v>
      </c>
      <c r="H23" s="607">
        <v>43</v>
      </c>
      <c r="I23" s="607">
        <v>128</v>
      </c>
      <c r="J23" s="607">
        <v>223</v>
      </c>
      <c r="K23" s="607">
        <v>327</v>
      </c>
      <c r="L23" s="607">
        <v>1</v>
      </c>
      <c r="M23" s="607">
        <v>18</v>
      </c>
      <c r="N23" s="607">
        <v>101</v>
      </c>
    </row>
    <row r="24" spans="1:14" ht="12" customHeight="1">
      <c r="A24" s="606">
        <v>0</v>
      </c>
      <c r="B24" s="606">
        <v>1</v>
      </c>
      <c r="C24" s="607">
        <v>65</v>
      </c>
      <c r="D24" s="607">
        <v>57</v>
      </c>
      <c r="E24" s="607">
        <v>65</v>
      </c>
      <c r="F24" s="607">
        <v>54</v>
      </c>
      <c r="G24" s="607">
        <v>76</v>
      </c>
      <c r="H24" s="607">
        <v>9</v>
      </c>
      <c r="I24" s="607">
        <v>41</v>
      </c>
      <c r="J24" s="607">
        <v>214</v>
      </c>
      <c r="K24" s="607">
        <v>292</v>
      </c>
      <c r="L24" s="607">
        <v>1</v>
      </c>
      <c r="M24" s="607">
        <v>13</v>
      </c>
      <c r="N24" s="607">
        <v>67</v>
      </c>
    </row>
    <row r="25" spans="1:14" ht="12" customHeight="1">
      <c r="A25" s="606">
        <v>0</v>
      </c>
      <c r="B25" s="606">
        <v>1</v>
      </c>
      <c r="C25" s="607">
        <v>60</v>
      </c>
      <c r="D25" s="607">
        <v>53</v>
      </c>
      <c r="E25" s="607">
        <v>58</v>
      </c>
      <c r="F25" s="607">
        <v>51</v>
      </c>
      <c r="G25" s="607">
        <v>75</v>
      </c>
      <c r="H25" s="607">
        <v>8</v>
      </c>
      <c r="I25" s="607">
        <v>35</v>
      </c>
      <c r="J25" s="607">
        <v>204</v>
      </c>
      <c r="K25" s="607">
        <v>282</v>
      </c>
      <c r="L25" s="607">
        <v>1</v>
      </c>
      <c r="M25" s="607">
        <v>13</v>
      </c>
      <c r="N25" s="607">
        <v>63</v>
      </c>
    </row>
    <row r="26" spans="1:14" ht="12" customHeight="1">
      <c r="A26" s="606">
        <v>0</v>
      </c>
      <c r="B26" s="606">
        <v>145</v>
      </c>
      <c r="C26" s="607">
        <v>21</v>
      </c>
      <c r="D26" s="607">
        <v>14</v>
      </c>
      <c r="E26" s="607">
        <v>38</v>
      </c>
      <c r="F26" s="607">
        <v>3</v>
      </c>
      <c r="G26" s="607">
        <v>10</v>
      </c>
      <c r="H26" s="607">
        <v>62</v>
      </c>
      <c r="I26" s="607">
        <v>71</v>
      </c>
      <c r="J26" s="607">
        <v>43</v>
      </c>
      <c r="K26" s="607">
        <v>34</v>
      </c>
      <c r="L26" s="606">
        <v>0</v>
      </c>
      <c r="M26" s="607">
        <v>1</v>
      </c>
      <c r="N26" s="607">
        <v>147</v>
      </c>
    </row>
    <row r="27" spans="1:14" ht="12" customHeight="1">
      <c r="A27" s="606">
        <v>0</v>
      </c>
      <c r="B27" s="606">
        <v>144</v>
      </c>
      <c r="C27" s="607">
        <v>21</v>
      </c>
      <c r="D27" s="607">
        <v>14</v>
      </c>
      <c r="E27" s="607">
        <v>38</v>
      </c>
      <c r="F27" s="607">
        <v>3</v>
      </c>
      <c r="G27" s="607">
        <v>10</v>
      </c>
      <c r="H27" s="607">
        <v>62</v>
      </c>
      <c r="I27" s="607">
        <v>71</v>
      </c>
      <c r="J27" s="607">
        <v>43</v>
      </c>
      <c r="K27" s="607">
        <v>34</v>
      </c>
      <c r="L27" s="606">
        <v>0</v>
      </c>
      <c r="M27" s="607">
        <v>1</v>
      </c>
      <c r="N27" s="607">
        <v>147</v>
      </c>
    </row>
    <row r="28" spans="1:14" ht="12" customHeight="1">
      <c r="A28" s="606">
        <v>3</v>
      </c>
      <c r="B28" s="606">
        <v>31</v>
      </c>
      <c r="C28" s="607">
        <v>9</v>
      </c>
      <c r="D28" s="607">
        <v>5</v>
      </c>
      <c r="E28" s="607">
        <v>10</v>
      </c>
      <c r="F28" s="607">
        <v>0</v>
      </c>
      <c r="G28" s="607">
        <v>1</v>
      </c>
      <c r="H28" s="607">
        <v>27</v>
      </c>
      <c r="I28" s="607">
        <v>34</v>
      </c>
      <c r="J28" s="607">
        <v>15</v>
      </c>
      <c r="K28" s="607">
        <v>6</v>
      </c>
      <c r="L28" s="606">
        <v>0</v>
      </c>
      <c r="M28" s="607">
        <v>1</v>
      </c>
      <c r="N28" s="607">
        <v>35</v>
      </c>
    </row>
    <row r="29" spans="1:14" ht="12" customHeight="1">
      <c r="A29" s="606">
        <v>3</v>
      </c>
      <c r="B29" s="606">
        <v>31</v>
      </c>
      <c r="C29" s="607">
        <v>9</v>
      </c>
      <c r="D29" s="607">
        <v>5</v>
      </c>
      <c r="E29" s="607">
        <v>10</v>
      </c>
      <c r="F29" s="607">
        <v>0</v>
      </c>
      <c r="G29" s="607">
        <v>1</v>
      </c>
      <c r="H29" s="607">
        <v>27</v>
      </c>
      <c r="I29" s="607">
        <v>34</v>
      </c>
      <c r="J29" s="607">
        <v>15</v>
      </c>
      <c r="K29" s="607">
        <v>6</v>
      </c>
      <c r="L29" s="606">
        <v>0</v>
      </c>
      <c r="M29" s="607">
        <v>1</v>
      </c>
      <c r="N29" s="607">
        <v>35</v>
      </c>
    </row>
    <row r="30" spans="1:14" ht="12" customHeight="1">
      <c r="A30" s="606">
        <v>28</v>
      </c>
      <c r="B30" s="606">
        <v>915</v>
      </c>
      <c r="C30" s="607">
        <v>706</v>
      </c>
      <c r="D30" s="607">
        <v>200</v>
      </c>
      <c r="E30" s="607">
        <v>1008</v>
      </c>
      <c r="F30" s="607">
        <v>214</v>
      </c>
      <c r="G30" s="607">
        <v>213</v>
      </c>
      <c r="H30" s="607">
        <v>571</v>
      </c>
      <c r="I30" s="607">
        <v>829</v>
      </c>
      <c r="J30" s="607">
        <v>1693</v>
      </c>
      <c r="K30" s="607">
        <v>2345</v>
      </c>
      <c r="L30" s="607">
        <v>18</v>
      </c>
      <c r="M30" s="607">
        <v>118</v>
      </c>
      <c r="N30" s="607">
        <v>851</v>
      </c>
    </row>
    <row r="31" spans="1:14" ht="12" customHeight="1">
      <c r="A31" s="606">
        <v>28</v>
      </c>
      <c r="B31" s="606">
        <v>898</v>
      </c>
      <c r="C31" s="607">
        <v>698</v>
      </c>
      <c r="D31" s="607">
        <v>198</v>
      </c>
      <c r="E31" s="607">
        <v>999</v>
      </c>
      <c r="F31" s="607">
        <v>210</v>
      </c>
      <c r="G31" s="607">
        <v>210</v>
      </c>
      <c r="H31" s="607">
        <v>568</v>
      </c>
      <c r="I31" s="607">
        <v>823</v>
      </c>
      <c r="J31" s="607">
        <v>1672</v>
      </c>
      <c r="K31" s="607">
        <v>2318</v>
      </c>
      <c r="L31" s="607">
        <v>17</v>
      </c>
      <c r="M31" s="607">
        <v>114</v>
      </c>
      <c r="N31" s="607">
        <v>829</v>
      </c>
    </row>
    <row r="32" spans="1:14" ht="12" customHeight="1">
      <c r="A32" s="606">
        <v>12</v>
      </c>
      <c r="B32" s="606">
        <v>121</v>
      </c>
      <c r="C32" s="607">
        <v>274</v>
      </c>
      <c r="D32" s="607">
        <v>80</v>
      </c>
      <c r="E32" s="607">
        <v>348</v>
      </c>
      <c r="F32" s="607">
        <v>53</v>
      </c>
      <c r="G32" s="607">
        <v>34</v>
      </c>
      <c r="H32" s="607">
        <v>185</v>
      </c>
      <c r="I32" s="607">
        <v>316</v>
      </c>
      <c r="J32" s="607">
        <v>476</v>
      </c>
      <c r="K32" s="607">
        <v>653</v>
      </c>
      <c r="L32" s="607">
        <v>4</v>
      </c>
      <c r="M32" s="607">
        <v>52</v>
      </c>
      <c r="N32" s="607">
        <v>311</v>
      </c>
    </row>
    <row r="33" spans="1:14" ht="12" customHeight="1">
      <c r="A33" s="606">
        <v>12</v>
      </c>
      <c r="B33" s="606">
        <v>106</v>
      </c>
      <c r="C33" s="607">
        <v>265</v>
      </c>
      <c r="D33" s="607">
        <v>78</v>
      </c>
      <c r="E33" s="607">
        <v>340</v>
      </c>
      <c r="F33" s="607">
        <v>50</v>
      </c>
      <c r="G33" s="607">
        <v>32</v>
      </c>
      <c r="H33" s="607">
        <v>182</v>
      </c>
      <c r="I33" s="607">
        <v>311</v>
      </c>
      <c r="J33" s="607">
        <v>458</v>
      </c>
      <c r="K33" s="607">
        <v>628</v>
      </c>
      <c r="L33" s="607">
        <v>3</v>
      </c>
      <c r="M33" s="607">
        <v>48</v>
      </c>
      <c r="N33" s="607">
        <v>289</v>
      </c>
    </row>
    <row r="34" spans="1:14" ht="12" customHeight="1">
      <c r="A34" s="606">
        <v>0</v>
      </c>
      <c r="B34" s="606">
        <v>1</v>
      </c>
      <c r="C34" s="607">
        <v>5</v>
      </c>
      <c r="D34" s="607">
        <v>6</v>
      </c>
      <c r="E34" s="607">
        <v>77</v>
      </c>
      <c r="F34" s="607">
        <v>4</v>
      </c>
      <c r="G34" s="607">
        <v>2</v>
      </c>
      <c r="H34" s="606">
        <v>0</v>
      </c>
      <c r="I34" s="607">
        <v>6</v>
      </c>
      <c r="J34" s="607">
        <v>8</v>
      </c>
      <c r="K34" s="607">
        <v>187</v>
      </c>
      <c r="L34" s="607">
        <v>6</v>
      </c>
      <c r="M34" s="607">
        <v>1</v>
      </c>
      <c r="N34" s="607">
        <v>7</v>
      </c>
    </row>
    <row r="35" spans="1:14" ht="12" customHeight="1">
      <c r="A35" s="606">
        <v>0</v>
      </c>
      <c r="B35" s="606">
        <v>1</v>
      </c>
      <c r="C35" s="607">
        <v>1</v>
      </c>
      <c r="D35" s="607">
        <v>0</v>
      </c>
      <c r="E35" s="607">
        <v>8</v>
      </c>
      <c r="F35" s="607">
        <v>2</v>
      </c>
      <c r="G35" s="607">
        <v>1</v>
      </c>
      <c r="H35" s="606">
        <v>0</v>
      </c>
      <c r="I35" s="607">
        <v>1</v>
      </c>
      <c r="J35" s="607">
        <v>5</v>
      </c>
      <c r="K35" s="607">
        <v>90</v>
      </c>
      <c r="L35" s="607">
        <v>5</v>
      </c>
      <c r="M35" s="607">
        <v>0</v>
      </c>
      <c r="N35" s="607">
        <v>6</v>
      </c>
    </row>
    <row r="36" spans="1:14" ht="12" customHeight="1">
      <c r="A36" s="606">
        <v>0</v>
      </c>
      <c r="B36" s="606">
        <v>1</v>
      </c>
      <c r="C36" s="607">
        <v>4</v>
      </c>
      <c r="D36" s="607">
        <v>8</v>
      </c>
      <c r="E36" s="607">
        <v>71</v>
      </c>
      <c r="F36" s="607">
        <v>4</v>
      </c>
      <c r="G36" s="607">
        <v>2</v>
      </c>
      <c r="H36" s="606">
        <v>0</v>
      </c>
      <c r="I36" s="607">
        <v>6</v>
      </c>
      <c r="J36" s="607">
        <v>7</v>
      </c>
      <c r="K36" s="607">
        <v>207</v>
      </c>
      <c r="L36" s="607">
        <v>3</v>
      </c>
      <c r="M36" s="606">
        <v>1</v>
      </c>
      <c r="N36" s="607">
        <v>5</v>
      </c>
    </row>
    <row r="37" spans="1:14" ht="12" customHeight="1">
      <c r="A37" s="606">
        <v>0</v>
      </c>
      <c r="B37" s="606">
        <v>1</v>
      </c>
      <c r="C37" s="606">
        <v>0</v>
      </c>
      <c r="D37" s="606">
        <v>2</v>
      </c>
      <c r="E37" s="607">
        <v>5</v>
      </c>
      <c r="F37" s="607">
        <v>2</v>
      </c>
      <c r="G37" s="607">
        <v>1</v>
      </c>
      <c r="H37" s="606">
        <v>0</v>
      </c>
      <c r="I37" s="607">
        <v>1</v>
      </c>
      <c r="J37" s="607">
        <v>4</v>
      </c>
      <c r="K37" s="607">
        <v>115</v>
      </c>
      <c r="L37" s="607">
        <v>1</v>
      </c>
      <c r="M37" s="606">
        <v>0</v>
      </c>
      <c r="N37" s="607">
        <v>4</v>
      </c>
    </row>
    <row r="38" spans="1:14" ht="12" customHeight="1">
      <c r="A38" s="606">
        <v>0</v>
      </c>
      <c r="B38" s="606">
        <v>2</v>
      </c>
      <c r="C38" s="606">
        <v>1</v>
      </c>
      <c r="D38" s="606">
        <v>0</v>
      </c>
      <c r="E38" s="607">
        <v>0</v>
      </c>
      <c r="F38" s="606">
        <v>0</v>
      </c>
      <c r="G38" s="606">
        <v>0</v>
      </c>
      <c r="H38" s="606">
        <v>1</v>
      </c>
      <c r="I38" s="606">
        <v>0</v>
      </c>
      <c r="J38" s="606">
        <v>0</v>
      </c>
      <c r="K38" s="607">
        <v>3</v>
      </c>
      <c r="L38" s="606">
        <v>0</v>
      </c>
      <c r="M38" s="606">
        <v>0</v>
      </c>
      <c r="N38" s="606">
        <v>0</v>
      </c>
    </row>
    <row r="39" spans="1:14" ht="12" customHeight="1">
      <c r="A39" s="606">
        <v>0</v>
      </c>
      <c r="B39" s="606">
        <v>2</v>
      </c>
      <c r="C39" s="606">
        <v>1</v>
      </c>
      <c r="D39" s="606">
        <v>0</v>
      </c>
      <c r="E39" s="607">
        <v>0</v>
      </c>
      <c r="F39" s="606">
        <v>0</v>
      </c>
      <c r="G39" s="606">
        <v>0</v>
      </c>
      <c r="H39" s="606">
        <v>1</v>
      </c>
      <c r="I39" s="606">
        <v>0</v>
      </c>
      <c r="J39" s="606">
        <v>0</v>
      </c>
      <c r="K39" s="606">
        <v>3</v>
      </c>
      <c r="L39" s="606">
        <v>0</v>
      </c>
      <c r="M39" s="606">
        <v>0</v>
      </c>
      <c r="N39" s="606">
        <v>0</v>
      </c>
    </row>
    <row r="40" spans="1:14" ht="12" customHeight="1">
      <c r="A40" s="606">
        <v>0</v>
      </c>
      <c r="B40" s="606">
        <v>2</v>
      </c>
      <c r="C40" s="606">
        <v>1</v>
      </c>
      <c r="D40" s="606">
        <v>0</v>
      </c>
      <c r="E40" s="606">
        <v>0</v>
      </c>
      <c r="F40" s="606">
        <v>0</v>
      </c>
      <c r="G40" s="606">
        <v>0</v>
      </c>
      <c r="H40" s="606">
        <v>0</v>
      </c>
      <c r="I40" s="606">
        <v>0</v>
      </c>
      <c r="J40" s="606">
        <v>0</v>
      </c>
      <c r="K40" s="606">
        <v>1</v>
      </c>
      <c r="L40" s="606">
        <v>0</v>
      </c>
      <c r="M40" s="606">
        <v>0</v>
      </c>
      <c r="N40" s="607">
        <v>0</v>
      </c>
    </row>
    <row r="41" spans="1:14" ht="12" customHeight="1">
      <c r="A41" s="606">
        <v>0</v>
      </c>
      <c r="B41" s="606">
        <v>2</v>
      </c>
      <c r="C41" s="606">
        <v>1</v>
      </c>
      <c r="D41" s="606">
        <v>0</v>
      </c>
      <c r="E41" s="606">
        <v>0</v>
      </c>
      <c r="F41" s="606">
        <v>0</v>
      </c>
      <c r="G41" s="606">
        <v>0</v>
      </c>
      <c r="H41" s="606">
        <v>0</v>
      </c>
      <c r="I41" s="606">
        <v>0</v>
      </c>
      <c r="J41" s="606">
        <v>0</v>
      </c>
      <c r="K41" s="606">
        <v>1</v>
      </c>
      <c r="L41" s="606">
        <v>0</v>
      </c>
      <c r="M41" s="606">
        <v>0</v>
      </c>
      <c r="N41" s="607">
        <v>0</v>
      </c>
    </row>
    <row r="42" spans="1:14" ht="12" customHeight="1">
      <c r="A42" s="606">
        <v>0</v>
      </c>
      <c r="B42" s="606">
        <v>4</v>
      </c>
      <c r="C42" s="607">
        <v>4</v>
      </c>
      <c r="D42" s="606">
        <v>1</v>
      </c>
      <c r="E42" s="607">
        <v>12</v>
      </c>
      <c r="F42" s="606">
        <v>0</v>
      </c>
      <c r="G42" s="606">
        <v>0</v>
      </c>
      <c r="H42" s="606">
        <v>0</v>
      </c>
      <c r="I42" s="607">
        <v>4</v>
      </c>
      <c r="J42" s="607">
        <v>17</v>
      </c>
      <c r="K42" s="607">
        <v>30</v>
      </c>
      <c r="L42" s="606">
        <v>0</v>
      </c>
      <c r="M42" s="607">
        <v>11</v>
      </c>
      <c r="N42" s="607">
        <v>177</v>
      </c>
    </row>
    <row r="43" spans="1:14" ht="12" customHeight="1">
      <c r="A43" s="606">
        <v>0</v>
      </c>
      <c r="B43" s="606">
        <v>0</v>
      </c>
      <c r="C43" s="607">
        <v>3</v>
      </c>
      <c r="D43" s="606">
        <v>1</v>
      </c>
      <c r="E43" s="607">
        <v>7</v>
      </c>
      <c r="F43" s="606">
        <v>0</v>
      </c>
      <c r="G43" s="606">
        <v>0</v>
      </c>
      <c r="H43" s="606">
        <v>0</v>
      </c>
      <c r="I43" s="606">
        <v>4</v>
      </c>
      <c r="J43" s="607">
        <v>9</v>
      </c>
      <c r="K43" s="607">
        <v>13</v>
      </c>
      <c r="L43" s="606">
        <v>0</v>
      </c>
      <c r="M43" s="607">
        <v>5</v>
      </c>
      <c r="N43" s="607">
        <v>9</v>
      </c>
    </row>
    <row r="44" spans="1:14" ht="12" customHeight="1">
      <c r="A44" s="606">
        <v>0</v>
      </c>
      <c r="B44" s="606">
        <v>4</v>
      </c>
      <c r="C44" s="606">
        <v>4</v>
      </c>
      <c r="D44" s="606">
        <v>0</v>
      </c>
      <c r="E44" s="607">
        <v>10</v>
      </c>
      <c r="F44" s="606">
        <v>0</v>
      </c>
      <c r="G44" s="606">
        <v>0</v>
      </c>
      <c r="H44" s="606">
        <v>0</v>
      </c>
      <c r="I44" s="607">
        <v>1</v>
      </c>
      <c r="J44" s="607">
        <v>13</v>
      </c>
      <c r="K44" s="607">
        <v>22</v>
      </c>
      <c r="L44" s="606">
        <v>0</v>
      </c>
      <c r="M44" s="607">
        <v>10</v>
      </c>
      <c r="N44" s="607">
        <v>164</v>
      </c>
    </row>
    <row r="45" spans="1:14" ht="12" customHeight="1">
      <c r="A45" s="606">
        <v>0</v>
      </c>
      <c r="B45" s="606">
        <v>0</v>
      </c>
      <c r="C45" s="606">
        <v>3</v>
      </c>
      <c r="D45" s="606">
        <v>0</v>
      </c>
      <c r="E45" s="607">
        <v>6</v>
      </c>
      <c r="F45" s="606">
        <v>0</v>
      </c>
      <c r="G45" s="606">
        <v>0</v>
      </c>
      <c r="H45" s="606">
        <v>0</v>
      </c>
      <c r="I45" s="606">
        <v>1</v>
      </c>
      <c r="J45" s="607">
        <v>6</v>
      </c>
      <c r="K45" s="607">
        <v>7</v>
      </c>
      <c r="L45" s="606">
        <v>0</v>
      </c>
      <c r="M45" s="607">
        <v>4</v>
      </c>
      <c r="N45" s="607">
        <v>7</v>
      </c>
    </row>
    <row r="46" spans="1:14" ht="4.5" customHeight="1" thickBot="1">
      <c r="A46" s="567"/>
      <c r="B46" s="567"/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</row>
    <row r="47" spans="1:14" ht="5.25" customHeight="1" thickTop="1">
      <c r="A47" s="568"/>
      <c r="B47" s="568"/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</row>
  </sheetData>
  <sheetProtection/>
  <mergeCells count="14">
    <mergeCell ref="M2:M4"/>
    <mergeCell ref="N2:N4"/>
    <mergeCell ref="G2:G4"/>
    <mergeCell ref="H2:H4"/>
    <mergeCell ref="I2:I4"/>
    <mergeCell ref="J2:J4"/>
    <mergeCell ref="K2:K4"/>
    <mergeCell ref="L2:L4"/>
    <mergeCell ref="A2:A4"/>
    <mergeCell ref="B2:B4"/>
    <mergeCell ref="C2:C4"/>
    <mergeCell ref="D2:D4"/>
    <mergeCell ref="E2:E4"/>
    <mergeCell ref="F2:F4"/>
  </mergeCells>
  <printOptions horizontalCentered="1"/>
  <pageMargins left="0.5905511811023623" right="0.5905511811023623" top="1.062992125984252" bottom="0.4724409448818898" header="0.5905511811023623" footer="0"/>
  <pageSetup horizontalDpi="600" verticalDpi="600" orientation="portrait" paperSize="9" scale="105" r:id="rId1"/>
  <headerFooter alignWithMargins="0">
    <oddHeader>&amp;R&amp;"ＭＳ ゴシック,標準"&amp;9&amp;F　財産犯・被害額・被害回復額及び被害品別認知・検挙件数（&amp;A）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Q49"/>
  <sheetViews>
    <sheetView zoomScale="150" zoomScaleNormal="150" zoomScalePageLayoutView="0" workbookViewId="0" topLeftCell="A1">
      <selection activeCell="M15" sqref="M15"/>
    </sheetView>
  </sheetViews>
  <sheetFormatPr defaultColWidth="9.140625" defaultRowHeight="12"/>
  <cols>
    <col min="1" max="1" width="0.9921875" style="39" customWidth="1"/>
    <col min="2" max="2" width="3.8515625" style="531" customWidth="1"/>
    <col min="3" max="3" width="4.28125" style="531" customWidth="1"/>
    <col min="4" max="4" width="12.00390625" style="349" customWidth="1"/>
    <col min="5" max="5" width="7.28125" style="349" customWidth="1"/>
    <col min="6" max="6" width="3.8515625" style="43" customWidth="1"/>
    <col min="7" max="7" width="0.9921875" style="39" customWidth="1"/>
    <col min="8" max="9" width="7.8515625" style="39" customWidth="1"/>
    <col min="10" max="10" width="8.00390625" style="39" bestFit="1" customWidth="1"/>
    <col min="11" max="11" width="6.8515625" style="39" customWidth="1"/>
    <col min="12" max="12" width="7.8515625" style="39" customWidth="1"/>
    <col min="13" max="13" width="8.28125" style="39" bestFit="1" customWidth="1"/>
    <col min="14" max="14" width="5.8515625" style="39" customWidth="1"/>
    <col min="15" max="15" width="7.8515625" style="39" customWidth="1"/>
    <col min="16" max="16" width="9.28125" style="39" customWidth="1"/>
    <col min="17" max="17" width="9.00390625" style="39" customWidth="1"/>
    <col min="18" max="16384" width="9.28125" style="39" customWidth="1"/>
  </cols>
  <sheetData>
    <row r="1" ht="5.25" customHeight="1" thickBot="1"/>
    <row r="2" spans="1:17" ht="13.5" customHeight="1" thickTop="1">
      <c r="A2" s="532"/>
      <c r="B2" s="532"/>
      <c r="C2" s="533" t="s">
        <v>504</v>
      </c>
      <c r="D2" s="533"/>
      <c r="E2" s="533"/>
      <c r="F2" s="535"/>
      <c r="G2" s="536"/>
      <c r="H2" s="583" t="s">
        <v>554</v>
      </c>
      <c r="I2" s="583" t="s">
        <v>555</v>
      </c>
      <c r="J2" s="537" t="s">
        <v>556</v>
      </c>
      <c r="K2" s="583" t="s">
        <v>557</v>
      </c>
      <c r="L2" s="610" t="s">
        <v>558</v>
      </c>
      <c r="M2" s="586" t="s">
        <v>559</v>
      </c>
      <c r="N2" s="583" t="s">
        <v>560</v>
      </c>
      <c r="O2" s="583" t="s">
        <v>561</v>
      </c>
      <c r="P2" s="611" t="s">
        <v>562</v>
      </c>
      <c r="Q2" s="612" t="s">
        <v>563</v>
      </c>
    </row>
    <row r="3" spans="1:17" ht="13.5" customHeight="1">
      <c r="A3" s="68"/>
      <c r="B3" s="68"/>
      <c r="C3" s="613"/>
      <c r="D3" s="613"/>
      <c r="E3" s="613"/>
      <c r="F3" s="66"/>
      <c r="G3" s="372"/>
      <c r="H3" s="595"/>
      <c r="I3" s="595"/>
      <c r="J3" s="595"/>
      <c r="K3" s="591"/>
      <c r="L3" s="614"/>
      <c r="M3" s="615"/>
      <c r="N3" s="591"/>
      <c r="O3" s="591"/>
      <c r="P3" s="616"/>
      <c r="Q3" s="617"/>
    </row>
    <row r="4" spans="1:17" ht="13.5" customHeight="1">
      <c r="A4" s="541"/>
      <c r="B4" s="618"/>
      <c r="C4" s="619"/>
      <c r="D4" s="619"/>
      <c r="E4" s="619"/>
      <c r="F4" s="620"/>
      <c r="G4" s="621"/>
      <c r="H4" s="543"/>
      <c r="I4" s="543"/>
      <c r="J4" s="543"/>
      <c r="K4" s="543"/>
      <c r="L4" s="622"/>
      <c r="M4" s="600"/>
      <c r="N4" s="543"/>
      <c r="O4" s="543"/>
      <c r="P4" s="623"/>
      <c r="Q4" s="624"/>
    </row>
    <row r="5" spans="1:17" s="603" customFormat="1" ht="11.25" customHeight="1">
      <c r="A5" s="548"/>
      <c r="B5" s="549"/>
      <c r="C5" s="549"/>
      <c r="D5" s="548"/>
      <c r="E5" s="550"/>
      <c r="F5" s="550"/>
      <c r="G5" s="551"/>
      <c r="H5" s="548" t="s">
        <v>514</v>
      </c>
      <c r="I5" s="548" t="s">
        <v>514</v>
      </c>
      <c r="J5" s="548" t="s">
        <v>514</v>
      </c>
      <c r="K5" s="548" t="s">
        <v>514</v>
      </c>
      <c r="L5" s="548" t="s">
        <v>514</v>
      </c>
      <c r="M5" s="548" t="s">
        <v>514</v>
      </c>
      <c r="N5" s="548" t="s">
        <v>514</v>
      </c>
      <c r="O5" s="548" t="s">
        <v>514</v>
      </c>
      <c r="P5" s="301" t="s">
        <v>514</v>
      </c>
      <c r="Q5" s="301" t="s">
        <v>514</v>
      </c>
    </row>
    <row r="6" spans="1:17" s="53" customFormat="1" ht="12" customHeight="1">
      <c r="A6" s="553"/>
      <c r="B6" s="554" t="s">
        <v>299</v>
      </c>
      <c r="C6" s="555"/>
      <c r="D6" s="370" t="s">
        <v>515</v>
      </c>
      <c r="E6" s="556" t="s">
        <v>205</v>
      </c>
      <c r="F6" s="556"/>
      <c r="G6" s="48"/>
      <c r="H6" s="605">
        <v>24</v>
      </c>
      <c r="I6" s="605">
        <v>125</v>
      </c>
      <c r="J6" s="605">
        <v>261</v>
      </c>
      <c r="K6" s="605">
        <v>354</v>
      </c>
      <c r="L6" s="605">
        <v>81</v>
      </c>
      <c r="M6" s="605">
        <v>901</v>
      </c>
      <c r="N6" s="605">
        <v>60</v>
      </c>
      <c r="O6" s="605">
        <v>1853</v>
      </c>
      <c r="P6" s="605">
        <v>1266</v>
      </c>
      <c r="Q6" s="605">
        <v>73</v>
      </c>
    </row>
    <row r="7" spans="1:17" s="53" customFormat="1" ht="12" customHeight="1">
      <c r="A7" s="553"/>
      <c r="B7" s="554"/>
      <c r="C7" s="555"/>
      <c r="D7" s="370" t="s">
        <v>516</v>
      </c>
      <c r="E7" s="556" t="s">
        <v>517</v>
      </c>
      <c r="F7" s="556"/>
      <c r="G7" s="48"/>
      <c r="H7" s="605">
        <v>24</v>
      </c>
      <c r="I7" s="605">
        <v>124</v>
      </c>
      <c r="J7" s="605">
        <v>259</v>
      </c>
      <c r="K7" s="605">
        <v>320</v>
      </c>
      <c r="L7" s="605">
        <v>76</v>
      </c>
      <c r="M7" s="605">
        <v>806</v>
      </c>
      <c r="N7" s="605">
        <v>57</v>
      </c>
      <c r="O7" s="605">
        <v>1799</v>
      </c>
      <c r="P7" s="605">
        <v>1218</v>
      </c>
      <c r="Q7" s="605">
        <v>72</v>
      </c>
    </row>
    <row r="8" spans="1:17" s="53" customFormat="1" ht="12" customHeight="1">
      <c r="A8" s="553"/>
      <c r="B8" s="554"/>
      <c r="C8" s="555"/>
      <c r="D8" s="370" t="s">
        <v>518</v>
      </c>
      <c r="E8" s="556" t="s">
        <v>205</v>
      </c>
      <c r="F8" s="556"/>
      <c r="G8" s="48"/>
      <c r="H8" s="605">
        <v>7</v>
      </c>
      <c r="I8" s="605">
        <v>43</v>
      </c>
      <c r="J8" s="605">
        <v>164</v>
      </c>
      <c r="K8" s="605">
        <v>111</v>
      </c>
      <c r="L8" s="605">
        <v>32</v>
      </c>
      <c r="M8" s="605">
        <v>400</v>
      </c>
      <c r="N8" s="605">
        <v>45</v>
      </c>
      <c r="O8" s="605">
        <v>579</v>
      </c>
      <c r="P8" s="605">
        <v>396</v>
      </c>
      <c r="Q8" s="605">
        <v>23</v>
      </c>
    </row>
    <row r="9" spans="1:17" s="53" customFormat="1" ht="12" customHeight="1">
      <c r="A9" s="553"/>
      <c r="B9" s="554"/>
      <c r="C9" s="555"/>
      <c r="D9" s="370" t="s">
        <v>519</v>
      </c>
      <c r="E9" s="556" t="s">
        <v>517</v>
      </c>
      <c r="F9" s="556"/>
      <c r="G9" s="48"/>
      <c r="H9" s="605">
        <v>7</v>
      </c>
      <c r="I9" s="605">
        <v>41</v>
      </c>
      <c r="J9" s="605">
        <v>161</v>
      </c>
      <c r="K9" s="605">
        <v>77</v>
      </c>
      <c r="L9" s="605">
        <v>28</v>
      </c>
      <c r="M9" s="605">
        <v>314</v>
      </c>
      <c r="N9" s="605">
        <v>42</v>
      </c>
      <c r="O9" s="605">
        <v>527</v>
      </c>
      <c r="P9" s="605">
        <v>351</v>
      </c>
      <c r="Q9" s="605">
        <v>22</v>
      </c>
    </row>
    <row r="10" spans="1:17" ht="12" customHeight="1">
      <c r="A10" s="68"/>
      <c r="B10" s="558" t="s">
        <v>520</v>
      </c>
      <c r="C10" s="559"/>
      <c r="D10" s="109" t="s">
        <v>515</v>
      </c>
      <c r="E10" s="431" t="s">
        <v>205</v>
      </c>
      <c r="F10" s="431"/>
      <c r="G10" s="113"/>
      <c r="H10" s="606">
        <v>2</v>
      </c>
      <c r="I10" s="606">
        <v>0</v>
      </c>
      <c r="J10" s="607">
        <v>0</v>
      </c>
      <c r="K10" s="607">
        <v>7</v>
      </c>
      <c r="L10" s="606">
        <v>0</v>
      </c>
      <c r="M10" s="607">
        <v>5</v>
      </c>
      <c r="N10" s="606">
        <v>2</v>
      </c>
      <c r="O10" s="607">
        <v>17</v>
      </c>
      <c r="P10" s="607">
        <v>17</v>
      </c>
      <c r="Q10" s="606">
        <v>1</v>
      </c>
    </row>
    <row r="11" spans="1:17" ht="12" customHeight="1">
      <c r="A11" s="68"/>
      <c r="B11" s="558"/>
      <c r="C11" s="559"/>
      <c r="D11" s="109" t="s">
        <v>516</v>
      </c>
      <c r="E11" s="431" t="s">
        <v>517</v>
      </c>
      <c r="F11" s="431"/>
      <c r="G11" s="113"/>
      <c r="H11" s="606">
        <v>2</v>
      </c>
      <c r="I11" s="606">
        <v>0</v>
      </c>
      <c r="J11" s="607">
        <v>0</v>
      </c>
      <c r="K11" s="607">
        <v>7</v>
      </c>
      <c r="L11" s="606">
        <v>0</v>
      </c>
      <c r="M11" s="607">
        <v>5</v>
      </c>
      <c r="N11" s="606">
        <v>2</v>
      </c>
      <c r="O11" s="607">
        <v>16</v>
      </c>
      <c r="P11" s="607">
        <v>16</v>
      </c>
      <c r="Q11" s="606">
        <v>1</v>
      </c>
    </row>
    <row r="12" spans="1:17" ht="12" customHeight="1">
      <c r="A12" s="68"/>
      <c r="B12" s="558"/>
      <c r="C12" s="559"/>
      <c r="D12" s="109" t="s">
        <v>518</v>
      </c>
      <c r="E12" s="431" t="s">
        <v>205</v>
      </c>
      <c r="F12" s="431"/>
      <c r="G12" s="113"/>
      <c r="H12" s="607">
        <v>1</v>
      </c>
      <c r="I12" s="606">
        <v>0</v>
      </c>
      <c r="J12" s="606">
        <v>0</v>
      </c>
      <c r="K12" s="607">
        <v>4</v>
      </c>
      <c r="L12" s="607">
        <v>0</v>
      </c>
      <c r="M12" s="606">
        <v>2</v>
      </c>
      <c r="N12" s="606">
        <v>1</v>
      </c>
      <c r="O12" s="607">
        <v>4</v>
      </c>
      <c r="P12" s="607">
        <v>7</v>
      </c>
      <c r="Q12" s="606">
        <v>0</v>
      </c>
    </row>
    <row r="13" spans="1:17" ht="12" customHeight="1">
      <c r="A13" s="68"/>
      <c r="B13" s="558"/>
      <c r="C13" s="559"/>
      <c r="D13" s="109" t="s">
        <v>519</v>
      </c>
      <c r="E13" s="431" t="s">
        <v>517</v>
      </c>
      <c r="F13" s="431"/>
      <c r="G13" s="113"/>
      <c r="H13" s="607">
        <v>1</v>
      </c>
      <c r="I13" s="606">
        <v>0</v>
      </c>
      <c r="J13" s="606">
        <v>0</v>
      </c>
      <c r="K13" s="607">
        <v>4</v>
      </c>
      <c r="L13" s="607">
        <v>0</v>
      </c>
      <c r="M13" s="606">
        <v>2</v>
      </c>
      <c r="N13" s="606">
        <v>1</v>
      </c>
      <c r="O13" s="607">
        <v>3</v>
      </c>
      <c r="P13" s="607">
        <v>6</v>
      </c>
      <c r="Q13" s="606">
        <v>0</v>
      </c>
    </row>
    <row r="14" spans="1:17" ht="12" customHeight="1">
      <c r="A14" s="68"/>
      <c r="B14" s="558" t="s">
        <v>521</v>
      </c>
      <c r="C14" s="559"/>
      <c r="D14" s="109" t="s">
        <v>515</v>
      </c>
      <c r="E14" s="431" t="s">
        <v>205</v>
      </c>
      <c r="F14" s="431"/>
      <c r="G14" s="113"/>
      <c r="H14" s="606">
        <v>0</v>
      </c>
      <c r="I14" s="606">
        <v>0</v>
      </c>
      <c r="J14" s="606">
        <v>0</v>
      </c>
      <c r="K14" s="607">
        <v>3</v>
      </c>
      <c r="L14" s="606">
        <v>1</v>
      </c>
      <c r="M14" s="606">
        <v>2</v>
      </c>
      <c r="N14" s="606">
        <v>0</v>
      </c>
      <c r="O14" s="607">
        <v>9</v>
      </c>
      <c r="P14" s="607">
        <v>5</v>
      </c>
      <c r="Q14" s="606">
        <v>0</v>
      </c>
    </row>
    <row r="15" spans="1:17" ht="12" customHeight="1">
      <c r="A15" s="68"/>
      <c r="B15" s="558"/>
      <c r="C15" s="559"/>
      <c r="D15" s="109" t="s">
        <v>516</v>
      </c>
      <c r="E15" s="431" t="s">
        <v>517</v>
      </c>
      <c r="F15" s="431"/>
      <c r="G15" s="113"/>
      <c r="H15" s="606">
        <v>0</v>
      </c>
      <c r="I15" s="606">
        <v>0</v>
      </c>
      <c r="J15" s="606">
        <v>0</v>
      </c>
      <c r="K15" s="607">
        <v>3</v>
      </c>
      <c r="L15" s="606">
        <v>1</v>
      </c>
      <c r="M15" s="606">
        <v>2</v>
      </c>
      <c r="N15" s="606">
        <v>0</v>
      </c>
      <c r="O15" s="607">
        <v>9</v>
      </c>
      <c r="P15" s="607">
        <v>5</v>
      </c>
      <c r="Q15" s="606">
        <v>0</v>
      </c>
    </row>
    <row r="16" spans="1:17" ht="12" customHeight="1">
      <c r="A16" s="68"/>
      <c r="B16" s="558"/>
      <c r="C16" s="559"/>
      <c r="D16" s="109" t="s">
        <v>518</v>
      </c>
      <c r="E16" s="431" t="s">
        <v>205</v>
      </c>
      <c r="F16" s="431"/>
      <c r="G16" s="113"/>
      <c r="H16" s="606">
        <v>0</v>
      </c>
      <c r="I16" s="606">
        <v>0</v>
      </c>
      <c r="J16" s="606">
        <v>0</v>
      </c>
      <c r="K16" s="606">
        <v>2</v>
      </c>
      <c r="L16" s="606">
        <v>0</v>
      </c>
      <c r="M16" s="606">
        <v>2</v>
      </c>
      <c r="N16" s="606">
        <v>0</v>
      </c>
      <c r="O16" s="607">
        <v>4</v>
      </c>
      <c r="P16" s="606">
        <v>4</v>
      </c>
      <c r="Q16" s="606">
        <v>0</v>
      </c>
    </row>
    <row r="17" spans="1:17" ht="12" customHeight="1">
      <c r="A17" s="68"/>
      <c r="B17" s="558"/>
      <c r="C17" s="559"/>
      <c r="D17" s="109" t="s">
        <v>519</v>
      </c>
      <c r="E17" s="431" t="s">
        <v>517</v>
      </c>
      <c r="F17" s="431"/>
      <c r="G17" s="113"/>
      <c r="H17" s="606">
        <v>0</v>
      </c>
      <c r="I17" s="606">
        <v>0</v>
      </c>
      <c r="J17" s="606">
        <v>0</v>
      </c>
      <c r="K17" s="606">
        <v>2</v>
      </c>
      <c r="L17" s="606">
        <v>0</v>
      </c>
      <c r="M17" s="606">
        <v>2</v>
      </c>
      <c r="N17" s="606">
        <v>0</v>
      </c>
      <c r="O17" s="607">
        <v>4</v>
      </c>
      <c r="P17" s="606">
        <v>4</v>
      </c>
      <c r="Q17" s="606">
        <v>0</v>
      </c>
    </row>
    <row r="18" spans="1:17" ht="12" customHeight="1">
      <c r="A18" s="68"/>
      <c r="B18" s="558" t="s">
        <v>522</v>
      </c>
      <c r="C18" s="559"/>
      <c r="D18" s="109" t="s">
        <v>515</v>
      </c>
      <c r="E18" s="431" t="s">
        <v>205</v>
      </c>
      <c r="F18" s="431"/>
      <c r="G18" s="113"/>
      <c r="H18" s="607">
        <v>22</v>
      </c>
      <c r="I18" s="607">
        <v>123</v>
      </c>
      <c r="J18" s="607">
        <v>258</v>
      </c>
      <c r="K18" s="607">
        <v>307</v>
      </c>
      <c r="L18" s="607">
        <v>76</v>
      </c>
      <c r="M18" s="607">
        <v>742</v>
      </c>
      <c r="N18" s="607">
        <v>56</v>
      </c>
      <c r="O18" s="607">
        <v>1787</v>
      </c>
      <c r="P18" s="607">
        <v>1198</v>
      </c>
      <c r="Q18" s="607">
        <v>72</v>
      </c>
    </row>
    <row r="19" spans="1:17" ht="12" customHeight="1">
      <c r="A19" s="68"/>
      <c r="B19" s="558"/>
      <c r="C19" s="559"/>
      <c r="D19" s="109" t="s">
        <v>516</v>
      </c>
      <c r="E19" s="431" t="s">
        <v>517</v>
      </c>
      <c r="F19" s="431"/>
      <c r="G19" s="113"/>
      <c r="H19" s="607">
        <v>22</v>
      </c>
      <c r="I19" s="607">
        <v>122</v>
      </c>
      <c r="J19" s="607">
        <v>256</v>
      </c>
      <c r="K19" s="607">
        <v>303</v>
      </c>
      <c r="L19" s="607">
        <v>72</v>
      </c>
      <c r="M19" s="607">
        <v>736</v>
      </c>
      <c r="N19" s="607">
        <v>54</v>
      </c>
      <c r="O19" s="607">
        <v>1758</v>
      </c>
      <c r="P19" s="607">
        <v>1181</v>
      </c>
      <c r="Q19" s="607">
        <v>71</v>
      </c>
    </row>
    <row r="20" spans="1:17" ht="12" customHeight="1">
      <c r="A20" s="68"/>
      <c r="B20" s="558"/>
      <c r="C20" s="559"/>
      <c r="D20" s="109" t="s">
        <v>518</v>
      </c>
      <c r="E20" s="431" t="s">
        <v>205</v>
      </c>
      <c r="F20" s="431"/>
      <c r="G20" s="113"/>
      <c r="H20" s="607">
        <v>5</v>
      </c>
      <c r="I20" s="607">
        <v>43</v>
      </c>
      <c r="J20" s="607">
        <v>161</v>
      </c>
      <c r="K20" s="607">
        <v>71</v>
      </c>
      <c r="L20" s="607">
        <v>29</v>
      </c>
      <c r="M20" s="607">
        <v>254</v>
      </c>
      <c r="N20" s="607">
        <v>43</v>
      </c>
      <c r="O20" s="607">
        <v>540</v>
      </c>
      <c r="P20" s="607">
        <v>348</v>
      </c>
      <c r="Q20" s="607">
        <v>23</v>
      </c>
    </row>
    <row r="21" spans="1:17" ht="12" customHeight="1">
      <c r="A21" s="68"/>
      <c r="B21" s="558"/>
      <c r="C21" s="559"/>
      <c r="D21" s="109" t="s">
        <v>519</v>
      </c>
      <c r="E21" s="431" t="s">
        <v>517</v>
      </c>
      <c r="F21" s="431"/>
      <c r="G21" s="113"/>
      <c r="H21" s="607">
        <v>5</v>
      </c>
      <c r="I21" s="607">
        <v>41</v>
      </c>
      <c r="J21" s="607">
        <v>158</v>
      </c>
      <c r="K21" s="607">
        <v>68</v>
      </c>
      <c r="L21" s="607">
        <v>26</v>
      </c>
      <c r="M21" s="607">
        <v>252</v>
      </c>
      <c r="N21" s="607">
        <v>41</v>
      </c>
      <c r="O21" s="607">
        <v>513</v>
      </c>
      <c r="P21" s="607">
        <v>332</v>
      </c>
      <c r="Q21" s="607">
        <v>22</v>
      </c>
    </row>
    <row r="22" spans="1:17" ht="12" customHeight="1">
      <c r="A22" s="68"/>
      <c r="B22" s="559"/>
      <c r="C22" s="560" t="s">
        <v>523</v>
      </c>
      <c r="D22" s="109" t="s">
        <v>515</v>
      </c>
      <c r="E22" s="431" t="s">
        <v>205</v>
      </c>
      <c r="F22" s="431"/>
      <c r="G22" s="113"/>
      <c r="H22" s="607">
        <v>13</v>
      </c>
      <c r="I22" s="607">
        <v>108</v>
      </c>
      <c r="J22" s="607">
        <v>177</v>
      </c>
      <c r="K22" s="607">
        <v>25</v>
      </c>
      <c r="L22" s="607">
        <v>37</v>
      </c>
      <c r="M22" s="607">
        <v>298</v>
      </c>
      <c r="N22" s="607">
        <v>42</v>
      </c>
      <c r="O22" s="607">
        <v>146</v>
      </c>
      <c r="P22" s="607">
        <v>129</v>
      </c>
      <c r="Q22" s="607">
        <v>39</v>
      </c>
    </row>
    <row r="23" spans="1:17" ht="12" customHeight="1">
      <c r="A23" s="68"/>
      <c r="B23" s="559"/>
      <c r="C23" s="560"/>
      <c r="D23" s="109" t="s">
        <v>516</v>
      </c>
      <c r="E23" s="431" t="s">
        <v>517</v>
      </c>
      <c r="F23" s="431"/>
      <c r="G23" s="113"/>
      <c r="H23" s="607">
        <v>13</v>
      </c>
      <c r="I23" s="607">
        <v>107</v>
      </c>
      <c r="J23" s="607">
        <v>176</v>
      </c>
      <c r="K23" s="607">
        <v>25</v>
      </c>
      <c r="L23" s="607">
        <v>35</v>
      </c>
      <c r="M23" s="607">
        <v>293</v>
      </c>
      <c r="N23" s="607">
        <v>41</v>
      </c>
      <c r="O23" s="607">
        <v>138</v>
      </c>
      <c r="P23" s="607">
        <v>124</v>
      </c>
      <c r="Q23" s="607">
        <v>39</v>
      </c>
    </row>
    <row r="24" spans="1:17" ht="12" customHeight="1">
      <c r="A24" s="68"/>
      <c r="B24" s="559"/>
      <c r="C24" s="560"/>
      <c r="D24" s="109" t="s">
        <v>518</v>
      </c>
      <c r="E24" s="431" t="s">
        <v>205</v>
      </c>
      <c r="F24" s="431"/>
      <c r="G24" s="113"/>
      <c r="H24" s="607">
        <v>4</v>
      </c>
      <c r="I24" s="607">
        <v>39</v>
      </c>
      <c r="J24" s="607">
        <v>131</v>
      </c>
      <c r="K24" s="607">
        <v>10</v>
      </c>
      <c r="L24" s="607">
        <v>17</v>
      </c>
      <c r="M24" s="607">
        <v>135</v>
      </c>
      <c r="N24" s="607">
        <v>41</v>
      </c>
      <c r="O24" s="607">
        <v>129</v>
      </c>
      <c r="P24" s="607">
        <v>95</v>
      </c>
      <c r="Q24" s="606">
        <v>15</v>
      </c>
    </row>
    <row r="25" spans="1:17" ht="12" customHeight="1">
      <c r="A25" s="68"/>
      <c r="B25" s="559"/>
      <c r="C25" s="560"/>
      <c r="D25" s="109" t="s">
        <v>519</v>
      </c>
      <c r="E25" s="431" t="s">
        <v>517</v>
      </c>
      <c r="F25" s="431"/>
      <c r="G25" s="113"/>
      <c r="H25" s="607">
        <v>4</v>
      </c>
      <c r="I25" s="607">
        <v>37</v>
      </c>
      <c r="J25" s="607">
        <v>129</v>
      </c>
      <c r="K25" s="607">
        <v>10</v>
      </c>
      <c r="L25" s="607">
        <v>15</v>
      </c>
      <c r="M25" s="607">
        <v>134</v>
      </c>
      <c r="N25" s="607">
        <v>40</v>
      </c>
      <c r="O25" s="607">
        <v>123</v>
      </c>
      <c r="P25" s="607">
        <v>89</v>
      </c>
      <c r="Q25" s="606">
        <v>15</v>
      </c>
    </row>
    <row r="26" spans="1:17" ht="12" customHeight="1">
      <c r="A26" s="68"/>
      <c r="B26" s="559"/>
      <c r="C26" s="560" t="s">
        <v>524</v>
      </c>
      <c r="D26" s="109" t="s">
        <v>515</v>
      </c>
      <c r="E26" s="431" t="s">
        <v>205</v>
      </c>
      <c r="F26" s="431"/>
      <c r="G26" s="113"/>
      <c r="H26" s="606">
        <v>0</v>
      </c>
      <c r="I26" s="606">
        <v>1</v>
      </c>
      <c r="J26" s="607">
        <v>0</v>
      </c>
      <c r="K26" s="606">
        <v>2</v>
      </c>
      <c r="L26" s="606">
        <v>0</v>
      </c>
      <c r="M26" s="607">
        <v>21</v>
      </c>
      <c r="N26" s="606">
        <v>0</v>
      </c>
      <c r="O26" s="607">
        <v>73</v>
      </c>
      <c r="P26" s="607">
        <v>10</v>
      </c>
      <c r="Q26" s="606">
        <v>2</v>
      </c>
    </row>
    <row r="27" spans="1:17" ht="12" customHeight="1">
      <c r="A27" s="68"/>
      <c r="B27" s="559"/>
      <c r="C27" s="560"/>
      <c r="D27" s="109" t="s">
        <v>516</v>
      </c>
      <c r="E27" s="431" t="s">
        <v>517</v>
      </c>
      <c r="F27" s="431"/>
      <c r="G27" s="113"/>
      <c r="H27" s="606">
        <v>0</v>
      </c>
      <c r="I27" s="606">
        <v>1</v>
      </c>
      <c r="J27" s="607">
        <v>0</v>
      </c>
      <c r="K27" s="606">
        <v>2</v>
      </c>
      <c r="L27" s="606">
        <v>0</v>
      </c>
      <c r="M27" s="607">
        <v>21</v>
      </c>
      <c r="N27" s="606">
        <v>0</v>
      </c>
      <c r="O27" s="607">
        <v>73</v>
      </c>
      <c r="P27" s="607">
        <v>10</v>
      </c>
      <c r="Q27" s="606">
        <v>2</v>
      </c>
    </row>
    <row r="28" spans="1:17" ht="12" customHeight="1">
      <c r="A28" s="68"/>
      <c r="B28" s="559"/>
      <c r="C28" s="560"/>
      <c r="D28" s="109" t="s">
        <v>518</v>
      </c>
      <c r="E28" s="431" t="s">
        <v>205</v>
      </c>
      <c r="F28" s="431"/>
      <c r="G28" s="113"/>
      <c r="H28" s="606">
        <v>0</v>
      </c>
      <c r="I28" s="606">
        <v>0</v>
      </c>
      <c r="J28" s="607">
        <v>0</v>
      </c>
      <c r="K28" s="606">
        <v>0</v>
      </c>
      <c r="L28" s="606">
        <v>0</v>
      </c>
      <c r="M28" s="607">
        <v>5</v>
      </c>
      <c r="N28" s="606">
        <v>0</v>
      </c>
      <c r="O28" s="607">
        <v>18</v>
      </c>
      <c r="P28" s="607">
        <v>1</v>
      </c>
      <c r="Q28" s="606">
        <v>1</v>
      </c>
    </row>
    <row r="29" spans="1:17" ht="12" customHeight="1">
      <c r="A29" s="68"/>
      <c r="B29" s="559"/>
      <c r="C29" s="560"/>
      <c r="D29" s="109" t="s">
        <v>519</v>
      </c>
      <c r="E29" s="431" t="s">
        <v>517</v>
      </c>
      <c r="F29" s="431"/>
      <c r="G29" s="113"/>
      <c r="H29" s="606">
        <v>0</v>
      </c>
      <c r="I29" s="606">
        <v>0</v>
      </c>
      <c r="J29" s="607">
        <v>0</v>
      </c>
      <c r="K29" s="606">
        <v>0</v>
      </c>
      <c r="L29" s="606">
        <v>0</v>
      </c>
      <c r="M29" s="607">
        <v>5</v>
      </c>
      <c r="N29" s="606">
        <v>0</v>
      </c>
      <c r="O29" s="607">
        <v>18</v>
      </c>
      <c r="P29" s="607">
        <v>1</v>
      </c>
      <c r="Q29" s="606">
        <v>1</v>
      </c>
    </row>
    <row r="30" spans="1:17" ht="12" customHeight="1">
      <c r="A30" s="68"/>
      <c r="B30" s="559"/>
      <c r="C30" s="560" t="s">
        <v>525</v>
      </c>
      <c r="D30" s="109" t="s">
        <v>515</v>
      </c>
      <c r="E30" s="431" t="s">
        <v>205</v>
      </c>
      <c r="F30" s="431"/>
      <c r="G30" s="113"/>
      <c r="H30" s="607">
        <v>9</v>
      </c>
      <c r="I30" s="607">
        <v>14</v>
      </c>
      <c r="J30" s="607">
        <v>81</v>
      </c>
      <c r="K30" s="607">
        <v>280</v>
      </c>
      <c r="L30" s="607">
        <v>39</v>
      </c>
      <c r="M30" s="607">
        <v>423</v>
      </c>
      <c r="N30" s="607">
        <v>14</v>
      </c>
      <c r="O30" s="607">
        <v>1568</v>
      </c>
      <c r="P30" s="607">
        <v>1059</v>
      </c>
      <c r="Q30" s="607">
        <v>31</v>
      </c>
    </row>
    <row r="31" spans="1:17" ht="12" customHeight="1">
      <c r="A31" s="68"/>
      <c r="B31" s="559"/>
      <c r="C31" s="560"/>
      <c r="D31" s="109" t="s">
        <v>516</v>
      </c>
      <c r="E31" s="431" t="s">
        <v>517</v>
      </c>
      <c r="F31" s="431"/>
      <c r="G31" s="113"/>
      <c r="H31" s="607">
        <v>9</v>
      </c>
      <c r="I31" s="607">
        <v>14</v>
      </c>
      <c r="J31" s="607">
        <v>80</v>
      </c>
      <c r="K31" s="607">
        <v>276</v>
      </c>
      <c r="L31" s="607">
        <v>37</v>
      </c>
      <c r="M31" s="607">
        <v>422</v>
      </c>
      <c r="N31" s="607">
        <v>13</v>
      </c>
      <c r="O31" s="607">
        <v>1547</v>
      </c>
      <c r="P31" s="607">
        <v>1047</v>
      </c>
      <c r="Q31" s="607">
        <v>30</v>
      </c>
    </row>
    <row r="32" spans="1:17" ht="12" customHeight="1">
      <c r="A32" s="68"/>
      <c r="B32" s="559"/>
      <c r="C32" s="560"/>
      <c r="D32" s="109" t="s">
        <v>518</v>
      </c>
      <c r="E32" s="431" t="s">
        <v>205</v>
      </c>
      <c r="F32" s="431"/>
      <c r="G32" s="113"/>
      <c r="H32" s="607">
        <v>1</v>
      </c>
      <c r="I32" s="607">
        <v>4</v>
      </c>
      <c r="J32" s="607">
        <v>30</v>
      </c>
      <c r="K32" s="607">
        <v>61</v>
      </c>
      <c r="L32" s="607">
        <v>12</v>
      </c>
      <c r="M32" s="607">
        <v>114</v>
      </c>
      <c r="N32" s="607">
        <v>2</v>
      </c>
      <c r="O32" s="607">
        <v>393</v>
      </c>
      <c r="P32" s="607">
        <v>252</v>
      </c>
      <c r="Q32" s="607">
        <v>7</v>
      </c>
    </row>
    <row r="33" spans="1:17" ht="12" customHeight="1">
      <c r="A33" s="68"/>
      <c r="B33" s="559"/>
      <c r="C33" s="560"/>
      <c r="D33" s="109" t="s">
        <v>519</v>
      </c>
      <c r="E33" s="431" t="s">
        <v>517</v>
      </c>
      <c r="F33" s="431"/>
      <c r="G33" s="113"/>
      <c r="H33" s="607">
        <v>1</v>
      </c>
      <c r="I33" s="607">
        <v>4</v>
      </c>
      <c r="J33" s="607">
        <v>29</v>
      </c>
      <c r="K33" s="607">
        <v>58</v>
      </c>
      <c r="L33" s="607">
        <v>11</v>
      </c>
      <c r="M33" s="607">
        <v>113</v>
      </c>
      <c r="N33" s="607">
        <v>1</v>
      </c>
      <c r="O33" s="607">
        <v>372</v>
      </c>
      <c r="P33" s="607">
        <v>242</v>
      </c>
      <c r="Q33" s="607">
        <v>6</v>
      </c>
    </row>
    <row r="34" spans="1:17" ht="12" customHeight="1">
      <c r="A34" s="68"/>
      <c r="B34" s="558" t="s">
        <v>526</v>
      </c>
      <c r="C34" s="559"/>
      <c r="D34" s="109" t="s">
        <v>515</v>
      </c>
      <c r="E34" s="431" t="s">
        <v>205</v>
      </c>
      <c r="F34" s="431"/>
      <c r="G34" s="113"/>
      <c r="H34" s="606">
        <v>0</v>
      </c>
      <c r="I34" s="606">
        <v>2</v>
      </c>
      <c r="J34" s="607">
        <v>1</v>
      </c>
      <c r="K34" s="607">
        <v>4</v>
      </c>
      <c r="L34" s="607">
        <v>1</v>
      </c>
      <c r="M34" s="607">
        <v>151</v>
      </c>
      <c r="N34" s="606">
        <v>1</v>
      </c>
      <c r="O34" s="607">
        <v>3</v>
      </c>
      <c r="P34" s="606">
        <v>5</v>
      </c>
      <c r="Q34" s="606">
        <v>0</v>
      </c>
    </row>
    <row r="35" spans="1:17" ht="12" customHeight="1">
      <c r="A35" s="68"/>
      <c r="B35" s="558"/>
      <c r="C35" s="559"/>
      <c r="D35" s="109" t="s">
        <v>516</v>
      </c>
      <c r="E35" s="431" t="s">
        <v>517</v>
      </c>
      <c r="F35" s="431"/>
      <c r="G35" s="113"/>
      <c r="H35" s="606">
        <v>0</v>
      </c>
      <c r="I35" s="606">
        <v>2</v>
      </c>
      <c r="J35" s="607">
        <v>1</v>
      </c>
      <c r="K35" s="607">
        <v>4</v>
      </c>
      <c r="L35" s="607">
        <v>1</v>
      </c>
      <c r="M35" s="607">
        <v>62</v>
      </c>
      <c r="N35" s="606">
        <v>0</v>
      </c>
      <c r="O35" s="607">
        <v>3</v>
      </c>
      <c r="P35" s="606">
        <v>5</v>
      </c>
      <c r="Q35" s="606">
        <v>0</v>
      </c>
    </row>
    <row r="36" spans="1:17" ht="12" customHeight="1">
      <c r="A36" s="68"/>
      <c r="B36" s="558"/>
      <c r="C36" s="559"/>
      <c r="D36" s="109" t="s">
        <v>518</v>
      </c>
      <c r="E36" s="431" t="s">
        <v>205</v>
      </c>
      <c r="F36" s="431"/>
      <c r="G36" s="113"/>
      <c r="H36" s="607">
        <v>0</v>
      </c>
      <c r="I36" s="606">
        <v>0</v>
      </c>
      <c r="J36" s="606">
        <v>1</v>
      </c>
      <c r="K36" s="607">
        <v>1</v>
      </c>
      <c r="L36" s="606">
        <v>1</v>
      </c>
      <c r="M36" s="607">
        <v>141</v>
      </c>
      <c r="N36" s="606">
        <v>1</v>
      </c>
      <c r="O36" s="606">
        <v>2</v>
      </c>
      <c r="P36" s="606">
        <v>2</v>
      </c>
      <c r="Q36" s="606">
        <v>0</v>
      </c>
    </row>
    <row r="37" spans="1:17" ht="12" customHeight="1">
      <c r="A37" s="68"/>
      <c r="B37" s="558"/>
      <c r="C37" s="559"/>
      <c r="D37" s="109" t="s">
        <v>519</v>
      </c>
      <c r="E37" s="431" t="s">
        <v>517</v>
      </c>
      <c r="F37" s="431"/>
      <c r="G37" s="113"/>
      <c r="H37" s="607">
        <v>0</v>
      </c>
      <c r="I37" s="606">
        <v>0</v>
      </c>
      <c r="J37" s="606">
        <v>1</v>
      </c>
      <c r="K37" s="606">
        <v>1</v>
      </c>
      <c r="L37" s="606">
        <v>1</v>
      </c>
      <c r="M37" s="607">
        <v>57</v>
      </c>
      <c r="N37" s="606">
        <v>0</v>
      </c>
      <c r="O37" s="606">
        <v>2</v>
      </c>
      <c r="P37" s="606">
        <v>2</v>
      </c>
      <c r="Q37" s="606">
        <v>0</v>
      </c>
    </row>
    <row r="38" spans="1:17" ht="12" customHeight="1">
      <c r="A38" s="68"/>
      <c r="B38" s="558" t="s">
        <v>527</v>
      </c>
      <c r="C38" s="559"/>
      <c r="D38" s="109" t="s">
        <v>515</v>
      </c>
      <c r="E38" s="431" t="s">
        <v>205</v>
      </c>
      <c r="F38" s="431"/>
      <c r="G38" s="113"/>
      <c r="H38" s="606">
        <v>0</v>
      </c>
      <c r="I38" s="606">
        <v>0</v>
      </c>
      <c r="J38" s="606">
        <v>1</v>
      </c>
      <c r="K38" s="606">
        <v>0</v>
      </c>
      <c r="L38" s="606">
        <v>2</v>
      </c>
      <c r="M38" s="606">
        <v>0</v>
      </c>
      <c r="N38" s="606">
        <v>0</v>
      </c>
      <c r="O38" s="606">
        <v>3</v>
      </c>
      <c r="P38" s="606">
        <v>4</v>
      </c>
      <c r="Q38" s="606">
        <v>0</v>
      </c>
    </row>
    <row r="39" spans="1:17" ht="12" customHeight="1">
      <c r="A39" s="68"/>
      <c r="B39" s="558"/>
      <c r="C39" s="559"/>
      <c r="D39" s="109" t="s">
        <v>516</v>
      </c>
      <c r="E39" s="431" t="s">
        <v>517</v>
      </c>
      <c r="F39" s="431"/>
      <c r="G39" s="113"/>
      <c r="H39" s="606">
        <v>0</v>
      </c>
      <c r="I39" s="606">
        <v>0</v>
      </c>
      <c r="J39" s="606">
        <v>1</v>
      </c>
      <c r="K39" s="606">
        <v>0</v>
      </c>
      <c r="L39" s="606">
        <v>2</v>
      </c>
      <c r="M39" s="606">
        <v>0</v>
      </c>
      <c r="N39" s="606">
        <v>0</v>
      </c>
      <c r="O39" s="606">
        <v>3</v>
      </c>
      <c r="P39" s="606">
        <v>3</v>
      </c>
      <c r="Q39" s="606">
        <v>0</v>
      </c>
    </row>
    <row r="40" spans="1:17" ht="12" customHeight="1">
      <c r="A40" s="68"/>
      <c r="B40" s="558"/>
      <c r="C40" s="559"/>
      <c r="D40" s="109" t="s">
        <v>518</v>
      </c>
      <c r="E40" s="431" t="s">
        <v>205</v>
      </c>
      <c r="F40" s="431"/>
      <c r="G40" s="113"/>
      <c r="H40" s="606">
        <v>1</v>
      </c>
      <c r="I40" s="606">
        <v>0</v>
      </c>
      <c r="J40" s="606">
        <v>1</v>
      </c>
      <c r="K40" s="606">
        <v>0</v>
      </c>
      <c r="L40" s="606">
        <v>1</v>
      </c>
      <c r="M40" s="606">
        <v>0</v>
      </c>
      <c r="N40" s="606">
        <v>0</v>
      </c>
      <c r="O40" s="606">
        <v>1</v>
      </c>
      <c r="P40" s="606">
        <v>2</v>
      </c>
      <c r="Q40" s="606">
        <v>0</v>
      </c>
    </row>
    <row r="41" spans="1:17" ht="12" customHeight="1">
      <c r="A41" s="68"/>
      <c r="B41" s="558"/>
      <c r="C41" s="559"/>
      <c r="D41" s="109" t="s">
        <v>519</v>
      </c>
      <c r="E41" s="431" t="s">
        <v>517</v>
      </c>
      <c r="F41" s="431"/>
      <c r="G41" s="113"/>
      <c r="H41" s="606">
        <v>1</v>
      </c>
      <c r="I41" s="606">
        <v>0</v>
      </c>
      <c r="J41" s="606">
        <v>1</v>
      </c>
      <c r="K41" s="606">
        <v>0</v>
      </c>
      <c r="L41" s="606">
        <v>1</v>
      </c>
      <c r="M41" s="606">
        <v>0</v>
      </c>
      <c r="N41" s="606">
        <v>0</v>
      </c>
      <c r="O41" s="606">
        <v>1</v>
      </c>
      <c r="P41" s="606">
        <v>2</v>
      </c>
      <c r="Q41" s="606">
        <v>0</v>
      </c>
    </row>
    <row r="42" spans="1:17" ht="12" customHeight="1">
      <c r="A42" s="68"/>
      <c r="B42" s="562" t="s">
        <v>528</v>
      </c>
      <c r="C42" s="563"/>
      <c r="D42" s="109" t="s">
        <v>515</v>
      </c>
      <c r="E42" s="431" t="s">
        <v>205</v>
      </c>
      <c r="F42" s="431"/>
      <c r="G42" s="113"/>
      <c r="H42" s="606">
        <v>0</v>
      </c>
      <c r="I42" s="606">
        <v>0</v>
      </c>
      <c r="J42" s="607">
        <v>1</v>
      </c>
      <c r="K42" s="607">
        <v>33</v>
      </c>
      <c r="L42" s="607">
        <v>1</v>
      </c>
      <c r="M42" s="607">
        <v>1</v>
      </c>
      <c r="N42" s="606">
        <v>1</v>
      </c>
      <c r="O42" s="607">
        <v>34</v>
      </c>
      <c r="P42" s="607">
        <v>37</v>
      </c>
      <c r="Q42" s="606">
        <v>0</v>
      </c>
    </row>
    <row r="43" spans="1:17" ht="12" customHeight="1">
      <c r="A43" s="68"/>
      <c r="B43" s="563"/>
      <c r="C43" s="563"/>
      <c r="D43" s="109" t="s">
        <v>516</v>
      </c>
      <c r="E43" s="431" t="s">
        <v>517</v>
      </c>
      <c r="F43" s="431"/>
      <c r="G43" s="113"/>
      <c r="H43" s="606">
        <v>0</v>
      </c>
      <c r="I43" s="606">
        <v>0</v>
      </c>
      <c r="J43" s="607">
        <v>1</v>
      </c>
      <c r="K43" s="607">
        <v>3</v>
      </c>
      <c r="L43" s="606">
        <v>0</v>
      </c>
      <c r="M43" s="607">
        <v>1</v>
      </c>
      <c r="N43" s="606">
        <v>1</v>
      </c>
      <c r="O43" s="607">
        <v>10</v>
      </c>
      <c r="P43" s="607">
        <v>8</v>
      </c>
      <c r="Q43" s="606">
        <v>0</v>
      </c>
    </row>
    <row r="44" spans="1:17" ht="12" customHeight="1">
      <c r="A44" s="68"/>
      <c r="B44" s="563"/>
      <c r="C44" s="563"/>
      <c r="D44" s="109" t="s">
        <v>518</v>
      </c>
      <c r="E44" s="431" t="s">
        <v>205</v>
      </c>
      <c r="F44" s="431"/>
      <c r="G44" s="113"/>
      <c r="H44" s="606">
        <v>0</v>
      </c>
      <c r="I44" s="606">
        <v>0</v>
      </c>
      <c r="J44" s="607">
        <v>1</v>
      </c>
      <c r="K44" s="607">
        <v>33</v>
      </c>
      <c r="L44" s="607">
        <v>1</v>
      </c>
      <c r="M44" s="607">
        <v>1</v>
      </c>
      <c r="N44" s="606">
        <v>0</v>
      </c>
      <c r="O44" s="607">
        <v>28</v>
      </c>
      <c r="P44" s="607">
        <v>33</v>
      </c>
      <c r="Q44" s="606">
        <v>0</v>
      </c>
    </row>
    <row r="45" spans="1:17" ht="12" customHeight="1">
      <c r="A45" s="68"/>
      <c r="B45" s="563"/>
      <c r="C45" s="563"/>
      <c r="D45" s="109" t="s">
        <v>519</v>
      </c>
      <c r="E45" s="431" t="s">
        <v>517</v>
      </c>
      <c r="F45" s="431"/>
      <c r="G45" s="113"/>
      <c r="H45" s="606">
        <v>0</v>
      </c>
      <c r="I45" s="606">
        <v>0</v>
      </c>
      <c r="J45" s="606">
        <v>1</v>
      </c>
      <c r="K45" s="607">
        <v>2</v>
      </c>
      <c r="L45" s="606">
        <v>0</v>
      </c>
      <c r="M45" s="607">
        <v>1</v>
      </c>
      <c r="N45" s="606">
        <v>0</v>
      </c>
      <c r="O45" s="607">
        <v>4</v>
      </c>
      <c r="P45" s="607">
        <v>5</v>
      </c>
      <c r="Q45" s="606">
        <v>0</v>
      </c>
    </row>
    <row r="46" spans="1:17" ht="4.5" customHeight="1" thickBot="1">
      <c r="A46" s="61"/>
      <c r="B46" s="564"/>
      <c r="C46" s="564"/>
      <c r="D46" s="565"/>
      <c r="E46" s="565"/>
      <c r="F46" s="566"/>
      <c r="G46" s="62"/>
      <c r="H46" s="608"/>
      <c r="I46" s="608"/>
      <c r="J46" s="608"/>
      <c r="K46" s="608"/>
      <c r="L46" s="608"/>
      <c r="M46" s="608"/>
      <c r="N46" s="608"/>
      <c r="O46" s="608"/>
      <c r="P46" s="608"/>
      <c r="Q46" s="608"/>
    </row>
    <row r="47" spans="8:15" ht="5.25" customHeight="1" thickTop="1">
      <c r="H47" s="609"/>
      <c r="I47" s="609"/>
      <c r="J47" s="609"/>
      <c r="K47" s="609"/>
      <c r="L47" s="609"/>
      <c r="M47" s="609"/>
      <c r="N47" s="609"/>
      <c r="O47" s="609"/>
    </row>
    <row r="49" spans="9:12" ht="10.5">
      <c r="I49" s="625"/>
      <c r="J49" s="66"/>
      <c r="K49" s="66"/>
      <c r="L49" s="66"/>
    </row>
  </sheetData>
  <sheetProtection/>
  <mergeCells count="61">
    <mergeCell ref="B42:C45"/>
    <mergeCell ref="E42:F42"/>
    <mergeCell ref="E43:F43"/>
    <mergeCell ref="E44:F44"/>
    <mergeCell ref="E45:F45"/>
    <mergeCell ref="B34:B37"/>
    <mergeCell ref="E34:F34"/>
    <mergeCell ref="E35:F35"/>
    <mergeCell ref="E36:F36"/>
    <mergeCell ref="E37:F37"/>
    <mergeCell ref="B38:B41"/>
    <mergeCell ref="E38:F38"/>
    <mergeCell ref="E39:F39"/>
    <mergeCell ref="E40:F40"/>
    <mergeCell ref="E41:F41"/>
    <mergeCell ref="C26:C29"/>
    <mergeCell ref="E26:F26"/>
    <mergeCell ref="E27:F27"/>
    <mergeCell ref="E28:F28"/>
    <mergeCell ref="E29:F29"/>
    <mergeCell ref="C30:C33"/>
    <mergeCell ref="E30:F30"/>
    <mergeCell ref="E31:F31"/>
    <mergeCell ref="E32:F32"/>
    <mergeCell ref="E33:F33"/>
    <mergeCell ref="B18:B21"/>
    <mergeCell ref="E18:F18"/>
    <mergeCell ref="E19:F19"/>
    <mergeCell ref="E20:F20"/>
    <mergeCell ref="E21:F21"/>
    <mergeCell ref="C22:C25"/>
    <mergeCell ref="E22:F22"/>
    <mergeCell ref="E23:F23"/>
    <mergeCell ref="E24:F24"/>
    <mergeCell ref="E25:F25"/>
    <mergeCell ref="B10:B13"/>
    <mergeCell ref="E10:F10"/>
    <mergeCell ref="E11:F11"/>
    <mergeCell ref="E12:F12"/>
    <mergeCell ref="E13:F13"/>
    <mergeCell ref="B14:B17"/>
    <mergeCell ref="E14:F14"/>
    <mergeCell ref="E15:F15"/>
    <mergeCell ref="E16:F16"/>
    <mergeCell ref="E17:F17"/>
    <mergeCell ref="M2:M4"/>
    <mergeCell ref="N2:N4"/>
    <mergeCell ref="O2:O4"/>
    <mergeCell ref="P2:P4"/>
    <mergeCell ref="Q2:Q4"/>
    <mergeCell ref="B6:B9"/>
    <mergeCell ref="E6:F6"/>
    <mergeCell ref="E7:F7"/>
    <mergeCell ref="E8:F8"/>
    <mergeCell ref="E9:F9"/>
    <mergeCell ref="C2:E4"/>
    <mergeCell ref="H2:H4"/>
    <mergeCell ref="I2:I4"/>
    <mergeCell ref="J2:J4"/>
    <mergeCell ref="K2:K4"/>
    <mergeCell ref="L2:L4"/>
  </mergeCells>
  <printOptions horizontalCentered="1"/>
  <pageMargins left="0.5905511811023623" right="0.5905511811023623" top="1.062992125984252" bottom="0.4724409448818898" header="0.5905511811023623" footer="0"/>
  <pageSetup horizontalDpi="600" verticalDpi="600" orientation="portrait" paperSize="9" scale="105" r:id="rId2"/>
  <headerFooter alignWithMargins="0">
    <oddHeader>&amp;R&amp;"ＭＳ ゴシック,標準"&amp;9&amp;F　財産犯・被害額・被害回復額及び被害品別認知・検挙件数（&amp;A）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49"/>
  <sheetViews>
    <sheetView zoomScale="150" zoomScaleNormal="150" zoomScalePageLayoutView="0" workbookViewId="0" topLeftCell="A1">
      <selection activeCell="K14" sqref="K14"/>
    </sheetView>
  </sheetViews>
  <sheetFormatPr defaultColWidth="9.140625" defaultRowHeight="12"/>
  <cols>
    <col min="1" max="1" width="7.8515625" style="39" customWidth="1"/>
    <col min="2" max="3" width="5.8515625" style="39" customWidth="1"/>
    <col min="4" max="4" width="7.28125" style="39" bestFit="1" customWidth="1"/>
    <col min="5" max="5" width="8.28125" style="39" customWidth="1"/>
    <col min="6" max="6" width="7.28125" style="39" customWidth="1"/>
    <col min="7" max="7" width="7.8515625" style="39" customWidth="1"/>
    <col min="8" max="8" width="7.7109375" style="39" customWidth="1"/>
    <col min="9" max="9" width="7.421875" style="39" customWidth="1"/>
    <col min="10" max="10" width="7.8515625" style="39" customWidth="1"/>
    <col min="11" max="14" width="7.7109375" style="39" customWidth="1"/>
    <col min="15" max="15" width="8.8515625" style="39" customWidth="1"/>
    <col min="16" max="16" width="8.140625" style="39" customWidth="1"/>
    <col min="17" max="16384" width="9.28125" style="39" customWidth="1"/>
  </cols>
  <sheetData>
    <row r="1" ht="5.25" customHeight="1" thickBot="1"/>
    <row r="2" spans="1:16" ht="13.5" customHeight="1" thickTop="1">
      <c r="A2" s="626" t="s">
        <v>564</v>
      </c>
      <c r="B2" s="627" t="s">
        <v>565</v>
      </c>
      <c r="C2" s="611" t="s">
        <v>566</v>
      </c>
      <c r="D2" s="628" t="s">
        <v>567</v>
      </c>
      <c r="E2" s="611" t="s">
        <v>568</v>
      </c>
      <c r="F2" s="626" t="s">
        <v>569</v>
      </c>
      <c r="G2" s="627" t="s">
        <v>570</v>
      </c>
      <c r="H2" s="627" t="s">
        <v>571</v>
      </c>
      <c r="I2" s="611" t="s">
        <v>572</v>
      </c>
      <c r="J2" s="611" t="s">
        <v>573</v>
      </c>
      <c r="K2" s="611" t="s">
        <v>574</v>
      </c>
      <c r="L2" s="627" t="s">
        <v>575</v>
      </c>
      <c r="M2" s="627" t="s">
        <v>576</v>
      </c>
      <c r="N2" s="627" t="s">
        <v>577</v>
      </c>
      <c r="O2" s="611" t="s">
        <v>578</v>
      </c>
      <c r="P2" s="629" t="s">
        <v>579</v>
      </c>
    </row>
    <row r="3" spans="1:16" ht="13.5" customHeight="1">
      <c r="A3" s="630"/>
      <c r="B3" s="631"/>
      <c r="C3" s="616"/>
      <c r="D3" s="632"/>
      <c r="E3" s="631"/>
      <c r="F3" s="630"/>
      <c r="G3" s="631"/>
      <c r="H3" s="631"/>
      <c r="I3" s="616"/>
      <c r="J3" s="616"/>
      <c r="K3" s="631"/>
      <c r="L3" s="631"/>
      <c r="M3" s="631"/>
      <c r="N3" s="631"/>
      <c r="O3" s="631"/>
      <c r="P3" s="633"/>
    </row>
    <row r="4" spans="1:16" ht="13.5" customHeight="1">
      <c r="A4" s="634"/>
      <c r="B4" s="623"/>
      <c r="C4" s="623"/>
      <c r="D4" s="635"/>
      <c r="E4" s="623"/>
      <c r="F4" s="634"/>
      <c r="G4" s="623"/>
      <c r="H4" s="623"/>
      <c r="I4" s="623"/>
      <c r="J4" s="623"/>
      <c r="K4" s="623"/>
      <c r="L4" s="623"/>
      <c r="M4" s="623"/>
      <c r="N4" s="623"/>
      <c r="O4" s="623"/>
      <c r="P4" s="624"/>
    </row>
    <row r="5" spans="1:16" s="603" customFormat="1" ht="11.25" customHeight="1">
      <c r="A5" s="301" t="s">
        <v>514</v>
      </c>
      <c r="B5" s="301" t="s">
        <v>514</v>
      </c>
      <c r="C5" s="301" t="s">
        <v>514</v>
      </c>
      <c r="D5" s="301" t="s">
        <v>514</v>
      </c>
      <c r="E5" s="301" t="s">
        <v>514</v>
      </c>
      <c r="F5" s="301" t="s">
        <v>514</v>
      </c>
      <c r="G5" s="301" t="s">
        <v>514</v>
      </c>
      <c r="H5" s="301" t="s">
        <v>514</v>
      </c>
      <c r="I5" s="301" t="s">
        <v>514</v>
      </c>
      <c r="J5" s="301" t="s">
        <v>514</v>
      </c>
      <c r="K5" s="301" t="s">
        <v>514</v>
      </c>
      <c r="L5" s="301" t="s">
        <v>514</v>
      </c>
      <c r="M5" s="301" t="s">
        <v>514</v>
      </c>
      <c r="N5" s="301" t="s">
        <v>514</v>
      </c>
      <c r="O5" s="301" t="s">
        <v>514</v>
      </c>
      <c r="P5" s="301" t="s">
        <v>514</v>
      </c>
    </row>
    <row r="6" spans="1:16" s="53" customFormat="1" ht="12" customHeight="1">
      <c r="A6" s="605">
        <v>396</v>
      </c>
      <c r="B6" s="605">
        <v>3</v>
      </c>
      <c r="C6" s="605">
        <v>4</v>
      </c>
      <c r="D6" s="605">
        <v>8</v>
      </c>
      <c r="E6" s="605">
        <v>886</v>
      </c>
      <c r="F6" s="605">
        <v>505</v>
      </c>
      <c r="G6" s="605">
        <v>107</v>
      </c>
      <c r="H6" s="605">
        <v>1992</v>
      </c>
      <c r="I6" s="605">
        <v>4034</v>
      </c>
      <c r="J6" s="605">
        <v>738</v>
      </c>
      <c r="K6" s="604">
        <v>622</v>
      </c>
      <c r="L6" s="604">
        <v>284</v>
      </c>
      <c r="M6" s="604">
        <v>306</v>
      </c>
      <c r="N6" s="604">
        <v>32</v>
      </c>
      <c r="O6" s="605">
        <v>4763</v>
      </c>
      <c r="P6" s="605">
        <v>9142</v>
      </c>
    </row>
    <row r="7" spans="1:16" s="53" customFormat="1" ht="12" customHeight="1">
      <c r="A7" s="605">
        <v>380</v>
      </c>
      <c r="B7" s="605">
        <v>3</v>
      </c>
      <c r="C7" s="605">
        <v>4</v>
      </c>
      <c r="D7" s="605">
        <v>8</v>
      </c>
      <c r="E7" s="605">
        <v>872</v>
      </c>
      <c r="F7" s="605">
        <v>490</v>
      </c>
      <c r="G7" s="605">
        <v>55</v>
      </c>
      <c r="H7" s="605">
        <v>1950</v>
      </c>
      <c r="I7" s="605">
        <v>3955</v>
      </c>
      <c r="J7" s="605">
        <v>731</v>
      </c>
      <c r="K7" s="604">
        <v>603</v>
      </c>
      <c r="L7" s="604">
        <v>278</v>
      </c>
      <c r="M7" s="604">
        <v>296</v>
      </c>
      <c r="N7" s="604">
        <v>31</v>
      </c>
      <c r="O7" s="605">
        <v>4642</v>
      </c>
      <c r="P7" s="605">
        <v>8335</v>
      </c>
    </row>
    <row r="8" spans="1:16" s="53" customFormat="1" ht="12" customHeight="1">
      <c r="A8" s="605">
        <v>116</v>
      </c>
      <c r="B8" s="605">
        <v>0</v>
      </c>
      <c r="C8" s="604">
        <v>2</v>
      </c>
      <c r="D8" s="605">
        <v>1</v>
      </c>
      <c r="E8" s="605">
        <v>540</v>
      </c>
      <c r="F8" s="605">
        <v>249</v>
      </c>
      <c r="G8" s="605">
        <v>95</v>
      </c>
      <c r="H8" s="605">
        <v>799</v>
      </c>
      <c r="I8" s="605">
        <v>3458</v>
      </c>
      <c r="J8" s="605">
        <v>468</v>
      </c>
      <c r="K8" s="605">
        <v>414</v>
      </c>
      <c r="L8" s="605">
        <v>79</v>
      </c>
      <c r="M8" s="605">
        <v>109</v>
      </c>
      <c r="N8" s="605">
        <v>10</v>
      </c>
      <c r="O8" s="605">
        <v>1563</v>
      </c>
      <c r="P8" s="605">
        <v>3756</v>
      </c>
    </row>
    <row r="9" spans="1:16" s="53" customFormat="1" ht="12" customHeight="1">
      <c r="A9" s="605">
        <v>100</v>
      </c>
      <c r="B9" s="605">
        <v>0</v>
      </c>
      <c r="C9" s="604">
        <v>2</v>
      </c>
      <c r="D9" s="605">
        <v>1</v>
      </c>
      <c r="E9" s="605">
        <v>525</v>
      </c>
      <c r="F9" s="605">
        <v>236</v>
      </c>
      <c r="G9" s="605">
        <v>43</v>
      </c>
      <c r="H9" s="605">
        <v>761</v>
      </c>
      <c r="I9" s="605">
        <v>3391</v>
      </c>
      <c r="J9" s="605">
        <v>461</v>
      </c>
      <c r="K9" s="605">
        <v>397</v>
      </c>
      <c r="L9" s="605">
        <v>74</v>
      </c>
      <c r="M9" s="605">
        <v>100</v>
      </c>
      <c r="N9" s="605">
        <v>9</v>
      </c>
      <c r="O9" s="605">
        <v>1454</v>
      </c>
      <c r="P9" s="605">
        <v>2938</v>
      </c>
    </row>
    <row r="10" spans="1:16" ht="12" customHeight="1">
      <c r="A10" s="607">
        <v>7</v>
      </c>
      <c r="B10" s="606">
        <v>0</v>
      </c>
      <c r="C10" s="606">
        <v>0</v>
      </c>
      <c r="D10" s="606">
        <v>0</v>
      </c>
      <c r="E10" s="607">
        <v>4</v>
      </c>
      <c r="F10" s="607">
        <v>4</v>
      </c>
      <c r="G10" s="606">
        <v>1</v>
      </c>
      <c r="H10" s="607">
        <v>18</v>
      </c>
      <c r="I10" s="607">
        <v>21</v>
      </c>
      <c r="J10" s="607">
        <v>1</v>
      </c>
      <c r="K10" s="606">
        <v>2</v>
      </c>
      <c r="L10" s="606">
        <v>0</v>
      </c>
      <c r="M10" s="606">
        <v>0</v>
      </c>
      <c r="N10" s="606">
        <v>0</v>
      </c>
      <c r="O10" s="607">
        <v>49</v>
      </c>
      <c r="P10" s="607">
        <v>41</v>
      </c>
    </row>
    <row r="11" spans="1:16" ht="12" customHeight="1">
      <c r="A11" s="607">
        <v>6</v>
      </c>
      <c r="B11" s="606">
        <v>0</v>
      </c>
      <c r="C11" s="606">
        <v>0</v>
      </c>
      <c r="D11" s="606">
        <v>0</v>
      </c>
      <c r="E11" s="607">
        <v>4</v>
      </c>
      <c r="F11" s="607">
        <v>3</v>
      </c>
      <c r="G11" s="606">
        <v>1</v>
      </c>
      <c r="H11" s="607">
        <v>17</v>
      </c>
      <c r="I11" s="607">
        <v>21</v>
      </c>
      <c r="J11" s="607">
        <v>1</v>
      </c>
      <c r="K11" s="606">
        <v>2</v>
      </c>
      <c r="L11" s="606">
        <v>0</v>
      </c>
      <c r="M11" s="606">
        <v>0</v>
      </c>
      <c r="N11" s="606">
        <v>0</v>
      </c>
      <c r="O11" s="607">
        <v>46</v>
      </c>
      <c r="P11" s="607">
        <v>38</v>
      </c>
    </row>
    <row r="12" spans="1:16" ht="12" customHeight="1">
      <c r="A12" s="607">
        <v>5</v>
      </c>
      <c r="B12" s="606">
        <v>0</v>
      </c>
      <c r="C12" s="606">
        <v>0</v>
      </c>
      <c r="D12" s="606">
        <v>0</v>
      </c>
      <c r="E12" s="607">
        <v>5</v>
      </c>
      <c r="F12" s="607">
        <v>2</v>
      </c>
      <c r="G12" s="606">
        <v>1</v>
      </c>
      <c r="H12" s="607">
        <v>11</v>
      </c>
      <c r="I12" s="607">
        <v>17</v>
      </c>
      <c r="J12" s="607">
        <v>1</v>
      </c>
      <c r="K12" s="606">
        <v>1</v>
      </c>
      <c r="L12" s="606">
        <v>0</v>
      </c>
      <c r="M12" s="606">
        <v>0</v>
      </c>
      <c r="N12" s="606">
        <v>0</v>
      </c>
      <c r="O12" s="607">
        <v>21</v>
      </c>
      <c r="P12" s="607">
        <v>27</v>
      </c>
    </row>
    <row r="13" spans="1:16" ht="12" customHeight="1">
      <c r="A13" s="607">
        <v>4</v>
      </c>
      <c r="B13" s="606">
        <v>0</v>
      </c>
      <c r="C13" s="606">
        <v>0</v>
      </c>
      <c r="D13" s="606">
        <v>0</v>
      </c>
      <c r="E13" s="607">
        <v>5</v>
      </c>
      <c r="F13" s="607">
        <v>1</v>
      </c>
      <c r="G13" s="606">
        <v>1</v>
      </c>
      <c r="H13" s="607">
        <v>10</v>
      </c>
      <c r="I13" s="607">
        <v>17</v>
      </c>
      <c r="J13" s="607">
        <v>1</v>
      </c>
      <c r="K13" s="606">
        <v>1</v>
      </c>
      <c r="L13" s="606">
        <v>0</v>
      </c>
      <c r="M13" s="606">
        <v>0</v>
      </c>
      <c r="N13" s="606">
        <v>0</v>
      </c>
      <c r="O13" s="607">
        <v>18</v>
      </c>
      <c r="P13" s="607">
        <v>24</v>
      </c>
    </row>
    <row r="14" spans="1:16" ht="12" customHeight="1">
      <c r="A14" s="607">
        <v>0</v>
      </c>
      <c r="B14" s="606">
        <v>0</v>
      </c>
      <c r="C14" s="606">
        <v>0</v>
      </c>
      <c r="D14" s="606">
        <v>0</v>
      </c>
      <c r="E14" s="607">
        <v>7</v>
      </c>
      <c r="F14" s="607">
        <v>3</v>
      </c>
      <c r="G14" s="606">
        <v>0</v>
      </c>
      <c r="H14" s="607">
        <v>1</v>
      </c>
      <c r="I14" s="607">
        <v>0</v>
      </c>
      <c r="J14" s="606">
        <v>1</v>
      </c>
      <c r="K14" s="606">
        <v>0</v>
      </c>
      <c r="L14" s="606">
        <v>3</v>
      </c>
      <c r="M14" s="606">
        <v>0</v>
      </c>
      <c r="N14" s="606">
        <v>0</v>
      </c>
      <c r="O14" s="607">
        <v>18</v>
      </c>
      <c r="P14" s="607">
        <v>12</v>
      </c>
    </row>
    <row r="15" spans="1:16" ht="12" customHeight="1">
      <c r="A15" s="607">
        <v>0</v>
      </c>
      <c r="B15" s="606">
        <v>0</v>
      </c>
      <c r="C15" s="606">
        <v>0</v>
      </c>
      <c r="D15" s="606">
        <v>0</v>
      </c>
      <c r="E15" s="607">
        <v>7</v>
      </c>
      <c r="F15" s="607">
        <v>3</v>
      </c>
      <c r="G15" s="606">
        <v>0</v>
      </c>
      <c r="H15" s="607">
        <v>1</v>
      </c>
      <c r="I15" s="607">
        <v>0</v>
      </c>
      <c r="J15" s="606">
        <v>1</v>
      </c>
      <c r="K15" s="606">
        <v>0</v>
      </c>
      <c r="L15" s="606">
        <v>3</v>
      </c>
      <c r="M15" s="606">
        <v>0</v>
      </c>
      <c r="N15" s="606">
        <v>0</v>
      </c>
      <c r="O15" s="607">
        <v>18</v>
      </c>
      <c r="P15" s="607">
        <v>12</v>
      </c>
    </row>
    <row r="16" spans="1:16" ht="12" customHeight="1">
      <c r="A16" s="607">
        <v>0</v>
      </c>
      <c r="B16" s="606">
        <v>0</v>
      </c>
      <c r="C16" s="606">
        <v>0</v>
      </c>
      <c r="D16" s="606">
        <v>0</v>
      </c>
      <c r="E16" s="607">
        <v>4</v>
      </c>
      <c r="F16" s="607">
        <v>3</v>
      </c>
      <c r="G16" s="606">
        <v>0</v>
      </c>
      <c r="H16" s="607">
        <v>0</v>
      </c>
      <c r="I16" s="606">
        <v>0</v>
      </c>
      <c r="J16" s="606">
        <v>0</v>
      </c>
      <c r="K16" s="606">
        <v>0</v>
      </c>
      <c r="L16" s="606">
        <v>2</v>
      </c>
      <c r="M16" s="606">
        <v>0</v>
      </c>
      <c r="N16" s="606">
        <v>0</v>
      </c>
      <c r="O16" s="607">
        <v>11</v>
      </c>
      <c r="P16" s="607">
        <v>8</v>
      </c>
    </row>
    <row r="17" spans="1:16" ht="12" customHeight="1">
      <c r="A17" s="607">
        <v>0</v>
      </c>
      <c r="B17" s="606">
        <v>0</v>
      </c>
      <c r="C17" s="606">
        <v>0</v>
      </c>
      <c r="D17" s="606">
        <v>0</v>
      </c>
      <c r="E17" s="607">
        <v>4</v>
      </c>
      <c r="F17" s="607">
        <v>3</v>
      </c>
      <c r="G17" s="606">
        <v>0</v>
      </c>
      <c r="H17" s="607">
        <v>0</v>
      </c>
      <c r="I17" s="606">
        <v>0</v>
      </c>
      <c r="J17" s="606">
        <v>0</v>
      </c>
      <c r="K17" s="606">
        <v>0</v>
      </c>
      <c r="L17" s="606">
        <v>2</v>
      </c>
      <c r="M17" s="606">
        <v>0</v>
      </c>
      <c r="N17" s="606">
        <v>0</v>
      </c>
      <c r="O17" s="607">
        <v>11</v>
      </c>
      <c r="P17" s="607">
        <v>8</v>
      </c>
    </row>
    <row r="18" spans="1:16" ht="12" customHeight="1">
      <c r="A18" s="607">
        <v>376</v>
      </c>
      <c r="B18" s="607">
        <v>3</v>
      </c>
      <c r="C18" s="607">
        <v>4</v>
      </c>
      <c r="D18" s="607">
        <v>8</v>
      </c>
      <c r="E18" s="607">
        <v>859</v>
      </c>
      <c r="F18" s="607">
        <v>490</v>
      </c>
      <c r="G18" s="607">
        <v>106</v>
      </c>
      <c r="H18" s="607">
        <v>1963</v>
      </c>
      <c r="I18" s="607">
        <v>3933</v>
      </c>
      <c r="J18" s="607">
        <v>735</v>
      </c>
      <c r="K18" s="606">
        <v>616</v>
      </c>
      <c r="L18" s="606">
        <v>280</v>
      </c>
      <c r="M18" s="606">
        <v>303</v>
      </c>
      <c r="N18" s="606">
        <v>32</v>
      </c>
      <c r="O18" s="607">
        <v>4630</v>
      </c>
      <c r="P18" s="607">
        <v>8937</v>
      </c>
    </row>
    <row r="19" spans="1:16" ht="12" customHeight="1">
      <c r="A19" s="607">
        <v>372</v>
      </c>
      <c r="B19" s="607">
        <v>3</v>
      </c>
      <c r="C19" s="607">
        <v>4</v>
      </c>
      <c r="D19" s="607">
        <v>8</v>
      </c>
      <c r="E19" s="607">
        <v>848</v>
      </c>
      <c r="F19" s="607">
        <v>479</v>
      </c>
      <c r="G19" s="607">
        <v>54</v>
      </c>
      <c r="H19" s="607">
        <v>1922</v>
      </c>
      <c r="I19" s="607">
        <v>3860</v>
      </c>
      <c r="J19" s="607">
        <v>728</v>
      </c>
      <c r="K19" s="606">
        <v>597</v>
      </c>
      <c r="L19" s="606">
        <v>275</v>
      </c>
      <c r="M19" s="606">
        <v>294</v>
      </c>
      <c r="N19" s="606">
        <v>31</v>
      </c>
      <c r="O19" s="607">
        <v>4538</v>
      </c>
      <c r="P19" s="607">
        <v>8192</v>
      </c>
    </row>
    <row r="20" spans="1:16" ht="12" customHeight="1">
      <c r="A20" s="607">
        <v>100</v>
      </c>
      <c r="B20" s="607">
        <v>0</v>
      </c>
      <c r="C20" s="606">
        <v>2</v>
      </c>
      <c r="D20" s="607">
        <v>1</v>
      </c>
      <c r="E20" s="607">
        <v>525</v>
      </c>
      <c r="F20" s="607">
        <v>240</v>
      </c>
      <c r="G20" s="607">
        <v>94</v>
      </c>
      <c r="H20" s="607">
        <v>784</v>
      </c>
      <c r="I20" s="607">
        <v>3385</v>
      </c>
      <c r="J20" s="607">
        <v>465</v>
      </c>
      <c r="K20" s="607">
        <v>408</v>
      </c>
      <c r="L20" s="607">
        <v>76</v>
      </c>
      <c r="M20" s="607">
        <v>108</v>
      </c>
      <c r="N20" s="607">
        <v>10</v>
      </c>
      <c r="O20" s="607">
        <v>1485</v>
      </c>
      <c r="P20" s="607">
        <v>3603</v>
      </c>
    </row>
    <row r="21" spans="1:16" ht="12" customHeight="1">
      <c r="A21" s="607">
        <v>96</v>
      </c>
      <c r="B21" s="607">
        <v>0</v>
      </c>
      <c r="C21" s="606">
        <v>2</v>
      </c>
      <c r="D21" s="607">
        <v>1</v>
      </c>
      <c r="E21" s="607">
        <v>513</v>
      </c>
      <c r="F21" s="607">
        <v>230</v>
      </c>
      <c r="G21" s="607">
        <v>42</v>
      </c>
      <c r="H21" s="607">
        <v>748</v>
      </c>
      <c r="I21" s="607">
        <v>3324</v>
      </c>
      <c r="J21" s="607">
        <v>459</v>
      </c>
      <c r="K21" s="607">
        <v>391</v>
      </c>
      <c r="L21" s="607">
        <v>72</v>
      </c>
      <c r="M21" s="607">
        <v>100</v>
      </c>
      <c r="N21" s="607">
        <v>9</v>
      </c>
      <c r="O21" s="607">
        <v>1400</v>
      </c>
      <c r="P21" s="607">
        <v>2857</v>
      </c>
    </row>
    <row r="22" spans="1:16" ht="12" customHeight="1">
      <c r="A22" s="607">
        <v>33</v>
      </c>
      <c r="B22" s="607">
        <v>1</v>
      </c>
      <c r="C22" s="607">
        <v>1</v>
      </c>
      <c r="D22" s="607">
        <v>5</v>
      </c>
      <c r="E22" s="607">
        <v>613</v>
      </c>
      <c r="F22" s="607">
        <v>320</v>
      </c>
      <c r="G22" s="607">
        <v>1</v>
      </c>
      <c r="H22" s="607">
        <v>181</v>
      </c>
      <c r="I22" s="607">
        <v>115</v>
      </c>
      <c r="J22" s="607">
        <v>19</v>
      </c>
      <c r="K22" s="606">
        <v>22</v>
      </c>
      <c r="L22" s="606">
        <v>96</v>
      </c>
      <c r="M22" s="606">
        <v>41</v>
      </c>
      <c r="N22" s="606">
        <v>7</v>
      </c>
      <c r="O22" s="607">
        <v>723</v>
      </c>
      <c r="P22" s="607">
        <v>1075</v>
      </c>
    </row>
    <row r="23" spans="1:16" ht="12" customHeight="1">
      <c r="A23" s="607">
        <v>32</v>
      </c>
      <c r="B23" s="607">
        <v>1</v>
      </c>
      <c r="C23" s="607">
        <v>1</v>
      </c>
      <c r="D23" s="607">
        <v>5</v>
      </c>
      <c r="E23" s="607">
        <v>603</v>
      </c>
      <c r="F23" s="607">
        <v>312</v>
      </c>
      <c r="G23" s="607">
        <v>1</v>
      </c>
      <c r="H23" s="607">
        <v>169</v>
      </c>
      <c r="I23" s="607">
        <v>109</v>
      </c>
      <c r="J23" s="607">
        <v>18</v>
      </c>
      <c r="K23" s="606">
        <v>22</v>
      </c>
      <c r="L23" s="606">
        <v>92</v>
      </c>
      <c r="M23" s="606">
        <v>40</v>
      </c>
      <c r="N23" s="606">
        <v>7</v>
      </c>
      <c r="O23" s="607">
        <v>682</v>
      </c>
      <c r="P23" s="607">
        <v>1051</v>
      </c>
    </row>
    <row r="24" spans="1:16" ht="12" customHeight="1">
      <c r="A24" s="607">
        <v>19</v>
      </c>
      <c r="B24" s="606">
        <v>0</v>
      </c>
      <c r="C24" s="606">
        <v>1</v>
      </c>
      <c r="D24" s="607">
        <v>0</v>
      </c>
      <c r="E24" s="607">
        <v>456</v>
      </c>
      <c r="F24" s="607">
        <v>183</v>
      </c>
      <c r="G24" s="607">
        <v>0</v>
      </c>
      <c r="H24" s="607">
        <v>82</v>
      </c>
      <c r="I24" s="607">
        <v>53</v>
      </c>
      <c r="J24" s="607">
        <v>4</v>
      </c>
      <c r="K24" s="606">
        <v>6</v>
      </c>
      <c r="L24" s="606">
        <v>35</v>
      </c>
      <c r="M24" s="606">
        <v>12</v>
      </c>
      <c r="N24" s="606">
        <v>4</v>
      </c>
      <c r="O24" s="607">
        <v>429</v>
      </c>
      <c r="P24" s="607">
        <v>403</v>
      </c>
    </row>
    <row r="25" spans="1:16" ht="12" customHeight="1">
      <c r="A25" s="607">
        <v>18</v>
      </c>
      <c r="B25" s="606">
        <v>0</v>
      </c>
      <c r="C25" s="606">
        <v>1</v>
      </c>
      <c r="D25" s="607">
        <v>0</v>
      </c>
      <c r="E25" s="607">
        <v>445</v>
      </c>
      <c r="F25" s="607">
        <v>175</v>
      </c>
      <c r="G25" s="607">
        <v>0</v>
      </c>
      <c r="H25" s="607">
        <v>71</v>
      </c>
      <c r="I25" s="607">
        <v>47</v>
      </c>
      <c r="J25" s="607">
        <v>3</v>
      </c>
      <c r="K25" s="606">
        <v>6</v>
      </c>
      <c r="L25" s="606">
        <v>31</v>
      </c>
      <c r="M25" s="606">
        <v>11</v>
      </c>
      <c r="N25" s="606">
        <v>4</v>
      </c>
      <c r="O25" s="607">
        <v>390</v>
      </c>
      <c r="P25" s="607">
        <v>382</v>
      </c>
    </row>
    <row r="26" spans="1:16" ht="12" customHeight="1">
      <c r="A26" s="607">
        <v>7</v>
      </c>
      <c r="B26" s="606">
        <v>0</v>
      </c>
      <c r="C26" s="606">
        <v>1</v>
      </c>
      <c r="D26" s="607">
        <v>0</v>
      </c>
      <c r="E26" s="607">
        <v>1</v>
      </c>
      <c r="F26" s="607">
        <v>7</v>
      </c>
      <c r="G26" s="606">
        <v>1</v>
      </c>
      <c r="H26" s="607">
        <v>127</v>
      </c>
      <c r="I26" s="607">
        <v>6</v>
      </c>
      <c r="J26" s="607">
        <v>1</v>
      </c>
      <c r="K26" s="606">
        <v>3</v>
      </c>
      <c r="L26" s="606">
        <v>1</v>
      </c>
      <c r="M26" s="606">
        <v>14</v>
      </c>
      <c r="N26" s="606">
        <v>0</v>
      </c>
      <c r="O26" s="607">
        <v>94</v>
      </c>
      <c r="P26" s="607">
        <v>1831</v>
      </c>
    </row>
    <row r="27" spans="1:16" ht="12" customHeight="1">
      <c r="A27" s="607">
        <v>7</v>
      </c>
      <c r="B27" s="606">
        <v>0</v>
      </c>
      <c r="C27" s="606">
        <v>1</v>
      </c>
      <c r="D27" s="607">
        <v>0</v>
      </c>
      <c r="E27" s="607">
        <v>1</v>
      </c>
      <c r="F27" s="607">
        <v>7</v>
      </c>
      <c r="G27" s="606">
        <v>1</v>
      </c>
      <c r="H27" s="607">
        <v>127</v>
      </c>
      <c r="I27" s="607">
        <v>6</v>
      </c>
      <c r="J27" s="607">
        <v>1</v>
      </c>
      <c r="K27" s="606">
        <v>3</v>
      </c>
      <c r="L27" s="606">
        <v>1</v>
      </c>
      <c r="M27" s="606">
        <v>14</v>
      </c>
      <c r="N27" s="606">
        <v>0</v>
      </c>
      <c r="O27" s="607">
        <v>94</v>
      </c>
      <c r="P27" s="607">
        <v>1817</v>
      </c>
    </row>
    <row r="28" spans="1:16" ht="12" customHeight="1">
      <c r="A28" s="607">
        <v>1</v>
      </c>
      <c r="B28" s="606">
        <v>0</v>
      </c>
      <c r="C28" s="606">
        <v>1</v>
      </c>
      <c r="D28" s="606">
        <v>0</v>
      </c>
      <c r="E28" s="607">
        <v>0</v>
      </c>
      <c r="F28" s="607">
        <v>0</v>
      </c>
      <c r="G28" s="606">
        <v>0</v>
      </c>
      <c r="H28" s="607">
        <v>15</v>
      </c>
      <c r="I28" s="607">
        <v>1</v>
      </c>
      <c r="J28" s="606">
        <v>0</v>
      </c>
      <c r="K28" s="606">
        <v>1</v>
      </c>
      <c r="L28" s="606">
        <v>0</v>
      </c>
      <c r="M28" s="606">
        <v>4</v>
      </c>
      <c r="N28" s="606">
        <v>0</v>
      </c>
      <c r="O28" s="607">
        <v>20</v>
      </c>
      <c r="P28" s="607">
        <v>283</v>
      </c>
    </row>
    <row r="29" spans="1:16" ht="12" customHeight="1">
      <c r="A29" s="607">
        <v>1</v>
      </c>
      <c r="B29" s="606">
        <v>0</v>
      </c>
      <c r="C29" s="606">
        <v>1</v>
      </c>
      <c r="D29" s="606">
        <v>0</v>
      </c>
      <c r="E29" s="607">
        <v>0</v>
      </c>
      <c r="F29" s="607">
        <v>0</v>
      </c>
      <c r="G29" s="606">
        <v>0</v>
      </c>
      <c r="H29" s="607">
        <v>14</v>
      </c>
      <c r="I29" s="607">
        <v>1</v>
      </c>
      <c r="J29" s="606">
        <v>0</v>
      </c>
      <c r="K29" s="606">
        <v>1</v>
      </c>
      <c r="L29" s="606">
        <v>0</v>
      </c>
      <c r="M29" s="606">
        <v>4</v>
      </c>
      <c r="N29" s="606">
        <v>0</v>
      </c>
      <c r="O29" s="607">
        <v>20</v>
      </c>
      <c r="P29" s="607">
        <v>273</v>
      </c>
    </row>
    <row r="30" spans="1:16" ht="12" customHeight="1">
      <c r="A30" s="607">
        <v>336</v>
      </c>
      <c r="B30" s="607">
        <v>2</v>
      </c>
      <c r="C30" s="607">
        <v>2</v>
      </c>
      <c r="D30" s="607">
        <v>3</v>
      </c>
      <c r="E30" s="607">
        <v>245</v>
      </c>
      <c r="F30" s="607">
        <v>163</v>
      </c>
      <c r="G30" s="607">
        <v>104</v>
      </c>
      <c r="H30" s="607">
        <v>1655</v>
      </c>
      <c r="I30" s="607">
        <v>3812</v>
      </c>
      <c r="J30" s="607">
        <v>715</v>
      </c>
      <c r="K30" s="606">
        <v>591</v>
      </c>
      <c r="L30" s="606">
        <v>183</v>
      </c>
      <c r="M30" s="606">
        <v>248</v>
      </c>
      <c r="N30" s="606">
        <v>25</v>
      </c>
      <c r="O30" s="607">
        <v>3813</v>
      </c>
      <c r="P30" s="607">
        <v>6031</v>
      </c>
    </row>
    <row r="31" spans="1:16" ht="12" customHeight="1">
      <c r="A31" s="607">
        <v>333</v>
      </c>
      <c r="B31" s="607">
        <v>2</v>
      </c>
      <c r="C31" s="607">
        <v>2</v>
      </c>
      <c r="D31" s="607">
        <v>3</v>
      </c>
      <c r="E31" s="607">
        <v>244</v>
      </c>
      <c r="F31" s="607">
        <v>160</v>
      </c>
      <c r="G31" s="607">
        <v>52</v>
      </c>
      <c r="H31" s="607">
        <v>1626</v>
      </c>
      <c r="I31" s="607">
        <v>3745</v>
      </c>
      <c r="J31" s="607">
        <v>709</v>
      </c>
      <c r="K31" s="606">
        <v>572</v>
      </c>
      <c r="L31" s="606">
        <v>182</v>
      </c>
      <c r="M31" s="606">
        <v>240</v>
      </c>
      <c r="N31" s="606">
        <v>24</v>
      </c>
      <c r="O31" s="607">
        <v>3762</v>
      </c>
      <c r="P31" s="607">
        <v>5324</v>
      </c>
    </row>
    <row r="32" spans="1:16" ht="12" customHeight="1">
      <c r="A32" s="607">
        <v>80</v>
      </c>
      <c r="B32" s="607">
        <v>0</v>
      </c>
      <c r="C32" s="606">
        <v>0</v>
      </c>
      <c r="D32" s="607">
        <v>1</v>
      </c>
      <c r="E32" s="607">
        <v>69</v>
      </c>
      <c r="F32" s="607">
        <v>57</v>
      </c>
      <c r="G32" s="607">
        <v>94</v>
      </c>
      <c r="H32" s="607">
        <v>687</v>
      </c>
      <c r="I32" s="607">
        <v>3331</v>
      </c>
      <c r="J32" s="607">
        <v>461</v>
      </c>
      <c r="K32" s="607">
        <v>401</v>
      </c>
      <c r="L32" s="607">
        <v>41</v>
      </c>
      <c r="M32" s="607">
        <v>92</v>
      </c>
      <c r="N32" s="607">
        <v>6</v>
      </c>
      <c r="O32" s="607">
        <v>1036</v>
      </c>
      <c r="P32" s="607">
        <v>2917</v>
      </c>
    </row>
    <row r="33" spans="1:16" ht="12" customHeight="1">
      <c r="A33" s="607">
        <v>77</v>
      </c>
      <c r="B33" s="607">
        <v>0</v>
      </c>
      <c r="C33" s="606">
        <v>0</v>
      </c>
      <c r="D33" s="607">
        <v>1</v>
      </c>
      <c r="E33" s="607">
        <v>68</v>
      </c>
      <c r="F33" s="607">
        <v>55</v>
      </c>
      <c r="G33" s="607">
        <v>42</v>
      </c>
      <c r="H33" s="607">
        <v>663</v>
      </c>
      <c r="I33" s="607">
        <v>3276</v>
      </c>
      <c r="J33" s="607">
        <v>456</v>
      </c>
      <c r="K33" s="607">
        <v>384</v>
      </c>
      <c r="L33" s="607">
        <v>41</v>
      </c>
      <c r="M33" s="607">
        <v>85</v>
      </c>
      <c r="N33" s="607">
        <v>5</v>
      </c>
      <c r="O33" s="607">
        <v>990</v>
      </c>
      <c r="P33" s="607">
        <v>2202</v>
      </c>
    </row>
    <row r="34" spans="1:16" ht="12" customHeight="1">
      <c r="A34" s="607">
        <v>3</v>
      </c>
      <c r="B34" s="606">
        <v>0</v>
      </c>
      <c r="C34" s="606">
        <v>0</v>
      </c>
      <c r="D34" s="606">
        <v>0</v>
      </c>
      <c r="E34" s="607">
        <v>12</v>
      </c>
      <c r="F34" s="607">
        <v>6</v>
      </c>
      <c r="G34" s="606">
        <v>0</v>
      </c>
      <c r="H34" s="607">
        <v>7</v>
      </c>
      <c r="I34" s="607">
        <v>80</v>
      </c>
      <c r="J34" s="607">
        <v>1</v>
      </c>
      <c r="K34" s="606">
        <v>4</v>
      </c>
      <c r="L34" s="606">
        <v>1</v>
      </c>
      <c r="M34" s="606">
        <v>3</v>
      </c>
      <c r="N34" s="606">
        <v>0</v>
      </c>
      <c r="O34" s="607">
        <v>12</v>
      </c>
      <c r="P34" s="607">
        <v>92</v>
      </c>
    </row>
    <row r="35" spans="1:16" ht="12" customHeight="1">
      <c r="A35" s="607">
        <v>2</v>
      </c>
      <c r="B35" s="606">
        <v>0</v>
      </c>
      <c r="C35" s="606">
        <v>0</v>
      </c>
      <c r="D35" s="606">
        <v>0</v>
      </c>
      <c r="E35" s="607">
        <v>10</v>
      </c>
      <c r="F35" s="607">
        <v>5</v>
      </c>
      <c r="G35" s="606">
        <v>0</v>
      </c>
      <c r="H35" s="607">
        <v>7</v>
      </c>
      <c r="I35" s="607">
        <v>74</v>
      </c>
      <c r="J35" s="606">
        <v>1</v>
      </c>
      <c r="K35" s="606">
        <v>4</v>
      </c>
      <c r="L35" s="606">
        <v>0</v>
      </c>
      <c r="M35" s="606">
        <v>2</v>
      </c>
      <c r="N35" s="606">
        <v>0</v>
      </c>
      <c r="O35" s="607">
        <v>9</v>
      </c>
      <c r="P35" s="607">
        <v>77</v>
      </c>
    </row>
    <row r="36" spans="1:16" ht="12" customHeight="1">
      <c r="A36" s="607">
        <v>1</v>
      </c>
      <c r="B36" s="606">
        <v>0</v>
      </c>
      <c r="C36" s="606">
        <v>0</v>
      </c>
      <c r="D36" s="606">
        <v>0</v>
      </c>
      <c r="E36" s="607">
        <v>4</v>
      </c>
      <c r="F36" s="607">
        <v>3</v>
      </c>
      <c r="G36" s="606">
        <v>0</v>
      </c>
      <c r="H36" s="607">
        <v>3</v>
      </c>
      <c r="I36" s="607">
        <v>56</v>
      </c>
      <c r="J36" s="606">
        <v>2</v>
      </c>
      <c r="K36" s="606">
        <v>5</v>
      </c>
      <c r="L36" s="606">
        <v>1</v>
      </c>
      <c r="M36" s="606">
        <v>1</v>
      </c>
      <c r="N36" s="606">
        <v>0</v>
      </c>
      <c r="O36" s="607">
        <v>9</v>
      </c>
      <c r="P36" s="607">
        <v>53</v>
      </c>
    </row>
    <row r="37" spans="1:16" ht="12" customHeight="1">
      <c r="A37" s="606">
        <v>0</v>
      </c>
      <c r="B37" s="606">
        <v>0</v>
      </c>
      <c r="C37" s="606">
        <v>0</v>
      </c>
      <c r="D37" s="606">
        <v>0</v>
      </c>
      <c r="E37" s="606">
        <v>2</v>
      </c>
      <c r="F37" s="607">
        <v>2</v>
      </c>
      <c r="G37" s="606">
        <v>0</v>
      </c>
      <c r="H37" s="607">
        <v>2</v>
      </c>
      <c r="I37" s="607">
        <v>50</v>
      </c>
      <c r="J37" s="606">
        <v>1</v>
      </c>
      <c r="K37" s="606">
        <v>5</v>
      </c>
      <c r="L37" s="606">
        <v>0</v>
      </c>
      <c r="M37" s="606">
        <v>0</v>
      </c>
      <c r="N37" s="606">
        <v>0</v>
      </c>
      <c r="O37" s="606">
        <v>6</v>
      </c>
      <c r="P37" s="607">
        <v>36</v>
      </c>
    </row>
    <row r="38" spans="1:16" ht="12" customHeight="1">
      <c r="A38" s="606">
        <v>0</v>
      </c>
      <c r="B38" s="606">
        <v>0</v>
      </c>
      <c r="C38" s="606">
        <v>0</v>
      </c>
      <c r="D38" s="606">
        <v>0</v>
      </c>
      <c r="E38" s="606">
        <v>2</v>
      </c>
      <c r="F38" s="606">
        <v>0</v>
      </c>
      <c r="G38" s="606">
        <v>0</v>
      </c>
      <c r="H38" s="606">
        <v>1</v>
      </c>
      <c r="I38" s="606">
        <v>0</v>
      </c>
      <c r="J38" s="606">
        <v>0</v>
      </c>
      <c r="K38" s="606">
        <v>0</v>
      </c>
      <c r="L38" s="606">
        <v>0</v>
      </c>
      <c r="M38" s="606">
        <v>0</v>
      </c>
      <c r="N38" s="606">
        <v>0</v>
      </c>
      <c r="O38" s="607">
        <v>4</v>
      </c>
      <c r="P38" s="607">
        <v>3</v>
      </c>
    </row>
    <row r="39" spans="1:16" ht="12" customHeight="1">
      <c r="A39" s="606">
        <v>0</v>
      </c>
      <c r="B39" s="606">
        <v>0</v>
      </c>
      <c r="C39" s="606">
        <v>0</v>
      </c>
      <c r="D39" s="606">
        <v>0</v>
      </c>
      <c r="E39" s="606">
        <v>2</v>
      </c>
      <c r="F39" s="606">
        <v>0</v>
      </c>
      <c r="G39" s="606">
        <v>0</v>
      </c>
      <c r="H39" s="606">
        <v>1</v>
      </c>
      <c r="I39" s="606">
        <v>0</v>
      </c>
      <c r="J39" s="606">
        <v>0</v>
      </c>
      <c r="K39" s="606">
        <v>0</v>
      </c>
      <c r="L39" s="606">
        <v>0</v>
      </c>
      <c r="M39" s="606">
        <v>0</v>
      </c>
      <c r="N39" s="606">
        <v>0</v>
      </c>
      <c r="O39" s="607">
        <v>4</v>
      </c>
      <c r="P39" s="607">
        <v>3</v>
      </c>
    </row>
    <row r="40" spans="1:16" ht="12" customHeight="1">
      <c r="A40" s="606">
        <v>0</v>
      </c>
      <c r="B40" s="606">
        <v>0</v>
      </c>
      <c r="C40" s="606">
        <v>0</v>
      </c>
      <c r="D40" s="606">
        <v>0</v>
      </c>
      <c r="E40" s="606">
        <v>0</v>
      </c>
      <c r="F40" s="606">
        <v>0</v>
      </c>
      <c r="G40" s="606">
        <v>0</v>
      </c>
      <c r="H40" s="606">
        <v>0</v>
      </c>
      <c r="I40" s="606">
        <v>0</v>
      </c>
      <c r="J40" s="606">
        <v>0</v>
      </c>
      <c r="K40" s="606">
        <v>0</v>
      </c>
      <c r="L40" s="606">
        <v>0</v>
      </c>
      <c r="M40" s="606">
        <v>0</v>
      </c>
      <c r="N40" s="606">
        <v>0</v>
      </c>
      <c r="O40" s="607">
        <v>2</v>
      </c>
      <c r="P40" s="607">
        <v>0</v>
      </c>
    </row>
    <row r="41" spans="1:16" ht="12" customHeight="1">
      <c r="A41" s="606">
        <v>0</v>
      </c>
      <c r="B41" s="606">
        <v>0</v>
      </c>
      <c r="C41" s="606">
        <v>0</v>
      </c>
      <c r="D41" s="606">
        <v>0</v>
      </c>
      <c r="E41" s="606">
        <v>0</v>
      </c>
      <c r="F41" s="606">
        <v>0</v>
      </c>
      <c r="G41" s="606">
        <v>0</v>
      </c>
      <c r="H41" s="606">
        <v>0</v>
      </c>
      <c r="I41" s="606">
        <v>0</v>
      </c>
      <c r="J41" s="606">
        <v>0</v>
      </c>
      <c r="K41" s="606">
        <v>0</v>
      </c>
      <c r="L41" s="606">
        <v>0</v>
      </c>
      <c r="M41" s="606">
        <v>0</v>
      </c>
      <c r="N41" s="606">
        <v>0</v>
      </c>
      <c r="O41" s="607">
        <v>2</v>
      </c>
      <c r="P41" s="607">
        <v>0</v>
      </c>
    </row>
    <row r="42" spans="1:16" ht="12" customHeight="1">
      <c r="A42" s="607">
        <v>10</v>
      </c>
      <c r="B42" s="606">
        <v>0</v>
      </c>
      <c r="C42" s="606">
        <v>0</v>
      </c>
      <c r="D42" s="606">
        <v>0</v>
      </c>
      <c r="E42" s="606">
        <v>2</v>
      </c>
      <c r="F42" s="607">
        <v>2</v>
      </c>
      <c r="G42" s="606">
        <v>0</v>
      </c>
      <c r="H42" s="607">
        <v>2</v>
      </c>
      <c r="I42" s="606">
        <v>0</v>
      </c>
      <c r="J42" s="606">
        <v>0</v>
      </c>
      <c r="K42" s="606">
        <v>0</v>
      </c>
      <c r="L42" s="606">
        <v>0</v>
      </c>
      <c r="M42" s="606">
        <v>0</v>
      </c>
      <c r="N42" s="606">
        <v>0</v>
      </c>
      <c r="O42" s="607">
        <v>50</v>
      </c>
      <c r="P42" s="607">
        <v>57</v>
      </c>
    </row>
    <row r="43" spans="1:16" ht="12" customHeight="1">
      <c r="A43" s="607">
        <v>0</v>
      </c>
      <c r="B43" s="606">
        <v>0</v>
      </c>
      <c r="C43" s="606">
        <v>0</v>
      </c>
      <c r="D43" s="606">
        <v>0</v>
      </c>
      <c r="E43" s="606">
        <v>1</v>
      </c>
      <c r="F43" s="607">
        <v>0</v>
      </c>
      <c r="G43" s="606">
        <v>0</v>
      </c>
      <c r="H43" s="607">
        <v>2</v>
      </c>
      <c r="I43" s="606">
        <v>0</v>
      </c>
      <c r="J43" s="606">
        <v>0</v>
      </c>
      <c r="K43" s="606">
        <v>0</v>
      </c>
      <c r="L43" s="606">
        <v>0</v>
      </c>
      <c r="M43" s="606">
        <v>0</v>
      </c>
      <c r="N43" s="606">
        <v>0</v>
      </c>
      <c r="O43" s="607">
        <v>27</v>
      </c>
      <c r="P43" s="607">
        <v>13</v>
      </c>
    </row>
    <row r="44" spans="1:16" ht="12" customHeight="1">
      <c r="A44" s="607">
        <v>10</v>
      </c>
      <c r="B44" s="606">
        <v>0</v>
      </c>
      <c r="C44" s="606">
        <v>0</v>
      </c>
      <c r="D44" s="606">
        <v>0</v>
      </c>
      <c r="E44" s="606">
        <v>2</v>
      </c>
      <c r="F44" s="606">
        <v>1</v>
      </c>
      <c r="G44" s="606">
        <v>0</v>
      </c>
      <c r="H44" s="606">
        <v>1</v>
      </c>
      <c r="I44" s="606">
        <v>0</v>
      </c>
      <c r="J44" s="606">
        <v>0</v>
      </c>
      <c r="K44" s="606">
        <v>0</v>
      </c>
      <c r="L44" s="606">
        <v>0</v>
      </c>
      <c r="M44" s="606">
        <v>0</v>
      </c>
      <c r="N44" s="606">
        <v>0</v>
      </c>
      <c r="O44" s="607">
        <v>35</v>
      </c>
      <c r="P44" s="607">
        <v>65</v>
      </c>
    </row>
    <row r="45" spans="1:16" ht="12" customHeight="1">
      <c r="A45" s="607">
        <v>0</v>
      </c>
      <c r="B45" s="606">
        <v>0</v>
      </c>
      <c r="C45" s="606">
        <v>0</v>
      </c>
      <c r="D45" s="606">
        <v>0</v>
      </c>
      <c r="E45" s="606">
        <v>1</v>
      </c>
      <c r="F45" s="606">
        <v>0</v>
      </c>
      <c r="G45" s="606">
        <v>0</v>
      </c>
      <c r="H45" s="606">
        <v>1</v>
      </c>
      <c r="I45" s="606">
        <v>0</v>
      </c>
      <c r="J45" s="606">
        <v>0</v>
      </c>
      <c r="K45" s="606">
        <v>0</v>
      </c>
      <c r="L45" s="606">
        <v>0</v>
      </c>
      <c r="M45" s="606">
        <v>0</v>
      </c>
      <c r="N45" s="606">
        <v>0</v>
      </c>
      <c r="O45" s="607">
        <v>17</v>
      </c>
      <c r="P45" s="607">
        <v>13</v>
      </c>
    </row>
    <row r="46" spans="1:16" ht="4.5" customHeight="1" thickBot="1">
      <c r="A46" s="608"/>
      <c r="B46" s="608"/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</row>
    <row r="47" spans="1:16" ht="5.25" customHeight="1" thickTop="1">
      <c r="A47" s="609"/>
      <c r="B47" s="609"/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</row>
    <row r="49" spans="11:16" ht="10.5">
      <c r="K49" s="625"/>
      <c r="L49" s="625"/>
      <c r="M49" s="625"/>
      <c r="N49" s="625"/>
      <c r="O49" s="66"/>
      <c r="P49" s="66"/>
    </row>
  </sheetData>
  <sheetProtection/>
  <mergeCells count="16">
    <mergeCell ref="M2:M4"/>
    <mergeCell ref="N2:N4"/>
    <mergeCell ref="O2:O4"/>
    <mergeCell ref="P2:P4"/>
    <mergeCell ref="G2:G4"/>
    <mergeCell ref="H2:H4"/>
    <mergeCell ref="I2:I4"/>
    <mergeCell ref="J2:J4"/>
    <mergeCell ref="K2:K4"/>
    <mergeCell ref="L2:L4"/>
    <mergeCell ref="A2:A4"/>
    <mergeCell ref="B2:B4"/>
    <mergeCell ref="C2:C4"/>
    <mergeCell ref="D2:D4"/>
    <mergeCell ref="E2:E4"/>
    <mergeCell ref="F2:F4"/>
  </mergeCells>
  <printOptions horizontalCentered="1"/>
  <pageMargins left="0.5905511811023623" right="0.5905511811023623" top="1.062992125984252" bottom="0.4724409448818898" header="0.5905511811023623" footer="0"/>
  <pageSetup horizontalDpi="600" verticalDpi="600" orientation="portrait" paperSize="9" scale="105" r:id="rId2"/>
  <headerFooter alignWithMargins="0">
    <oddHeader>&amp;R&amp;"ＭＳ ゴシック,標準"&amp;9&amp;F　財産犯・被害額・被害回復額及び被害品別認知・検挙件数（&amp;A）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1"/>
  <sheetViews>
    <sheetView zoomScale="125" zoomScaleNormal="125" zoomScalePageLayoutView="0" workbookViewId="0" topLeftCell="A1">
      <selection activeCell="H21" sqref="H21"/>
    </sheetView>
  </sheetViews>
  <sheetFormatPr defaultColWidth="9.140625" defaultRowHeight="12"/>
  <cols>
    <col min="1" max="1" width="0.9921875" style="39" customWidth="1"/>
    <col min="2" max="2" width="17.8515625" style="39" customWidth="1"/>
    <col min="3" max="3" width="0.9921875" style="39" customWidth="1"/>
    <col min="4" max="6" width="17.8515625" style="39" customWidth="1"/>
    <col min="7" max="16384" width="9.28125" style="39" customWidth="1"/>
  </cols>
  <sheetData>
    <row r="1" ht="3.75" customHeight="1" thickBot="1"/>
    <row r="2" spans="1:6" s="43" customFormat="1" ht="19.5" customHeight="1" thickTop="1">
      <c r="A2" s="455" t="s">
        <v>580</v>
      </c>
      <c r="B2" s="456"/>
      <c r="C2" s="456"/>
      <c r="D2" s="366" t="s">
        <v>581</v>
      </c>
      <c r="E2" s="366" t="s">
        <v>582</v>
      </c>
      <c r="F2" s="367" t="s">
        <v>583</v>
      </c>
    </row>
    <row r="3" spans="1:6" s="53" customFormat="1" ht="18.75" customHeight="1">
      <c r="A3" s="553"/>
      <c r="B3" s="636" t="s">
        <v>584</v>
      </c>
      <c r="C3" s="637"/>
      <c r="D3" s="638">
        <v>770493</v>
      </c>
      <c r="E3" s="638">
        <v>764312</v>
      </c>
      <c r="F3" s="638">
        <v>723379</v>
      </c>
    </row>
    <row r="4" spans="1:6" s="53" customFormat="1" ht="8.25" customHeight="1">
      <c r="A4" s="553"/>
      <c r="B4" s="636"/>
      <c r="C4" s="639"/>
      <c r="D4" s="271"/>
      <c r="E4" s="271"/>
      <c r="F4" s="271"/>
    </row>
    <row r="5" spans="1:6" ht="12" customHeight="1">
      <c r="A5" s="68"/>
      <c r="B5" s="640" t="s">
        <v>585</v>
      </c>
      <c r="C5" s="372"/>
      <c r="D5" s="274">
        <v>2033</v>
      </c>
      <c r="E5" s="274">
        <v>1816</v>
      </c>
      <c r="F5" s="274">
        <v>1600</v>
      </c>
    </row>
    <row r="6" spans="1:6" ht="12" customHeight="1">
      <c r="A6" s="68"/>
      <c r="B6" s="640" t="s">
        <v>586</v>
      </c>
      <c r="C6" s="372"/>
      <c r="D6" s="274">
        <v>1740</v>
      </c>
      <c r="E6" s="274">
        <v>1727</v>
      </c>
      <c r="F6" s="274">
        <v>1723</v>
      </c>
    </row>
    <row r="7" spans="1:6" ht="12" customHeight="1">
      <c r="A7" s="68"/>
      <c r="B7" s="640" t="s">
        <v>587</v>
      </c>
      <c r="C7" s="372"/>
      <c r="D7" s="274">
        <v>140822</v>
      </c>
      <c r="E7" s="274">
        <v>151236</v>
      </c>
      <c r="F7" s="274">
        <v>153746</v>
      </c>
    </row>
    <row r="8" spans="1:6" ht="12" customHeight="1">
      <c r="A8" s="68"/>
      <c r="B8" s="640" t="s">
        <v>588</v>
      </c>
      <c r="C8" s="372"/>
      <c r="D8" s="274">
        <v>9259</v>
      </c>
      <c r="E8" s="274">
        <v>10514</v>
      </c>
      <c r="F8" s="274">
        <v>9654</v>
      </c>
    </row>
    <row r="9" spans="1:6" ht="12" customHeight="1">
      <c r="A9" s="68"/>
      <c r="B9" s="640" t="s">
        <v>589</v>
      </c>
      <c r="C9" s="372"/>
      <c r="D9" s="274">
        <v>31243</v>
      </c>
      <c r="E9" s="274">
        <v>32914</v>
      </c>
      <c r="F9" s="274">
        <v>31586</v>
      </c>
    </row>
    <row r="10" spans="1:6" ht="12" customHeight="1">
      <c r="A10" s="68"/>
      <c r="B10" s="640" t="s">
        <v>590</v>
      </c>
      <c r="C10" s="372"/>
      <c r="D10" s="274">
        <v>79262</v>
      </c>
      <c r="E10" s="274">
        <v>87777</v>
      </c>
      <c r="F10" s="274">
        <v>94702</v>
      </c>
    </row>
    <row r="11" spans="1:6" ht="12" customHeight="1">
      <c r="A11" s="68"/>
      <c r="B11" s="640" t="s">
        <v>591</v>
      </c>
      <c r="C11" s="372"/>
      <c r="D11" s="274">
        <v>191923</v>
      </c>
      <c r="E11" s="274">
        <v>175560</v>
      </c>
      <c r="F11" s="274">
        <v>164617</v>
      </c>
    </row>
    <row r="12" spans="1:6" ht="12" customHeight="1">
      <c r="A12" s="68"/>
      <c r="B12" s="640" t="s">
        <v>592</v>
      </c>
      <c r="C12" s="372"/>
      <c r="D12" s="274">
        <v>49621</v>
      </c>
      <c r="E12" s="274">
        <v>49942</v>
      </c>
      <c r="F12" s="274">
        <v>47683</v>
      </c>
    </row>
    <row r="13" spans="1:6" ht="12" customHeight="1">
      <c r="A13" s="68"/>
      <c r="B13" s="640" t="s">
        <v>593</v>
      </c>
      <c r="C13" s="372"/>
      <c r="D13" s="274">
        <v>4788</v>
      </c>
      <c r="E13" s="274">
        <v>4918</v>
      </c>
      <c r="F13" s="274">
        <v>4759</v>
      </c>
    </row>
    <row r="14" spans="1:6" ht="12" customHeight="1">
      <c r="A14" s="68"/>
      <c r="B14" s="640" t="s">
        <v>594</v>
      </c>
      <c r="C14" s="372"/>
      <c r="D14" s="274">
        <v>239</v>
      </c>
      <c r="E14" s="274">
        <v>149</v>
      </c>
      <c r="F14" s="274">
        <v>171</v>
      </c>
    </row>
    <row r="15" spans="1:6" ht="12" customHeight="1">
      <c r="A15" s="68"/>
      <c r="B15" s="640" t="s">
        <v>595</v>
      </c>
      <c r="C15" s="372"/>
      <c r="D15" s="274">
        <v>44669</v>
      </c>
      <c r="E15" s="274">
        <v>32928</v>
      </c>
      <c r="F15" s="274">
        <v>28906</v>
      </c>
    </row>
    <row r="16" spans="1:6" ht="12" customHeight="1">
      <c r="A16" s="68"/>
      <c r="B16" s="640" t="s">
        <v>228</v>
      </c>
      <c r="C16" s="372"/>
      <c r="D16" s="274">
        <v>214894</v>
      </c>
      <c r="E16" s="274">
        <f>E3-SUM(E5:E15)</f>
        <v>214831</v>
      </c>
      <c r="F16" s="274">
        <f>F3-SUM(F5:F15)</f>
        <v>184232</v>
      </c>
    </row>
    <row r="17" spans="1:6" ht="4.5" customHeight="1" thickBot="1">
      <c r="A17" s="61"/>
      <c r="B17" s="61"/>
      <c r="C17" s="62"/>
      <c r="D17" s="641"/>
      <c r="E17" s="61"/>
      <c r="F17" s="61"/>
    </row>
    <row r="18" ht="3.75" customHeight="1" thickTop="1"/>
    <row r="19" spans="4:6" ht="10.5">
      <c r="D19" s="642"/>
      <c r="E19" s="642"/>
      <c r="F19" s="642"/>
    </row>
    <row r="20" spans="4:6" ht="10.5">
      <c r="D20" s="642"/>
      <c r="E20" s="642"/>
      <c r="F20" s="642"/>
    </row>
    <row r="21" spans="4:6" ht="10.5">
      <c r="D21" s="642"/>
      <c r="E21" s="642"/>
      <c r="F21" s="642"/>
    </row>
  </sheetData>
  <sheetProtection/>
  <mergeCells count="1">
    <mergeCell ref="A2:C2"/>
  </mergeCells>
  <printOptions horizontalCentered="1"/>
  <pageMargins left="0.5905511811023623" right="0.5905511811023623" top="1" bottom="0.4724409448818898" header="0.57" footer="0"/>
  <pageSetup horizontalDpi="600" verticalDpi="600" orientation="portrait" paperSize="9" scale="140" r:id="rId1"/>
  <headerFooter alignWithMargins="0">
    <oddHeader>&amp;R&amp;F　道路交通法違反取締り状況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H30"/>
  <sheetViews>
    <sheetView zoomScale="125" zoomScaleNormal="125" zoomScalePageLayoutView="0" workbookViewId="0" topLeftCell="A1">
      <selection activeCell="I19" sqref="I19:I20"/>
    </sheetView>
  </sheetViews>
  <sheetFormatPr defaultColWidth="9.140625" defaultRowHeight="12"/>
  <cols>
    <col min="1" max="1" width="0.9921875" style="39" customWidth="1"/>
    <col min="2" max="2" width="2.140625" style="39" customWidth="1"/>
    <col min="3" max="3" width="14.8515625" style="39" customWidth="1"/>
    <col min="4" max="4" width="0.9921875" style="39" customWidth="1"/>
    <col min="5" max="5" width="17.8515625" style="39" customWidth="1"/>
    <col min="6" max="6" width="17.8515625" style="130" customWidth="1"/>
    <col min="7" max="7" width="17.8515625" style="39" customWidth="1"/>
    <col min="8" max="8" width="13.28125" style="39" bestFit="1" customWidth="1"/>
    <col min="9" max="16384" width="9.28125" style="39" customWidth="1"/>
  </cols>
  <sheetData>
    <row r="1" ht="2.25" customHeight="1" thickBot="1"/>
    <row r="2" spans="1:7" s="43" customFormat="1" ht="19.5" customHeight="1" thickTop="1">
      <c r="A2" s="455" t="s">
        <v>272</v>
      </c>
      <c r="B2" s="456"/>
      <c r="C2" s="456"/>
      <c r="D2" s="456"/>
      <c r="E2" s="367" t="s">
        <v>596</v>
      </c>
      <c r="F2" s="643" t="s">
        <v>597</v>
      </c>
      <c r="G2" s="643" t="s">
        <v>598</v>
      </c>
    </row>
    <row r="3" spans="1:7" s="53" customFormat="1" ht="15" customHeight="1">
      <c r="A3" s="553"/>
      <c r="B3" s="644" t="s">
        <v>584</v>
      </c>
      <c r="C3" s="644"/>
      <c r="D3" s="639"/>
      <c r="E3" s="645">
        <v>5496034</v>
      </c>
      <c r="F3" s="645">
        <v>5515686</v>
      </c>
      <c r="G3" s="645">
        <v>5539326</v>
      </c>
    </row>
    <row r="4" spans="1:7" ht="4.5" customHeight="1">
      <c r="A4" s="68"/>
      <c r="B4" s="68"/>
      <c r="C4" s="68"/>
      <c r="D4" s="372"/>
      <c r="E4" s="280"/>
      <c r="F4" s="280"/>
      <c r="G4" s="280"/>
    </row>
    <row r="5" spans="1:8" ht="15" customHeight="1">
      <c r="A5" s="68"/>
      <c r="B5" s="646" t="s">
        <v>599</v>
      </c>
      <c r="C5" s="646"/>
      <c r="D5" s="372"/>
      <c r="E5" s="280">
        <v>5358875</v>
      </c>
      <c r="F5" s="280">
        <v>5381148</v>
      </c>
      <c r="G5" s="280">
        <v>5407277</v>
      </c>
      <c r="H5" s="123"/>
    </row>
    <row r="6" spans="1:7" ht="11.25" customHeight="1">
      <c r="A6" s="68"/>
      <c r="B6" s="68"/>
      <c r="C6" s="640" t="s">
        <v>600</v>
      </c>
      <c r="D6" s="372"/>
      <c r="E6" s="280">
        <v>193134</v>
      </c>
      <c r="F6" s="280">
        <v>191519</v>
      </c>
      <c r="G6" s="280">
        <v>190292</v>
      </c>
    </row>
    <row r="7" spans="1:7" ht="11.25" customHeight="1">
      <c r="A7" s="68"/>
      <c r="B7" s="68"/>
      <c r="C7" s="640" t="s">
        <v>601</v>
      </c>
      <c r="D7" s="372"/>
      <c r="E7" s="280">
        <v>4733127</v>
      </c>
      <c r="F7" s="280">
        <v>4684562</v>
      </c>
      <c r="G7" s="280">
        <v>4635539</v>
      </c>
    </row>
    <row r="8" spans="1:7" ht="11.25" customHeight="1">
      <c r="A8" s="68"/>
      <c r="B8" s="68"/>
      <c r="C8" s="640" t="s">
        <v>602</v>
      </c>
      <c r="D8" s="372"/>
      <c r="E8" s="280">
        <v>282603</v>
      </c>
      <c r="F8" s="280">
        <v>361874</v>
      </c>
      <c r="G8" s="280">
        <v>444463</v>
      </c>
    </row>
    <row r="9" spans="1:7" ht="11.25" customHeight="1">
      <c r="A9" s="68"/>
      <c r="B9" s="68"/>
      <c r="C9" s="640" t="s">
        <v>603</v>
      </c>
      <c r="D9" s="372"/>
      <c r="E9" s="280">
        <v>239</v>
      </c>
      <c r="F9" s="280">
        <v>228</v>
      </c>
      <c r="G9" s="280">
        <v>206</v>
      </c>
    </row>
    <row r="10" spans="1:7" ht="11.25" customHeight="1">
      <c r="A10" s="68"/>
      <c r="B10" s="68"/>
      <c r="C10" s="640" t="s">
        <v>604</v>
      </c>
      <c r="D10" s="372"/>
      <c r="E10" s="280">
        <v>0</v>
      </c>
      <c r="F10" s="280">
        <v>0</v>
      </c>
      <c r="G10" s="280" t="s">
        <v>605</v>
      </c>
    </row>
    <row r="11" spans="1:7" ht="11.25" customHeight="1">
      <c r="A11" s="68"/>
      <c r="B11" s="68"/>
      <c r="C11" s="640" t="s">
        <v>606</v>
      </c>
      <c r="D11" s="372"/>
      <c r="E11" s="280">
        <v>3206</v>
      </c>
      <c r="F11" s="280">
        <v>3037</v>
      </c>
      <c r="G11" s="280">
        <v>2891</v>
      </c>
    </row>
    <row r="12" spans="1:7" ht="11.25" customHeight="1">
      <c r="A12" s="68"/>
      <c r="B12" s="68"/>
      <c r="C12" s="640" t="s">
        <v>607</v>
      </c>
      <c r="D12" s="372"/>
      <c r="E12" s="280">
        <v>20532</v>
      </c>
      <c r="F12" s="280">
        <v>19852</v>
      </c>
      <c r="G12" s="280">
        <v>19317</v>
      </c>
    </row>
    <row r="13" spans="1:7" ht="11.25" customHeight="1">
      <c r="A13" s="68"/>
      <c r="B13" s="68"/>
      <c r="C13" s="640" t="s">
        <v>608</v>
      </c>
      <c r="D13" s="372"/>
      <c r="E13" s="280">
        <v>370</v>
      </c>
      <c r="F13" s="280">
        <v>334</v>
      </c>
      <c r="G13" s="280">
        <v>317</v>
      </c>
    </row>
    <row r="14" spans="1:7" ht="11.25" customHeight="1">
      <c r="A14" s="68"/>
      <c r="B14" s="68"/>
      <c r="C14" s="640" t="s">
        <v>609</v>
      </c>
      <c r="D14" s="372"/>
      <c r="E14" s="280">
        <v>125664</v>
      </c>
      <c r="F14" s="280">
        <v>119742</v>
      </c>
      <c r="G14" s="280">
        <v>114252</v>
      </c>
    </row>
    <row r="15" spans="1:7" ht="7.5" customHeight="1">
      <c r="A15" s="68"/>
      <c r="B15" s="68"/>
      <c r="C15" s="68"/>
      <c r="D15" s="372"/>
      <c r="E15" s="280"/>
      <c r="F15" s="280"/>
      <c r="G15" s="280"/>
    </row>
    <row r="16" spans="1:8" ht="15" customHeight="1">
      <c r="A16" s="68"/>
      <c r="B16" s="646" t="s">
        <v>610</v>
      </c>
      <c r="C16" s="646"/>
      <c r="D16" s="372"/>
      <c r="E16" s="280">
        <v>137159</v>
      </c>
      <c r="F16" s="280">
        <v>134538</v>
      </c>
      <c r="G16" s="280">
        <v>132049</v>
      </c>
      <c r="H16" s="123"/>
    </row>
    <row r="17" spans="1:7" ht="11.25" customHeight="1">
      <c r="A17" s="68"/>
      <c r="B17" s="68"/>
      <c r="C17" s="640" t="s">
        <v>600</v>
      </c>
      <c r="D17" s="372"/>
      <c r="E17" s="280">
        <v>68770</v>
      </c>
      <c r="F17" s="280">
        <v>67367</v>
      </c>
      <c r="G17" s="280">
        <v>66047</v>
      </c>
    </row>
    <row r="18" spans="1:7" ht="11.25" customHeight="1">
      <c r="A18" s="68"/>
      <c r="B18" s="68"/>
      <c r="C18" s="640" t="s">
        <v>601</v>
      </c>
      <c r="D18" s="372"/>
      <c r="E18" s="280">
        <v>56177</v>
      </c>
      <c r="F18" s="280">
        <v>54240</v>
      </c>
      <c r="G18" s="280">
        <v>52344</v>
      </c>
    </row>
    <row r="19" spans="1:7" ht="11.25" customHeight="1">
      <c r="A19" s="68"/>
      <c r="B19" s="68"/>
      <c r="C19" s="640" t="s">
        <v>602</v>
      </c>
      <c r="D19" s="372"/>
      <c r="E19" s="280">
        <v>11935</v>
      </c>
      <c r="F19" s="280">
        <v>12651</v>
      </c>
      <c r="G19" s="280">
        <v>13375</v>
      </c>
    </row>
    <row r="20" spans="1:7" ht="11.25" customHeight="1">
      <c r="A20" s="68"/>
      <c r="B20" s="68"/>
      <c r="C20" s="640" t="s">
        <v>603</v>
      </c>
      <c r="D20" s="372"/>
      <c r="E20" s="280">
        <v>202</v>
      </c>
      <c r="F20" s="280">
        <v>203</v>
      </c>
      <c r="G20" s="280">
        <v>200</v>
      </c>
    </row>
    <row r="21" spans="1:7" ht="11.25" customHeight="1">
      <c r="A21" s="68"/>
      <c r="B21" s="68"/>
      <c r="C21" s="640" t="s">
        <v>604</v>
      </c>
      <c r="D21" s="372"/>
      <c r="E21" s="280">
        <v>75</v>
      </c>
      <c r="F21" s="280">
        <v>77</v>
      </c>
      <c r="G21" s="280">
        <v>83</v>
      </c>
    </row>
    <row r="22" spans="1:7" ht="4.5" customHeight="1" thickBot="1">
      <c r="A22" s="61"/>
      <c r="B22" s="61"/>
      <c r="C22" s="61"/>
      <c r="D22" s="62"/>
      <c r="E22" s="61"/>
      <c r="F22" s="149"/>
      <c r="G22" s="61"/>
    </row>
    <row r="23" ht="3.75" customHeight="1" thickTop="1"/>
    <row r="30" ht="10.5">
      <c r="F30" s="150"/>
    </row>
  </sheetData>
  <sheetProtection/>
  <mergeCells count="4">
    <mergeCell ref="A2:D2"/>
    <mergeCell ref="B3:C3"/>
    <mergeCell ref="B5:C5"/>
    <mergeCell ref="B16:C16"/>
  </mergeCells>
  <printOptions horizontalCentered="1"/>
  <pageMargins left="0.5905511811023623" right="0.5905511811023623" top="1.24" bottom="0.4724409448818898" header="0.72" footer="0"/>
  <pageSetup horizontalDpi="600" verticalDpi="600" orientation="portrait" paperSize="9" scale="145" r:id="rId2"/>
  <headerFooter alignWithMargins="0">
    <oddHeader>&amp;R&amp;F　運転免許人口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33"/>
  <sheetViews>
    <sheetView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140625" defaultRowHeight="12"/>
  <cols>
    <col min="1" max="1" width="0.9921875" style="130" customWidth="1"/>
    <col min="2" max="2" width="2.28125" style="130" customWidth="1"/>
    <col min="3" max="3" width="13.00390625" style="130" customWidth="1"/>
    <col min="4" max="4" width="0.9921875" style="130" customWidth="1"/>
    <col min="5" max="5" width="11.140625" style="130" bestFit="1" customWidth="1"/>
    <col min="6" max="6" width="10.00390625" style="130" bestFit="1" customWidth="1"/>
    <col min="7" max="10" width="11.140625" style="130" bestFit="1" customWidth="1"/>
    <col min="11" max="16384" width="9.28125" style="130" customWidth="1"/>
  </cols>
  <sheetData>
    <row r="1" ht="3.75" customHeight="1" thickBot="1"/>
    <row r="2" spans="1:10" ht="15" customHeight="1" thickTop="1">
      <c r="A2" s="425" t="s">
        <v>611</v>
      </c>
      <c r="B2" s="426"/>
      <c r="C2" s="426"/>
      <c r="D2" s="426"/>
      <c r="E2" s="426" t="s">
        <v>612</v>
      </c>
      <c r="F2" s="426" t="s">
        <v>613</v>
      </c>
      <c r="G2" s="426" t="s">
        <v>614</v>
      </c>
      <c r="H2" s="426"/>
      <c r="I2" s="426"/>
      <c r="J2" s="429"/>
    </row>
    <row r="3" spans="1:10" s="131" customFormat="1" ht="15" customHeight="1">
      <c r="A3" s="427"/>
      <c r="B3" s="428"/>
      <c r="C3" s="428"/>
      <c r="D3" s="428"/>
      <c r="E3" s="428"/>
      <c r="F3" s="428"/>
      <c r="G3" s="253" t="s">
        <v>615</v>
      </c>
      <c r="H3" s="253" t="s">
        <v>616</v>
      </c>
      <c r="I3" s="253" t="s">
        <v>617</v>
      </c>
      <c r="J3" s="254" t="s">
        <v>618</v>
      </c>
    </row>
    <row r="4" spans="1:10" s="131" customFormat="1" ht="6.75" customHeight="1">
      <c r="A4" s="255"/>
      <c r="B4" s="268"/>
      <c r="C4" s="268"/>
      <c r="D4" s="256"/>
      <c r="E4" s="255"/>
      <c r="F4" s="255"/>
      <c r="G4" s="255"/>
      <c r="H4" s="255"/>
      <c r="I4" s="255"/>
      <c r="J4" s="255"/>
    </row>
    <row r="5" spans="1:10" s="272" customFormat="1" ht="19.5" customHeight="1">
      <c r="A5" s="269"/>
      <c r="B5" s="647" t="s">
        <v>278</v>
      </c>
      <c r="C5" s="647"/>
      <c r="D5" s="648"/>
      <c r="E5" s="279">
        <v>35338</v>
      </c>
      <c r="F5" s="279">
        <v>3186</v>
      </c>
      <c r="G5" s="279">
        <v>32152</v>
      </c>
      <c r="H5" s="279">
        <v>7527</v>
      </c>
      <c r="I5" s="279">
        <v>6175</v>
      </c>
      <c r="J5" s="279">
        <v>18450</v>
      </c>
    </row>
    <row r="6" spans="1:10" s="272" customFormat="1" ht="19.5" customHeight="1">
      <c r="A6" s="269"/>
      <c r="B6" s="649" t="s">
        <v>619</v>
      </c>
      <c r="C6" s="649"/>
      <c r="D6" s="648"/>
      <c r="E6" s="279">
        <v>41884</v>
      </c>
      <c r="F6" s="279">
        <v>2468</v>
      </c>
      <c r="G6" s="279">
        <v>39416</v>
      </c>
      <c r="H6" s="279">
        <v>5750</v>
      </c>
      <c r="I6" s="279">
        <v>8956</v>
      </c>
      <c r="J6" s="279">
        <v>24710</v>
      </c>
    </row>
    <row r="7" spans="1:10" s="272" customFormat="1" ht="19.5" customHeight="1">
      <c r="A7" s="269"/>
      <c r="B7" s="649" t="s">
        <v>620</v>
      </c>
      <c r="C7" s="649"/>
      <c r="D7" s="648"/>
      <c r="E7" s="279">
        <f>SUM(F7:G7)</f>
        <v>41355</v>
      </c>
      <c r="F7" s="279">
        <f>SUM(F9,F13,F17,F29:F32)</f>
        <v>2485</v>
      </c>
      <c r="G7" s="279">
        <f>SUM(H7:J7)</f>
        <v>38870</v>
      </c>
      <c r="H7" s="279">
        <f>SUM(H9,H13,H17,H29:H32)</f>
        <v>6198</v>
      </c>
      <c r="I7" s="279">
        <f>SUM(I9,I13,I17,I29:I32)</f>
        <v>8622</v>
      </c>
      <c r="J7" s="279">
        <f>SUM(J9,J13,J17,J29:J32)</f>
        <v>24050</v>
      </c>
    </row>
    <row r="8" spans="1:10" s="272" customFormat="1" ht="9" customHeight="1">
      <c r="A8" s="269"/>
      <c r="B8" s="261"/>
      <c r="C8" s="261"/>
      <c r="D8" s="648"/>
      <c r="E8" s="280"/>
      <c r="F8" s="279"/>
      <c r="G8" s="279"/>
      <c r="H8" s="279"/>
      <c r="I8" s="279"/>
      <c r="J8" s="279"/>
    </row>
    <row r="9" spans="1:10" ht="18" customHeight="1">
      <c r="A9" s="146"/>
      <c r="B9" s="650" t="s">
        <v>621</v>
      </c>
      <c r="C9" s="650"/>
      <c r="D9" s="263"/>
      <c r="E9" s="280">
        <f aca="true" t="shared" si="0" ref="E9:J9">SUM(E10:E11)</f>
        <v>7720</v>
      </c>
      <c r="F9" s="280">
        <f t="shared" si="0"/>
        <v>753</v>
      </c>
      <c r="G9" s="280">
        <f t="shared" si="0"/>
        <v>6967</v>
      </c>
      <c r="H9" s="280">
        <f t="shared" si="0"/>
        <v>568</v>
      </c>
      <c r="I9" s="280">
        <f t="shared" si="0"/>
        <v>2387</v>
      </c>
      <c r="J9" s="280">
        <f t="shared" si="0"/>
        <v>4012</v>
      </c>
    </row>
    <row r="10" spans="1:10" ht="15" customHeight="1">
      <c r="A10" s="146"/>
      <c r="B10" s="262"/>
      <c r="C10" s="262" t="s">
        <v>622</v>
      </c>
      <c r="D10" s="263"/>
      <c r="E10" s="280">
        <f>SUM(F10:G10)</f>
        <v>136</v>
      </c>
      <c r="F10" s="280">
        <v>93</v>
      </c>
      <c r="G10" s="280">
        <f>SUM(H10:J10)</f>
        <v>43</v>
      </c>
      <c r="H10" s="280">
        <v>43</v>
      </c>
      <c r="I10" s="280" t="s">
        <v>248</v>
      </c>
      <c r="J10" s="280" t="s">
        <v>248</v>
      </c>
    </row>
    <row r="11" spans="1:10" ht="15" customHeight="1">
      <c r="A11" s="146"/>
      <c r="B11" s="262"/>
      <c r="C11" s="262" t="s">
        <v>623</v>
      </c>
      <c r="D11" s="263"/>
      <c r="E11" s="280">
        <f>SUM(F11:G11)</f>
        <v>7584</v>
      </c>
      <c r="F11" s="280">
        <v>660</v>
      </c>
      <c r="G11" s="280">
        <f>SUM(H11:J11)</f>
        <v>6924</v>
      </c>
      <c r="H11" s="280">
        <v>525</v>
      </c>
      <c r="I11" s="280">
        <v>2387</v>
      </c>
      <c r="J11" s="280">
        <v>4012</v>
      </c>
    </row>
    <row r="12" spans="1:10" ht="9" customHeight="1">
      <c r="A12" s="146"/>
      <c r="B12" s="262"/>
      <c r="C12" s="262"/>
      <c r="D12" s="263"/>
      <c r="E12" s="280"/>
      <c r="F12" s="280"/>
      <c r="G12" s="280"/>
      <c r="H12" s="280"/>
      <c r="I12" s="280"/>
      <c r="J12" s="280"/>
    </row>
    <row r="13" spans="1:10" ht="18" customHeight="1">
      <c r="A13" s="146"/>
      <c r="B13" s="650" t="s">
        <v>624</v>
      </c>
      <c r="C13" s="650"/>
      <c r="D13" s="263"/>
      <c r="E13" s="280">
        <f aca="true" t="shared" si="1" ref="E13:J13">SUM(E14:E15)</f>
        <v>63</v>
      </c>
      <c r="F13" s="280">
        <f t="shared" si="1"/>
        <v>5</v>
      </c>
      <c r="G13" s="280">
        <f t="shared" si="1"/>
        <v>58</v>
      </c>
      <c r="H13" s="280">
        <f t="shared" si="1"/>
        <v>1</v>
      </c>
      <c r="I13" s="280">
        <f t="shared" si="1"/>
        <v>15</v>
      </c>
      <c r="J13" s="280">
        <f t="shared" si="1"/>
        <v>42</v>
      </c>
    </row>
    <row r="14" spans="1:10" ht="15" customHeight="1">
      <c r="A14" s="146"/>
      <c r="B14" s="262"/>
      <c r="C14" s="262" t="s">
        <v>622</v>
      </c>
      <c r="D14" s="263"/>
      <c r="E14" s="280">
        <f>SUM(F14:G14)</f>
        <v>4</v>
      </c>
      <c r="F14" s="280">
        <v>3</v>
      </c>
      <c r="G14" s="280">
        <f>SUM(H14:J14)</f>
        <v>1</v>
      </c>
      <c r="H14" s="280">
        <v>1</v>
      </c>
      <c r="I14" s="280">
        <v>0</v>
      </c>
      <c r="J14" s="280">
        <v>0</v>
      </c>
    </row>
    <row r="15" spans="1:10" ht="15" customHeight="1">
      <c r="A15" s="146"/>
      <c r="B15" s="262"/>
      <c r="C15" s="262" t="s">
        <v>625</v>
      </c>
      <c r="D15" s="263"/>
      <c r="E15" s="280">
        <f>SUM(F15:G15)</f>
        <v>59</v>
      </c>
      <c r="F15" s="280">
        <v>2</v>
      </c>
      <c r="G15" s="280">
        <f>SUM(H15:J15)</f>
        <v>57</v>
      </c>
      <c r="H15" s="280">
        <v>0</v>
      </c>
      <c r="I15" s="280">
        <v>15</v>
      </c>
      <c r="J15" s="280">
        <v>42</v>
      </c>
    </row>
    <row r="16" spans="1:10" ht="9" customHeight="1">
      <c r="A16" s="146"/>
      <c r="B16" s="262"/>
      <c r="C16" s="262"/>
      <c r="D16" s="263"/>
      <c r="E16" s="280"/>
      <c r="F16" s="280"/>
      <c r="G16" s="280"/>
      <c r="H16" s="280"/>
      <c r="I16" s="280"/>
      <c r="J16" s="280"/>
    </row>
    <row r="17" spans="1:10" ht="18" customHeight="1">
      <c r="A17" s="146"/>
      <c r="B17" s="650" t="s">
        <v>626</v>
      </c>
      <c r="C17" s="650"/>
      <c r="D17" s="263"/>
      <c r="E17" s="280">
        <f aca="true" t="shared" si="2" ref="E17:E27">SUM(F17:G17)</f>
        <v>33185</v>
      </c>
      <c r="F17" s="280">
        <v>1384</v>
      </c>
      <c r="G17" s="280">
        <f>SUM(H17:J17)</f>
        <v>31801</v>
      </c>
      <c r="H17" s="280">
        <v>5592</v>
      </c>
      <c r="I17" s="280">
        <v>6213</v>
      </c>
      <c r="J17" s="280">
        <v>19996</v>
      </c>
    </row>
    <row r="18" spans="1:10" ht="15" customHeight="1">
      <c r="A18" s="146"/>
      <c r="B18" s="262"/>
      <c r="C18" s="262" t="s">
        <v>627</v>
      </c>
      <c r="D18" s="263"/>
      <c r="E18" s="280">
        <f t="shared" si="2"/>
        <v>7</v>
      </c>
      <c r="F18" s="280">
        <v>7</v>
      </c>
      <c r="G18" s="280">
        <f aca="true" t="shared" si="3" ref="G18:G27">SUM(H18:J18)</f>
        <v>0</v>
      </c>
      <c r="H18" s="280">
        <v>0</v>
      </c>
      <c r="I18" s="280">
        <v>0</v>
      </c>
      <c r="J18" s="280">
        <v>0</v>
      </c>
    </row>
    <row r="19" spans="1:10" ht="15" customHeight="1">
      <c r="A19" s="146"/>
      <c r="B19" s="262"/>
      <c r="C19" s="262" t="s">
        <v>628</v>
      </c>
      <c r="D19" s="263"/>
      <c r="E19" s="280">
        <f t="shared" si="2"/>
        <v>0</v>
      </c>
      <c r="F19" s="280">
        <v>0</v>
      </c>
      <c r="G19" s="280">
        <f t="shared" si="3"/>
        <v>0</v>
      </c>
      <c r="H19" s="280">
        <v>0</v>
      </c>
      <c r="I19" s="280">
        <v>0</v>
      </c>
      <c r="J19" s="280">
        <v>0</v>
      </c>
    </row>
    <row r="20" spans="1:10" ht="15" customHeight="1">
      <c r="A20" s="146"/>
      <c r="B20" s="262"/>
      <c r="C20" s="262" t="s">
        <v>629</v>
      </c>
      <c r="D20" s="263"/>
      <c r="E20" s="280">
        <f t="shared" si="2"/>
        <v>48</v>
      </c>
      <c r="F20" s="280">
        <v>48</v>
      </c>
      <c r="G20" s="280">
        <f t="shared" si="3"/>
        <v>0</v>
      </c>
      <c r="H20" s="280">
        <v>0</v>
      </c>
      <c r="I20" s="280">
        <v>0</v>
      </c>
      <c r="J20" s="280">
        <v>0</v>
      </c>
    </row>
    <row r="21" spans="1:10" ht="15" customHeight="1">
      <c r="A21" s="146"/>
      <c r="B21" s="262"/>
      <c r="C21" s="262" t="s">
        <v>585</v>
      </c>
      <c r="D21" s="263"/>
      <c r="E21" s="280">
        <f t="shared" si="2"/>
        <v>297</v>
      </c>
      <c r="F21" s="280">
        <v>295</v>
      </c>
      <c r="G21" s="280">
        <f t="shared" si="3"/>
        <v>2</v>
      </c>
      <c r="H21" s="280">
        <v>2</v>
      </c>
      <c r="I21" s="280">
        <v>0</v>
      </c>
      <c r="J21" s="280">
        <v>0</v>
      </c>
    </row>
    <row r="22" spans="1:10" ht="15" customHeight="1">
      <c r="A22" s="146"/>
      <c r="B22" s="262"/>
      <c r="C22" s="262" t="s">
        <v>630</v>
      </c>
      <c r="D22" s="263"/>
      <c r="E22" s="280">
        <f t="shared" si="2"/>
        <v>1126</v>
      </c>
      <c r="F22" s="280">
        <v>211</v>
      </c>
      <c r="G22" s="280">
        <f t="shared" si="3"/>
        <v>915</v>
      </c>
      <c r="H22" s="280">
        <v>915</v>
      </c>
      <c r="I22" s="280">
        <v>0</v>
      </c>
      <c r="J22" s="280">
        <v>0</v>
      </c>
    </row>
    <row r="23" spans="1:10" ht="15" customHeight="1">
      <c r="A23" s="146"/>
      <c r="B23" s="262"/>
      <c r="C23" s="262" t="s">
        <v>631</v>
      </c>
      <c r="D23" s="263"/>
      <c r="E23" s="280">
        <f t="shared" si="2"/>
        <v>321</v>
      </c>
      <c r="F23" s="280">
        <v>320</v>
      </c>
      <c r="G23" s="280">
        <f t="shared" si="3"/>
        <v>1</v>
      </c>
      <c r="H23" s="280">
        <v>1</v>
      </c>
      <c r="I23" s="280">
        <v>0</v>
      </c>
      <c r="J23" s="280">
        <v>0</v>
      </c>
    </row>
    <row r="24" spans="1:10" ht="15" customHeight="1">
      <c r="A24" s="146"/>
      <c r="B24" s="262"/>
      <c r="C24" s="262" t="s">
        <v>632</v>
      </c>
      <c r="D24" s="263"/>
      <c r="E24" s="280">
        <f t="shared" si="2"/>
        <v>74</v>
      </c>
      <c r="F24" s="280">
        <v>1</v>
      </c>
      <c r="G24" s="280">
        <f t="shared" si="3"/>
        <v>73</v>
      </c>
      <c r="H24" s="280">
        <v>2</v>
      </c>
      <c r="I24" s="280">
        <v>19</v>
      </c>
      <c r="J24" s="280">
        <v>52</v>
      </c>
    </row>
    <row r="25" spans="1:10" ht="15" customHeight="1">
      <c r="A25" s="146"/>
      <c r="B25" s="262"/>
      <c r="C25" s="262" t="s">
        <v>633</v>
      </c>
      <c r="D25" s="263"/>
      <c r="E25" s="280">
        <f t="shared" si="2"/>
        <v>14</v>
      </c>
      <c r="F25" s="280">
        <v>0</v>
      </c>
      <c r="G25" s="280">
        <f t="shared" si="3"/>
        <v>14</v>
      </c>
      <c r="H25" s="280">
        <v>0</v>
      </c>
      <c r="I25" s="280">
        <v>1</v>
      </c>
      <c r="J25" s="280">
        <v>13</v>
      </c>
    </row>
    <row r="26" spans="1:10" ht="15" customHeight="1">
      <c r="A26" s="146"/>
      <c r="B26" s="262"/>
      <c r="C26" s="651" t="s">
        <v>634</v>
      </c>
      <c r="D26" s="263"/>
      <c r="E26" s="280">
        <f t="shared" si="2"/>
        <v>13120</v>
      </c>
      <c r="F26" s="280">
        <v>360</v>
      </c>
      <c r="G26" s="280">
        <f t="shared" si="3"/>
        <v>12760</v>
      </c>
      <c r="H26" s="280">
        <v>2620</v>
      </c>
      <c r="I26" s="280">
        <v>1344</v>
      </c>
      <c r="J26" s="280">
        <v>8796</v>
      </c>
    </row>
    <row r="27" spans="1:10" ht="15" customHeight="1">
      <c r="A27" s="146"/>
      <c r="B27" s="262"/>
      <c r="C27" s="262" t="s">
        <v>228</v>
      </c>
      <c r="D27" s="263"/>
      <c r="E27" s="280">
        <f t="shared" si="2"/>
        <v>18178</v>
      </c>
      <c r="F27" s="280">
        <f>F17-SUM(F18:F26)</f>
        <v>142</v>
      </c>
      <c r="G27" s="280">
        <f t="shared" si="3"/>
        <v>18036</v>
      </c>
      <c r="H27" s="280">
        <f>H17-SUM(H18:H26)</f>
        <v>2052</v>
      </c>
      <c r="I27" s="280">
        <f>I17-SUM(I18:I26)</f>
        <v>4849</v>
      </c>
      <c r="J27" s="280">
        <f>J17-SUM(J18:J26)</f>
        <v>11135</v>
      </c>
    </row>
    <row r="28" spans="1:10" ht="10.5">
      <c r="A28" s="146"/>
      <c r="B28" s="262"/>
      <c r="C28" s="262"/>
      <c r="D28" s="263"/>
      <c r="E28" s="280"/>
      <c r="F28" s="280"/>
      <c r="G28" s="280"/>
      <c r="H28" s="280"/>
      <c r="I28" s="280"/>
      <c r="J28" s="280"/>
    </row>
    <row r="29" spans="1:10" ht="18" customHeight="1">
      <c r="A29" s="146"/>
      <c r="B29" s="650" t="s">
        <v>635</v>
      </c>
      <c r="C29" s="650"/>
      <c r="D29" s="263"/>
      <c r="E29" s="280">
        <f>SUM(F29:G29)</f>
        <v>73</v>
      </c>
      <c r="F29" s="280">
        <v>69</v>
      </c>
      <c r="G29" s="280">
        <f>SUM(H29:J29)</f>
        <v>4</v>
      </c>
      <c r="H29" s="280">
        <v>4</v>
      </c>
      <c r="I29" s="280">
        <v>0</v>
      </c>
      <c r="J29" s="280">
        <v>0</v>
      </c>
    </row>
    <row r="30" spans="1:10" ht="18" customHeight="1">
      <c r="A30" s="146"/>
      <c r="B30" s="650" t="s">
        <v>636</v>
      </c>
      <c r="C30" s="650"/>
      <c r="D30" s="263"/>
      <c r="E30" s="280">
        <f>SUM(F30:G30)</f>
        <v>21</v>
      </c>
      <c r="F30" s="280">
        <v>0</v>
      </c>
      <c r="G30" s="280">
        <f>SUM(H30:J30)</f>
        <v>21</v>
      </c>
      <c r="H30" s="280">
        <v>14</v>
      </c>
      <c r="I30" s="280">
        <v>7</v>
      </c>
      <c r="J30" s="280">
        <v>0</v>
      </c>
    </row>
    <row r="31" spans="1:10" ht="18" customHeight="1">
      <c r="A31" s="146"/>
      <c r="B31" s="650" t="s">
        <v>637</v>
      </c>
      <c r="C31" s="650"/>
      <c r="D31" s="263"/>
      <c r="E31" s="280">
        <f>SUM(F31:G31)</f>
        <v>45</v>
      </c>
      <c r="F31" s="280">
        <v>26</v>
      </c>
      <c r="G31" s="280">
        <f>SUM(H31:J31)</f>
        <v>19</v>
      </c>
      <c r="H31" s="280">
        <v>19</v>
      </c>
      <c r="I31" s="280">
        <v>0</v>
      </c>
      <c r="J31" s="280">
        <v>0</v>
      </c>
    </row>
    <row r="32" spans="1:10" ht="18" customHeight="1">
      <c r="A32" s="146"/>
      <c r="B32" s="650" t="s">
        <v>638</v>
      </c>
      <c r="C32" s="650"/>
      <c r="D32" s="263"/>
      <c r="E32" s="280">
        <f>SUM(F32:G32)</f>
        <v>248</v>
      </c>
      <c r="F32" s="280">
        <v>248</v>
      </c>
      <c r="G32" s="279">
        <f>SUM(H32:J32)</f>
        <v>0</v>
      </c>
      <c r="H32" s="280">
        <v>0</v>
      </c>
      <c r="I32" s="280">
        <v>0</v>
      </c>
      <c r="J32" s="280">
        <v>0</v>
      </c>
    </row>
    <row r="33" spans="1:10" ht="4.5" customHeight="1" thickBot="1">
      <c r="A33" s="149"/>
      <c r="B33" s="149"/>
      <c r="C33" s="149"/>
      <c r="D33" s="266"/>
      <c r="E33" s="101"/>
      <c r="F33" s="101"/>
      <c r="G33" s="101"/>
      <c r="H33" s="101"/>
      <c r="I33" s="101"/>
      <c r="J33" s="101"/>
    </row>
    <row r="34" ht="11.25" thickTop="1"/>
  </sheetData>
  <sheetProtection/>
  <mergeCells count="14">
    <mergeCell ref="B31:C31"/>
    <mergeCell ref="B32:C32"/>
    <mergeCell ref="B7:C7"/>
    <mergeCell ref="B9:C9"/>
    <mergeCell ref="B13:C13"/>
    <mergeCell ref="B17:C17"/>
    <mergeCell ref="B29:C29"/>
    <mergeCell ref="B30:C30"/>
    <mergeCell ref="A2:D3"/>
    <mergeCell ref="E2:E3"/>
    <mergeCell ref="F2:F3"/>
    <mergeCell ref="G2:J2"/>
    <mergeCell ref="B5:C5"/>
    <mergeCell ref="B6:C6"/>
  </mergeCells>
  <printOptions horizontalCentered="1"/>
  <pageMargins left="0.5905511811023623" right="0.5905511811023623" top="1.19" bottom="0.4724409448818898" header="0.62" footer="0"/>
  <pageSetup horizontalDpi="600" verticalDpi="600" orientation="portrait" paperSize="9" scale="145" r:id="rId2"/>
  <headerFooter alignWithMargins="0">
    <oddHeader>&amp;R&amp;F　運転免許の行政処分決定状況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="125" zoomScaleNormal="125" zoomScalePageLayoutView="0" workbookViewId="0" topLeftCell="A1">
      <selection activeCell="N11" sqref="N11"/>
    </sheetView>
  </sheetViews>
  <sheetFormatPr defaultColWidth="9.140625" defaultRowHeight="12"/>
  <cols>
    <col min="1" max="1" width="0.9921875" style="130" customWidth="1"/>
    <col min="2" max="2" width="12.8515625" style="130" customWidth="1"/>
    <col min="3" max="3" width="0.9921875" style="130" customWidth="1"/>
    <col min="4" max="4" width="9.8515625" style="130" customWidth="1"/>
    <col min="5" max="5" width="0.9921875" style="130" customWidth="1"/>
    <col min="6" max="6" width="12.8515625" style="130" customWidth="1"/>
    <col min="7" max="7" width="0.9921875" style="130" customWidth="1"/>
    <col min="8" max="8" width="9.8515625" style="130" customWidth="1"/>
    <col min="9" max="9" width="0.9921875" style="130" customWidth="1"/>
    <col min="10" max="10" width="12.8515625" style="130" customWidth="1"/>
    <col min="11" max="11" width="0.9921875" style="130" customWidth="1"/>
    <col min="12" max="12" width="9.8515625" style="130" customWidth="1"/>
    <col min="13" max="16384" width="9.28125" style="130" customWidth="1"/>
  </cols>
  <sheetData>
    <row r="1" ht="3.75" customHeight="1" thickBot="1"/>
    <row r="2" spans="1:12" s="131" customFormat="1" ht="22.5" customHeight="1" thickTop="1">
      <c r="A2" s="652"/>
      <c r="B2" s="652" t="s">
        <v>639</v>
      </c>
      <c r="C2" s="250"/>
      <c r="D2" s="251" t="s">
        <v>640</v>
      </c>
      <c r="E2" s="252"/>
      <c r="F2" s="652" t="s">
        <v>639</v>
      </c>
      <c r="G2" s="250"/>
      <c r="H2" s="251" t="s">
        <v>640</v>
      </c>
      <c r="I2" s="252"/>
      <c r="J2" s="652" t="s">
        <v>639</v>
      </c>
      <c r="K2" s="250"/>
      <c r="L2" s="252" t="s">
        <v>640</v>
      </c>
    </row>
    <row r="3" spans="1:12" s="131" customFormat="1" ht="4.5" customHeight="1">
      <c r="A3" s="255"/>
      <c r="B3" s="268"/>
      <c r="C3" s="256"/>
      <c r="D3" s="653"/>
      <c r="E3" s="654"/>
      <c r="F3" s="268"/>
      <c r="G3" s="256"/>
      <c r="H3" s="653"/>
      <c r="I3" s="654"/>
      <c r="J3" s="268"/>
      <c r="K3" s="256"/>
      <c r="L3" s="654"/>
    </row>
    <row r="4" spans="1:12" ht="22.5" customHeight="1">
      <c r="A4" s="146"/>
      <c r="B4" s="258" t="s">
        <v>641</v>
      </c>
      <c r="C4" s="277"/>
      <c r="D4" s="655">
        <v>9433</v>
      </c>
      <c r="E4" s="656"/>
      <c r="F4" s="262"/>
      <c r="G4" s="263"/>
      <c r="H4" s="657"/>
      <c r="I4" s="658"/>
      <c r="J4" s="262"/>
      <c r="K4" s="263"/>
      <c r="L4" s="659"/>
    </row>
    <row r="5" spans="1:12" ht="22.5" customHeight="1">
      <c r="A5" s="146"/>
      <c r="B5" s="261" t="s">
        <v>642</v>
      </c>
      <c r="C5" s="277"/>
      <c r="D5" s="655">
        <v>9458</v>
      </c>
      <c r="E5" s="656"/>
      <c r="F5" s="262" t="s">
        <v>23</v>
      </c>
      <c r="G5" s="263"/>
      <c r="H5" s="657">
        <v>228</v>
      </c>
      <c r="I5" s="658"/>
      <c r="J5" s="262" t="s">
        <v>42</v>
      </c>
      <c r="K5" s="263"/>
      <c r="L5" s="659">
        <v>105</v>
      </c>
    </row>
    <row r="6" spans="1:12" ht="22.5" customHeight="1">
      <c r="A6" s="146"/>
      <c r="B6" s="261" t="s">
        <v>643</v>
      </c>
      <c r="C6" s="277"/>
      <c r="D6" s="655">
        <f>SUM(D8:D23,H5:H23,L5:L23)</f>
        <v>9485</v>
      </c>
      <c r="E6" s="656"/>
      <c r="F6" s="262" t="s">
        <v>24</v>
      </c>
      <c r="G6" s="263"/>
      <c r="H6" s="657">
        <v>124</v>
      </c>
      <c r="I6" s="658"/>
      <c r="J6" s="262" t="s">
        <v>43</v>
      </c>
      <c r="K6" s="263"/>
      <c r="L6" s="659">
        <v>87</v>
      </c>
    </row>
    <row r="7" spans="1:12" ht="22.5" customHeight="1">
      <c r="A7" s="146"/>
      <c r="B7" s="146"/>
      <c r="C7" s="263"/>
      <c r="D7" s="657"/>
      <c r="E7" s="658"/>
      <c r="F7" s="262" t="s">
        <v>644</v>
      </c>
      <c r="G7" s="263"/>
      <c r="H7" s="657">
        <v>149</v>
      </c>
      <c r="I7" s="658"/>
      <c r="J7" s="262" t="s">
        <v>44</v>
      </c>
      <c r="K7" s="263"/>
      <c r="L7" s="659">
        <v>221</v>
      </c>
    </row>
    <row r="8" spans="1:12" ht="22.5" customHeight="1">
      <c r="A8" s="146"/>
      <c r="B8" s="262" t="s">
        <v>8</v>
      </c>
      <c r="C8" s="263"/>
      <c r="D8" s="657">
        <v>73</v>
      </c>
      <c r="E8" s="658"/>
      <c r="F8" s="262" t="s">
        <v>25</v>
      </c>
      <c r="G8" s="263"/>
      <c r="H8" s="657">
        <v>128</v>
      </c>
      <c r="I8" s="658"/>
      <c r="J8" s="262" t="s">
        <v>45</v>
      </c>
      <c r="K8" s="263"/>
      <c r="L8" s="659">
        <v>286</v>
      </c>
    </row>
    <row r="9" spans="1:12" ht="22.5" customHeight="1">
      <c r="A9" s="146"/>
      <c r="B9" s="262" t="s">
        <v>9</v>
      </c>
      <c r="C9" s="263"/>
      <c r="D9" s="657">
        <v>121</v>
      </c>
      <c r="E9" s="658"/>
      <c r="F9" s="262" t="s">
        <v>26</v>
      </c>
      <c r="G9" s="263"/>
      <c r="H9" s="657">
        <v>9</v>
      </c>
      <c r="I9" s="658"/>
      <c r="J9" s="262" t="s">
        <v>645</v>
      </c>
      <c r="K9" s="263"/>
      <c r="L9" s="659">
        <v>261</v>
      </c>
    </row>
    <row r="10" spans="1:15" ht="22.5" customHeight="1">
      <c r="A10" s="146"/>
      <c r="B10" s="262" t="s">
        <v>10</v>
      </c>
      <c r="C10" s="263"/>
      <c r="D10" s="657">
        <v>166</v>
      </c>
      <c r="E10" s="658"/>
      <c r="F10" s="262" t="s">
        <v>28</v>
      </c>
      <c r="G10" s="263"/>
      <c r="H10" s="657">
        <v>182</v>
      </c>
      <c r="I10" s="658"/>
      <c r="J10" s="262" t="s">
        <v>47</v>
      </c>
      <c r="K10" s="263"/>
      <c r="L10" s="659">
        <v>347</v>
      </c>
      <c r="O10" s="660"/>
    </row>
    <row r="11" spans="1:12" ht="22.5" customHeight="1">
      <c r="A11" s="146"/>
      <c r="B11" s="262" t="s">
        <v>11</v>
      </c>
      <c r="C11" s="263"/>
      <c r="D11" s="657">
        <v>213</v>
      </c>
      <c r="E11" s="658"/>
      <c r="F11" s="262" t="s">
        <v>29</v>
      </c>
      <c r="G11" s="263"/>
      <c r="H11" s="657">
        <v>123</v>
      </c>
      <c r="I11" s="658"/>
      <c r="J11" s="262" t="s">
        <v>48</v>
      </c>
      <c r="K11" s="263"/>
      <c r="L11" s="659">
        <v>92</v>
      </c>
    </row>
    <row r="12" spans="1:12" ht="22.5" customHeight="1">
      <c r="A12" s="146"/>
      <c r="B12" s="262" t="s">
        <v>12</v>
      </c>
      <c r="C12" s="263"/>
      <c r="D12" s="657">
        <v>171</v>
      </c>
      <c r="E12" s="658"/>
      <c r="F12" s="262" t="s">
        <v>30</v>
      </c>
      <c r="G12" s="263"/>
      <c r="H12" s="657">
        <v>154</v>
      </c>
      <c r="I12" s="658"/>
      <c r="J12" s="262" t="s">
        <v>49</v>
      </c>
      <c r="K12" s="263"/>
      <c r="L12" s="659">
        <v>353</v>
      </c>
    </row>
    <row r="13" spans="1:12" ht="22.5" customHeight="1">
      <c r="A13" s="146"/>
      <c r="B13" s="262" t="s">
        <v>13</v>
      </c>
      <c r="C13" s="263"/>
      <c r="D13" s="657">
        <v>104</v>
      </c>
      <c r="E13" s="658"/>
      <c r="F13" s="262" t="s">
        <v>31</v>
      </c>
      <c r="G13" s="263"/>
      <c r="H13" s="657">
        <v>236</v>
      </c>
      <c r="I13" s="658"/>
      <c r="J13" s="262" t="s">
        <v>50</v>
      </c>
      <c r="K13" s="263"/>
      <c r="L13" s="659">
        <v>144</v>
      </c>
    </row>
    <row r="14" spans="1:12" ht="22.5" customHeight="1">
      <c r="A14" s="146"/>
      <c r="B14" s="262" t="s">
        <v>646</v>
      </c>
      <c r="C14" s="263"/>
      <c r="D14" s="657">
        <v>127</v>
      </c>
      <c r="E14" s="658"/>
      <c r="F14" s="262" t="s">
        <v>32</v>
      </c>
      <c r="G14" s="263"/>
      <c r="H14" s="657">
        <v>170</v>
      </c>
      <c r="I14" s="658"/>
      <c r="J14" s="262" t="s">
        <v>51</v>
      </c>
      <c r="K14" s="263"/>
      <c r="L14" s="659">
        <v>192</v>
      </c>
    </row>
    <row r="15" spans="1:12" ht="22.5" customHeight="1">
      <c r="A15" s="146"/>
      <c r="B15" s="262" t="s">
        <v>15</v>
      </c>
      <c r="C15" s="263"/>
      <c r="D15" s="657">
        <v>208</v>
      </c>
      <c r="E15" s="658"/>
      <c r="F15" s="262" t="s">
        <v>33</v>
      </c>
      <c r="G15" s="263"/>
      <c r="H15" s="657">
        <v>184</v>
      </c>
      <c r="I15" s="658"/>
      <c r="J15" s="262" t="s">
        <v>52</v>
      </c>
      <c r="K15" s="263"/>
      <c r="L15" s="659">
        <v>164</v>
      </c>
    </row>
    <row r="16" spans="1:12" ht="22.5" customHeight="1">
      <c r="A16" s="146"/>
      <c r="B16" s="262" t="s">
        <v>16</v>
      </c>
      <c r="C16" s="263"/>
      <c r="D16" s="657">
        <v>259</v>
      </c>
      <c r="E16" s="658"/>
      <c r="F16" s="262" t="s">
        <v>34</v>
      </c>
      <c r="G16" s="263"/>
      <c r="H16" s="657">
        <v>145</v>
      </c>
      <c r="I16" s="658"/>
      <c r="J16" s="262" t="s">
        <v>53</v>
      </c>
      <c r="K16" s="263"/>
      <c r="L16" s="659">
        <v>420</v>
      </c>
    </row>
    <row r="17" spans="1:12" ht="22.5" customHeight="1">
      <c r="A17" s="146"/>
      <c r="B17" s="262" t="s">
        <v>17</v>
      </c>
      <c r="C17" s="263"/>
      <c r="D17" s="657">
        <v>161</v>
      </c>
      <c r="E17" s="658"/>
      <c r="F17" s="262" t="s">
        <v>35</v>
      </c>
      <c r="G17" s="263"/>
      <c r="H17" s="657">
        <v>143</v>
      </c>
      <c r="I17" s="658"/>
      <c r="J17" s="262" t="s">
        <v>54</v>
      </c>
      <c r="K17" s="263"/>
      <c r="L17" s="659">
        <v>298</v>
      </c>
    </row>
    <row r="18" spans="1:12" ht="22.5" customHeight="1">
      <c r="A18" s="146"/>
      <c r="B18" s="262" t="s">
        <v>18</v>
      </c>
      <c r="C18" s="263"/>
      <c r="D18" s="657">
        <v>190</v>
      </c>
      <c r="E18" s="658"/>
      <c r="F18" s="262" t="s">
        <v>36</v>
      </c>
      <c r="G18" s="263"/>
      <c r="H18" s="657">
        <v>275</v>
      </c>
      <c r="I18" s="658"/>
      <c r="J18" s="262" t="s">
        <v>55</v>
      </c>
      <c r="K18" s="263"/>
      <c r="L18" s="659">
        <v>111</v>
      </c>
    </row>
    <row r="19" spans="1:12" ht="22.5" customHeight="1">
      <c r="A19" s="146"/>
      <c r="B19" s="262" t="s">
        <v>19</v>
      </c>
      <c r="C19" s="263"/>
      <c r="D19" s="657">
        <v>185</v>
      </c>
      <c r="E19" s="658"/>
      <c r="F19" s="262" t="s">
        <v>37</v>
      </c>
      <c r="G19" s="263"/>
      <c r="H19" s="657">
        <v>53</v>
      </c>
      <c r="I19" s="658"/>
      <c r="J19" s="262" t="s">
        <v>72</v>
      </c>
      <c r="K19" s="263"/>
      <c r="L19" s="659">
        <v>173</v>
      </c>
    </row>
    <row r="20" spans="1:12" ht="22.5" customHeight="1">
      <c r="A20" s="146"/>
      <c r="B20" s="262" t="s">
        <v>20</v>
      </c>
      <c r="C20" s="263"/>
      <c r="D20" s="657">
        <v>249</v>
      </c>
      <c r="E20" s="658"/>
      <c r="F20" s="262" t="s">
        <v>38</v>
      </c>
      <c r="G20" s="263"/>
      <c r="H20" s="657">
        <v>164</v>
      </c>
      <c r="I20" s="658"/>
      <c r="J20" s="262" t="s">
        <v>647</v>
      </c>
      <c r="K20" s="263"/>
      <c r="L20" s="659">
        <v>284</v>
      </c>
    </row>
    <row r="21" spans="1:12" ht="22.5" customHeight="1">
      <c r="A21" s="146"/>
      <c r="B21" s="262" t="s">
        <v>21</v>
      </c>
      <c r="C21" s="263"/>
      <c r="D21" s="657">
        <v>135</v>
      </c>
      <c r="E21" s="658"/>
      <c r="F21" s="262" t="s">
        <v>39</v>
      </c>
      <c r="G21" s="263"/>
      <c r="H21" s="657">
        <v>64</v>
      </c>
      <c r="I21" s="658"/>
      <c r="J21" s="262" t="s">
        <v>648</v>
      </c>
      <c r="K21" s="263"/>
      <c r="L21" s="659">
        <v>260</v>
      </c>
    </row>
    <row r="22" spans="1:12" ht="22.5" customHeight="1">
      <c r="A22" s="146"/>
      <c r="B22" s="262" t="s">
        <v>22</v>
      </c>
      <c r="C22" s="263"/>
      <c r="D22" s="657">
        <v>292</v>
      </c>
      <c r="E22" s="658"/>
      <c r="F22" s="262" t="s">
        <v>40</v>
      </c>
      <c r="G22" s="263"/>
      <c r="H22" s="657">
        <v>47</v>
      </c>
      <c r="I22" s="658"/>
      <c r="J22" s="262" t="s">
        <v>649</v>
      </c>
      <c r="K22" s="263"/>
      <c r="L22" s="659">
        <v>101</v>
      </c>
    </row>
    <row r="23" spans="1:12" ht="22.5" customHeight="1">
      <c r="A23" s="146"/>
      <c r="B23" s="262" t="s">
        <v>69</v>
      </c>
      <c r="C23" s="263"/>
      <c r="D23" s="657">
        <v>205</v>
      </c>
      <c r="E23" s="658"/>
      <c r="F23" s="262" t="s">
        <v>41</v>
      </c>
      <c r="G23" s="263"/>
      <c r="H23" s="659">
        <v>54</v>
      </c>
      <c r="I23" s="658"/>
      <c r="J23" s="262" t="s">
        <v>57</v>
      </c>
      <c r="K23" s="263"/>
      <c r="L23" s="659">
        <v>95</v>
      </c>
    </row>
    <row r="24" spans="1:12" ht="4.5" customHeight="1" thickBot="1">
      <c r="A24" s="149"/>
      <c r="B24" s="149"/>
      <c r="C24" s="266"/>
      <c r="D24" s="293"/>
      <c r="E24" s="275"/>
      <c r="F24" s="149"/>
      <c r="G24" s="266"/>
      <c r="H24" s="293"/>
      <c r="I24" s="275"/>
      <c r="J24" s="149"/>
      <c r="K24" s="266"/>
      <c r="L24" s="275"/>
    </row>
    <row r="25" ht="3.75" customHeight="1" thickTop="1"/>
    <row r="27" spans="4:14" ht="10.5">
      <c r="D27" s="660"/>
      <c r="H27" s="660"/>
      <c r="L27" s="660"/>
      <c r="N27" s="660"/>
    </row>
    <row r="33" ht="10.5">
      <c r="D33" s="660"/>
    </row>
  </sheetData>
  <sheetProtection/>
  <printOptions horizontalCentered="1"/>
  <pageMargins left="0.5905511811023623" right="0.5905511811023623" top="1.33" bottom="0.4724409448818898" header="0.67" footer="0"/>
  <pageSetup firstPageNumber="0" useFirstPageNumber="1" horizontalDpi="600" verticalDpi="600" orientation="portrait" paperSize="9" scale="145" r:id="rId1"/>
  <headerFooter alignWithMargins="0">
    <oddHeader>&amp;R&amp;F　信号機数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7"/>
  <sheetViews>
    <sheetView zoomScale="150" zoomScaleNormal="150" zoomScalePageLayoutView="0" workbookViewId="0" topLeftCell="A1">
      <selection activeCell="D17" sqref="D17"/>
    </sheetView>
  </sheetViews>
  <sheetFormatPr defaultColWidth="9.140625" defaultRowHeight="12"/>
  <cols>
    <col min="1" max="1" width="1.421875" style="39" customWidth="1"/>
    <col min="2" max="2" width="18.8515625" style="39" customWidth="1"/>
    <col min="3" max="3" width="1.8515625" style="39" customWidth="1"/>
    <col min="4" max="6" width="16.8515625" style="39" customWidth="1"/>
    <col min="7" max="16384" width="9.28125" style="39" customWidth="1"/>
  </cols>
  <sheetData>
    <row r="1" ht="3.75" customHeight="1" thickBot="1"/>
    <row r="2" spans="1:6" s="43" customFormat="1" ht="15" customHeight="1" thickTop="1">
      <c r="A2" s="384" t="s">
        <v>82</v>
      </c>
      <c r="B2" s="385"/>
      <c r="C2" s="385"/>
      <c r="D2" s="41" t="s">
        <v>83</v>
      </c>
      <c r="E2" s="41" t="s">
        <v>84</v>
      </c>
      <c r="F2" s="42" t="s">
        <v>85</v>
      </c>
    </row>
    <row r="3" spans="1:6" s="43" customFormat="1" ht="4.5" customHeight="1">
      <c r="A3" s="44"/>
      <c r="B3" s="44"/>
      <c r="C3" s="45"/>
      <c r="D3" s="44"/>
      <c r="E3" s="44"/>
      <c r="F3" s="44"/>
    </row>
    <row r="4" spans="1:12" s="53" customFormat="1" ht="15" customHeight="1">
      <c r="A4" s="46"/>
      <c r="B4" s="47" t="s">
        <v>86</v>
      </c>
      <c r="C4" s="48"/>
      <c r="D4" s="49">
        <v>2627</v>
      </c>
      <c r="E4" s="50">
        <v>2775</v>
      </c>
      <c r="F4" s="51">
        <v>1617</v>
      </c>
      <c r="G4" s="52"/>
      <c r="H4" s="52"/>
      <c r="I4" s="52"/>
      <c r="J4" s="52"/>
      <c r="K4" s="52"/>
      <c r="L4" s="52"/>
    </row>
    <row r="5" spans="1:12" s="53" customFormat="1" ht="15" customHeight="1">
      <c r="A5" s="46"/>
      <c r="B5" s="54" t="s">
        <v>87</v>
      </c>
      <c r="C5" s="55"/>
      <c r="D5" s="56">
        <v>2329</v>
      </c>
      <c r="E5" s="57">
        <v>2321</v>
      </c>
      <c r="F5" s="58">
        <v>1619</v>
      </c>
      <c r="G5" s="52"/>
      <c r="H5" s="52"/>
      <c r="I5" s="52"/>
      <c r="J5" s="52"/>
      <c r="K5" s="52"/>
      <c r="L5" s="52"/>
    </row>
    <row r="6" spans="1:12" s="53" customFormat="1" ht="15" customHeight="1">
      <c r="A6" s="46"/>
      <c r="B6" s="59" t="s">
        <v>88</v>
      </c>
      <c r="C6" s="48"/>
      <c r="D6" s="60">
        <v>1950</v>
      </c>
      <c r="E6" s="57">
        <v>2187</v>
      </c>
      <c r="F6" s="58">
        <v>1375</v>
      </c>
      <c r="G6" s="52"/>
      <c r="H6" s="52"/>
      <c r="I6" s="52"/>
      <c r="J6" s="52"/>
      <c r="K6" s="52"/>
      <c r="L6" s="52"/>
    </row>
    <row r="7" spans="1:6" ht="4.5" customHeight="1" thickBot="1">
      <c r="A7" s="61"/>
      <c r="B7" s="61"/>
      <c r="C7" s="62"/>
      <c r="D7" s="61"/>
      <c r="E7" s="61"/>
      <c r="F7" s="61"/>
    </row>
    <row r="8" ht="3.75" customHeight="1" thickTop="1"/>
  </sheetData>
  <sheetProtection/>
  <mergeCells count="1">
    <mergeCell ref="A2:C2"/>
  </mergeCells>
  <printOptions horizontalCentered="1"/>
  <pageMargins left="0.7874015748031497" right="0.7874015748031497" top="1.2598425196850394" bottom="1.2598425196850394" header="0.5118110236220472" footer="0.5118110236220472"/>
  <pageSetup horizontalDpi="600" verticalDpi="600" orientation="portrait" paperSize="9" scale="125" r:id="rId1"/>
  <headerFooter alignWithMargins="0">
    <oddHeader>&amp;R&amp;"ＭＳ ゴシック,標準"&amp;9&amp;F-1　刑務所入出所者数と受刑者数（&amp;A）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="150" zoomScaleNormal="150" zoomScalePageLayoutView="0" workbookViewId="0" topLeftCell="A1">
      <selection activeCell="J17" sqref="J17"/>
    </sheetView>
  </sheetViews>
  <sheetFormatPr defaultColWidth="9.140625" defaultRowHeight="12"/>
  <cols>
    <col min="1" max="1" width="0.9921875" style="0" customWidth="1"/>
    <col min="2" max="2" width="13.421875" style="0" customWidth="1"/>
    <col min="3" max="3" width="0.9921875" style="0" customWidth="1"/>
    <col min="4" max="4" width="8.8515625" style="0" customWidth="1"/>
    <col min="5" max="5" width="0.9921875" style="0" customWidth="1"/>
    <col min="6" max="6" width="13.421875" style="0" customWidth="1"/>
    <col min="7" max="7" width="0.9921875" style="0" customWidth="1"/>
    <col min="8" max="8" width="8.8515625" style="0" customWidth="1"/>
    <col min="9" max="9" width="0.9921875" style="0" customWidth="1"/>
    <col min="10" max="10" width="13.421875" style="0" customWidth="1"/>
    <col min="11" max="11" width="0.9921875" style="0" customWidth="1"/>
    <col min="12" max="12" width="8.8515625" style="0" customWidth="1"/>
  </cols>
  <sheetData>
    <row r="1" ht="3" customHeight="1" thickBot="1"/>
    <row r="2" spans="1:12" s="65" customFormat="1" ht="12.75" customHeight="1" thickTop="1">
      <c r="A2" s="63"/>
      <c r="B2" s="64" t="s">
        <v>89</v>
      </c>
      <c r="C2" s="40"/>
      <c r="D2" s="40" t="s">
        <v>90</v>
      </c>
      <c r="E2" s="64"/>
      <c r="F2" s="64" t="s">
        <v>89</v>
      </c>
      <c r="G2" s="40"/>
      <c r="H2" s="40" t="s">
        <v>90</v>
      </c>
      <c r="I2" s="64"/>
      <c r="J2" s="64" t="s">
        <v>89</v>
      </c>
      <c r="K2" s="40"/>
      <c r="L2" s="64" t="s">
        <v>90</v>
      </c>
    </row>
    <row r="3" spans="1:12" s="65" customFormat="1" ht="4.5" customHeight="1">
      <c r="A3" s="66"/>
      <c r="B3" s="44"/>
      <c r="C3" s="45"/>
      <c r="D3" s="45"/>
      <c r="E3" s="44"/>
      <c r="F3" s="44"/>
      <c r="G3" s="45"/>
      <c r="H3" s="45"/>
      <c r="I3" s="44"/>
      <c r="J3" s="44"/>
      <c r="K3" s="67"/>
      <c r="L3" s="44"/>
    </row>
    <row r="4" spans="1:12" ht="15" customHeight="1">
      <c r="A4" s="68"/>
      <c r="B4" s="69" t="s">
        <v>91</v>
      </c>
      <c r="C4" s="70"/>
      <c r="D4" s="71">
        <v>26</v>
      </c>
      <c r="E4" s="72"/>
      <c r="F4" s="73" t="s">
        <v>92</v>
      </c>
      <c r="G4" s="74"/>
      <c r="H4" s="71">
        <v>273</v>
      </c>
      <c r="I4" s="72"/>
      <c r="J4" s="75" t="s">
        <v>93</v>
      </c>
      <c r="K4" s="74"/>
      <c r="L4" s="76">
        <v>0</v>
      </c>
    </row>
    <row r="5" spans="1:12" ht="15" customHeight="1">
      <c r="A5" s="68"/>
      <c r="B5" s="77" t="s">
        <v>94</v>
      </c>
      <c r="C5" s="78"/>
      <c r="D5" s="79">
        <v>19</v>
      </c>
      <c r="E5" s="80"/>
      <c r="F5" s="81" t="s">
        <v>95</v>
      </c>
      <c r="G5" s="82"/>
      <c r="H5" s="79">
        <v>346</v>
      </c>
      <c r="I5" s="83"/>
      <c r="J5" s="84" t="s">
        <v>96</v>
      </c>
      <c r="K5" s="85"/>
      <c r="L5" s="86">
        <v>0</v>
      </c>
    </row>
    <row r="6" spans="1:12" ht="15" customHeight="1">
      <c r="A6" s="68"/>
      <c r="B6" s="77" t="s">
        <v>97</v>
      </c>
      <c r="C6" s="87"/>
      <c r="D6" s="79">
        <v>40</v>
      </c>
      <c r="E6" s="83"/>
      <c r="F6" s="81" t="s">
        <v>98</v>
      </c>
      <c r="G6" s="82"/>
      <c r="H6" s="79">
        <v>294</v>
      </c>
      <c r="I6" s="83"/>
      <c r="J6" s="84" t="s">
        <v>99</v>
      </c>
      <c r="K6" s="85"/>
      <c r="L6" s="86">
        <v>1</v>
      </c>
    </row>
    <row r="7" spans="1:12" ht="15" customHeight="1">
      <c r="A7" s="68"/>
      <c r="B7" s="77" t="s">
        <v>100</v>
      </c>
      <c r="C7" s="87"/>
      <c r="D7" s="79">
        <v>104</v>
      </c>
      <c r="E7" s="83"/>
      <c r="F7" s="81" t="s">
        <v>101</v>
      </c>
      <c r="G7" s="82"/>
      <c r="H7" s="79">
        <v>80</v>
      </c>
      <c r="I7" s="83"/>
      <c r="J7" s="84" t="s">
        <v>102</v>
      </c>
      <c r="K7" s="85"/>
      <c r="L7" s="86">
        <v>0</v>
      </c>
    </row>
    <row r="8" spans="1:12" ht="15" customHeight="1">
      <c r="A8" s="68"/>
      <c r="B8" s="77" t="s">
        <v>103</v>
      </c>
      <c r="C8" s="87"/>
      <c r="D8" s="79">
        <v>92</v>
      </c>
      <c r="E8" s="83"/>
      <c r="F8" s="81" t="s">
        <v>104</v>
      </c>
      <c r="G8" s="82"/>
      <c r="H8" s="79">
        <v>14</v>
      </c>
      <c r="I8" s="83"/>
      <c r="J8" s="84" t="s">
        <v>105</v>
      </c>
      <c r="K8" s="85"/>
      <c r="L8" s="86">
        <v>0</v>
      </c>
    </row>
    <row r="9" spans="1:12" ht="15" customHeight="1">
      <c r="A9" s="68"/>
      <c r="B9" s="88" t="s">
        <v>106</v>
      </c>
      <c r="C9" s="89"/>
      <c r="D9" s="90">
        <v>85</v>
      </c>
      <c r="E9" s="91"/>
      <c r="F9" s="92" t="s">
        <v>107</v>
      </c>
      <c r="G9" s="93"/>
      <c r="H9" s="90">
        <v>1</v>
      </c>
      <c r="I9" s="91"/>
      <c r="J9" s="94" t="s">
        <v>108</v>
      </c>
      <c r="K9" s="95"/>
      <c r="L9" s="96">
        <v>0</v>
      </c>
    </row>
    <row r="10" spans="2:12" ht="3" customHeight="1" thickBot="1">
      <c r="B10" s="97"/>
      <c r="C10" s="98"/>
      <c r="D10" s="99" t="s">
        <v>109</v>
      </c>
      <c r="E10" s="100" t="s">
        <v>109</v>
      </c>
      <c r="F10" s="101" t="s">
        <v>109</v>
      </c>
      <c r="G10" s="102" t="s">
        <v>109</v>
      </c>
      <c r="H10" s="99" t="s">
        <v>109</v>
      </c>
      <c r="I10" s="100" t="s">
        <v>109</v>
      </c>
      <c r="J10" s="101" t="s">
        <v>109</v>
      </c>
      <c r="K10" s="102" t="s">
        <v>109</v>
      </c>
      <c r="L10" s="100" t="s">
        <v>109</v>
      </c>
    </row>
    <row r="11" spans="6:12" ht="3" customHeight="1" thickTop="1">
      <c r="F11" s="103"/>
      <c r="G11" s="104"/>
      <c r="H11" s="104"/>
      <c r="I11" s="104"/>
      <c r="J11" s="104"/>
      <c r="L11" s="105"/>
    </row>
    <row r="12" ht="10.5">
      <c r="L12" s="106"/>
    </row>
  </sheetData>
  <sheetProtection/>
  <printOptions horizontalCentered="1"/>
  <pageMargins left="0.7874015748031497" right="0.7874015748031497" top="1.5" bottom="1.2598425196850394" header="0.79" footer="0.5118110236220472"/>
  <pageSetup horizontalDpi="600" verticalDpi="600" orientation="portrait" paperSize="9" scale="125" r:id="rId1"/>
  <headerFooter alignWithMargins="0">
    <oddHeader>&amp;R&amp;"ＭＳ ゴシック,標準"&amp;9&amp;F-2　刑務所入出所者数と受刑者数（&amp;A）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9"/>
  <sheetViews>
    <sheetView zoomScale="150" zoomScaleNormal="150" zoomScalePageLayoutView="0" workbookViewId="0" topLeftCell="A1">
      <selection activeCell="F19" sqref="F19"/>
    </sheetView>
  </sheetViews>
  <sheetFormatPr defaultColWidth="9.140625" defaultRowHeight="12"/>
  <cols>
    <col min="1" max="1" width="0.9921875" style="39" customWidth="1"/>
    <col min="2" max="2" width="24.8515625" style="39" customWidth="1"/>
    <col min="3" max="3" width="0.9921875" style="39" customWidth="1"/>
    <col min="4" max="4" width="9.28125" style="39" customWidth="1"/>
    <col min="5" max="5" width="0.9921875" style="39" customWidth="1"/>
    <col min="6" max="6" width="24.8515625" style="39" customWidth="1"/>
    <col min="7" max="7" width="0.9921875" style="39" customWidth="1"/>
    <col min="8" max="16384" width="9.28125" style="39" customWidth="1"/>
  </cols>
  <sheetData>
    <row r="1" ht="3.75" customHeight="1" thickBot="1"/>
    <row r="2" spans="1:8" s="43" customFormat="1" ht="14.25" customHeight="1" thickTop="1">
      <c r="A2" s="63"/>
      <c r="B2" s="64" t="s">
        <v>110</v>
      </c>
      <c r="C2" s="40"/>
      <c r="D2" s="41" t="s">
        <v>90</v>
      </c>
      <c r="E2" s="42"/>
      <c r="F2" s="64" t="s">
        <v>110</v>
      </c>
      <c r="G2" s="40"/>
      <c r="H2" s="42" t="s">
        <v>90</v>
      </c>
    </row>
    <row r="3" spans="1:8" s="43" customFormat="1" ht="4.5" customHeight="1">
      <c r="A3" s="66"/>
      <c r="B3" s="44"/>
      <c r="C3" s="44"/>
      <c r="D3" s="107"/>
      <c r="E3" s="44"/>
      <c r="F3" s="44"/>
      <c r="G3" s="45"/>
      <c r="H3" s="108"/>
    </row>
    <row r="4" spans="1:9" ht="13.5" customHeight="1">
      <c r="A4" s="68"/>
      <c r="B4" s="109" t="s">
        <v>111</v>
      </c>
      <c r="C4" s="110"/>
      <c r="D4" s="111">
        <v>361</v>
      </c>
      <c r="E4" s="112"/>
      <c r="F4" s="109" t="s">
        <v>112</v>
      </c>
      <c r="G4" s="113"/>
      <c r="H4" s="114">
        <v>13</v>
      </c>
      <c r="I4" s="68"/>
    </row>
    <row r="5" spans="1:8" ht="13.5" customHeight="1">
      <c r="A5" s="68"/>
      <c r="B5" s="115" t="s">
        <v>113</v>
      </c>
      <c r="C5" s="78"/>
      <c r="D5" s="116">
        <v>76</v>
      </c>
      <c r="E5" s="82"/>
      <c r="F5" s="84" t="s">
        <v>114</v>
      </c>
      <c r="G5" s="85"/>
      <c r="H5" s="117">
        <v>4</v>
      </c>
    </row>
    <row r="6" spans="1:8" ht="13.5" customHeight="1">
      <c r="A6" s="68"/>
      <c r="B6" s="115" t="s">
        <v>115</v>
      </c>
      <c r="C6" s="78"/>
      <c r="D6" s="116">
        <v>104</v>
      </c>
      <c r="E6" s="82"/>
      <c r="F6" s="84" t="s">
        <v>116</v>
      </c>
      <c r="G6" s="85"/>
      <c r="H6" s="86">
        <v>1</v>
      </c>
    </row>
    <row r="7" spans="1:8" ht="13.5" customHeight="1">
      <c r="A7" s="68"/>
      <c r="B7" s="115" t="s">
        <v>117</v>
      </c>
      <c r="C7" s="78"/>
      <c r="D7" s="116">
        <v>37</v>
      </c>
      <c r="E7" s="82"/>
      <c r="F7" s="84" t="s">
        <v>118</v>
      </c>
      <c r="G7" s="85"/>
      <c r="H7" s="117">
        <v>8</v>
      </c>
    </row>
    <row r="8" spans="1:8" ht="13.5" customHeight="1">
      <c r="A8" s="68"/>
      <c r="B8" s="115" t="s">
        <v>119</v>
      </c>
      <c r="C8" s="78"/>
      <c r="D8" s="116">
        <v>51</v>
      </c>
      <c r="E8" s="82"/>
      <c r="F8" s="84" t="s">
        <v>120</v>
      </c>
      <c r="G8" s="85"/>
      <c r="H8" s="117">
        <v>11</v>
      </c>
    </row>
    <row r="9" spans="1:8" ht="13.5" customHeight="1">
      <c r="A9" s="68"/>
      <c r="B9" s="115" t="s">
        <v>121</v>
      </c>
      <c r="C9" s="78"/>
      <c r="D9" s="116">
        <v>11</v>
      </c>
      <c r="E9" s="82"/>
      <c r="F9" s="84" t="s">
        <v>122</v>
      </c>
      <c r="G9" s="85"/>
      <c r="H9" s="117">
        <v>444</v>
      </c>
    </row>
    <row r="10" spans="1:8" ht="13.5" customHeight="1">
      <c r="A10" s="68"/>
      <c r="B10" s="115" t="s">
        <v>123</v>
      </c>
      <c r="C10" s="78"/>
      <c r="D10" s="116">
        <v>55</v>
      </c>
      <c r="E10" s="85"/>
      <c r="F10" s="84" t="s">
        <v>124</v>
      </c>
      <c r="G10" s="85"/>
      <c r="H10" s="117">
        <v>27</v>
      </c>
    </row>
    <row r="11" spans="1:8" ht="13.5" customHeight="1">
      <c r="A11" s="68"/>
      <c r="B11" s="115" t="s">
        <v>125</v>
      </c>
      <c r="C11" s="78"/>
      <c r="D11" s="116">
        <v>3</v>
      </c>
      <c r="E11" s="82"/>
      <c r="F11" s="118" t="s">
        <v>126</v>
      </c>
      <c r="G11" s="85"/>
      <c r="H11" s="117">
        <v>8</v>
      </c>
    </row>
    <row r="12" spans="1:8" ht="13.5" customHeight="1">
      <c r="A12" s="68"/>
      <c r="B12" s="119" t="s">
        <v>127</v>
      </c>
      <c r="C12" s="85"/>
      <c r="D12" s="116">
        <v>5</v>
      </c>
      <c r="E12" s="82"/>
      <c r="F12" s="84" t="s">
        <v>128</v>
      </c>
      <c r="G12" s="85"/>
      <c r="H12" s="117">
        <v>9</v>
      </c>
    </row>
    <row r="13" spans="1:8" ht="13.5" customHeight="1">
      <c r="A13" s="68"/>
      <c r="B13" s="115" t="s">
        <v>129</v>
      </c>
      <c r="C13" s="78"/>
      <c r="D13" s="116">
        <v>13</v>
      </c>
      <c r="E13" s="82"/>
      <c r="F13" s="84" t="s">
        <v>130</v>
      </c>
      <c r="G13" s="85"/>
      <c r="H13" s="86">
        <v>21</v>
      </c>
    </row>
    <row r="14" spans="1:8" ht="13.5" customHeight="1">
      <c r="A14" s="68"/>
      <c r="B14" s="119" t="s">
        <v>131</v>
      </c>
      <c r="C14" s="85"/>
      <c r="D14" s="116">
        <v>8</v>
      </c>
      <c r="E14" s="82"/>
      <c r="F14" s="84" t="s">
        <v>132</v>
      </c>
      <c r="G14" s="85"/>
      <c r="H14" s="117">
        <v>2</v>
      </c>
    </row>
    <row r="15" spans="1:8" ht="13.5" customHeight="1">
      <c r="A15" s="68"/>
      <c r="B15" s="120" t="s">
        <v>133</v>
      </c>
      <c r="C15" s="78"/>
      <c r="D15" s="116">
        <v>10</v>
      </c>
      <c r="E15" s="82"/>
      <c r="F15" s="84" t="s">
        <v>134</v>
      </c>
      <c r="G15" s="85"/>
      <c r="H15" s="117">
        <v>30</v>
      </c>
    </row>
    <row r="16" spans="1:8" ht="1.5" customHeight="1" thickBot="1">
      <c r="A16" s="61"/>
      <c r="B16" s="61"/>
      <c r="C16" s="62"/>
      <c r="D16" s="121"/>
      <c r="E16" s="61"/>
      <c r="F16" s="61"/>
      <c r="G16" s="62"/>
      <c r="H16" s="61"/>
    </row>
    <row r="17" ht="3.75" customHeight="1" thickTop="1"/>
    <row r="19" spans="2:8" ht="10.5">
      <c r="B19" s="109"/>
      <c r="C19" s="110"/>
      <c r="D19" s="122"/>
      <c r="H19" s="123"/>
    </row>
    <row r="20" spans="2:4" ht="10.5">
      <c r="B20" s="109"/>
      <c r="C20" s="110"/>
      <c r="D20" s="122"/>
    </row>
    <row r="21" spans="2:4" ht="10.5">
      <c r="B21" s="109"/>
      <c r="C21" s="110"/>
      <c r="D21" s="122"/>
    </row>
    <row r="22" spans="2:4" ht="10.5">
      <c r="B22" s="109"/>
      <c r="C22" s="110"/>
      <c r="D22" s="122"/>
    </row>
    <row r="23" spans="2:4" ht="10.5">
      <c r="B23" s="109"/>
      <c r="C23" s="110"/>
      <c r="D23" s="122"/>
    </row>
    <row r="24" spans="2:4" ht="10.5">
      <c r="B24" s="109"/>
      <c r="C24" s="110"/>
      <c r="D24" s="122"/>
    </row>
    <row r="25" spans="2:4" ht="10.5">
      <c r="B25" s="109"/>
      <c r="C25" s="110"/>
      <c r="D25" s="68"/>
    </row>
    <row r="26" spans="2:4" ht="10.5">
      <c r="B26" s="109"/>
      <c r="C26" s="110"/>
      <c r="D26" s="122"/>
    </row>
    <row r="27" spans="2:4" ht="10.5">
      <c r="B27" s="109"/>
      <c r="C27" s="110"/>
      <c r="D27" s="68"/>
    </row>
    <row r="28" spans="2:4" ht="10.5">
      <c r="B28" s="109"/>
      <c r="C28" s="110"/>
      <c r="D28" s="122"/>
    </row>
    <row r="29" ht="10.5">
      <c r="D29" s="68"/>
    </row>
  </sheetData>
  <sheetProtection/>
  <printOptions horizontalCentered="1"/>
  <pageMargins left="0.7874015748031497" right="0.7874015748031497" top="1.4" bottom="1.2598425196850394" header="0.74" footer="0.5118110236220472"/>
  <pageSetup horizontalDpi="600" verticalDpi="600" orientation="portrait" paperSize="9" scale="125" r:id="rId1"/>
  <headerFooter alignWithMargins="0">
    <oddHeader>&amp;R&amp;"ＭＳ ゴシック,標準"&amp;9&amp;F-2　刑務所入出所者数と受刑者数（&amp;A）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10"/>
  <sheetViews>
    <sheetView zoomScale="150" zoomScaleNormal="150" zoomScalePageLayoutView="0" workbookViewId="0" topLeftCell="A1">
      <selection activeCell="J18" sqref="J18"/>
    </sheetView>
  </sheetViews>
  <sheetFormatPr defaultColWidth="9.140625" defaultRowHeight="12"/>
  <cols>
    <col min="1" max="1" width="0.9921875" style="104" customWidth="1"/>
    <col min="2" max="2" width="13.28125" style="104" customWidth="1"/>
    <col min="3" max="3" width="0.9921875" style="104" customWidth="1"/>
    <col min="4" max="4" width="8.8515625" style="104" customWidth="1"/>
    <col min="5" max="5" width="0.9921875" style="104" customWidth="1"/>
    <col min="6" max="6" width="13.28125" style="104" customWidth="1"/>
    <col min="7" max="7" width="0.9921875" style="104" customWidth="1"/>
    <col min="8" max="8" width="8.8515625" style="104" customWidth="1"/>
    <col min="9" max="9" width="0.9921875" style="104" customWidth="1"/>
    <col min="10" max="10" width="13.28125" style="104" customWidth="1"/>
    <col min="11" max="11" width="0.9921875" style="104" customWidth="1"/>
    <col min="12" max="12" width="8.8515625" style="104" customWidth="1"/>
    <col min="13" max="16384" width="9.28125" style="104" customWidth="1"/>
  </cols>
  <sheetData>
    <row r="1" ht="3.75" customHeight="1" thickBot="1"/>
    <row r="2" spans="1:12" s="43" customFormat="1" ht="15" customHeight="1" thickTop="1">
      <c r="A2" s="63"/>
      <c r="B2" s="64" t="s">
        <v>135</v>
      </c>
      <c r="C2" s="64"/>
      <c r="D2" s="41" t="s">
        <v>90</v>
      </c>
      <c r="E2" s="64"/>
      <c r="F2" s="64" t="s">
        <v>135</v>
      </c>
      <c r="G2" s="64"/>
      <c r="H2" s="41" t="s">
        <v>90</v>
      </c>
      <c r="I2" s="64"/>
      <c r="J2" s="64" t="s">
        <v>135</v>
      </c>
      <c r="K2" s="40"/>
      <c r="L2" s="64" t="s">
        <v>90</v>
      </c>
    </row>
    <row r="3" spans="1:12" s="43" customFormat="1" ht="4.5" customHeight="1">
      <c r="A3" s="66"/>
      <c r="B3" s="44"/>
      <c r="C3" s="44"/>
      <c r="D3" s="107"/>
      <c r="E3" s="44"/>
      <c r="F3" s="44"/>
      <c r="G3" s="44"/>
      <c r="H3" s="107"/>
      <c r="I3" s="44"/>
      <c r="J3" s="44"/>
      <c r="K3" s="45"/>
      <c r="L3" s="44"/>
    </row>
    <row r="4" spans="1:13" s="39" customFormat="1" ht="15.75" customHeight="1">
      <c r="A4" s="68"/>
      <c r="B4" s="124" t="s">
        <v>136</v>
      </c>
      <c r="C4" s="87"/>
      <c r="D4" s="116">
        <v>59</v>
      </c>
      <c r="E4" s="82"/>
      <c r="F4" s="124" t="s">
        <v>137</v>
      </c>
      <c r="G4" s="87"/>
      <c r="H4" s="116">
        <v>397</v>
      </c>
      <c r="I4" s="82"/>
      <c r="J4" s="81" t="s">
        <v>138</v>
      </c>
      <c r="K4" s="82"/>
      <c r="L4" s="116">
        <v>26</v>
      </c>
      <c r="M4" s="68"/>
    </row>
    <row r="5" spans="1:12" s="39" customFormat="1" ht="15.75" customHeight="1">
      <c r="A5" s="68"/>
      <c r="B5" s="124" t="s">
        <v>139</v>
      </c>
      <c r="C5" s="87"/>
      <c r="D5" s="116">
        <v>174</v>
      </c>
      <c r="E5" s="82"/>
      <c r="F5" s="81" t="s">
        <v>140</v>
      </c>
      <c r="G5" s="82"/>
      <c r="H5" s="116">
        <v>369</v>
      </c>
      <c r="I5" s="82"/>
      <c r="J5" s="81" t="s">
        <v>141</v>
      </c>
      <c r="K5" s="82"/>
      <c r="L5" s="116">
        <v>3</v>
      </c>
    </row>
    <row r="6" spans="1:12" s="39" customFormat="1" ht="15.75" customHeight="1">
      <c r="A6" s="68"/>
      <c r="B6" s="124" t="s">
        <v>142</v>
      </c>
      <c r="C6" s="87"/>
      <c r="D6" s="116">
        <v>243</v>
      </c>
      <c r="E6" s="82"/>
      <c r="F6" s="81" t="s">
        <v>143</v>
      </c>
      <c r="G6" s="82"/>
      <c r="H6" s="116">
        <v>104</v>
      </c>
      <c r="I6" s="82"/>
      <c r="J6" s="81" t="s">
        <v>144</v>
      </c>
      <c r="K6" s="82"/>
      <c r="L6" s="116">
        <v>0</v>
      </c>
    </row>
    <row r="7" spans="1:12" ht="5.25" customHeight="1" thickBot="1">
      <c r="A7" s="125"/>
      <c r="B7" s="125"/>
      <c r="C7" s="126"/>
      <c r="D7" s="127"/>
      <c r="E7" s="125"/>
      <c r="F7" s="125"/>
      <c r="G7" s="126"/>
      <c r="H7" s="127"/>
      <c r="I7" s="125"/>
      <c r="J7" s="125"/>
      <c r="K7" s="126"/>
      <c r="L7" s="125"/>
    </row>
    <row r="8" ht="3" customHeight="1" thickTop="1">
      <c r="L8" s="128"/>
    </row>
    <row r="9" spans="6:12" ht="10.5" customHeight="1">
      <c r="F9" s="386"/>
      <c r="G9" s="387"/>
      <c r="H9" s="387"/>
      <c r="I9" s="387"/>
      <c r="J9" s="387"/>
      <c r="L9" s="128"/>
    </row>
    <row r="10" ht="10.5">
      <c r="L10" s="129"/>
    </row>
  </sheetData>
  <sheetProtection/>
  <mergeCells count="1">
    <mergeCell ref="F9:J9"/>
  </mergeCells>
  <printOptions horizontalCentered="1"/>
  <pageMargins left="0.7874015748031497" right="0.7874015748031497" top="1.2598425196850394" bottom="1.2598425196850394" header="0.74" footer="0.5118110236220472"/>
  <pageSetup horizontalDpi="600" verticalDpi="600" orientation="portrait" paperSize="9" scale="125" r:id="rId1"/>
  <headerFooter alignWithMargins="0">
    <oddHeader>&amp;R&amp;"ＭＳ ゴシック,標準"&amp;9&amp;F-2　刑務所入出所者数と受刑者数(&amp;A）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5"/>
  <sheetViews>
    <sheetView zoomScale="150" zoomScaleNormal="150" zoomScalePageLayoutView="0" workbookViewId="0" topLeftCell="A1">
      <selection activeCell="I16" sqref="I16"/>
    </sheetView>
  </sheetViews>
  <sheetFormatPr defaultColWidth="9.140625" defaultRowHeight="12"/>
  <cols>
    <col min="1" max="1" width="0.9921875" style="130" customWidth="1"/>
    <col min="2" max="2" width="16.8515625" style="130" bestFit="1" customWidth="1"/>
    <col min="3" max="3" width="0.9921875" style="130" customWidth="1"/>
    <col min="4" max="7" width="8.140625" style="130" customWidth="1"/>
    <col min="8" max="9" width="7.140625" style="130" customWidth="1"/>
    <col min="10" max="10" width="7.8515625" style="130" bestFit="1" customWidth="1"/>
    <col min="11" max="11" width="6.421875" style="130" customWidth="1"/>
    <col min="12" max="16384" width="9.28125" style="130" customWidth="1"/>
  </cols>
  <sheetData>
    <row r="1" ht="3.75" customHeight="1" thickBot="1"/>
    <row r="2" spans="1:11" s="131" customFormat="1" ht="24.75" customHeight="1" thickTop="1">
      <c r="A2" s="381" t="s">
        <v>146</v>
      </c>
      <c r="B2" s="382"/>
      <c r="C2" s="382"/>
      <c r="D2" s="382" t="s">
        <v>147</v>
      </c>
      <c r="E2" s="382"/>
      <c r="F2" s="390" t="s">
        <v>148</v>
      </c>
      <c r="G2" s="382"/>
      <c r="H2" s="390" t="s">
        <v>149</v>
      </c>
      <c r="I2" s="382"/>
      <c r="J2" s="391" t="s">
        <v>150</v>
      </c>
      <c r="K2" s="392"/>
    </row>
    <row r="3" spans="1:11" s="131" customFormat="1" ht="21.75" customHeight="1">
      <c r="A3" s="388"/>
      <c r="B3" s="389"/>
      <c r="C3" s="389"/>
      <c r="D3" s="133" t="s">
        <v>152</v>
      </c>
      <c r="E3" s="133" t="s">
        <v>154</v>
      </c>
      <c r="F3" s="133" t="s">
        <v>152</v>
      </c>
      <c r="G3" s="133" t="s">
        <v>154</v>
      </c>
      <c r="H3" s="133" t="s">
        <v>152</v>
      </c>
      <c r="I3" s="133" t="s">
        <v>154</v>
      </c>
      <c r="J3" s="133" t="s">
        <v>152</v>
      </c>
      <c r="K3" s="134" t="s">
        <v>154</v>
      </c>
    </row>
    <row r="4" spans="1:11" s="136" customFormat="1" ht="11.25" customHeight="1">
      <c r="A4" s="12"/>
      <c r="B4" s="12"/>
      <c r="C4" s="135"/>
      <c r="D4" s="12"/>
      <c r="E4" s="12" t="s">
        <v>155</v>
      </c>
      <c r="F4" s="12"/>
      <c r="G4" s="12" t="s">
        <v>155</v>
      </c>
      <c r="H4" s="12"/>
      <c r="I4" s="12" t="s">
        <v>155</v>
      </c>
      <c r="J4" s="12"/>
      <c r="K4" s="12" t="s">
        <v>155</v>
      </c>
    </row>
    <row r="5" spans="1:11" s="140" customFormat="1" ht="18" customHeight="1">
      <c r="A5" s="15"/>
      <c r="B5" s="22" t="s">
        <v>157</v>
      </c>
      <c r="C5" s="137"/>
      <c r="D5" s="138">
        <v>352</v>
      </c>
      <c r="E5" s="138">
        <v>232</v>
      </c>
      <c r="F5" s="138">
        <v>164</v>
      </c>
      <c r="G5" s="138">
        <v>108</v>
      </c>
      <c r="H5" s="138">
        <v>69</v>
      </c>
      <c r="I5" s="138">
        <v>38</v>
      </c>
      <c r="J5" s="139">
        <v>0</v>
      </c>
      <c r="K5" s="139">
        <v>0</v>
      </c>
    </row>
    <row r="6" spans="1:11" s="140" customFormat="1" ht="18" customHeight="1">
      <c r="A6" s="15"/>
      <c r="B6" s="22" t="s">
        <v>159</v>
      </c>
      <c r="C6" s="137"/>
      <c r="D6" s="138">
        <v>327</v>
      </c>
      <c r="E6" s="138">
        <v>230</v>
      </c>
      <c r="F6" s="138">
        <v>165</v>
      </c>
      <c r="G6" s="138">
        <v>107</v>
      </c>
      <c r="H6" s="138">
        <v>93</v>
      </c>
      <c r="I6" s="138">
        <v>55</v>
      </c>
      <c r="J6" s="138">
        <v>3</v>
      </c>
      <c r="K6" s="138">
        <v>3</v>
      </c>
    </row>
    <row r="7" spans="1:11" s="140" customFormat="1" ht="18" customHeight="1">
      <c r="A7" s="15"/>
      <c r="B7" s="22" t="s">
        <v>161</v>
      </c>
      <c r="C7" s="137"/>
      <c r="D7" s="141">
        <f aca="true" t="shared" si="0" ref="D7:K7">SUM(D9:D12)</f>
        <v>364</v>
      </c>
      <c r="E7" s="141">
        <f t="shared" si="0"/>
        <v>256</v>
      </c>
      <c r="F7" s="141">
        <f t="shared" si="0"/>
        <v>133</v>
      </c>
      <c r="G7" s="141">
        <f t="shared" si="0"/>
        <v>92</v>
      </c>
      <c r="H7" s="141">
        <f t="shared" si="0"/>
        <v>156</v>
      </c>
      <c r="I7" s="141">
        <f t="shared" si="0"/>
        <v>77</v>
      </c>
      <c r="J7" s="141">
        <f t="shared" si="0"/>
        <v>3</v>
      </c>
      <c r="K7" s="141">
        <f t="shared" si="0"/>
        <v>4</v>
      </c>
    </row>
    <row r="8" spans="1:11" s="140" customFormat="1" ht="10.5" customHeight="1">
      <c r="A8" s="15"/>
      <c r="B8" s="16"/>
      <c r="C8" s="137"/>
      <c r="D8" s="141"/>
      <c r="E8" s="141"/>
      <c r="F8" s="141"/>
      <c r="G8" s="141"/>
      <c r="H8" s="141"/>
      <c r="I8" s="141"/>
      <c r="J8" s="141"/>
      <c r="K8" s="141"/>
    </row>
    <row r="9" spans="1:11" ht="19.5" customHeight="1">
      <c r="A9" s="18"/>
      <c r="B9" s="36" t="s">
        <v>162</v>
      </c>
      <c r="C9" s="142"/>
      <c r="D9" s="143">
        <v>100</v>
      </c>
      <c r="E9" s="143">
        <v>90</v>
      </c>
      <c r="F9" s="143">
        <v>46</v>
      </c>
      <c r="G9" s="143">
        <v>38</v>
      </c>
      <c r="H9" s="143">
        <v>11</v>
      </c>
      <c r="I9" s="143">
        <v>7</v>
      </c>
      <c r="J9" s="143">
        <v>3</v>
      </c>
      <c r="K9" s="143">
        <v>4</v>
      </c>
    </row>
    <row r="10" spans="1:11" ht="19.5" customHeight="1">
      <c r="A10" s="18"/>
      <c r="B10" s="144" t="s">
        <v>164</v>
      </c>
      <c r="C10" s="145"/>
      <c r="D10" s="143">
        <v>36</v>
      </c>
      <c r="E10" s="143">
        <v>43</v>
      </c>
      <c r="F10" s="143">
        <v>20</v>
      </c>
      <c r="G10" s="143">
        <v>18</v>
      </c>
      <c r="H10" s="143">
        <v>0</v>
      </c>
      <c r="I10" s="143">
        <v>0</v>
      </c>
      <c r="J10" s="143">
        <v>0</v>
      </c>
      <c r="K10" s="143">
        <v>0</v>
      </c>
    </row>
    <row r="11" spans="1:11" s="146" customFormat="1" ht="20.25" customHeight="1">
      <c r="A11" s="18"/>
      <c r="B11" s="36" t="s">
        <v>165</v>
      </c>
      <c r="C11" s="142"/>
      <c r="D11" s="143">
        <v>183</v>
      </c>
      <c r="E11" s="143">
        <v>107</v>
      </c>
      <c r="F11" s="143">
        <v>39</v>
      </c>
      <c r="G11" s="143">
        <v>27</v>
      </c>
      <c r="H11" s="143">
        <v>130</v>
      </c>
      <c r="I11" s="143">
        <v>65</v>
      </c>
      <c r="J11" s="143">
        <v>0</v>
      </c>
      <c r="K11" s="143">
        <v>0</v>
      </c>
    </row>
    <row r="12" spans="1:11" ht="24" customHeight="1">
      <c r="A12" s="18"/>
      <c r="B12" s="147" t="s">
        <v>166</v>
      </c>
      <c r="C12" s="18"/>
      <c r="D12" s="148">
        <v>45</v>
      </c>
      <c r="E12" s="143">
        <v>16</v>
      </c>
      <c r="F12" s="143">
        <v>28</v>
      </c>
      <c r="G12" s="143">
        <v>9</v>
      </c>
      <c r="H12" s="143">
        <v>15</v>
      </c>
      <c r="I12" s="143">
        <v>5</v>
      </c>
      <c r="J12" s="143">
        <v>0</v>
      </c>
      <c r="K12" s="143">
        <v>0</v>
      </c>
    </row>
    <row r="13" spans="1:11" ht="3" customHeight="1" thickBot="1">
      <c r="A13" s="149"/>
      <c r="B13" s="149"/>
      <c r="C13" s="149"/>
      <c r="D13" s="100"/>
      <c r="E13" s="101"/>
      <c r="F13" s="101"/>
      <c r="G13" s="101"/>
      <c r="H13" s="101"/>
      <c r="I13" s="101"/>
      <c r="J13" s="101"/>
      <c r="K13" s="101"/>
    </row>
    <row r="14" ht="3" customHeight="1" thickTop="1"/>
    <row r="15" spans="4:9" ht="10.5">
      <c r="D15" s="150"/>
      <c r="E15" s="150"/>
      <c r="F15" s="150"/>
      <c r="G15" s="150"/>
      <c r="H15" s="150"/>
      <c r="I15" s="150"/>
    </row>
  </sheetData>
  <sheetProtection/>
  <mergeCells count="5">
    <mergeCell ref="A2:C3"/>
    <mergeCell ref="D2:E2"/>
    <mergeCell ref="F2:G2"/>
    <mergeCell ref="H2:I2"/>
    <mergeCell ref="J2:K2"/>
  </mergeCells>
  <printOptions horizontalCentered="1"/>
  <pageMargins left="0.7874015748031497" right="0.5905511811023623" top="1.2598425196850394" bottom="0.4724409448818898" header="0.83" footer="0"/>
  <pageSetup horizontalDpi="600" verticalDpi="600" orientation="portrait" paperSize="9" scale="120" r:id="rId1"/>
  <headerFooter alignWithMargins="0">
    <oddHeader>&amp;R&amp;9&amp;F　海上犯罪送致件数と人員（&amp;A）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15"/>
  <sheetViews>
    <sheetView zoomScale="150" zoomScaleNormal="150" zoomScalePageLayoutView="0" workbookViewId="0" topLeftCell="A1">
      <selection activeCell="J12" sqref="J12"/>
    </sheetView>
  </sheetViews>
  <sheetFormatPr defaultColWidth="9.140625" defaultRowHeight="12"/>
  <cols>
    <col min="1" max="1" width="0.9921875" style="130" customWidth="1"/>
    <col min="2" max="2" width="16.8515625" style="130" bestFit="1" customWidth="1"/>
    <col min="3" max="3" width="0.9921875" style="130" customWidth="1"/>
    <col min="4" max="4" width="6.421875" style="130" bestFit="1" customWidth="1"/>
    <col min="5" max="5" width="6.421875" style="130" customWidth="1"/>
    <col min="6" max="8" width="6.00390625" style="130" customWidth="1"/>
    <col min="9" max="9" width="6.421875" style="130" customWidth="1"/>
    <col min="10" max="13" width="6.00390625" style="130" customWidth="1"/>
    <col min="14" max="14" width="0.71875" style="130" customWidth="1"/>
    <col min="15" max="16384" width="9.28125" style="130" customWidth="1"/>
  </cols>
  <sheetData>
    <row r="1" ht="3.75" customHeight="1" thickBot="1"/>
    <row r="2" spans="1:13" s="131" customFormat="1" ht="24.75" customHeight="1" thickTop="1">
      <c r="A2" s="381" t="s">
        <v>145</v>
      </c>
      <c r="B2" s="382"/>
      <c r="C2" s="382"/>
      <c r="D2" s="392" t="s">
        <v>167</v>
      </c>
      <c r="E2" s="393"/>
      <c r="F2" s="394" t="s">
        <v>168</v>
      </c>
      <c r="G2" s="395"/>
      <c r="H2" s="391" t="s">
        <v>169</v>
      </c>
      <c r="I2" s="393"/>
      <c r="J2" s="382" t="s">
        <v>170</v>
      </c>
      <c r="K2" s="382"/>
      <c r="L2" s="396" t="s">
        <v>171</v>
      </c>
      <c r="M2" s="397"/>
    </row>
    <row r="3" spans="1:13" s="131" customFormat="1" ht="21.75" customHeight="1">
      <c r="A3" s="388"/>
      <c r="B3" s="389"/>
      <c r="C3" s="389"/>
      <c r="D3" s="132" t="s">
        <v>151</v>
      </c>
      <c r="E3" s="133" t="s">
        <v>153</v>
      </c>
      <c r="F3" s="133" t="s">
        <v>151</v>
      </c>
      <c r="G3" s="133" t="s">
        <v>153</v>
      </c>
      <c r="H3" s="133" t="s">
        <v>151</v>
      </c>
      <c r="I3" s="133" t="s">
        <v>153</v>
      </c>
      <c r="J3" s="133" t="s">
        <v>151</v>
      </c>
      <c r="K3" s="133" t="s">
        <v>153</v>
      </c>
      <c r="L3" s="133" t="s">
        <v>151</v>
      </c>
      <c r="M3" s="134" t="s">
        <v>153</v>
      </c>
    </row>
    <row r="4" spans="1:13" s="136" customFormat="1" ht="11.25" customHeight="1">
      <c r="A4" s="12"/>
      <c r="B4" s="12"/>
      <c r="C4" s="135"/>
      <c r="D4" s="12"/>
      <c r="E4" s="12" t="s">
        <v>155</v>
      </c>
      <c r="F4" s="12"/>
      <c r="G4" s="12" t="s">
        <v>155</v>
      </c>
      <c r="H4" s="12"/>
      <c r="I4" s="12" t="s">
        <v>155</v>
      </c>
      <c r="J4" s="12"/>
      <c r="K4" s="12" t="s">
        <v>155</v>
      </c>
      <c r="L4" s="12"/>
      <c r="M4" s="12" t="s">
        <v>155</v>
      </c>
    </row>
    <row r="5" spans="1:13" s="140" customFormat="1" ht="18" customHeight="1">
      <c r="A5" s="15"/>
      <c r="B5" s="22" t="s">
        <v>156</v>
      </c>
      <c r="C5" s="137"/>
      <c r="D5" s="138">
        <v>0</v>
      </c>
      <c r="E5" s="138">
        <v>0</v>
      </c>
      <c r="F5" s="138">
        <v>0</v>
      </c>
      <c r="G5" s="138">
        <v>0</v>
      </c>
      <c r="H5" s="138">
        <v>85</v>
      </c>
      <c r="I5" s="138">
        <v>51</v>
      </c>
      <c r="J5" s="138">
        <v>33</v>
      </c>
      <c r="K5" s="138">
        <v>34</v>
      </c>
      <c r="L5" s="138">
        <v>1</v>
      </c>
      <c r="M5" s="138">
        <v>1</v>
      </c>
    </row>
    <row r="6" spans="1:13" s="140" customFormat="1" ht="18" customHeight="1">
      <c r="A6" s="15"/>
      <c r="B6" s="22" t="s">
        <v>158</v>
      </c>
      <c r="C6" s="137"/>
      <c r="D6" s="138">
        <v>0</v>
      </c>
      <c r="E6" s="138">
        <v>0</v>
      </c>
      <c r="F6" s="138">
        <v>0</v>
      </c>
      <c r="G6" s="138">
        <v>0</v>
      </c>
      <c r="H6" s="138">
        <v>43</v>
      </c>
      <c r="I6" s="138">
        <v>42</v>
      </c>
      <c r="J6" s="138">
        <v>22</v>
      </c>
      <c r="K6" s="138">
        <v>22</v>
      </c>
      <c r="L6" s="138">
        <v>1</v>
      </c>
      <c r="M6" s="138">
        <v>1</v>
      </c>
    </row>
    <row r="7" spans="1:13" s="140" customFormat="1" ht="18" customHeight="1">
      <c r="A7" s="15"/>
      <c r="B7" s="22" t="s">
        <v>160</v>
      </c>
      <c r="C7" s="137"/>
      <c r="D7" s="141">
        <f>SUM(D9:D12)</f>
        <v>0</v>
      </c>
      <c r="E7" s="141">
        <f>SUM(E9:E12)</f>
        <v>0</v>
      </c>
      <c r="F7" s="141">
        <f>SUM(F9:F12)</f>
        <v>0</v>
      </c>
      <c r="G7" s="141">
        <f>SUM(G9:G12)</f>
        <v>0</v>
      </c>
      <c r="H7" s="141">
        <f aca="true" t="shared" si="0" ref="H7:M7">SUM(H9:H12)</f>
        <v>44</v>
      </c>
      <c r="I7" s="141">
        <f t="shared" si="0"/>
        <v>56</v>
      </c>
      <c r="J7" s="141">
        <f t="shared" si="0"/>
        <v>20</v>
      </c>
      <c r="K7" s="141">
        <f t="shared" si="0"/>
        <v>24</v>
      </c>
      <c r="L7" s="141">
        <f t="shared" si="0"/>
        <v>8</v>
      </c>
      <c r="M7" s="141">
        <f t="shared" si="0"/>
        <v>3</v>
      </c>
    </row>
    <row r="8" spans="1:13" s="140" customFormat="1" ht="10.5" customHeight="1">
      <c r="A8" s="15"/>
      <c r="B8" s="16"/>
      <c r="C8" s="137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 ht="19.5" customHeight="1">
      <c r="A9" s="18"/>
      <c r="B9" s="36" t="s">
        <v>162</v>
      </c>
      <c r="C9" s="142"/>
      <c r="D9" s="143">
        <v>0</v>
      </c>
      <c r="E9" s="143">
        <v>0</v>
      </c>
      <c r="F9" s="143">
        <v>0</v>
      </c>
      <c r="G9" s="143">
        <v>0</v>
      </c>
      <c r="H9" s="143">
        <v>27</v>
      </c>
      <c r="I9" s="143">
        <v>29</v>
      </c>
      <c r="J9" s="143">
        <v>8</v>
      </c>
      <c r="K9" s="143">
        <v>10</v>
      </c>
      <c r="L9" s="143">
        <v>5</v>
      </c>
      <c r="M9" s="143">
        <v>2</v>
      </c>
    </row>
    <row r="10" spans="1:13" ht="19.5" customHeight="1">
      <c r="A10" s="18"/>
      <c r="B10" s="144" t="s">
        <v>163</v>
      </c>
      <c r="C10" s="145"/>
      <c r="D10" s="143">
        <v>0</v>
      </c>
      <c r="E10" s="143">
        <v>0</v>
      </c>
      <c r="F10" s="143">
        <v>0</v>
      </c>
      <c r="G10" s="143">
        <v>0</v>
      </c>
      <c r="H10" s="143">
        <v>14</v>
      </c>
      <c r="I10" s="143">
        <v>22</v>
      </c>
      <c r="J10" s="143">
        <v>1</v>
      </c>
      <c r="K10" s="143">
        <v>2</v>
      </c>
      <c r="L10" s="143">
        <v>1</v>
      </c>
      <c r="M10" s="143">
        <v>1</v>
      </c>
    </row>
    <row r="11" spans="1:13" s="146" customFormat="1" ht="20.25" customHeight="1">
      <c r="A11" s="18"/>
      <c r="B11" s="36" t="s">
        <v>165</v>
      </c>
      <c r="C11" s="142"/>
      <c r="D11" s="143">
        <v>0</v>
      </c>
      <c r="E11" s="143">
        <v>0</v>
      </c>
      <c r="F11" s="143">
        <v>0</v>
      </c>
      <c r="G11" s="143">
        <v>0</v>
      </c>
      <c r="H11" s="143">
        <v>3</v>
      </c>
      <c r="I11" s="143">
        <v>5</v>
      </c>
      <c r="J11" s="143">
        <v>9</v>
      </c>
      <c r="K11" s="143">
        <v>10</v>
      </c>
      <c r="L11" s="143">
        <v>2</v>
      </c>
      <c r="M11" s="143">
        <v>0</v>
      </c>
    </row>
    <row r="12" spans="1:13" ht="24" customHeight="1">
      <c r="A12" s="18"/>
      <c r="B12" s="147" t="s">
        <v>166</v>
      </c>
      <c r="C12" s="142"/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2</v>
      </c>
      <c r="K12" s="143">
        <v>2</v>
      </c>
      <c r="L12" s="143">
        <v>0</v>
      </c>
      <c r="M12" s="143">
        <v>0</v>
      </c>
    </row>
    <row r="13" spans="1:13" ht="3" customHeight="1" thickBot="1">
      <c r="A13" s="149"/>
      <c r="B13" s="149"/>
      <c r="C13" s="149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ht="3" customHeight="1" thickTop="1"/>
    <row r="15" spans="8:13" ht="10.5">
      <c r="H15" s="150"/>
      <c r="I15" s="150"/>
      <c r="J15" s="150"/>
      <c r="K15" s="150"/>
      <c r="L15" s="150"/>
      <c r="M15" s="150"/>
    </row>
  </sheetData>
  <sheetProtection/>
  <mergeCells count="6">
    <mergeCell ref="A2:C3"/>
    <mergeCell ref="D2:E2"/>
    <mergeCell ref="F2:G2"/>
    <mergeCell ref="H2:I2"/>
    <mergeCell ref="J2:K2"/>
    <mergeCell ref="L2:M2"/>
  </mergeCells>
  <printOptions horizontalCentered="1"/>
  <pageMargins left="0.7874015748031497" right="0.5905511811023623" top="1.2598425196850394" bottom="0.4724409448818898" header="0.83" footer="0"/>
  <pageSetup horizontalDpi="600" verticalDpi="600" orientation="portrait" paperSize="9" scale="120" r:id="rId1"/>
  <headerFooter alignWithMargins="0">
    <oddHeader>&amp;R&amp;9&amp;F　海上犯罪送致件数と人員（&amp;A）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ＣＴＳ</dc:creator>
  <cp:keywords/>
  <dc:description/>
  <cp:lastModifiedBy>user</cp:lastModifiedBy>
  <cp:lastPrinted>2012-01-05T00:18:14Z</cp:lastPrinted>
  <dcterms:created xsi:type="dcterms:W3CDTF">2001-05-22T04:11:30Z</dcterms:created>
  <dcterms:modified xsi:type="dcterms:W3CDTF">2014-03-26T02:01:50Z</dcterms:modified>
  <cp:category/>
  <cp:version/>
  <cp:contentType/>
  <cp:contentStatus/>
</cp:coreProperties>
</file>