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firstSheet="13" activeTab="20"/>
  </bookViews>
  <sheets>
    <sheet name="22-271" sheetId="1" r:id="rId1"/>
    <sheet name="22-272(1)" sheetId="2" r:id="rId2"/>
    <sheet name="22-272(2)" sheetId="3" r:id="rId3"/>
    <sheet name="22-273(1)" sheetId="4" r:id="rId4"/>
    <sheet name="22-273(2)" sheetId="5" r:id="rId5"/>
    <sheet name="22-274" sheetId="6" r:id="rId6"/>
    <sheet name="22-275" sheetId="7" r:id="rId7"/>
    <sheet name="22-276(1)" sheetId="8" r:id="rId8"/>
    <sheet name="22-276(2)" sheetId="9" r:id="rId9"/>
    <sheet name="22-277" sheetId="10" r:id="rId10"/>
    <sheet name="22-278" sheetId="11" r:id="rId11"/>
    <sheet name="22-279" sheetId="12" r:id="rId12"/>
    <sheet name="22-280(1)" sheetId="13" r:id="rId13"/>
    <sheet name="22-280(2)" sheetId="14" r:id="rId14"/>
    <sheet name="22-281(1)" sheetId="15" r:id="rId15"/>
    <sheet name="22-281(2)" sheetId="16" r:id="rId16"/>
    <sheet name="22-282(1)" sheetId="17" r:id="rId17"/>
    <sheet name="22-282(2)" sheetId="18" r:id="rId18"/>
    <sheet name="22-283(1)" sheetId="19" r:id="rId19"/>
    <sheet name="22-283(2)" sheetId="20" r:id="rId20"/>
    <sheet name="22-284" sheetId="21" r:id="rId21"/>
  </sheets>
  <definedNames>
    <definedName name="_xlnm.Print_Area" localSheetId="1">'22-272(1)'!$A$1:$AA$54</definedName>
    <definedName name="_xlnm.Print_Area" localSheetId="2">'22-272(2)'!$A$1:$U$54</definedName>
    <definedName name="_xlnm.Print_Area" localSheetId="4">'22-273(2)'!$A$1:$K$52</definedName>
    <definedName name="_xlnm.Print_Area" localSheetId="14">'22-281(1)'!$A$1:$N$44</definedName>
    <definedName name="_xlnm.Print_Area" localSheetId="15">'22-281(2)'!$A$1:$O$44</definedName>
    <definedName name="_xlnm.Print_Area" localSheetId="20">'22-284'!$A$1:$G$37</definedName>
  </definedNames>
  <calcPr fullCalcOnLoad="1"/>
</workbook>
</file>

<file path=xl/sharedStrings.xml><?xml version="1.0" encoding="utf-8"?>
<sst xmlns="http://schemas.openxmlformats.org/spreadsheetml/2006/main" count="1839" uniqueCount="630">
  <si>
    <t>計</t>
  </si>
  <si>
    <t>火災</t>
  </si>
  <si>
    <t>自然災害</t>
  </si>
  <si>
    <t>水難</t>
  </si>
  <si>
    <t>交通</t>
  </si>
  <si>
    <t>労働災害</t>
  </si>
  <si>
    <t>運動競技</t>
  </si>
  <si>
    <t>加害</t>
  </si>
  <si>
    <t>自損行為</t>
  </si>
  <si>
    <t>急病</t>
  </si>
  <si>
    <t>転院搬送</t>
  </si>
  <si>
    <t>医師搬送</t>
  </si>
  <si>
    <t>資機材等搬送</t>
  </si>
  <si>
    <t>その他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</si>
  <si>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</si>
  <si>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</si>
  <si>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</si>
  <si>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</si>
  <si>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</si>
  <si>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</si>
  <si>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</si>
  <si>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</si>
  <si>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</si>
  <si>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</si>
  <si>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</si>
  <si>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</si>
  <si>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</si>
  <si>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</si>
  <si>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</si>
  <si>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</si>
  <si>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</si>
  <si>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</si>
  <si>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</si>
  <si>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</si>
  <si>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大磯町</t>
  </si>
  <si>
    <t>箱根町</t>
  </si>
  <si>
    <t>湯河原町</t>
  </si>
  <si>
    <t>愛川町</t>
  </si>
  <si>
    <t>消 防 本　　部(局)名</t>
  </si>
  <si>
    <t>一般負傷</t>
  </si>
  <si>
    <t>二宮町</t>
  </si>
  <si>
    <t xml:space="preserve"> </t>
  </si>
  <si>
    <r>
      <t>平成</t>
    </r>
    <r>
      <rPr>
        <sz val="7"/>
        <rFont val="ＭＳ ゴシック"/>
        <family val="3"/>
      </rPr>
      <t xml:space="preserve"> 20 </t>
    </r>
    <r>
      <rPr>
        <sz val="7"/>
        <rFont val="ＭＳ 明朝"/>
        <family val="1"/>
      </rPr>
      <t>年</t>
    </r>
  </si>
  <si>
    <r>
      <t xml:space="preserve">21 </t>
    </r>
    <r>
      <rPr>
        <sz val="7"/>
        <rFont val="ＭＳ 明朝"/>
        <family val="1"/>
      </rPr>
      <t>年</t>
    </r>
  </si>
  <si>
    <r>
      <t xml:space="preserve">22 </t>
    </r>
    <r>
      <rPr>
        <sz val="7"/>
        <rFont val="ＭＳ 明朝"/>
        <family val="1"/>
      </rPr>
      <t>年</t>
    </r>
  </si>
  <si>
    <t>足      柄消防組合</t>
  </si>
  <si>
    <t>田</t>
  </si>
  <si>
    <t>畑</t>
  </si>
  <si>
    <t>死者</t>
  </si>
  <si>
    <t>行方不明者</t>
  </si>
  <si>
    <t>負傷者</t>
  </si>
  <si>
    <t>全壊</t>
  </si>
  <si>
    <t>半壊</t>
  </si>
  <si>
    <t>一部破損</t>
  </si>
  <si>
    <t>床上浸水</t>
  </si>
  <si>
    <t>床下浸水</t>
  </si>
  <si>
    <t>公共建物</t>
  </si>
  <si>
    <t>流出・埋没</t>
  </si>
  <si>
    <t>冠水</t>
  </si>
  <si>
    <t>重傷</t>
  </si>
  <si>
    <t>軽傷</t>
  </si>
  <si>
    <t>人</t>
  </si>
  <si>
    <t>棟</t>
  </si>
  <si>
    <t>世帯</t>
  </si>
  <si>
    <t>ha</t>
  </si>
  <si>
    <t>-</t>
  </si>
  <si>
    <t>-</t>
  </si>
  <si>
    <t>強風</t>
  </si>
  <si>
    <t>大雪</t>
  </si>
  <si>
    <t>津波</t>
  </si>
  <si>
    <t>暴風</t>
  </si>
  <si>
    <t>大雨と強風</t>
  </si>
  <si>
    <t>大雨</t>
  </si>
  <si>
    <t>梅雨期の大雨</t>
  </si>
  <si>
    <t>６月11日以降</t>
  </si>
  <si>
    <t>台風第９号</t>
  </si>
  <si>
    <t>９月８日</t>
  </si>
  <si>
    <t>９月23日</t>
  </si>
  <si>
    <t>９月28日</t>
  </si>
  <si>
    <t>台風第１４号</t>
  </si>
  <si>
    <t>10月30日</t>
  </si>
  <si>
    <t>11月９日</t>
  </si>
  <si>
    <t>大雨と強風（竜巻）</t>
  </si>
  <si>
    <t>12月３日</t>
  </si>
  <si>
    <t>他</t>
  </si>
  <si>
    <t>被</t>
  </si>
  <si>
    <t>害</t>
  </si>
  <si>
    <t>被　害　金　額</t>
  </si>
  <si>
    <t>神 奈 川 県　　　　　　災害対策本部</t>
  </si>
  <si>
    <t>設置市町村数
災害対策本部</t>
  </si>
  <si>
    <t>適用市町村数
災害救助法</t>
  </si>
  <si>
    <t>病院</t>
  </si>
  <si>
    <t>道路</t>
  </si>
  <si>
    <t>橋りょう</t>
  </si>
  <si>
    <t>河川</t>
  </si>
  <si>
    <t>港湾</t>
  </si>
  <si>
    <t>砂防</t>
  </si>
  <si>
    <t>清掃施設</t>
  </si>
  <si>
    <t>崖くずれ</t>
  </si>
  <si>
    <t>鉄道不通</t>
  </si>
  <si>
    <t>被害船舶</t>
  </si>
  <si>
    <t>水道</t>
  </si>
  <si>
    <t>電話</t>
  </si>
  <si>
    <t>電気</t>
  </si>
  <si>
    <t>ガス</t>
  </si>
  <si>
    <t>ブロック塀</t>
  </si>
  <si>
    <t>設置</t>
  </si>
  <si>
    <t>解散</t>
  </si>
  <si>
    <t>箇所</t>
  </si>
  <si>
    <t>隻</t>
  </si>
  <si>
    <t>戸</t>
  </si>
  <si>
    <t>回線</t>
  </si>
  <si>
    <t>千円</t>
  </si>
  <si>
    <t>－月－日</t>
  </si>
  <si>
    <t>災 害 名
発生年月</t>
  </si>
  <si>
    <t>人　的　被　害</t>
  </si>
  <si>
    <t>住　　　　家　　　　被　　　　害</t>
  </si>
  <si>
    <t>被　害
非住家</t>
  </si>
  <si>
    <t>平 成 20 年</t>
  </si>
  <si>
    <t>-</t>
  </si>
  <si>
    <t xml:space="preserve">        21 年</t>
  </si>
  <si>
    <t xml:space="preserve">        22 年</t>
  </si>
  <si>
    <r>
      <t>１</t>
    </r>
    <r>
      <rPr>
        <sz val="6"/>
        <rFont val="ＭＳ 明朝"/>
        <family val="1"/>
      </rPr>
      <t>月</t>
    </r>
    <r>
      <rPr>
        <sz val="6"/>
        <rFont val="ＭＳ ゴシック"/>
        <family val="3"/>
      </rPr>
      <t>13</t>
    </r>
    <r>
      <rPr>
        <sz val="6"/>
        <rFont val="ＭＳ 明朝"/>
        <family val="1"/>
      </rPr>
      <t>日</t>
    </r>
  </si>
  <si>
    <r>
      <t>２</t>
    </r>
    <r>
      <rPr>
        <sz val="6"/>
        <rFont val="ＭＳ 明朝"/>
        <family val="1"/>
      </rPr>
      <t>月</t>
    </r>
    <r>
      <rPr>
        <sz val="6"/>
        <rFont val="ＭＳ ゴシック"/>
        <family val="3"/>
      </rPr>
      <t>１</t>
    </r>
    <r>
      <rPr>
        <sz val="6"/>
        <rFont val="ＭＳ 明朝"/>
        <family val="1"/>
      </rPr>
      <t>日～２月２日</t>
    </r>
  </si>
  <si>
    <t>-</t>
  </si>
  <si>
    <r>
      <t>２</t>
    </r>
    <r>
      <rPr>
        <sz val="6"/>
        <rFont val="ＭＳ 明朝"/>
        <family val="1"/>
      </rPr>
      <t>月</t>
    </r>
    <r>
      <rPr>
        <sz val="6"/>
        <rFont val="ＭＳ ゴシック"/>
        <family val="3"/>
      </rPr>
      <t>28</t>
    </r>
    <r>
      <rPr>
        <sz val="6"/>
        <rFont val="ＭＳ 明朝"/>
        <family val="1"/>
      </rPr>
      <t>日</t>
    </r>
  </si>
  <si>
    <t>-</t>
  </si>
  <si>
    <r>
      <t>３</t>
    </r>
    <r>
      <rPr>
        <sz val="6"/>
        <rFont val="ＭＳ 明朝"/>
        <family val="1"/>
      </rPr>
      <t>月</t>
    </r>
    <r>
      <rPr>
        <sz val="6"/>
        <rFont val="ＭＳ ゴシック"/>
        <family val="3"/>
      </rPr>
      <t>13</t>
    </r>
    <r>
      <rPr>
        <sz val="6"/>
        <rFont val="ＭＳ 明朝"/>
        <family val="1"/>
      </rPr>
      <t>日</t>
    </r>
  </si>
  <si>
    <r>
      <t>３</t>
    </r>
    <r>
      <rPr>
        <sz val="6"/>
        <rFont val="ＭＳ 明朝"/>
        <family val="1"/>
      </rPr>
      <t>月</t>
    </r>
    <r>
      <rPr>
        <sz val="6"/>
        <rFont val="ＭＳ ゴシック"/>
        <family val="3"/>
      </rPr>
      <t>20</t>
    </r>
    <r>
      <rPr>
        <sz val="6"/>
        <rFont val="ＭＳ 明朝"/>
        <family val="1"/>
      </rPr>
      <t>日</t>
    </r>
  </si>
  <si>
    <r>
      <t>４</t>
    </r>
    <r>
      <rPr>
        <sz val="6"/>
        <rFont val="ＭＳ 明朝"/>
        <family val="1"/>
      </rPr>
      <t>月</t>
    </r>
    <r>
      <rPr>
        <sz val="6"/>
        <rFont val="ＭＳ ゴシック"/>
        <family val="3"/>
      </rPr>
      <t>２</t>
    </r>
    <r>
      <rPr>
        <sz val="6"/>
        <rFont val="ＭＳ 明朝"/>
        <family val="1"/>
      </rPr>
      <t>日</t>
    </r>
  </si>
  <si>
    <r>
      <t>４</t>
    </r>
    <r>
      <rPr>
        <sz val="6"/>
        <rFont val="ＭＳ 明朝"/>
        <family val="1"/>
      </rPr>
      <t>月</t>
    </r>
    <r>
      <rPr>
        <sz val="6"/>
        <rFont val="ＭＳ ゴシック"/>
        <family val="3"/>
      </rPr>
      <t>28</t>
    </r>
    <r>
      <rPr>
        <sz val="6"/>
        <rFont val="ＭＳ 明朝"/>
        <family val="1"/>
      </rPr>
      <t>日</t>
    </r>
  </si>
  <si>
    <t>…</t>
  </si>
  <si>
    <t>そ</t>
  </si>
  <si>
    <t>の</t>
  </si>
  <si>
    <t>学校</t>
  </si>
  <si>
    <t>-</t>
  </si>
  <si>
    <t>-</t>
  </si>
  <si>
    <t>市町村別</t>
  </si>
  <si>
    <t>建</t>
  </si>
  <si>
    <t>物</t>
  </si>
  <si>
    <t>損</t>
  </si>
  <si>
    <t>焼 損 棟 数</t>
  </si>
  <si>
    <t>り災世帯数</t>
  </si>
  <si>
    <t>り災者数</t>
  </si>
  <si>
    <t>うち
全焼</t>
  </si>
  <si>
    <t>うち
全損</t>
  </si>
  <si>
    <t>件</t>
  </si>
  <si>
    <t>人</t>
  </si>
  <si>
    <t>棟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</si>
  <si>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</si>
  <si>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</si>
  <si>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</si>
  <si>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</si>
  <si>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</si>
  <si>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</si>
  <si>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</si>
  <si>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</si>
  <si>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林野焼損面積</t>
  </si>
  <si>
    <t>損　　　　　　害　　　　　　額</t>
  </si>
  <si>
    <t>焼損床面積</t>
  </si>
  <si>
    <t>計</t>
  </si>
  <si>
    <t>林野</t>
  </si>
  <si>
    <t>車両</t>
  </si>
  <si>
    <t>船舶</t>
  </si>
  <si>
    <t>建            物</t>
  </si>
  <si>
    <t>建　築　物</t>
  </si>
  <si>
    <t>収　容　物</t>
  </si>
  <si>
    <t>a</t>
  </si>
  <si>
    <t>千円</t>
  </si>
  <si>
    <t>千円</t>
  </si>
  <si>
    <t>火　　　災　　　種　　　別</t>
  </si>
  <si>
    <t>死 傷 者</t>
  </si>
  <si>
    <t>建 物</t>
  </si>
  <si>
    <t>林 野</t>
  </si>
  <si>
    <t>車 両</t>
  </si>
  <si>
    <t>船 舶</t>
  </si>
  <si>
    <t>死 者</t>
  </si>
  <si>
    <r>
      <t>平 成</t>
    </r>
    <r>
      <rPr>
        <b/>
        <sz val="7"/>
        <rFont val="ＭＳ ゴシック"/>
        <family val="3"/>
      </rPr>
      <t xml:space="preserve"> 20 </t>
    </r>
    <r>
      <rPr>
        <b/>
        <sz val="7"/>
        <rFont val="ＭＳ 明朝"/>
        <family val="1"/>
      </rPr>
      <t>年</t>
    </r>
  </si>
  <si>
    <r>
      <t xml:space="preserve">21 </t>
    </r>
    <r>
      <rPr>
        <b/>
        <sz val="7"/>
        <rFont val="ＭＳ 明朝"/>
        <family val="1"/>
      </rPr>
      <t>年</t>
    </r>
  </si>
  <si>
    <r>
      <t xml:space="preserve">22 </t>
    </r>
    <r>
      <rPr>
        <b/>
        <sz val="7"/>
        <rFont val="ＭＳ 明朝"/>
        <family val="1"/>
      </rPr>
      <t>年</t>
    </r>
  </si>
  <si>
    <t>-</t>
  </si>
  <si>
    <t>たり出火件数
人口一万人当</t>
  </si>
  <si>
    <r>
      <t>m</t>
    </r>
    <r>
      <rPr>
        <vertAlign val="superscript"/>
        <sz val="7"/>
        <rFont val="ＭＳ 明朝"/>
        <family val="1"/>
      </rPr>
      <t>2</t>
    </r>
  </si>
  <si>
    <t>放火</t>
  </si>
  <si>
    <t>こんろ</t>
  </si>
  <si>
    <t>放火の疑い</t>
  </si>
  <si>
    <t>たばこ</t>
  </si>
  <si>
    <t>火あそび</t>
  </si>
  <si>
    <t>スト－ブ</t>
  </si>
  <si>
    <t>配線器具</t>
  </si>
  <si>
    <t>電気機器</t>
  </si>
  <si>
    <t>マッチ・ライタ－</t>
  </si>
  <si>
    <t>たき火</t>
  </si>
  <si>
    <t>灯火</t>
  </si>
  <si>
    <t>排気管</t>
  </si>
  <si>
    <t>電気装置</t>
  </si>
  <si>
    <t>溶接機・切断機</t>
  </si>
  <si>
    <t>焼却炉</t>
  </si>
  <si>
    <t>内燃機関</t>
  </si>
  <si>
    <t>衝突の火花</t>
  </si>
  <si>
    <t>風呂かまど</t>
  </si>
  <si>
    <t>取灰</t>
  </si>
  <si>
    <t>煙突・煙道</t>
  </si>
  <si>
    <t>火入れ</t>
  </si>
  <si>
    <t>炉</t>
  </si>
  <si>
    <t>ボイラ－</t>
  </si>
  <si>
    <t>かまど</t>
  </si>
  <si>
    <t>こたつ</t>
  </si>
  <si>
    <t>不明・調査中</t>
  </si>
  <si>
    <t>区　　　分</t>
  </si>
  <si>
    <t>件  　数</t>
  </si>
  <si>
    <t>建 物 火 災
焼損床面積</t>
  </si>
  <si>
    <t>建 物 火 災
焼損表面積</t>
  </si>
  <si>
    <t>林野火災    　焼損面積</t>
  </si>
  <si>
    <t>損　害　額</t>
  </si>
  <si>
    <r>
      <t>m</t>
    </r>
    <r>
      <rPr>
        <vertAlign val="superscript"/>
        <sz val="7"/>
        <rFont val="ＭＳ 明朝"/>
        <family val="1"/>
      </rPr>
      <t>2</t>
    </r>
  </si>
  <si>
    <t>a</t>
  </si>
  <si>
    <t>平　 成　 20　 年</t>
  </si>
  <si>
    <t>21　 年</t>
  </si>
  <si>
    <t>22　 年</t>
  </si>
  <si>
    <t>電灯電話等の配線</t>
  </si>
  <si>
    <t>年 齢 別</t>
  </si>
  <si>
    <t>合　　　　　　計</t>
  </si>
  <si>
    <t>判断力に欠け、あるいは、体力的条件が悪く、ほとんど避難できなかったと思われるもの。</t>
  </si>
  <si>
    <t>延焼拡大が早かった等のため､ほとんど避難できなかったと思われるもの。</t>
  </si>
  <si>
    <t>逃げれば逃げられたが、逃げる機会を失ったと思われるもの。</t>
  </si>
  <si>
    <t>熟睡</t>
  </si>
  <si>
    <t>泥酔</t>
  </si>
  <si>
    <t>病気・身体不自由</t>
  </si>
  <si>
    <t>乳幼児</t>
  </si>
  <si>
    <t>老衰</t>
  </si>
  <si>
    <t>ガス爆発のため</t>
  </si>
  <si>
    <t>危険物燃焼のため</t>
  </si>
  <si>
    <t>狼狽して</t>
  </si>
  <si>
    <t>消火しようとして</t>
  </si>
  <si>
    <t>ようとして  　　人を救助し　</t>
  </si>
  <si>
    <t>一旦屋外へ避難後、再進入したと思われるもの｡出火時屋外にいて出火後進入したと思われるもの。</t>
  </si>
  <si>
    <t>放火自殺（心中の道づれを含む。）</t>
  </si>
  <si>
    <t>放火自殺の巻添者（心中の道づれを除く）</t>
  </si>
  <si>
    <t>放火殺人の犠牲者</t>
  </si>
  <si>
    <t>左記以外の経過等</t>
  </si>
  <si>
    <t>身体不自由のため</t>
  </si>
  <si>
    <t>延焼拡大が早く</t>
  </si>
  <si>
    <t>逃げ道を間違えて</t>
  </si>
  <si>
    <t>出入口施錠のため</t>
  </si>
  <si>
    <t>搬出のため
救助・物品</t>
  </si>
  <si>
    <t>消火のため</t>
  </si>
  <si>
    <t>喫煙中</t>
  </si>
  <si>
    <t>炊事中</t>
  </si>
  <si>
    <t>（たき火を除く）
採暖中　</t>
  </si>
  <si>
    <t>たき火中</t>
  </si>
  <si>
    <t>火遊び中</t>
  </si>
  <si>
    <t>その他火気取扱中</t>
  </si>
  <si>
    <t>不    詳</t>
  </si>
  <si>
    <r>
      <t xml:space="preserve">発見が遅れ、気付いた時は火煙が回り、既に逃げ道がなかったと思われるもの。
</t>
    </r>
    <r>
      <rPr>
        <sz val="6"/>
        <rFont val="ＭＳ 明朝"/>
        <family val="1"/>
      </rPr>
      <t xml:space="preserve">   全く気付かなかった
   場合も含む。</t>
    </r>
  </si>
  <si>
    <t>気をとられ
持出品・服装に　</t>
  </si>
  <si>
    <t>っているうちに
火災をふれ回　</t>
  </si>
  <si>
    <r>
      <t>平成</t>
    </r>
    <r>
      <rPr>
        <b/>
        <sz val="7"/>
        <rFont val="ＭＳ ゴシック"/>
        <family val="3"/>
      </rPr>
      <t>20</t>
    </r>
    <r>
      <rPr>
        <b/>
        <sz val="7"/>
        <rFont val="ＭＳ 明朝"/>
        <family val="1"/>
      </rPr>
      <t>年</t>
    </r>
  </si>
  <si>
    <t>-</t>
  </si>
  <si>
    <r>
      <t>　　21</t>
    </r>
    <r>
      <rPr>
        <b/>
        <sz val="7"/>
        <rFont val="ＭＳ 明朝"/>
        <family val="1"/>
      </rPr>
      <t>年</t>
    </r>
  </si>
  <si>
    <r>
      <t>　　22</t>
    </r>
    <r>
      <rPr>
        <b/>
        <sz val="7"/>
        <rFont val="ＭＳ 明朝"/>
        <family val="1"/>
      </rPr>
      <t>年</t>
    </r>
  </si>
  <si>
    <r>
      <t xml:space="preserve">０～５ </t>
    </r>
    <r>
      <rPr>
        <sz val="7"/>
        <rFont val="ＭＳ 明朝"/>
        <family val="1"/>
      </rPr>
      <t>歳</t>
    </r>
    <r>
      <rPr>
        <sz val="7"/>
        <rFont val="ＭＳ ゴシック"/>
        <family val="3"/>
      </rPr>
      <t xml:space="preserve"> </t>
    </r>
  </si>
  <si>
    <r>
      <t xml:space="preserve">６～10 </t>
    </r>
    <r>
      <rPr>
        <sz val="7"/>
        <rFont val="ＭＳ 明朝"/>
        <family val="1"/>
      </rPr>
      <t>歳</t>
    </r>
  </si>
  <si>
    <r>
      <t xml:space="preserve">11～20 </t>
    </r>
    <r>
      <rPr>
        <sz val="7"/>
        <rFont val="ＭＳ 明朝"/>
        <family val="1"/>
      </rPr>
      <t>歳</t>
    </r>
  </si>
  <si>
    <r>
      <t xml:space="preserve">21～30 </t>
    </r>
    <r>
      <rPr>
        <sz val="7"/>
        <rFont val="ＭＳ 明朝"/>
        <family val="1"/>
      </rPr>
      <t>歳</t>
    </r>
  </si>
  <si>
    <r>
      <t xml:space="preserve">31～40 </t>
    </r>
    <r>
      <rPr>
        <sz val="7"/>
        <rFont val="ＭＳ 明朝"/>
        <family val="1"/>
      </rPr>
      <t>歳</t>
    </r>
  </si>
  <si>
    <r>
      <t xml:space="preserve">41～50 </t>
    </r>
    <r>
      <rPr>
        <sz val="7"/>
        <rFont val="ＭＳ 明朝"/>
        <family val="1"/>
      </rPr>
      <t>歳</t>
    </r>
  </si>
  <si>
    <r>
      <t xml:space="preserve">51～60 </t>
    </r>
    <r>
      <rPr>
        <sz val="7"/>
        <rFont val="ＭＳ 明朝"/>
        <family val="1"/>
      </rPr>
      <t>歳</t>
    </r>
  </si>
  <si>
    <r>
      <t xml:space="preserve">61～70 </t>
    </r>
    <r>
      <rPr>
        <sz val="7"/>
        <rFont val="ＭＳ 明朝"/>
        <family val="1"/>
      </rPr>
      <t>歳</t>
    </r>
  </si>
  <si>
    <r>
      <t xml:space="preserve">71～80 </t>
    </r>
    <r>
      <rPr>
        <sz val="7"/>
        <rFont val="ＭＳ 明朝"/>
        <family val="1"/>
      </rPr>
      <t>歳</t>
    </r>
  </si>
  <si>
    <r>
      <t xml:space="preserve">81 </t>
    </r>
    <r>
      <rPr>
        <sz val="7"/>
        <rFont val="ＭＳ 明朝"/>
        <family val="1"/>
      </rPr>
      <t>歳以上</t>
    </r>
  </si>
  <si>
    <t>不詳</t>
  </si>
  <si>
    <r>
      <t xml:space="preserve">避難行動を起こしているが逃げきれなかったと思われるもの
</t>
    </r>
    <r>
      <rPr>
        <sz val="6"/>
        <rFont val="ＭＳ 明朝"/>
        <family val="1"/>
      </rPr>
      <t>　 一応自力避難したが、避難
 中、火傷、ガス吸引により、
 病院等で死亡した場合を含む。</t>
    </r>
  </si>
  <si>
    <t xml:space="preserve">
着衣着火し、火傷(熱傷)あるいはガス中毒により死亡したと思われるもの。</t>
  </si>
  <si>
    <r>
      <t>平成</t>
    </r>
    <r>
      <rPr>
        <b/>
        <sz val="7"/>
        <rFont val="ＭＳ ゴシック"/>
        <family val="3"/>
      </rPr>
      <t>20</t>
    </r>
    <r>
      <rPr>
        <b/>
        <sz val="7"/>
        <rFont val="ＭＳ 明朝"/>
        <family val="1"/>
      </rPr>
      <t>年</t>
    </r>
  </si>
  <si>
    <t>-</t>
  </si>
  <si>
    <r>
      <t>　　21</t>
    </r>
    <r>
      <rPr>
        <b/>
        <sz val="7"/>
        <rFont val="ＭＳ 明朝"/>
        <family val="1"/>
      </rPr>
      <t>年</t>
    </r>
  </si>
  <si>
    <t>市 町 村 名</t>
  </si>
  <si>
    <t>消　　防　　本　　部　・　署</t>
  </si>
  <si>
    <t>消</t>
  </si>
  <si>
    <t>設　　　置    消防本部を</t>
  </si>
  <si>
    <t>消防署数</t>
  </si>
  <si>
    <t>出張所数</t>
  </si>
  <si>
    <t>消防吏員数</t>
  </si>
  <si>
    <t>自動車数　　　  消防ポンプ　</t>
  </si>
  <si>
    <t>ない車両を含む）
動車（ポンプ付で
はしご付消防自</t>
  </si>
  <si>
    <t>救急自動車数</t>
  </si>
  <si>
    <t>消防団数</t>
  </si>
  <si>
    <t>平 成 21 年 度</t>
  </si>
  <si>
    <t xml:space="preserve"> 　  22 年 度</t>
  </si>
  <si>
    <t xml:space="preserve"> 　  23 年 度</t>
  </si>
  <si>
    <t>二宮町</t>
  </si>
  <si>
    <t>足柄消防組合</t>
  </si>
  <si>
    <t>防</t>
  </si>
  <si>
    <t>団</t>
  </si>
  <si>
    <t>消　　防　　水　　利</t>
  </si>
  <si>
    <t>消防用無線局</t>
  </si>
  <si>
    <t>防　　火　　水　　槽</t>
  </si>
  <si>
    <t>分団数</t>
  </si>
  <si>
    <t>団員数</t>
  </si>
  <si>
    <t>自動車数　　　  消防ポンプ</t>
  </si>
  <si>
    <t>ポンプ数　　　　小型動力</t>
  </si>
  <si>
    <t>消火栓（公設）</t>
  </si>
  <si>
    <t>及び基地局   固定局　</t>
  </si>
  <si>
    <t>移動局</t>
  </si>
  <si>
    <t>40</t>
  </si>
  <si>
    <t>未</t>
  </si>
  <si>
    <t>20</t>
  </si>
  <si>
    <t>～</t>
  </si>
  <si>
    <t>以</t>
  </si>
  <si>
    <t>100</t>
  </si>
  <si>
    <t>上</t>
  </si>
  <si>
    <t>満</t>
  </si>
  <si>
    <r>
      <t>ｍ</t>
    </r>
    <r>
      <rPr>
        <vertAlign val="superscript"/>
        <sz val="7"/>
        <rFont val="ＭＳ 明朝"/>
        <family val="1"/>
      </rPr>
      <t>3</t>
    </r>
  </si>
  <si>
    <t>製造所</t>
  </si>
  <si>
    <t>屋外タンク</t>
  </si>
  <si>
    <t>屋内タンク</t>
  </si>
  <si>
    <t>地下タンク</t>
  </si>
  <si>
    <t>簡易タンク</t>
  </si>
  <si>
    <t>移動タンク</t>
  </si>
  <si>
    <t>事故</t>
  </si>
  <si>
    <t>相模原市</t>
  </si>
  <si>
    <t>横須賀市</t>
  </si>
  <si>
    <t>小田原市</t>
  </si>
  <si>
    <t>伊勢原市</t>
  </si>
  <si>
    <t>海老名市</t>
  </si>
  <si>
    <t>寒川町</t>
  </si>
  <si>
    <t>足柄消防組合</t>
  </si>
  <si>
    <t>運搬中</t>
  </si>
  <si>
    <t>無許可</t>
  </si>
  <si>
    <t>市　　別</t>
  </si>
  <si>
    <t>合　計</t>
  </si>
  <si>
    <t>貯　　　　　　蔵　　　　　　所</t>
  </si>
  <si>
    <t>屋　　内</t>
  </si>
  <si>
    <t>屋　　外</t>
  </si>
  <si>
    <r>
      <t>平成</t>
    </r>
    <r>
      <rPr>
        <b/>
        <sz val="7"/>
        <rFont val="ＭＳ ゴシック"/>
        <family val="3"/>
      </rPr>
      <t>20</t>
    </r>
    <r>
      <rPr>
        <b/>
        <sz val="7"/>
        <rFont val="ＭＳ 明朝"/>
        <family val="1"/>
      </rPr>
      <t>年</t>
    </r>
  </si>
  <si>
    <t xml:space="preserve">    21年</t>
  </si>
  <si>
    <t xml:space="preserve">    22年</t>
  </si>
  <si>
    <t>市　　別</t>
  </si>
  <si>
    <t>取　　　　　扱　　　　　所</t>
  </si>
  <si>
    <t>給　油</t>
  </si>
  <si>
    <t>１種販売</t>
  </si>
  <si>
    <t>２種販売</t>
  </si>
  <si>
    <t>移　送</t>
  </si>
  <si>
    <t>一　般</t>
  </si>
  <si>
    <t>海難種別</t>
  </si>
  <si>
    <t>合　　　計</t>
  </si>
  <si>
    <t>隻数</t>
  </si>
  <si>
    <t>トン数</t>
  </si>
  <si>
    <t>乗揚</t>
  </si>
  <si>
    <t>衝突</t>
  </si>
  <si>
    <t>機関損傷</t>
  </si>
  <si>
    <t>遭難</t>
  </si>
  <si>
    <t>死傷等</t>
  </si>
  <si>
    <r>
      <t>50</t>
    </r>
    <r>
      <rPr>
        <sz val="6"/>
        <rFont val="ＭＳ 明朝"/>
        <family val="1"/>
      </rPr>
      <t>トン未満</t>
    </r>
  </si>
  <si>
    <r>
      <t>50</t>
    </r>
    <r>
      <rPr>
        <sz val="5"/>
        <rFont val="ＭＳ 明朝"/>
        <family val="1"/>
      </rPr>
      <t>～</t>
    </r>
    <r>
      <rPr>
        <sz val="5"/>
        <rFont val="ＭＳ ゴシック"/>
        <family val="3"/>
      </rPr>
      <t>100</t>
    </r>
    <r>
      <rPr>
        <sz val="5"/>
        <rFont val="ＭＳ 明朝"/>
        <family val="1"/>
      </rPr>
      <t>トン未満</t>
    </r>
  </si>
  <si>
    <r>
      <t>100</t>
    </r>
    <r>
      <rPr>
        <sz val="5"/>
        <rFont val="ＭＳ 明朝"/>
        <family val="1"/>
      </rPr>
      <t>～</t>
    </r>
    <r>
      <rPr>
        <sz val="5"/>
        <rFont val="ＭＳ ゴシック"/>
        <family val="3"/>
      </rPr>
      <t>500</t>
    </r>
    <r>
      <rPr>
        <sz val="5"/>
        <rFont val="ＭＳ 明朝"/>
        <family val="1"/>
      </rPr>
      <t>トン未満</t>
    </r>
  </si>
  <si>
    <r>
      <t>500</t>
    </r>
    <r>
      <rPr>
        <sz val="5"/>
        <rFont val="ＭＳ 明朝"/>
        <family val="1"/>
      </rPr>
      <t>～</t>
    </r>
    <r>
      <rPr>
        <sz val="5"/>
        <rFont val="ＭＳ ゴシック"/>
        <family val="3"/>
      </rPr>
      <t>1,000</t>
    </r>
    <r>
      <rPr>
        <sz val="5"/>
        <rFont val="ＭＳ 明朝"/>
        <family val="1"/>
      </rPr>
      <t>トン未満</t>
    </r>
  </si>
  <si>
    <r>
      <t>1,000</t>
    </r>
    <r>
      <rPr>
        <sz val="5.5"/>
        <rFont val="ＭＳ 明朝"/>
        <family val="1"/>
      </rPr>
      <t>トン以上</t>
    </r>
  </si>
  <si>
    <t>平成 20年</t>
  </si>
  <si>
    <t>21年</t>
  </si>
  <si>
    <t>22年</t>
  </si>
  <si>
    <t>件　　数</t>
  </si>
  <si>
    <t>死　　者</t>
  </si>
  <si>
    <t>傷　　者</t>
  </si>
  <si>
    <r>
      <t>平成</t>
    </r>
    <r>
      <rPr>
        <sz val="7"/>
        <rFont val="ＭＳ ゴシック"/>
        <family val="3"/>
      </rPr>
      <t>14年</t>
    </r>
  </si>
  <si>
    <r>
      <t>　 　15</t>
    </r>
    <r>
      <rPr>
        <sz val="7"/>
        <rFont val="ＭＳ 明朝"/>
        <family val="1"/>
      </rPr>
      <t>年</t>
    </r>
  </si>
  <si>
    <r>
      <t>　 　16</t>
    </r>
    <r>
      <rPr>
        <sz val="7"/>
        <rFont val="ＭＳ 明朝"/>
        <family val="1"/>
      </rPr>
      <t>年</t>
    </r>
  </si>
  <si>
    <r>
      <t>　 　17</t>
    </r>
    <r>
      <rPr>
        <sz val="7"/>
        <rFont val="ＭＳ 明朝"/>
        <family val="1"/>
      </rPr>
      <t>年</t>
    </r>
  </si>
  <si>
    <r>
      <t>　 　18</t>
    </r>
    <r>
      <rPr>
        <sz val="7"/>
        <rFont val="ＭＳ 明朝"/>
        <family val="1"/>
      </rPr>
      <t>年</t>
    </r>
  </si>
  <si>
    <r>
      <t>　 　19</t>
    </r>
    <r>
      <rPr>
        <sz val="7"/>
        <rFont val="ＭＳ 明朝"/>
        <family val="1"/>
      </rPr>
      <t>年</t>
    </r>
  </si>
  <si>
    <r>
      <t>　 　20年</t>
    </r>
  </si>
  <si>
    <r>
      <t>　 　21年</t>
    </r>
  </si>
  <si>
    <r>
      <t>　 　22年</t>
    </r>
  </si>
  <si>
    <t>年　　別</t>
  </si>
  <si>
    <t>交　通　事　故</t>
  </si>
  <si>
    <r>
      <t>自</t>
    </r>
    <r>
      <rPr>
        <sz val="7"/>
        <rFont val="ＭＳ Ｐゴシック"/>
        <family val="3"/>
      </rPr>
      <t xml:space="preserve"> </t>
    </r>
    <r>
      <rPr>
        <sz val="7"/>
        <rFont val="ＭＳ 明朝"/>
        <family val="1"/>
      </rPr>
      <t>動</t>
    </r>
    <r>
      <rPr>
        <sz val="7"/>
        <rFont val="ＭＳ Ｐゴシック"/>
        <family val="3"/>
      </rPr>
      <t xml:space="preserve"> </t>
    </r>
    <r>
      <rPr>
        <sz val="7"/>
        <rFont val="ＭＳ 明朝"/>
        <family val="1"/>
      </rPr>
      <t>車</t>
    </r>
    <r>
      <rPr>
        <sz val="7"/>
        <rFont val="ＭＳ Ｐゴシック"/>
        <family val="3"/>
      </rPr>
      <t xml:space="preserve"> </t>
    </r>
    <r>
      <rPr>
        <sz val="7"/>
        <rFont val="ＭＳ 明朝"/>
        <family val="1"/>
      </rPr>
      <t xml:space="preserve">等 </t>
    </r>
    <r>
      <rPr>
        <sz val="7"/>
        <rFont val="ＭＳ ゴシック"/>
        <family val="3"/>
      </rPr>
      <t xml:space="preserve">１ </t>
    </r>
    <r>
      <rPr>
        <sz val="7"/>
        <rFont val="ＭＳ 明朝"/>
        <family val="1"/>
      </rPr>
      <t>万</t>
    </r>
    <r>
      <rPr>
        <sz val="7"/>
        <rFont val="ＭＳ Ｐゴシック"/>
        <family val="3"/>
      </rPr>
      <t xml:space="preserve">
</t>
    </r>
    <r>
      <rPr>
        <sz val="7"/>
        <rFont val="ＭＳ 明朝"/>
        <family val="1"/>
      </rPr>
      <t>台</t>
    </r>
    <r>
      <rPr>
        <sz val="7"/>
        <rFont val="ＭＳ Ｐゴシック"/>
        <family val="3"/>
      </rPr>
      <t>　　</t>
    </r>
    <r>
      <rPr>
        <sz val="7"/>
        <rFont val="ＭＳ 明朝"/>
        <family val="1"/>
      </rPr>
      <t>当</t>
    </r>
    <r>
      <rPr>
        <sz val="7"/>
        <rFont val="ＭＳ Ｐゴシック"/>
        <family val="3"/>
      </rPr>
      <t>　　</t>
    </r>
    <r>
      <rPr>
        <sz val="7"/>
        <rFont val="ＭＳ 明朝"/>
        <family val="1"/>
      </rPr>
      <t>た</t>
    </r>
    <r>
      <rPr>
        <sz val="7"/>
        <rFont val="ＭＳ Ｐゴシック"/>
        <family val="3"/>
      </rPr>
      <t>　　</t>
    </r>
    <r>
      <rPr>
        <sz val="7"/>
        <rFont val="ＭＳ 明朝"/>
        <family val="1"/>
      </rPr>
      <t>り</t>
    </r>
  </si>
  <si>
    <r>
      <t>人口</t>
    </r>
    <r>
      <rPr>
        <sz val="7"/>
        <rFont val="ＭＳ ゴシック"/>
        <family val="3"/>
      </rPr>
      <t>10</t>
    </r>
    <r>
      <rPr>
        <sz val="7"/>
        <rFont val="ＭＳ 明朝"/>
        <family val="1"/>
      </rPr>
      <t>万人当たり</t>
    </r>
  </si>
  <si>
    <t>市区町村別</t>
  </si>
  <si>
    <t>件　数</t>
  </si>
  <si>
    <t>死　者</t>
  </si>
  <si>
    <t>重　傷</t>
  </si>
  <si>
    <t>軽　傷</t>
  </si>
  <si>
    <t>死傷者計</t>
  </si>
  <si>
    <t>人　口</t>
  </si>
  <si>
    <t>鶴見区</t>
  </si>
  <si>
    <t>神奈川区</t>
  </si>
  <si>
    <t>西区</t>
  </si>
  <si>
    <t>中区</t>
  </si>
  <si>
    <t>南区</t>
  </si>
  <si>
    <t>港南区</t>
  </si>
  <si>
    <t>保土ヶ谷区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</si>
  <si>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</si>
  <si>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</si>
  <si>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</si>
  <si>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</si>
  <si>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</si>
  <si>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</si>
  <si>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</si>
  <si>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</si>
  <si>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</si>
  <si>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</si>
  <si>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</si>
  <si>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川崎区</t>
  </si>
  <si>
    <t>幸区</t>
  </si>
  <si>
    <t>中原区</t>
  </si>
  <si>
    <t>高津区</t>
  </si>
  <si>
    <t>多摩区</t>
  </si>
  <si>
    <t>宮前区</t>
  </si>
  <si>
    <t>麻生区</t>
  </si>
  <si>
    <t>三浦郡葉山町</t>
  </si>
  <si>
    <t>高座郡寒川町</t>
  </si>
  <si>
    <t>中　　　 郡</t>
  </si>
  <si>
    <t>足 柄 上 郡</t>
  </si>
  <si>
    <t>足 柄 下 郡</t>
  </si>
  <si>
    <t>愛　 甲　 郡</t>
  </si>
  <si>
    <t>高速道路等</t>
  </si>
  <si>
    <r>
      <t>人口</t>
    </r>
    <r>
      <rPr>
        <sz val="6.5"/>
        <rFont val="ＭＳ ゴシック"/>
        <family val="3"/>
      </rPr>
      <t>１</t>
    </r>
    <r>
      <rPr>
        <sz val="6.5"/>
        <rFont val="ＭＳ 明朝"/>
        <family val="1"/>
      </rPr>
      <t>万人
当たり
死傷者</t>
    </r>
  </si>
  <si>
    <t>平 成 20 年</t>
  </si>
  <si>
    <t xml:space="preserve"> 21 年</t>
  </si>
  <si>
    <t xml:space="preserve"> 22 年</t>
  </si>
  <si>
    <r>
      <t>人口</t>
    </r>
    <r>
      <rPr>
        <sz val="6.5"/>
        <rFont val="ＭＳ ゴシック"/>
        <family val="3"/>
      </rPr>
      <t>１</t>
    </r>
    <r>
      <rPr>
        <sz val="6.5"/>
        <rFont val="ＭＳ 明朝"/>
        <family val="1"/>
      </rPr>
      <t>万人
当たり
死傷者</t>
    </r>
  </si>
  <si>
    <t>類　　型　　別</t>
  </si>
  <si>
    <t>全　　　事　　　故</t>
  </si>
  <si>
    <t>歩　行　者　事　故</t>
  </si>
  <si>
    <t>自　転　車　事　故</t>
  </si>
  <si>
    <t>件数</t>
  </si>
  <si>
    <t>傷者</t>
  </si>
  <si>
    <t xml:space="preserve"> </t>
  </si>
  <si>
    <t>人対車両計</t>
  </si>
  <si>
    <t>対面通行中</t>
  </si>
  <si>
    <t>背面通行中</t>
  </si>
  <si>
    <t>横断歩道横断中</t>
  </si>
  <si>
    <t>横断歩道付近横断中</t>
  </si>
  <si>
    <t>横断歩道橋付近横断中</t>
  </si>
  <si>
    <t>その他横断中</t>
  </si>
  <si>
    <t>路上遊戯中</t>
  </si>
  <si>
    <t>路上作業中</t>
  </si>
  <si>
    <t>路側停止中</t>
  </si>
  <si>
    <t>車両相互計</t>
  </si>
  <si>
    <t>正面衝突</t>
  </si>
  <si>
    <t>追　　 突</t>
  </si>
  <si>
    <t>進行中</t>
  </si>
  <si>
    <t>出会い頭</t>
  </si>
  <si>
    <t>追越・追抜時</t>
  </si>
  <si>
    <t>すれ違い時</t>
  </si>
  <si>
    <t>左折時</t>
  </si>
  <si>
    <t>右 折 時　</t>
  </si>
  <si>
    <t>直進</t>
  </si>
  <si>
    <t>車両単独計</t>
  </si>
  <si>
    <t>電柱</t>
  </si>
  <si>
    <t>工作物衝突</t>
  </si>
  <si>
    <t>標識</t>
  </si>
  <si>
    <t>分離帯・安全島</t>
  </si>
  <si>
    <t>防護柵等</t>
  </si>
  <si>
    <t>家屋・塀</t>
  </si>
  <si>
    <t>橋りょう(脚)</t>
  </si>
  <si>
    <t>路外逸脱</t>
  </si>
  <si>
    <t>転落</t>
  </si>
  <si>
    <t>駐車車両衝突(運転者不在)</t>
  </si>
  <si>
    <t>転倒</t>
  </si>
  <si>
    <t>列車事故</t>
  </si>
  <si>
    <t>二　輪　車　事　故</t>
  </si>
  <si>
    <t>こ ど も の 事 故</t>
  </si>
  <si>
    <t>高 齢 者 の 事 故</t>
  </si>
  <si>
    <t>酒 酔 い 事 故</t>
  </si>
  <si>
    <t>無 免 許 事 故</t>
  </si>
  <si>
    <t>ｰ</t>
  </si>
  <si>
    <t>平　　 成　 　20　 　年</t>
  </si>
  <si>
    <t xml:space="preserve"> 　　　　　　21　 　年</t>
  </si>
  <si>
    <t xml:space="preserve"> 　　　　　　22　 　年</t>
  </si>
  <si>
    <t>-</t>
  </si>
  <si>
    <t>-</t>
  </si>
  <si>
    <t>件数</t>
  </si>
  <si>
    <t>違　　　反　　　別</t>
  </si>
  <si>
    <t>全　　　　　事　　　　　故</t>
  </si>
  <si>
    <t>死</t>
  </si>
  <si>
    <t>亡</t>
  </si>
  <si>
    <t>事</t>
  </si>
  <si>
    <t>故</t>
  </si>
  <si>
    <t>重　　　傷　　　事　　　故</t>
  </si>
  <si>
    <t>軽　傷　事　故</t>
  </si>
  <si>
    <t>重傷</t>
  </si>
  <si>
    <t>軽傷</t>
  </si>
  <si>
    <t>傷者計</t>
  </si>
  <si>
    <t>件数</t>
  </si>
  <si>
    <t>平成 20年</t>
  </si>
  <si>
    <t>　　　　　　21年</t>
  </si>
  <si>
    <t>　　　　　　22年</t>
  </si>
  <si>
    <t>車両等の違反計</t>
  </si>
  <si>
    <t>右折違反</t>
  </si>
  <si>
    <t>安全運転義務違反</t>
  </si>
  <si>
    <t>違反種別不明</t>
  </si>
  <si>
    <t>当事者種別不明</t>
  </si>
  <si>
    <t>歩行者信号無視</t>
  </si>
  <si>
    <t>歩行者通行区分</t>
  </si>
  <si>
    <t>横断歩道外横断</t>
  </si>
  <si>
    <t>斜め横断</t>
  </si>
  <si>
    <t>駐停車車両の直前直後横断</t>
  </si>
  <si>
    <t>走行車両の直前直後横断</t>
  </si>
  <si>
    <t>横断禁止場所の横断</t>
  </si>
  <si>
    <t>幼児のひとり歩き</t>
  </si>
  <si>
    <t>酩酊・徘徊・寝そべり等</t>
  </si>
  <si>
    <t>路上遊戯</t>
  </si>
  <si>
    <t>路上作業</t>
  </si>
  <si>
    <t>飛出し</t>
  </si>
  <si>
    <t>歩行者その他の違反</t>
  </si>
  <si>
    <t>歩行者調査不能</t>
  </si>
  <si>
    <t>歩行者違反なし</t>
  </si>
  <si>
    <t>信号無視</t>
  </si>
  <si>
    <t>通行禁止違反</t>
  </si>
  <si>
    <t>通行区分</t>
  </si>
  <si>
    <t>車両通行帯違反</t>
  </si>
  <si>
    <t>最高速度違反</t>
  </si>
  <si>
    <t>横断等禁止違反</t>
  </si>
  <si>
    <t>車間距離不保持</t>
  </si>
  <si>
    <t>進路変更禁止違反</t>
  </si>
  <si>
    <t>通行妨害（車両等）</t>
  </si>
  <si>
    <t>追越し違反</t>
  </si>
  <si>
    <t>割込み等</t>
  </si>
  <si>
    <t>左折違反</t>
  </si>
  <si>
    <t>優先通行妨害</t>
  </si>
  <si>
    <t>交差点安全義務</t>
  </si>
  <si>
    <t>歩行者妨害等</t>
  </si>
  <si>
    <t>横断自転車妨害等</t>
  </si>
  <si>
    <t>徐行場所違反</t>
  </si>
  <si>
    <t>指定場所一時不停止等</t>
  </si>
  <si>
    <t>駐（停）車違反</t>
  </si>
  <si>
    <t>灯火違反</t>
  </si>
  <si>
    <t>合図不履行等</t>
  </si>
  <si>
    <t>乗車不適当</t>
  </si>
  <si>
    <t>積載不適当</t>
  </si>
  <si>
    <t>自転車の通行方法違反</t>
  </si>
  <si>
    <t>けん引違反</t>
  </si>
  <si>
    <t>整備不良車両運転</t>
  </si>
  <si>
    <t>酒酔い運転</t>
  </si>
  <si>
    <t>過労等</t>
  </si>
  <si>
    <t>ハンドル操作不適</t>
  </si>
  <si>
    <t>ブレーキ操作不適</t>
  </si>
  <si>
    <t>前方不注意</t>
  </si>
  <si>
    <t>動静不注視</t>
  </si>
  <si>
    <t>安全不確認</t>
  </si>
  <si>
    <t>安全速度</t>
  </si>
  <si>
    <t>予測不適</t>
  </si>
  <si>
    <t>その他安全運転義務違反</t>
  </si>
  <si>
    <t>幼児等通行妨害</t>
  </si>
  <si>
    <t>安全不確認ドア開閉</t>
  </si>
  <si>
    <t>停止措置義務違反</t>
  </si>
  <si>
    <t>自動二輪車乗車方法違反</t>
  </si>
  <si>
    <t>車両等その他の違反</t>
  </si>
  <si>
    <t>歩行者の計</t>
  </si>
  <si>
    <t>年齢別</t>
  </si>
  <si>
    <t>死　　　　者</t>
  </si>
  <si>
    <t>重　　　　傷</t>
  </si>
  <si>
    <t>軽　　　　傷</t>
  </si>
  <si>
    <t>死　傷　者　計</t>
  </si>
  <si>
    <t>男</t>
  </si>
  <si>
    <t>女</t>
  </si>
  <si>
    <t>合　計</t>
  </si>
  <si>
    <t>５歳未満</t>
  </si>
  <si>
    <r>
      <t>10　</t>
    </r>
    <r>
      <rPr>
        <sz val="7"/>
        <rFont val="ＭＳ 明朝"/>
        <family val="1"/>
      </rPr>
      <t>〃</t>
    </r>
  </si>
  <si>
    <r>
      <t>15　</t>
    </r>
    <r>
      <rPr>
        <sz val="7"/>
        <rFont val="ＭＳ 明朝"/>
        <family val="1"/>
      </rPr>
      <t>〃</t>
    </r>
  </si>
  <si>
    <r>
      <t>20　</t>
    </r>
    <r>
      <rPr>
        <sz val="7"/>
        <rFont val="ＭＳ 明朝"/>
        <family val="1"/>
      </rPr>
      <t>〃</t>
    </r>
  </si>
  <si>
    <r>
      <t>25　</t>
    </r>
    <r>
      <rPr>
        <sz val="7"/>
        <rFont val="ＭＳ 明朝"/>
        <family val="1"/>
      </rPr>
      <t>〃</t>
    </r>
  </si>
  <si>
    <r>
      <t>30　</t>
    </r>
    <r>
      <rPr>
        <sz val="7"/>
        <rFont val="ＭＳ 明朝"/>
        <family val="1"/>
      </rPr>
      <t>〃</t>
    </r>
  </si>
  <si>
    <r>
      <t>35　</t>
    </r>
    <r>
      <rPr>
        <sz val="7"/>
        <rFont val="ＭＳ 明朝"/>
        <family val="1"/>
      </rPr>
      <t>〃</t>
    </r>
  </si>
  <si>
    <r>
      <t>40　</t>
    </r>
    <r>
      <rPr>
        <sz val="7"/>
        <rFont val="ＭＳ 明朝"/>
        <family val="1"/>
      </rPr>
      <t>〃</t>
    </r>
  </si>
  <si>
    <r>
      <t>45　</t>
    </r>
    <r>
      <rPr>
        <sz val="7"/>
        <rFont val="ＭＳ 明朝"/>
        <family val="1"/>
      </rPr>
      <t>〃</t>
    </r>
  </si>
  <si>
    <r>
      <t>50　</t>
    </r>
    <r>
      <rPr>
        <sz val="7"/>
        <rFont val="ＭＳ 明朝"/>
        <family val="1"/>
      </rPr>
      <t>〃</t>
    </r>
  </si>
  <si>
    <r>
      <t>55　</t>
    </r>
    <r>
      <rPr>
        <sz val="7"/>
        <rFont val="ＭＳ 明朝"/>
        <family val="1"/>
      </rPr>
      <t>〃</t>
    </r>
  </si>
  <si>
    <r>
      <t>60　</t>
    </r>
    <r>
      <rPr>
        <sz val="7"/>
        <rFont val="ＭＳ 明朝"/>
        <family val="1"/>
      </rPr>
      <t>〃</t>
    </r>
  </si>
  <si>
    <r>
      <t>65　</t>
    </r>
    <r>
      <rPr>
        <sz val="7"/>
        <rFont val="ＭＳ 明朝"/>
        <family val="1"/>
      </rPr>
      <t>〃</t>
    </r>
  </si>
  <si>
    <r>
      <t>70　</t>
    </r>
    <r>
      <rPr>
        <sz val="7"/>
        <rFont val="ＭＳ 明朝"/>
        <family val="1"/>
      </rPr>
      <t>〃</t>
    </r>
  </si>
  <si>
    <r>
      <t>70</t>
    </r>
    <r>
      <rPr>
        <sz val="7"/>
        <rFont val="ＭＳ 明朝"/>
        <family val="1"/>
      </rPr>
      <t>歳以上</t>
    </r>
  </si>
  <si>
    <t>歩　　　　　　　　　行　　　　　　　　　者</t>
  </si>
  <si>
    <t>死　　　　者</t>
  </si>
  <si>
    <t>重　　　　傷</t>
  </si>
  <si>
    <t>軽　　　　傷</t>
  </si>
  <si>
    <t>死　傷　者　計</t>
  </si>
  <si>
    <t>合　計</t>
  </si>
  <si>
    <t>５歳未満</t>
  </si>
  <si>
    <r>
      <t>10　</t>
    </r>
    <r>
      <rPr>
        <sz val="7"/>
        <rFont val="ＭＳ 明朝"/>
        <family val="1"/>
      </rPr>
      <t>〃</t>
    </r>
  </si>
  <si>
    <r>
      <t>15　</t>
    </r>
    <r>
      <rPr>
        <sz val="7"/>
        <rFont val="ＭＳ 明朝"/>
        <family val="1"/>
      </rPr>
      <t>〃</t>
    </r>
  </si>
  <si>
    <r>
      <t>20　</t>
    </r>
    <r>
      <rPr>
        <sz val="7"/>
        <rFont val="ＭＳ 明朝"/>
        <family val="1"/>
      </rPr>
      <t>〃</t>
    </r>
  </si>
  <si>
    <r>
      <t>25　</t>
    </r>
    <r>
      <rPr>
        <sz val="7"/>
        <rFont val="ＭＳ 明朝"/>
        <family val="1"/>
      </rPr>
      <t>〃</t>
    </r>
  </si>
  <si>
    <r>
      <t>35　</t>
    </r>
    <r>
      <rPr>
        <sz val="7"/>
        <rFont val="ＭＳ 明朝"/>
        <family val="1"/>
      </rPr>
      <t>〃</t>
    </r>
  </si>
  <si>
    <r>
      <t>40　</t>
    </r>
    <r>
      <rPr>
        <sz val="7"/>
        <rFont val="ＭＳ 明朝"/>
        <family val="1"/>
      </rPr>
      <t>〃</t>
    </r>
  </si>
  <si>
    <r>
      <t>45　</t>
    </r>
    <r>
      <rPr>
        <sz val="7"/>
        <rFont val="ＭＳ 明朝"/>
        <family val="1"/>
      </rPr>
      <t>〃</t>
    </r>
  </si>
  <si>
    <r>
      <t>50　</t>
    </r>
    <r>
      <rPr>
        <sz val="7"/>
        <rFont val="ＭＳ 明朝"/>
        <family val="1"/>
      </rPr>
      <t>〃</t>
    </r>
  </si>
  <si>
    <r>
      <t>55　</t>
    </r>
    <r>
      <rPr>
        <sz val="7"/>
        <rFont val="ＭＳ 明朝"/>
        <family val="1"/>
      </rPr>
      <t>〃</t>
    </r>
  </si>
  <si>
    <r>
      <t>60　</t>
    </r>
    <r>
      <rPr>
        <sz val="7"/>
        <rFont val="ＭＳ 明朝"/>
        <family val="1"/>
      </rPr>
      <t>〃</t>
    </r>
  </si>
  <si>
    <r>
      <t>65　</t>
    </r>
    <r>
      <rPr>
        <sz val="7"/>
        <rFont val="ＭＳ 明朝"/>
        <family val="1"/>
      </rPr>
      <t>〃</t>
    </r>
  </si>
  <si>
    <r>
      <t>70　</t>
    </r>
    <r>
      <rPr>
        <sz val="7"/>
        <rFont val="ＭＳ 明朝"/>
        <family val="1"/>
      </rPr>
      <t>〃</t>
    </r>
  </si>
  <si>
    <r>
      <t>70</t>
    </r>
    <r>
      <rPr>
        <sz val="7"/>
        <rFont val="ＭＳ 明朝"/>
        <family val="1"/>
      </rPr>
      <t>歳以上</t>
    </r>
  </si>
  <si>
    <t>全　　　　　　　　　事　　　　　　　　　故</t>
  </si>
  <si>
    <r>
      <t>30　</t>
    </r>
    <r>
      <rPr>
        <sz val="7"/>
        <rFont val="ＭＳ 明朝"/>
        <family val="1"/>
      </rPr>
      <t>〃</t>
    </r>
  </si>
  <si>
    <t>年齢別</t>
  </si>
  <si>
    <t>時　　間</t>
  </si>
  <si>
    <t>事　故　件　数</t>
  </si>
  <si>
    <t>死 傷 者 計</t>
  </si>
  <si>
    <t>実　　　数</t>
  </si>
  <si>
    <t>構　成　率</t>
  </si>
  <si>
    <t>件</t>
  </si>
  <si>
    <t>％</t>
  </si>
  <si>
    <t>人</t>
  </si>
  <si>
    <t>合  計</t>
  </si>
  <si>
    <r>
      <t>０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１</t>
    </r>
  </si>
  <si>
    <r>
      <t>１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２</t>
    </r>
  </si>
  <si>
    <r>
      <t>２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３</t>
    </r>
  </si>
  <si>
    <r>
      <t>３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４</t>
    </r>
  </si>
  <si>
    <r>
      <t>４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５</t>
    </r>
  </si>
  <si>
    <r>
      <t>５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６</t>
    </r>
  </si>
  <si>
    <r>
      <t>６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７</t>
    </r>
  </si>
  <si>
    <r>
      <t>７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８</t>
    </r>
  </si>
  <si>
    <r>
      <t>８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９</t>
    </r>
  </si>
  <si>
    <r>
      <t>９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10</t>
    </r>
  </si>
  <si>
    <r>
      <t>10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11</t>
    </r>
  </si>
  <si>
    <r>
      <t>11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12</t>
    </r>
  </si>
  <si>
    <r>
      <t>12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13</t>
    </r>
  </si>
  <si>
    <r>
      <t>13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14</t>
    </r>
  </si>
  <si>
    <r>
      <t>14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15</t>
    </r>
  </si>
  <si>
    <r>
      <t>15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16</t>
    </r>
  </si>
  <si>
    <r>
      <t>16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17</t>
    </r>
  </si>
  <si>
    <r>
      <t>17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18</t>
    </r>
  </si>
  <si>
    <r>
      <t>18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19</t>
    </r>
  </si>
  <si>
    <r>
      <t>19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20</t>
    </r>
  </si>
  <si>
    <r>
      <t>20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21</t>
    </r>
  </si>
  <si>
    <r>
      <t>21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22</t>
    </r>
  </si>
  <si>
    <r>
      <t>22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23</t>
    </r>
  </si>
  <si>
    <r>
      <t>23</t>
    </r>
    <r>
      <rPr>
        <sz val="7"/>
        <rFont val="ＭＳ 明朝"/>
        <family val="1"/>
      </rPr>
      <t>～</t>
    </r>
    <r>
      <rPr>
        <sz val="7"/>
        <rFont val="ＭＳ ゴシック"/>
        <family val="3"/>
      </rPr>
      <t>24</t>
    </r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</si>
</sst>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;\-#,##0;\-"/>
    <numFmt numFmtId="179" formatCode="#,##0.00_ ;[Red]\-#,##0.00\ "/>
    <numFmt numFmtId="180" formatCode="#,##0_ "/>
    <numFmt numFmtId="181" formatCode="#,##0_ ;[Red]\-#,##0;\ "/>
    <numFmt numFmtId="182" formatCode="0_);[Red]\(0\)"/>
    <numFmt numFmtId="183" formatCode="#,##0.00_ "/>
    <numFmt numFmtId="184" formatCode="#,##0_ ;[Red]\-#,##0\ "/>
    <numFmt numFmtId="185" formatCode="#,##0.0_);[Red]\(#,##0.0\)"/>
    <numFmt numFmtId="186" formatCode="0.0_);[Red]\(0.0\)"/>
    <numFmt numFmtId="187" formatCode="0.0_ "/>
    <numFmt numFmtId="188" formatCode="0.000000_ "/>
    <numFmt numFmtId="189" formatCode="0.00000_ "/>
    <numFmt numFmtId="190" formatCode="0.0000_ "/>
    <numFmt numFmtId="191" formatCode="0.000_ "/>
    <numFmt numFmtId="192" formatCode="0.00_ "/>
    <numFmt numFmtId="193" formatCode="0.000000000_ "/>
    <numFmt numFmtId="194" formatCode="0.00000000_ "/>
    <numFmt numFmtId="195" formatCode="0.0000000_ "/>
    <numFmt numFmtId="196" formatCode="#,###;\-#,###;\-"/>
    <numFmt numFmtId="197" formatCode="[&lt;=999]000;[&lt;=9999]000\-00;000\-0000"/>
    <numFmt numFmtId="198" formatCode="#,##0.00;&quot;△ &quot;#,##0.00"/>
    <numFmt numFmtId="199" formatCode="#,##0.0;&quot;△ &quot;#,##0.0"/>
    <numFmt numFmtId="200" formatCode="0_ "/>
    <numFmt numFmtId="201" formatCode="#,##0.0_ "/>
    <numFmt numFmtId="202" formatCode="_ * #,##0.0_ ;_ * \-#,##0.0_ ;_ * &quot;-&quot;?_ ;_ @_ "/>
    <numFmt numFmtId="203" formatCode="_ * #,##0.0_ ;_ * \-#,##0.0_ ;_ * &quot;-&quot;_ ;_ @_ "/>
    <numFmt numFmtId="204" formatCode="_ * #,##0.00_ ;_ * \-#,##0.00_ ;_ * &quot;-&quot;_ ;_ @_ "/>
    <numFmt numFmtId="205" formatCode="\-"/>
    <numFmt numFmtId="206" formatCode="0;\-"/>
    <numFmt numFmtId="207" formatCode="#,##0;0;\-"/>
    <numFmt numFmtId="208" formatCode="#,##0.00_);[Red]\(#,##0.00\)"/>
    <numFmt numFmtId="209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ゴシック"/>
      <family val="3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7"/>
      <name val="ＭＳ 明朝"/>
      <family val="1"/>
    </font>
    <font>
      <vertAlign val="superscript"/>
      <sz val="7"/>
      <name val="ＭＳ 明朝"/>
      <family val="1"/>
    </font>
    <font>
      <sz val="9"/>
      <name val="ＭＳ 明朝"/>
      <family val="1"/>
    </font>
    <font>
      <sz val="7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5"/>
      <name val="ＭＳ 明朝"/>
      <family val="1"/>
    </font>
    <font>
      <sz val="7"/>
      <name val="ＭＳ Ｐゴシック"/>
      <family val="3"/>
    </font>
    <font>
      <b/>
      <sz val="7"/>
      <name val="ＭＳ Ｐ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9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9.25"/>
      <color indexed="36"/>
      <name val="ＭＳ Ｐゴシック"/>
      <family val="3"/>
    </font>
    <font>
      <sz val="11"/>
      <color indexed="17"/>
      <name val="ＭＳ Ｐゴシック"/>
      <family val="3"/>
    </font>
    <font>
      <sz val="5"/>
      <name val="ＭＳ ゴシック"/>
      <family val="3"/>
    </font>
    <font>
      <sz val="5.5"/>
      <name val="ＭＳ ゴシック"/>
      <family val="3"/>
    </font>
    <font>
      <b/>
      <sz val="6"/>
      <name val="ＭＳ 明朝"/>
      <family val="1"/>
    </font>
    <font>
      <sz val="6.5"/>
      <name val="ＭＳ ゴシック"/>
      <family val="3"/>
    </font>
    <font>
      <sz val="7"/>
      <name val="Termin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7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589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distributed" textRotation="255" shrinkToFit="1"/>
    </xf>
    <xf numFmtId="0" fontId="2" fillId="0" borderId="15" xfId="0" applyNumberFormat="1" applyFont="1" applyFill="1" applyBorder="1" applyAlignment="1">
      <alignment horizontal="center" vertical="distributed" textRotation="255" shrinkToFit="1"/>
    </xf>
    <xf numFmtId="0" fontId="2" fillId="0" borderId="16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distributed" textRotation="255" shrinkToFit="1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/>
    </xf>
    <xf numFmtId="177" fontId="3" fillId="0" borderId="19" xfId="0" applyNumberFormat="1" applyFont="1" applyFill="1" applyBorder="1" applyAlignment="1">
      <alignment horizontal="right" wrapText="1"/>
    </xf>
    <xf numFmtId="177" fontId="3" fillId="0" borderId="18" xfId="0" applyNumberFormat="1" applyFont="1" applyFill="1" applyBorder="1" applyAlignment="1">
      <alignment horizontal="right" wrapText="1"/>
    </xf>
    <xf numFmtId="0" fontId="2" fillId="0" borderId="20" xfId="0" applyNumberFormat="1" applyFont="1" applyFill="1" applyBorder="1" applyAlignment="1">
      <alignment horizontal="center" vertical="distributed" textRotation="255" shrinkToFit="1"/>
    </xf>
    <xf numFmtId="0" fontId="3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 wrapText="1"/>
    </xf>
    <xf numFmtId="177" fontId="3" fillId="0" borderId="0" xfId="0" applyNumberFormat="1" applyFont="1" applyFill="1" applyAlignment="1">
      <alignment horizontal="right" wrapText="1"/>
    </xf>
    <xf numFmtId="38" fontId="5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Fill="1" applyBorder="1" applyAlignment="1">
      <alignment horizontal="right" vertical="center" wrapText="1"/>
    </xf>
    <xf numFmtId="41" fontId="3" fillId="0" borderId="0" xfId="49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distributed" textRotation="255"/>
    </xf>
    <xf numFmtId="0" fontId="8" fillId="0" borderId="14" xfId="0" applyFont="1" applyFill="1" applyBorder="1" applyAlignment="1">
      <alignment horizontal="center" vertical="top" textRotation="255" shrinkToFit="1"/>
    </xf>
    <xf numFmtId="0" fontId="8" fillId="0" borderId="17" xfId="0" applyFont="1" applyFill="1" applyBorder="1" applyAlignment="1">
      <alignment horizontal="center" vertical="center" textRotation="255" wrapText="1"/>
    </xf>
    <xf numFmtId="0" fontId="8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distributed" textRotation="255"/>
    </xf>
    <xf numFmtId="0" fontId="9" fillId="0" borderId="25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25" xfId="0" applyFont="1" applyFill="1" applyBorder="1" applyAlignment="1">
      <alignment vertical="distributed" textRotation="255"/>
    </xf>
    <xf numFmtId="0" fontId="8" fillId="0" borderId="14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distributed" textRotation="255"/>
    </xf>
    <xf numFmtId="0" fontId="8" fillId="0" borderId="17" xfId="0" applyFont="1" applyFill="1" applyBorder="1" applyAlignment="1">
      <alignment vertical="top" textRotation="255"/>
    </xf>
    <xf numFmtId="0" fontId="8" fillId="0" borderId="17" xfId="0" applyFont="1" applyFill="1" applyBorder="1" applyAlignment="1">
      <alignment horizontal="center" vertical="top" textRotation="255"/>
    </xf>
    <xf numFmtId="0" fontId="8" fillId="0" borderId="20" xfId="0" applyFont="1" applyFill="1" applyBorder="1" applyAlignment="1">
      <alignment vertical="top" textRotation="255"/>
    </xf>
    <xf numFmtId="49" fontId="10" fillId="0" borderId="0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right" vertical="center"/>
    </xf>
    <xf numFmtId="38" fontId="1" fillId="0" borderId="0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8" fontId="1" fillId="0" borderId="15" xfId="49" applyFont="1" applyFill="1" applyBorder="1" applyAlignment="1">
      <alignment horizontal="right" vertical="center"/>
    </xf>
    <xf numFmtId="179" fontId="1" fillId="0" borderId="0" xfId="49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shrinkToFit="1"/>
    </xf>
    <xf numFmtId="49" fontId="12" fillId="0" borderId="0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28" xfId="0" applyNumberFormat="1" applyFont="1" applyFill="1" applyBorder="1" applyAlignment="1">
      <alignment vertical="center" wrapText="1"/>
    </xf>
    <xf numFmtId="38" fontId="3" fillId="0" borderId="18" xfId="49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29" xfId="0" applyFont="1" applyFill="1" applyBorder="1" applyAlignment="1">
      <alignment vertical="top"/>
    </xf>
    <xf numFmtId="0" fontId="8" fillId="0" borderId="25" xfId="0" applyFont="1" applyFill="1" applyBorder="1" applyAlignment="1">
      <alignment vertical="top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textRotation="255" wrapText="1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textRotation="255"/>
    </xf>
    <xf numFmtId="0" fontId="8" fillId="0" borderId="17" xfId="0" applyFont="1" applyFill="1" applyBorder="1" applyAlignment="1">
      <alignment horizontal="center" vertical="top" textRotation="255"/>
    </xf>
    <xf numFmtId="0" fontId="8" fillId="0" borderId="1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38" fontId="1" fillId="0" borderId="24" xfId="49" applyFont="1" applyFill="1" applyBorder="1" applyAlignment="1">
      <alignment horizontal="right" vertical="center"/>
    </xf>
    <xf numFmtId="177" fontId="1" fillId="0" borderId="24" xfId="49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wrapText="1"/>
    </xf>
    <xf numFmtId="176" fontId="13" fillId="0" borderId="0" xfId="0" applyNumberFormat="1" applyFont="1" applyFill="1" applyBorder="1" applyAlignment="1">
      <alignment horizontal="right" wrapText="1"/>
    </xf>
    <xf numFmtId="177" fontId="1" fillId="0" borderId="24" xfId="0" applyNumberFormat="1" applyFont="1" applyFill="1" applyBorder="1" applyAlignment="1">
      <alignment horizontal="right" wrapText="1"/>
    </xf>
    <xf numFmtId="176" fontId="1" fillId="0" borderId="0" xfId="49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wrapText="1"/>
    </xf>
    <xf numFmtId="177" fontId="8" fillId="0" borderId="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textRotation="255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 textRotation="255" shrinkToFi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/>
    </xf>
    <xf numFmtId="0" fontId="2" fillId="0" borderId="20" xfId="0" applyFont="1" applyFill="1" applyBorder="1" applyAlignment="1">
      <alignment horizontal="center" vertical="top" textRotation="255" shrinkToFit="1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178" fontId="3" fillId="0" borderId="0" xfId="49" applyNumberFormat="1" applyFont="1" applyFill="1" applyBorder="1" applyAlignment="1" applyProtection="1">
      <alignment horizontal="right" vertical="center" shrinkToFit="1"/>
      <protection/>
    </xf>
    <xf numFmtId="178" fontId="3" fillId="0" borderId="0" xfId="49" applyNumberFormat="1" applyFont="1" applyFill="1" applyBorder="1" applyAlignment="1">
      <alignment horizontal="right" vertical="center" shrinkToFit="1"/>
    </xf>
    <xf numFmtId="186" fontId="2" fillId="0" borderId="0" xfId="0" applyNumberFormat="1" applyFont="1" applyFill="1" applyAlignment="1">
      <alignment vertical="center"/>
    </xf>
    <xf numFmtId="178" fontId="3" fillId="0" borderId="0" xfId="49" applyNumberFormat="1" applyFont="1" applyFill="1" applyBorder="1" applyAlignment="1" applyProtection="1" quotePrefix="1">
      <alignment horizontal="right" vertical="center" shrinkToFit="1"/>
      <protection/>
    </xf>
    <xf numFmtId="178" fontId="3" fillId="0" borderId="0" xfId="49" applyNumberFormat="1" applyFont="1" applyFill="1" applyBorder="1" applyAlignment="1" quotePrefix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 applyProtection="1">
      <alignment horizontal="right" vertical="center" shrinkToFit="1"/>
      <protection/>
    </xf>
    <xf numFmtId="178" fontId="3" fillId="0" borderId="0" xfId="0" applyNumberFormat="1" applyFont="1" applyFill="1" applyBorder="1" applyAlignment="1" applyProtection="1" quotePrefix="1">
      <alignment horizontal="right" vertical="center" shrinkToFit="1"/>
      <protection/>
    </xf>
    <xf numFmtId="177" fontId="3" fillId="0" borderId="18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wrapTex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5" fontId="9" fillId="0" borderId="13" xfId="0" applyNumberFormat="1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top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distributed" textRotation="255"/>
    </xf>
    <xf numFmtId="185" fontId="9" fillId="0" borderId="15" xfId="0" applyNumberFormat="1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top" textRotation="255" shrinkToFit="1"/>
    </xf>
    <xf numFmtId="0" fontId="0" fillId="0" borderId="14" xfId="0" applyFill="1" applyBorder="1" applyAlignment="1">
      <alignment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 textRotation="255" shrinkToFit="1"/>
    </xf>
    <xf numFmtId="0" fontId="0" fillId="0" borderId="17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distributed" textRotation="255"/>
    </xf>
    <xf numFmtId="185" fontId="9" fillId="0" borderId="20" xfId="0" applyNumberFormat="1" applyFont="1" applyFill="1" applyBorder="1" applyAlignment="1">
      <alignment horizontal="center" vertical="center" textRotation="255" wrapText="1"/>
    </xf>
    <xf numFmtId="185" fontId="2" fillId="0" borderId="0" xfId="0" applyNumberFormat="1" applyFont="1" applyFill="1" applyBorder="1" applyAlignment="1">
      <alignment horizontal="right" vertical="center" wrapText="1"/>
    </xf>
    <xf numFmtId="186" fontId="4" fillId="0" borderId="0" xfId="0" applyNumberFormat="1" applyFont="1" applyFill="1" applyBorder="1" applyAlignment="1">
      <alignment horizontal="right" vertical="center" wrapText="1"/>
    </xf>
    <xf numFmtId="186" fontId="3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 applyProtection="1">
      <alignment vertical="center" shrinkToFit="1"/>
      <protection/>
    </xf>
    <xf numFmtId="186" fontId="3" fillId="0" borderId="0" xfId="49" applyNumberFormat="1" applyFont="1" applyFill="1" applyBorder="1" applyAlignment="1">
      <alignment horizontal="right" vertical="center" shrinkToFit="1"/>
    </xf>
    <xf numFmtId="186" fontId="3" fillId="0" borderId="0" xfId="49" applyNumberFormat="1" applyFont="1" applyFill="1" applyBorder="1" applyAlignment="1" quotePrefix="1">
      <alignment horizontal="right" vertical="center" shrinkToFit="1"/>
    </xf>
    <xf numFmtId="186" fontId="3" fillId="0" borderId="0" xfId="0" applyNumberFormat="1" applyFont="1" applyFill="1" applyBorder="1" applyAlignment="1" applyProtection="1">
      <alignment horizontal="right" vertical="center" shrinkToFit="1"/>
      <protection/>
    </xf>
    <xf numFmtId="3" fontId="2" fillId="0" borderId="18" xfId="0" applyNumberFormat="1" applyFont="1" applyFill="1" applyBorder="1" applyAlignment="1">
      <alignment/>
    </xf>
    <xf numFmtId="186" fontId="3" fillId="0" borderId="18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8" fontId="2" fillId="0" borderId="0" xfId="49" applyFont="1" applyFill="1" applyAlignment="1">
      <alignment vertical="center"/>
    </xf>
    <xf numFmtId="38" fontId="18" fillId="0" borderId="0" xfId="49" applyFont="1" applyFill="1" applyAlignment="1">
      <alignment vertical="center"/>
    </xf>
    <xf numFmtId="38" fontId="2" fillId="0" borderId="23" xfId="49" applyFont="1" applyFill="1" applyBorder="1" applyAlignment="1">
      <alignment horizontal="center" vertical="center" wrapText="1"/>
    </xf>
    <xf numFmtId="38" fontId="2" fillId="0" borderId="31" xfId="49" applyFont="1" applyFill="1" applyBorder="1" applyAlignment="1">
      <alignment horizontal="center" vertical="center" wrapText="1"/>
    </xf>
    <xf numFmtId="38" fontId="2" fillId="0" borderId="21" xfId="49" applyFont="1" applyFill="1" applyBorder="1" applyAlignment="1">
      <alignment horizontal="center" vertical="center" wrapText="1"/>
    </xf>
    <xf numFmtId="38" fontId="2" fillId="0" borderId="22" xfId="49" applyFont="1" applyFill="1" applyBorder="1" applyAlignment="1">
      <alignment horizontal="center" vertical="center" wrapText="1"/>
    </xf>
    <xf numFmtId="38" fontId="2" fillId="0" borderId="0" xfId="49" applyFont="1" applyFill="1" applyAlignment="1">
      <alignment horizontal="center" vertical="center" wrapText="1"/>
    </xf>
    <xf numFmtId="38" fontId="18" fillId="0" borderId="0" xfId="49" applyFont="1" applyFill="1" applyAlignment="1">
      <alignment horizontal="center" vertical="center" wrapText="1"/>
    </xf>
    <xf numFmtId="38" fontId="2" fillId="0" borderId="30" xfId="49" applyFont="1" applyFill="1" applyBorder="1" applyAlignment="1">
      <alignment horizontal="center" vertical="center" wrapText="1"/>
    </xf>
    <xf numFmtId="38" fontId="2" fillId="0" borderId="26" xfId="49" applyFont="1" applyFill="1" applyBorder="1" applyAlignment="1">
      <alignment horizontal="right" vertical="center"/>
    </xf>
    <xf numFmtId="38" fontId="2" fillId="0" borderId="3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18" fillId="0" borderId="0" xfId="49" applyFont="1" applyFill="1" applyAlignment="1">
      <alignment horizontal="right" vertical="center"/>
    </xf>
    <xf numFmtId="38" fontId="16" fillId="0" borderId="0" xfId="49" applyFont="1" applyFill="1" applyAlignment="1">
      <alignment horizontal="right" vertical="center"/>
    </xf>
    <xf numFmtId="41" fontId="4" fillId="0" borderId="15" xfId="49" applyNumberFormat="1" applyFont="1" applyFill="1" applyBorder="1" applyAlignment="1">
      <alignment horizontal="right" vertical="center" wrapText="1"/>
    </xf>
    <xf numFmtId="41" fontId="4" fillId="0" borderId="0" xfId="49" applyNumberFormat="1" applyFont="1" applyFill="1" applyBorder="1" applyAlignment="1">
      <alignment horizontal="right" vertical="center" wrapText="1"/>
    </xf>
    <xf numFmtId="38" fontId="2" fillId="0" borderId="0" xfId="49" applyFont="1" applyFill="1" applyAlignment="1">
      <alignment vertical="center" wrapText="1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distributed" vertical="center"/>
    </xf>
    <xf numFmtId="41" fontId="19" fillId="0" borderId="15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38" fontId="8" fillId="0" borderId="0" xfId="49" applyFont="1" applyFill="1" applyAlignment="1">
      <alignment horizontal="distributed" vertical="center" shrinkToFit="1"/>
    </xf>
    <xf numFmtId="38" fontId="2" fillId="0" borderId="0" xfId="49" applyFont="1" applyFill="1" applyBorder="1" applyAlignment="1">
      <alignment horizontal="distributed" vertical="center" shrinkToFit="1"/>
    </xf>
    <xf numFmtId="38" fontId="2" fillId="0" borderId="0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41" fontId="3" fillId="0" borderId="18" xfId="49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/>
    </xf>
    <xf numFmtId="0" fontId="2" fillId="0" borderId="14" xfId="0" applyFont="1" applyFill="1" applyBorder="1" applyAlignment="1">
      <alignment vertical="distributed" textRotation="255" wrapText="1"/>
    </xf>
    <xf numFmtId="0" fontId="2" fillId="0" borderId="14" xfId="0" applyFont="1" applyFill="1" applyBorder="1" applyAlignment="1">
      <alignment vertical="distributed" textRotation="255" shrinkToFit="1"/>
    </xf>
    <xf numFmtId="0" fontId="2" fillId="0" borderId="15" xfId="0" applyFont="1" applyFill="1" applyBorder="1" applyAlignment="1">
      <alignment vertical="distributed" textRotation="255" wrapText="1"/>
    </xf>
    <xf numFmtId="0" fontId="2" fillId="0" borderId="0" xfId="0" applyFont="1" applyFill="1" applyAlignment="1">
      <alignment vertical="top" textRotation="255" wrapText="1"/>
    </xf>
    <xf numFmtId="0" fontId="2" fillId="0" borderId="27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distributed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4" fillId="0" borderId="2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178" fontId="19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distributed" textRotation="255"/>
    </xf>
    <xf numFmtId="0" fontId="22" fillId="0" borderId="12" xfId="0" applyFont="1" applyFill="1" applyBorder="1" applyAlignment="1">
      <alignment horizontal="center" vertical="distributed" textRotation="255" shrinkToFit="1"/>
    </xf>
    <xf numFmtId="0" fontId="2" fillId="0" borderId="12" xfId="0" applyFont="1" applyFill="1" applyBorder="1" applyAlignment="1">
      <alignment horizontal="center" vertical="distributed" textRotation="255" wrapText="1"/>
    </xf>
    <xf numFmtId="0" fontId="2" fillId="0" borderId="13" xfId="0" applyFont="1" applyFill="1" applyBorder="1" applyAlignment="1">
      <alignment horizontal="center" vertical="distributed" textRotation="255" wrapText="1"/>
    </xf>
    <xf numFmtId="0" fontId="2" fillId="0" borderId="0" xfId="0" applyFont="1" applyFill="1" applyAlignment="1">
      <alignment wrapText="1"/>
    </xf>
    <xf numFmtId="0" fontId="23" fillId="0" borderId="24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distributed" textRotation="255" shrinkToFit="1"/>
    </xf>
    <xf numFmtId="0" fontId="2" fillId="0" borderId="14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vertical="distributed" textRotation="255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1" fontId="24" fillId="0" borderId="0" xfId="0" applyNumberFormat="1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/>
    </xf>
    <xf numFmtId="178" fontId="2" fillId="0" borderId="18" xfId="0" applyNumberFormat="1" applyFont="1" applyFill="1" applyBorder="1" applyAlignment="1">
      <alignment/>
    </xf>
    <xf numFmtId="38" fontId="2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2" fillId="0" borderId="1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31" xfId="49" applyFont="1" applyFill="1" applyBorder="1" applyAlignment="1">
      <alignment horizontal="center"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/>
    </xf>
    <xf numFmtId="38" fontId="2" fillId="0" borderId="0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distributed" textRotation="255" wrapText="1"/>
    </xf>
    <xf numFmtId="38" fontId="22" fillId="0" borderId="14" xfId="49" applyFont="1" applyFill="1" applyBorder="1" applyAlignment="1">
      <alignment horizontal="center" vertical="distributed" textRotation="255" wrapText="1"/>
    </xf>
    <xf numFmtId="38" fontId="2" fillId="0" borderId="15" xfId="49" applyFont="1" applyFill="1" applyBorder="1" applyAlignment="1">
      <alignment horizontal="center" vertical="distributed" textRotation="255" wrapText="1"/>
    </xf>
    <xf numFmtId="38" fontId="2" fillId="0" borderId="16" xfId="49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2" fillId="0" borderId="2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16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38" fontId="4" fillId="0" borderId="0" xfId="49" applyFont="1" applyFill="1" applyAlignment="1">
      <alignment/>
    </xf>
    <xf numFmtId="38" fontId="4" fillId="0" borderId="24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distributed"/>
    </xf>
    <xf numFmtId="38" fontId="4" fillId="0" borderId="24" xfId="49" applyFont="1" applyFill="1" applyBorder="1" applyAlignment="1">
      <alignment horizontal="distributed"/>
    </xf>
    <xf numFmtId="38" fontId="4" fillId="24" borderId="0" xfId="49" applyFont="1" applyFill="1" applyAlignment="1">
      <alignment/>
    </xf>
    <xf numFmtId="38" fontId="2" fillId="0" borderId="0" xfId="49" applyFont="1" applyFill="1" applyBorder="1" applyAlignment="1">
      <alignment horizontal="distributed"/>
    </xf>
    <xf numFmtId="38" fontId="2" fillId="0" borderId="24" xfId="49" applyFont="1" applyFill="1" applyBorder="1" applyAlignment="1">
      <alignment horizontal="distributed"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8" fontId="3" fillId="0" borderId="0" xfId="49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distributed" shrinkToFit="1"/>
    </xf>
    <xf numFmtId="38" fontId="2" fillId="0" borderId="24" xfId="49" applyFont="1" applyFill="1" applyBorder="1" applyAlignment="1">
      <alignment horizontal="distributed" shrinkToFit="1"/>
    </xf>
    <xf numFmtId="38" fontId="2" fillId="0" borderId="18" xfId="49" applyFont="1" applyFill="1" applyBorder="1" applyAlignment="1">
      <alignment/>
    </xf>
    <xf numFmtId="38" fontId="2" fillId="0" borderId="28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38" fontId="0" fillId="0" borderId="0" xfId="49" applyFont="1" applyFill="1" applyAlignment="1">
      <alignment/>
    </xf>
    <xf numFmtId="38" fontId="2" fillId="0" borderId="23" xfId="49" applyFont="1" applyFill="1" applyBorder="1" applyAlignment="1">
      <alignment horizontal="left" vertical="center"/>
    </xf>
    <xf numFmtId="38" fontId="2" fillId="0" borderId="23" xfId="49" applyFont="1" applyFill="1" applyBorder="1" applyAlignment="1">
      <alignment horizontal="right" vertical="center"/>
    </xf>
    <xf numFmtId="38" fontId="2" fillId="0" borderId="31" xfId="49" applyFont="1" applyFill="1" applyBorder="1" applyAlignment="1">
      <alignment horizontal="center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/>
    </xf>
    <xf numFmtId="38" fontId="2" fillId="0" borderId="25" xfId="49" applyFont="1" applyFill="1" applyBorder="1" applyAlignment="1">
      <alignment/>
    </xf>
    <xf numFmtId="38" fontId="2" fillId="0" borderId="26" xfId="49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distributed" textRotation="255" wrapText="1"/>
    </xf>
    <xf numFmtId="38" fontId="2" fillId="0" borderId="14" xfId="49" applyFont="1" applyFill="1" applyBorder="1" applyAlignment="1">
      <alignment horizontal="center" vertical="distributed" textRotation="255"/>
    </xf>
    <xf numFmtId="38" fontId="2" fillId="0" borderId="20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23" fillId="0" borderId="15" xfId="49" applyFont="1" applyFill="1" applyBorder="1" applyAlignment="1">
      <alignment horizontal="left" vertical="center"/>
    </xf>
    <xf numFmtId="38" fontId="23" fillId="0" borderId="0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center" vertical="center" textRotation="255"/>
    </xf>
    <xf numFmtId="38" fontId="2" fillId="0" borderId="0" xfId="49" applyFont="1" applyFill="1" applyBorder="1" applyAlignment="1">
      <alignment horizontal="center" vertical="center" textRotation="255" wrapText="1"/>
    </xf>
    <xf numFmtId="38" fontId="2" fillId="0" borderId="24" xfId="49" applyFont="1" applyFill="1" applyBorder="1" applyAlignment="1">
      <alignment horizontal="center" vertical="center" textRotation="255" wrapText="1"/>
    </xf>
    <xf numFmtId="38" fontId="2" fillId="0" borderId="15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left" vertical="center" textRotation="255" wrapText="1"/>
    </xf>
    <xf numFmtId="38" fontId="3" fillId="0" borderId="15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/>
    </xf>
    <xf numFmtId="38" fontId="4" fillId="0" borderId="0" xfId="49" applyFont="1" applyFill="1" applyBorder="1" applyAlignment="1">
      <alignment horizontal="right"/>
    </xf>
    <xf numFmtId="0" fontId="4" fillId="0" borderId="0" xfId="0" applyFont="1" applyFill="1" applyAlignment="1">
      <alignment/>
    </xf>
    <xf numFmtId="41" fontId="3" fillId="0" borderId="0" xfId="49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178" fontId="3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47" fillId="0" borderId="0" xfId="0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right" vertical="center"/>
    </xf>
    <xf numFmtId="202" fontId="11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202" fontId="11" fillId="0" borderId="0" xfId="0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41" fontId="12" fillId="0" borderId="15" xfId="0" applyNumberFormat="1" applyFont="1" applyFill="1" applyBorder="1" applyAlignment="1">
      <alignment horizontal="right" vertical="center"/>
    </xf>
    <xf numFmtId="202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202" fontId="12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distributed" vertical="center"/>
    </xf>
    <xf numFmtId="199" fontId="2" fillId="0" borderId="18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 wrapText="1"/>
    </xf>
    <xf numFmtId="201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207" fontId="4" fillId="0" borderId="15" xfId="0" applyNumberFormat="1" applyFont="1" applyFill="1" applyBorder="1" applyAlignment="1">
      <alignment vertical="center" wrapText="1"/>
    </xf>
    <xf numFmtId="207" fontId="4" fillId="0" borderId="0" xfId="0" applyNumberFormat="1" applyFont="1" applyFill="1" applyBorder="1" applyAlignment="1">
      <alignment vertical="center" wrapText="1"/>
    </xf>
    <xf numFmtId="207" fontId="4" fillId="0" borderId="0" xfId="0" applyNumberFormat="1" applyFont="1" applyFill="1" applyBorder="1" applyAlignment="1">
      <alignment horizontal="right" vertical="center" wrapText="1"/>
    </xf>
    <xf numFmtId="207" fontId="2" fillId="0" borderId="15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207" fontId="3" fillId="0" borderId="15" xfId="0" applyNumberFormat="1" applyFont="1" applyFill="1" applyBorder="1" applyAlignment="1">
      <alignment vertical="center" wrapText="1"/>
    </xf>
    <xf numFmtId="207" fontId="3" fillId="0" borderId="0" xfId="0" applyNumberFormat="1" applyFont="1" applyFill="1" applyBorder="1" applyAlignment="1">
      <alignment vertical="center" wrapText="1"/>
    </xf>
    <xf numFmtId="207" fontId="3" fillId="0" borderId="0" xfId="0" applyNumberFormat="1" applyFont="1" applyFill="1" applyBorder="1" applyAlignment="1">
      <alignment horizontal="right" vertical="center" wrapText="1"/>
    </xf>
    <xf numFmtId="207" fontId="3" fillId="0" borderId="19" xfId="0" applyNumberFormat="1" applyFont="1" applyFill="1" applyBorder="1" applyAlignment="1">
      <alignment vertical="center" wrapText="1"/>
    </xf>
    <xf numFmtId="207" fontId="3" fillId="0" borderId="18" xfId="0" applyNumberFormat="1" applyFont="1" applyFill="1" applyBorder="1" applyAlignment="1">
      <alignment vertical="center" wrapText="1"/>
    </xf>
    <xf numFmtId="207" fontId="2" fillId="0" borderId="0" xfId="0" applyNumberFormat="1" applyFont="1" applyFill="1" applyBorder="1" applyAlignment="1">
      <alignment horizontal="distributed" vertical="center"/>
    </xf>
    <xf numFmtId="207" fontId="2" fillId="0" borderId="0" xfId="0" applyNumberFormat="1" applyFont="1" applyFill="1" applyBorder="1" applyAlignment="1">
      <alignment horizontal="distributed" vertical="center"/>
    </xf>
    <xf numFmtId="207" fontId="3" fillId="0" borderId="15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left" vertical="center"/>
    </xf>
    <xf numFmtId="207" fontId="2" fillId="0" borderId="24" xfId="0" applyNumberFormat="1" applyFont="1" applyFill="1" applyBorder="1" applyAlignment="1">
      <alignment horizontal="left" vertical="center"/>
    </xf>
    <xf numFmtId="207" fontId="2" fillId="0" borderId="0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16" fillId="0" borderId="0" xfId="0" applyFont="1" applyFill="1" applyAlignment="1">
      <alignment horizontal="right" vertical="distributed"/>
    </xf>
    <xf numFmtId="0" fontId="4" fillId="0" borderId="0" xfId="0" applyFont="1" applyFill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Border="1" applyAlignment="1">
      <alignment horizontal="right" vertical="center" shrinkToFit="1"/>
    </xf>
    <xf numFmtId="41" fontId="4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horizontal="distributed" vertical="center"/>
    </xf>
    <xf numFmtId="41" fontId="3" fillId="0" borderId="15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textRotation="255"/>
    </xf>
    <xf numFmtId="0" fontId="8" fillId="0" borderId="0" xfId="0" applyFont="1" applyFill="1" applyAlignment="1">
      <alignment horizontal="center" vertical="center"/>
    </xf>
    <xf numFmtId="176" fontId="48" fillId="0" borderId="19" xfId="0" applyNumberFormat="1" applyFont="1" applyFill="1" applyBorder="1" applyAlignment="1">
      <alignment horizontal="right" vertical="center" shrinkToFit="1"/>
    </xf>
    <xf numFmtId="176" fontId="48" fillId="0" borderId="1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2" fillId="0" borderId="35" xfId="0" applyFont="1" applyFill="1" applyBorder="1" applyAlignment="1">
      <alignment horizontal="center" vertical="center" textRotation="255"/>
    </xf>
    <xf numFmtId="41" fontId="4" fillId="0" borderId="0" xfId="0" applyNumberFormat="1" applyFont="1" applyFill="1" applyAlignment="1">
      <alignment horizontal="left" vertical="center" shrinkToFit="1"/>
    </xf>
    <xf numFmtId="41" fontId="4" fillId="0" borderId="0" xfId="0" applyNumberFormat="1" applyFont="1" applyFill="1" applyBorder="1" applyAlignment="1">
      <alignment horizontal="left" vertical="center" shrinkToFit="1"/>
    </xf>
    <xf numFmtId="41" fontId="3" fillId="0" borderId="0" xfId="0" applyNumberFormat="1" applyFont="1" applyFill="1" applyBorder="1" applyAlignment="1">
      <alignment horizontal="left" vertical="center" shrinkToFit="1"/>
    </xf>
    <xf numFmtId="41" fontId="3" fillId="0" borderId="0" xfId="0" applyNumberFormat="1" applyFont="1" applyFill="1" applyAlignment="1">
      <alignment horizontal="left" vertical="center" shrinkToFit="1"/>
    </xf>
    <xf numFmtId="176" fontId="48" fillId="0" borderId="18" xfId="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207" fontId="2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 vertical="center"/>
    </xf>
    <xf numFmtId="207" fontId="2" fillId="0" borderId="11" xfId="0" applyNumberFormat="1" applyFont="1" applyFill="1" applyBorder="1" applyAlignment="1">
      <alignment horizontal="center" vertical="center"/>
    </xf>
    <xf numFmtId="207" fontId="2" fillId="0" borderId="22" xfId="0" applyNumberFormat="1" applyFont="1" applyFill="1" applyBorder="1" applyAlignment="1">
      <alignment horizontal="center" vertical="center"/>
    </xf>
    <xf numFmtId="207" fontId="2" fillId="0" borderId="23" xfId="0" applyNumberFormat="1" applyFont="1" applyFill="1" applyBorder="1" applyAlignment="1">
      <alignment horizontal="center" vertical="center"/>
    </xf>
    <xf numFmtId="207" fontId="2" fillId="0" borderId="31" xfId="0" applyNumberFormat="1" applyFont="1" applyFill="1" applyBorder="1" applyAlignment="1">
      <alignment horizontal="center" vertical="center"/>
    </xf>
    <xf numFmtId="207" fontId="2" fillId="0" borderId="22" xfId="0" applyNumberFormat="1" applyFont="1" applyFill="1" applyBorder="1" applyAlignment="1">
      <alignment horizontal="right" vertical="center"/>
    </xf>
    <xf numFmtId="207" fontId="2" fillId="0" borderId="23" xfId="0" applyNumberFormat="1" applyFont="1" applyFill="1" applyBorder="1" applyAlignment="1">
      <alignment horizontal="right" vertical="center"/>
    </xf>
    <xf numFmtId="207" fontId="2" fillId="0" borderId="31" xfId="0" applyNumberFormat="1" applyFont="1" applyFill="1" applyBorder="1" applyAlignment="1">
      <alignment horizontal="center" vertical="center"/>
    </xf>
    <xf numFmtId="207" fontId="2" fillId="0" borderId="0" xfId="0" applyNumberFormat="1" applyFont="1" applyFill="1" applyBorder="1" applyAlignment="1">
      <alignment horizontal="center" vertical="center"/>
    </xf>
    <xf numFmtId="207" fontId="2" fillId="0" borderId="24" xfId="0" applyNumberFormat="1" applyFont="1" applyFill="1" applyBorder="1" applyAlignment="1">
      <alignment horizontal="center" vertical="center"/>
    </xf>
    <xf numFmtId="207" fontId="2" fillId="0" borderId="25" xfId="0" applyNumberFormat="1" applyFont="1" applyFill="1" applyBorder="1" applyAlignment="1">
      <alignment horizontal="center" vertical="center"/>
    </xf>
    <xf numFmtId="207" fontId="2" fillId="0" borderId="26" xfId="0" applyNumberFormat="1" applyFont="1" applyFill="1" applyBorder="1" applyAlignment="1">
      <alignment horizontal="center" vertical="center"/>
    </xf>
    <xf numFmtId="207" fontId="2" fillId="0" borderId="14" xfId="0" applyNumberFormat="1" applyFont="1" applyFill="1" applyBorder="1" applyAlignment="1">
      <alignment horizontal="center" vertical="distributed"/>
    </xf>
    <xf numFmtId="207" fontId="2" fillId="0" borderId="15" xfId="0" applyNumberFormat="1" applyFont="1" applyFill="1" applyBorder="1" applyAlignment="1">
      <alignment horizontal="center" vertical="distributed"/>
    </xf>
    <xf numFmtId="207" fontId="2" fillId="0" borderId="14" xfId="0" applyNumberFormat="1" applyFont="1" applyFill="1" applyBorder="1" applyAlignment="1">
      <alignment vertical="distributed" textRotation="255"/>
    </xf>
    <xf numFmtId="207" fontId="2" fillId="0" borderId="15" xfId="0" applyNumberFormat="1" applyFont="1" applyFill="1" applyBorder="1" applyAlignment="1">
      <alignment vertical="distributed" textRotation="255"/>
    </xf>
    <xf numFmtId="207" fontId="2" fillId="0" borderId="0" xfId="0" applyNumberFormat="1" applyFont="1" applyFill="1" applyAlignment="1">
      <alignment vertical="center" textRotation="255"/>
    </xf>
    <xf numFmtId="207" fontId="2" fillId="0" borderId="16" xfId="0" applyNumberFormat="1" applyFont="1" applyFill="1" applyBorder="1" applyAlignment="1">
      <alignment vertical="center" textRotation="255"/>
    </xf>
    <xf numFmtId="207" fontId="2" fillId="0" borderId="17" xfId="0" applyNumberFormat="1" applyFont="1" applyFill="1" applyBorder="1" applyAlignment="1">
      <alignment vertical="center" textRotation="255"/>
    </xf>
    <xf numFmtId="207" fontId="2" fillId="0" borderId="20" xfId="0" applyNumberFormat="1" applyFont="1" applyFill="1" applyBorder="1" applyAlignment="1">
      <alignment vertical="center" textRotation="255"/>
    </xf>
    <xf numFmtId="207" fontId="8" fillId="0" borderId="0" xfId="0" applyNumberFormat="1" applyFont="1" applyFill="1" applyBorder="1" applyAlignment="1">
      <alignment horizontal="right" vertical="center" textRotation="255"/>
    </xf>
    <xf numFmtId="207" fontId="8" fillId="0" borderId="15" xfId="0" applyNumberFormat="1" applyFont="1" applyFill="1" applyBorder="1" applyAlignment="1">
      <alignment horizontal="right" vertical="center" textRotation="255"/>
    </xf>
    <xf numFmtId="207" fontId="8" fillId="0" borderId="0" xfId="0" applyNumberFormat="1" applyFont="1" applyFill="1" applyAlignment="1">
      <alignment horizontal="right" vertical="center" textRotation="255"/>
    </xf>
    <xf numFmtId="207" fontId="16" fillId="0" borderId="0" xfId="0" applyNumberFormat="1" applyFont="1" applyFill="1" applyAlignment="1">
      <alignment horizontal="distributed" vertical="center"/>
    </xf>
    <xf numFmtId="207" fontId="16" fillId="0" borderId="0" xfId="0" applyNumberFormat="1" applyFont="1" applyFill="1" applyAlignment="1">
      <alignment horizontal="right" vertical="center"/>
    </xf>
    <xf numFmtId="207" fontId="16" fillId="0" borderId="15" xfId="0" applyNumberFormat="1" applyFont="1" applyFill="1" applyBorder="1" applyAlignment="1">
      <alignment horizontal="right" vertical="center" wrapText="1"/>
    </xf>
    <xf numFmtId="207" fontId="16" fillId="0" borderId="0" xfId="0" applyNumberFormat="1" applyFont="1" applyFill="1" applyBorder="1" applyAlignment="1">
      <alignment horizontal="right" vertical="center" wrapText="1"/>
    </xf>
    <xf numFmtId="207" fontId="16" fillId="0" borderId="0" xfId="0" applyNumberFormat="1" applyFont="1" applyFill="1" applyAlignment="1">
      <alignment horizontal="right" vertical="center" wrapText="1"/>
    </xf>
    <xf numFmtId="207" fontId="16" fillId="0" borderId="0" xfId="0" applyNumberFormat="1" applyFont="1" applyFill="1" applyAlignment="1">
      <alignment vertical="center"/>
    </xf>
    <xf numFmtId="207" fontId="16" fillId="0" borderId="0" xfId="0" applyNumberFormat="1" applyFont="1" applyFill="1" applyAlignment="1">
      <alignment horizontal="center" vertical="center"/>
    </xf>
    <xf numFmtId="207" fontId="16" fillId="0" borderId="24" xfId="0" applyNumberFormat="1" applyFont="1" applyFill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207" fontId="2" fillId="0" borderId="0" xfId="0" applyNumberFormat="1" applyFont="1" applyFill="1" applyAlignment="1">
      <alignment horizontal="distributed" vertical="center"/>
    </xf>
    <xf numFmtId="207" fontId="2" fillId="0" borderId="15" xfId="0" applyNumberFormat="1" applyFont="1" applyFill="1" applyBorder="1" applyAlignment="1">
      <alignment horizontal="right" vertical="center" wrapText="1"/>
    </xf>
    <xf numFmtId="207" fontId="2" fillId="0" borderId="0" xfId="0" applyNumberFormat="1" applyFont="1" applyFill="1" applyBorder="1" applyAlignment="1">
      <alignment horizontal="right" vertical="center" wrapText="1"/>
    </xf>
    <xf numFmtId="207" fontId="2" fillId="0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20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distributed" textRotation="255"/>
    </xf>
    <xf numFmtId="0" fontId="16" fillId="0" borderId="0" xfId="0" applyFont="1" applyFill="1" applyBorder="1" applyAlignment="1">
      <alignment horizontal="distributed" vertical="center"/>
    </xf>
    <xf numFmtId="207" fontId="16" fillId="0" borderId="0" xfId="0" applyNumberFormat="1" applyFont="1" applyFill="1" applyAlignment="1">
      <alignment horizontal="distributed" vertical="center"/>
    </xf>
    <xf numFmtId="0" fontId="2" fillId="0" borderId="0" xfId="0" applyNumberFormat="1" applyFont="1" applyBorder="1" applyAlignment="1" applyProtection="1">
      <alignment horizontal="center" vertical="distributed" textRotation="255"/>
      <protection locked="0"/>
    </xf>
    <xf numFmtId="0" fontId="8" fillId="0" borderId="0" xfId="0" applyFont="1" applyBorder="1" applyAlignment="1">
      <alignment horizontal="distributed" vertical="center"/>
    </xf>
    <xf numFmtId="207" fontId="2" fillId="0" borderId="18" xfId="0" applyNumberFormat="1" applyFont="1" applyFill="1" applyBorder="1" applyAlignment="1">
      <alignment vertical="center"/>
    </xf>
    <xf numFmtId="207" fontId="2" fillId="0" borderId="19" xfId="0" applyNumberFormat="1" applyFont="1" applyFill="1" applyBorder="1" applyAlignment="1">
      <alignment vertical="center"/>
    </xf>
    <xf numFmtId="207" fontId="2" fillId="0" borderId="21" xfId="0" applyNumberFormat="1" applyFont="1" applyFill="1" applyBorder="1" applyAlignment="1">
      <alignment horizontal="center" vertical="center"/>
    </xf>
    <xf numFmtId="207" fontId="2" fillId="0" borderId="29" xfId="0" applyNumberFormat="1" applyFont="1" applyFill="1" applyBorder="1" applyAlignment="1">
      <alignment horizontal="center" vertical="center"/>
    </xf>
    <xf numFmtId="207" fontId="2" fillId="0" borderId="24" xfId="0" applyNumberFormat="1" applyFont="1" applyFill="1" applyBorder="1" applyAlignment="1">
      <alignment horizontal="center" vertical="distributed"/>
    </xf>
    <xf numFmtId="207" fontId="2" fillId="0" borderId="27" xfId="0" applyNumberFormat="1" applyFont="1" applyFill="1" applyBorder="1" applyAlignment="1">
      <alignment vertical="center" textRotation="255"/>
    </xf>
    <xf numFmtId="207" fontId="3" fillId="0" borderId="0" xfId="0" applyNumberFormat="1" applyFont="1" applyFill="1" applyAlignment="1">
      <alignment vertical="center"/>
    </xf>
    <xf numFmtId="207" fontId="2" fillId="0" borderId="11" xfId="0" applyNumberFormat="1" applyFont="1" applyFill="1" applyBorder="1" applyAlignment="1">
      <alignment horizontal="center" vertical="center"/>
    </xf>
    <xf numFmtId="207" fontId="2" fillId="0" borderId="24" xfId="0" applyNumberFormat="1" applyFont="1" applyFill="1" applyBorder="1" applyAlignment="1">
      <alignment horizontal="center" vertical="center"/>
    </xf>
    <xf numFmtId="207" fontId="2" fillId="0" borderId="34" xfId="0" applyNumberFormat="1" applyFont="1" applyFill="1" applyBorder="1" applyAlignment="1">
      <alignment horizontal="center" vertical="center"/>
    </xf>
    <xf numFmtId="207" fontId="2" fillId="0" borderId="32" xfId="0" applyNumberFormat="1" applyFont="1" applyFill="1" applyBorder="1" applyAlignment="1">
      <alignment horizontal="center" vertical="center"/>
    </xf>
    <xf numFmtId="207" fontId="2" fillId="0" borderId="35" xfId="0" applyNumberFormat="1" applyFont="1" applyFill="1" applyBorder="1" applyAlignment="1">
      <alignment horizontal="center" vertical="center"/>
    </xf>
    <xf numFmtId="207" fontId="2" fillId="0" borderId="16" xfId="0" applyNumberFormat="1" applyFont="1" applyFill="1" applyBorder="1" applyAlignment="1">
      <alignment horizontal="center" vertical="center"/>
    </xf>
    <xf numFmtId="207" fontId="2" fillId="0" borderId="27" xfId="0" applyNumberFormat="1" applyFont="1" applyFill="1" applyBorder="1" applyAlignment="1">
      <alignment horizontal="center" vertical="center"/>
    </xf>
    <xf numFmtId="207" fontId="2" fillId="0" borderId="33" xfId="0" applyNumberFormat="1" applyFont="1" applyFill="1" applyBorder="1" applyAlignment="1">
      <alignment horizontal="center" vertical="center"/>
    </xf>
    <xf numFmtId="207" fontId="2" fillId="0" borderId="34" xfId="0" applyNumberFormat="1" applyFont="1" applyFill="1" applyBorder="1" applyAlignment="1">
      <alignment horizontal="center" vertical="center"/>
    </xf>
    <xf numFmtId="207" fontId="16" fillId="0" borderId="0" xfId="0" applyNumberFormat="1" applyFont="1" applyFill="1" applyBorder="1" applyAlignment="1">
      <alignment horizontal="center" vertical="center"/>
    </xf>
    <xf numFmtId="207" fontId="16" fillId="0" borderId="26" xfId="0" applyNumberFormat="1" applyFont="1" applyFill="1" applyBorder="1" applyAlignment="1">
      <alignment horizontal="center" vertical="center"/>
    </xf>
    <xf numFmtId="207" fontId="16" fillId="0" borderId="30" xfId="0" applyNumberFormat="1" applyFont="1" applyFill="1" applyBorder="1" applyAlignment="1">
      <alignment horizontal="center" vertical="center"/>
    </xf>
    <xf numFmtId="207" fontId="4" fillId="0" borderId="0" xfId="0" applyNumberFormat="1" applyFont="1" applyFill="1" applyBorder="1" applyAlignment="1">
      <alignment horizontal="center" vertical="center"/>
    </xf>
    <xf numFmtId="207" fontId="4" fillId="0" borderId="15" xfId="0" applyNumberFormat="1" applyFont="1" applyFill="1" applyBorder="1" applyAlignment="1">
      <alignment horizontal="right" vertical="center" wrapText="1"/>
    </xf>
    <xf numFmtId="207" fontId="4" fillId="0" borderId="0" xfId="0" applyNumberFormat="1" applyFont="1" applyFill="1" applyAlignment="1">
      <alignment vertical="center"/>
    </xf>
    <xf numFmtId="207" fontId="16" fillId="0" borderId="0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5" xfId="0" applyNumberFormat="1" applyFont="1" applyFill="1" applyBorder="1" applyAlignment="1">
      <alignment horizontal="right" vertical="center" wrapText="1"/>
    </xf>
    <xf numFmtId="207" fontId="4" fillId="0" borderId="18" xfId="0" applyNumberFormat="1" applyFont="1" applyFill="1" applyBorder="1" applyAlignment="1">
      <alignment vertical="center"/>
    </xf>
    <xf numFmtId="207" fontId="4" fillId="0" borderId="19" xfId="0" applyNumberFormat="1" applyFont="1" applyFill="1" applyBorder="1" applyAlignment="1">
      <alignment vertical="center"/>
    </xf>
    <xf numFmtId="207" fontId="2" fillId="0" borderId="10" xfId="0" applyNumberFormat="1" applyFont="1" applyFill="1" applyBorder="1" applyAlignment="1">
      <alignment horizontal="center" vertical="center"/>
    </xf>
    <xf numFmtId="207" fontId="2" fillId="0" borderId="0" xfId="0" applyNumberFormat="1" applyFont="1" applyFill="1" applyBorder="1" applyAlignment="1">
      <alignment horizontal="center" vertical="center"/>
    </xf>
    <xf numFmtId="207" fontId="2" fillId="0" borderId="16" xfId="0" applyNumberFormat="1" applyFont="1" applyFill="1" applyBorder="1" applyAlignment="1">
      <alignment horizontal="center" vertical="center"/>
    </xf>
    <xf numFmtId="207" fontId="2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523875</xdr:rowOff>
    </xdr:from>
    <xdr:to>
      <xdr:col>6</xdr:col>
      <xdr:colOff>228600</xdr:colOff>
      <xdr:row>1</xdr:row>
      <xdr:rowOff>752475</xdr:rowOff>
    </xdr:to>
    <xdr:grpSp>
      <xdr:nvGrpSpPr>
        <xdr:cNvPr id="1" name="Group 1"/>
        <xdr:cNvGrpSpPr>
          <a:grpSpLocks/>
        </xdr:cNvGrpSpPr>
      </xdr:nvGrpSpPr>
      <xdr:grpSpPr>
        <a:xfrm>
          <a:off x="1104900" y="561975"/>
          <a:ext cx="923925" cy="228600"/>
          <a:chOff x="108" y="57"/>
          <a:chExt cx="97" cy="2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08" y="58"/>
            <a:ext cx="4" cy="23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flipH="1">
            <a:off x="201" y="57"/>
            <a:ext cx="4" cy="23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390525</xdr:rowOff>
    </xdr:from>
    <xdr:to>
      <xdr:col>5</xdr:col>
      <xdr:colOff>180975</xdr:colOff>
      <xdr:row>21</xdr:row>
      <xdr:rowOff>790575</xdr:rowOff>
    </xdr:to>
    <xdr:grpSp>
      <xdr:nvGrpSpPr>
        <xdr:cNvPr id="4" name="Group 4"/>
        <xdr:cNvGrpSpPr>
          <a:grpSpLocks/>
        </xdr:cNvGrpSpPr>
      </xdr:nvGrpSpPr>
      <xdr:grpSpPr>
        <a:xfrm>
          <a:off x="571500" y="4171950"/>
          <a:ext cx="1152525" cy="400050"/>
          <a:chOff x="54" y="423"/>
          <a:chExt cx="121" cy="51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54" y="424"/>
            <a:ext cx="4" cy="50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H="1">
            <a:off x="171" y="423"/>
            <a:ext cx="4" cy="50"/>
          </a:xfrm>
          <a:prstGeom prst="leftBracke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37</xdr:row>
      <xdr:rowOff>9525</xdr:rowOff>
    </xdr:from>
    <xdr:to>
      <xdr:col>2</xdr:col>
      <xdr:colOff>276225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" y="5419725"/>
          <a:ext cx="381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9525</xdr:rowOff>
    </xdr:from>
    <xdr:to>
      <xdr:col>2</xdr:col>
      <xdr:colOff>0</xdr:colOff>
      <xdr:row>36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04800" y="4486275"/>
          <a:ext cx="38100" cy="8953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19050</xdr:rowOff>
    </xdr:from>
    <xdr:to>
      <xdr:col>3</xdr:col>
      <xdr:colOff>0</xdr:colOff>
      <xdr:row>27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90550" y="3895725"/>
          <a:ext cx="3810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28575</xdr:rowOff>
    </xdr:from>
    <xdr:to>
      <xdr:col>3</xdr:col>
      <xdr:colOff>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90550" y="3105150"/>
          <a:ext cx="3810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37</xdr:row>
      <xdr:rowOff>9525</xdr:rowOff>
    </xdr:from>
    <xdr:to>
      <xdr:col>2</xdr:col>
      <xdr:colOff>276225</xdr:colOff>
      <xdr:row>39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81025" y="5419725"/>
          <a:ext cx="3810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30</xdr:row>
      <xdr:rowOff>9525</xdr:rowOff>
    </xdr:from>
    <xdr:to>
      <xdr:col>2</xdr:col>
      <xdr:colOff>0</xdr:colOff>
      <xdr:row>36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04800" y="4486275"/>
          <a:ext cx="38100" cy="8953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26</xdr:row>
      <xdr:rowOff>19050</xdr:rowOff>
    </xdr:from>
    <xdr:to>
      <xdr:col>3</xdr:col>
      <xdr:colOff>0</xdr:colOff>
      <xdr:row>27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590550" y="3895725"/>
          <a:ext cx="3810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28575</xdr:rowOff>
    </xdr:from>
    <xdr:to>
      <xdr:col>3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90550" y="3105150"/>
          <a:ext cx="3810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9525</xdr:rowOff>
    </xdr:from>
    <xdr:to>
      <xdr:col>0</xdr:col>
      <xdr:colOff>0</xdr:colOff>
      <xdr:row>39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419725"/>
          <a:ext cx="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0</xdr:colOff>
      <xdr:row>36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4486275"/>
          <a:ext cx="0" cy="8953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0</xdr:colOff>
      <xdr:row>27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0" y="3895725"/>
          <a:ext cx="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3105150"/>
          <a:ext cx="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0</xdr:colOff>
      <xdr:row>39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5419725"/>
          <a:ext cx="0" cy="2571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9525</xdr:rowOff>
    </xdr:from>
    <xdr:to>
      <xdr:col>0</xdr:col>
      <xdr:colOff>0</xdr:colOff>
      <xdr:row>36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0" y="4486275"/>
          <a:ext cx="0" cy="8953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0</xdr:colOff>
      <xdr:row>27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0" y="3895725"/>
          <a:ext cx="0" cy="219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28575</xdr:rowOff>
    </xdr:from>
    <xdr:to>
      <xdr:col>0</xdr:col>
      <xdr:colOff>0</xdr:colOff>
      <xdr:row>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3105150"/>
          <a:ext cx="0" cy="238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40</xdr:row>
      <xdr:rowOff>57150</xdr:rowOff>
    </xdr:from>
    <xdr:to>
      <xdr:col>1</xdr:col>
      <xdr:colOff>419100</xdr:colOff>
      <xdr:row>47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47675" y="4505325"/>
          <a:ext cx="1524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0</xdr:col>
      <xdr:colOff>0</xdr:colOff>
      <xdr:row>47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0" y="4505325"/>
          <a:ext cx="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zoomScale="120" zoomScaleNormal="120" workbookViewId="0" topLeftCell="A1">
      <selection activeCell="L14" sqref="L14"/>
    </sheetView>
  </sheetViews>
  <sheetFormatPr defaultColWidth="9.00390625" defaultRowHeight="13.5"/>
  <cols>
    <col min="1" max="1" width="7.625" style="2" customWidth="1"/>
    <col min="2" max="2" width="0.5" style="2" customWidth="1"/>
    <col min="3" max="3" width="7.125" style="3" bestFit="1" customWidth="1"/>
    <col min="4" max="4" width="5.00390625" style="3" customWidth="1"/>
    <col min="5" max="6" width="4.125" style="3" customWidth="1"/>
    <col min="7" max="7" width="5.875" style="3" customWidth="1"/>
    <col min="8" max="9" width="5.00390625" style="3" customWidth="1"/>
    <col min="10" max="10" width="5.625" style="3" customWidth="1"/>
    <col min="11" max="11" width="5.00390625" style="3" customWidth="1"/>
    <col min="12" max="12" width="5.25390625" style="3" customWidth="1"/>
    <col min="13" max="13" width="6.50390625" style="3" customWidth="1"/>
    <col min="14" max="14" width="6.50390625" style="3" bestFit="1" customWidth="1"/>
    <col min="15" max="15" width="3.50390625" style="3" customWidth="1"/>
    <col min="16" max="16" width="3.75390625" style="3" customWidth="1"/>
    <col min="17" max="17" width="5.00390625" style="3" customWidth="1"/>
    <col min="18" max="18" width="6.00390625" style="3" customWidth="1"/>
    <col min="19" max="16384" width="9.00390625" style="2" customWidth="1"/>
  </cols>
  <sheetData>
    <row r="1" ht="3" customHeight="1" thickBot="1"/>
    <row r="2" spans="1:17" ht="7.5" customHeight="1" thickTop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67.5" customHeight="1">
      <c r="A3" s="8" t="s">
        <v>38</v>
      </c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39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10" t="s">
        <v>13</v>
      </c>
    </row>
    <row r="4" spans="1:17" ht="9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4"/>
    </row>
    <row r="5" spans="1:17" ht="12" customHeight="1">
      <c r="A5" s="13"/>
      <c r="B5" s="13"/>
      <c r="C5" s="10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8" s="15" customFormat="1" ht="12" customHeight="1">
      <c r="A6" s="31" t="s">
        <v>42</v>
      </c>
      <c r="B6" s="25"/>
      <c r="C6" s="32">
        <v>366049</v>
      </c>
      <c r="D6" s="33">
        <v>1981</v>
      </c>
      <c r="E6" s="33">
        <v>46</v>
      </c>
      <c r="F6" s="33">
        <v>192</v>
      </c>
      <c r="G6" s="33">
        <v>36742</v>
      </c>
      <c r="H6" s="33">
        <v>3101</v>
      </c>
      <c r="I6" s="33">
        <v>2594</v>
      </c>
      <c r="J6" s="33">
        <v>53679</v>
      </c>
      <c r="K6" s="33">
        <v>3520</v>
      </c>
      <c r="L6" s="33">
        <v>5193</v>
      </c>
      <c r="M6" s="33">
        <v>232201</v>
      </c>
      <c r="N6" s="33">
        <v>21883</v>
      </c>
      <c r="O6" s="33">
        <v>41</v>
      </c>
      <c r="P6" s="33">
        <v>78</v>
      </c>
      <c r="Q6" s="33">
        <v>4798</v>
      </c>
      <c r="R6" s="26"/>
    </row>
    <row r="7" spans="1:18" s="15" customFormat="1" ht="7.5" customHeight="1">
      <c r="A7" s="27"/>
      <c r="B7" s="25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6"/>
    </row>
    <row r="8" spans="1:18" s="15" customFormat="1" ht="12" customHeight="1">
      <c r="A8" s="27" t="s">
        <v>43</v>
      </c>
      <c r="B8" s="25"/>
      <c r="C8" s="32">
        <v>370129</v>
      </c>
      <c r="D8" s="33">
        <v>1919</v>
      </c>
      <c r="E8" s="33">
        <v>26</v>
      </c>
      <c r="F8" s="33">
        <v>270</v>
      </c>
      <c r="G8" s="33">
        <v>36361</v>
      </c>
      <c r="H8" s="33">
        <v>2587</v>
      </c>
      <c r="I8" s="33">
        <v>2385</v>
      </c>
      <c r="J8" s="33">
        <v>54253</v>
      </c>
      <c r="K8" s="33">
        <v>3447</v>
      </c>
      <c r="L8" s="33">
        <v>5059</v>
      </c>
      <c r="M8" s="33">
        <v>236429</v>
      </c>
      <c r="N8" s="33">
        <v>22381</v>
      </c>
      <c r="O8" s="33">
        <v>43</v>
      </c>
      <c r="P8" s="33">
        <v>76</v>
      </c>
      <c r="Q8" s="33">
        <v>4893</v>
      </c>
      <c r="R8" s="26"/>
    </row>
    <row r="9" spans="1:18" s="15" customFormat="1" ht="7.5" customHeight="1">
      <c r="A9" s="27"/>
      <c r="B9" s="25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26"/>
    </row>
    <row r="10" spans="1:18" s="15" customFormat="1" ht="12" customHeight="1">
      <c r="A10" s="27" t="s">
        <v>44</v>
      </c>
      <c r="B10" s="25"/>
      <c r="C10" s="32">
        <v>393834</v>
      </c>
      <c r="D10" s="33">
        <v>1977</v>
      </c>
      <c r="E10" s="33">
        <v>34</v>
      </c>
      <c r="F10" s="33">
        <v>302</v>
      </c>
      <c r="G10" s="33">
        <v>37101</v>
      </c>
      <c r="H10" s="33">
        <v>2882</v>
      </c>
      <c r="I10" s="33">
        <v>2567</v>
      </c>
      <c r="J10" s="33">
        <v>58240</v>
      </c>
      <c r="K10" s="33">
        <v>3387</v>
      </c>
      <c r="L10" s="33">
        <v>4877</v>
      </c>
      <c r="M10" s="33">
        <v>253716</v>
      </c>
      <c r="N10" s="33">
        <v>23345</v>
      </c>
      <c r="O10" s="33">
        <v>27</v>
      </c>
      <c r="P10" s="33">
        <v>66</v>
      </c>
      <c r="Q10" s="33">
        <v>5313</v>
      </c>
      <c r="R10" s="26"/>
    </row>
    <row r="11" spans="1:18" s="18" customFormat="1" ht="12" customHeight="1">
      <c r="A11" s="16"/>
      <c r="B11" s="16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28"/>
    </row>
    <row r="12" spans="1:18" s="18" customFormat="1" ht="12" customHeight="1">
      <c r="A12" s="19" t="s">
        <v>14</v>
      </c>
      <c r="B12" s="19"/>
      <c r="C12" s="32">
        <v>158631</v>
      </c>
      <c r="D12" s="34">
        <v>839</v>
      </c>
      <c r="E12" s="34">
        <v>1</v>
      </c>
      <c r="F12" s="34">
        <v>46</v>
      </c>
      <c r="G12" s="34">
        <v>13773</v>
      </c>
      <c r="H12" s="34">
        <v>1099</v>
      </c>
      <c r="I12" s="34">
        <v>1105</v>
      </c>
      <c r="J12" s="34">
        <v>25386</v>
      </c>
      <c r="K12" s="34">
        <v>1433</v>
      </c>
      <c r="L12" s="34">
        <v>1697</v>
      </c>
      <c r="M12" s="34">
        <v>104553</v>
      </c>
      <c r="N12" s="34">
        <v>8405</v>
      </c>
      <c r="O12" s="34">
        <v>2</v>
      </c>
      <c r="P12" s="34">
        <v>1</v>
      </c>
      <c r="Q12" s="34">
        <v>291</v>
      </c>
      <c r="R12" s="30"/>
    </row>
    <row r="13" spans="1:18" s="18" customFormat="1" ht="12" customHeight="1">
      <c r="A13" s="19" t="s">
        <v>15</v>
      </c>
      <c r="B13" s="19"/>
      <c r="C13" s="32">
        <v>58117</v>
      </c>
      <c r="D13" s="34">
        <v>246</v>
      </c>
      <c r="E13" s="34">
        <v>4</v>
      </c>
      <c r="F13" s="34">
        <v>20</v>
      </c>
      <c r="G13" s="34">
        <v>4814</v>
      </c>
      <c r="H13" s="34">
        <v>375</v>
      </c>
      <c r="I13" s="34">
        <v>182</v>
      </c>
      <c r="J13" s="34">
        <v>8100</v>
      </c>
      <c r="K13" s="34">
        <v>564</v>
      </c>
      <c r="L13" s="34">
        <v>774</v>
      </c>
      <c r="M13" s="34">
        <v>37592</v>
      </c>
      <c r="N13" s="34">
        <v>2989</v>
      </c>
      <c r="O13" s="34">
        <v>9</v>
      </c>
      <c r="P13" s="34">
        <v>1</v>
      </c>
      <c r="Q13" s="34">
        <v>2447</v>
      </c>
      <c r="R13" s="30"/>
    </row>
    <row r="14" spans="1:18" s="18" customFormat="1" ht="12" customHeight="1">
      <c r="A14" s="19" t="s">
        <v>23</v>
      </c>
      <c r="B14" s="19"/>
      <c r="C14" s="32">
        <v>30630</v>
      </c>
      <c r="D14" s="34">
        <v>164</v>
      </c>
      <c r="E14" s="34">
        <v>0</v>
      </c>
      <c r="F14" s="34">
        <v>19</v>
      </c>
      <c r="G14" s="34">
        <v>3687</v>
      </c>
      <c r="H14" s="34">
        <v>245</v>
      </c>
      <c r="I14" s="34">
        <v>213</v>
      </c>
      <c r="J14" s="34">
        <v>3718</v>
      </c>
      <c r="K14" s="34">
        <v>249</v>
      </c>
      <c r="L14" s="34">
        <v>384</v>
      </c>
      <c r="M14" s="34">
        <v>18469</v>
      </c>
      <c r="N14" s="34">
        <v>2542</v>
      </c>
      <c r="O14" s="34">
        <v>2</v>
      </c>
      <c r="P14" s="34">
        <v>21</v>
      </c>
      <c r="Q14" s="34">
        <v>917</v>
      </c>
      <c r="R14" s="30"/>
    </row>
    <row r="15" spans="1:18" s="18" customFormat="1" ht="12" customHeight="1">
      <c r="A15" s="19" t="s">
        <v>16</v>
      </c>
      <c r="B15" s="19"/>
      <c r="C15" s="32">
        <v>21069</v>
      </c>
      <c r="D15" s="34">
        <v>87</v>
      </c>
      <c r="E15" s="34">
        <v>3</v>
      </c>
      <c r="F15" s="34">
        <v>31</v>
      </c>
      <c r="G15" s="34">
        <v>1583</v>
      </c>
      <c r="H15" s="34">
        <v>144</v>
      </c>
      <c r="I15" s="34">
        <v>120</v>
      </c>
      <c r="J15" s="34">
        <v>2991</v>
      </c>
      <c r="K15" s="34">
        <v>182</v>
      </c>
      <c r="L15" s="34">
        <v>261</v>
      </c>
      <c r="M15" s="34">
        <v>14090</v>
      </c>
      <c r="N15" s="34">
        <v>1500</v>
      </c>
      <c r="O15" s="34">
        <v>0</v>
      </c>
      <c r="P15" s="34">
        <v>0</v>
      </c>
      <c r="Q15" s="34">
        <v>77</v>
      </c>
      <c r="R15" s="30"/>
    </row>
    <row r="16" spans="1:19" s="18" customFormat="1" ht="12" customHeight="1">
      <c r="A16" s="19" t="s">
        <v>17</v>
      </c>
      <c r="B16" s="19"/>
      <c r="C16" s="32">
        <v>12241</v>
      </c>
      <c r="D16" s="34">
        <v>67</v>
      </c>
      <c r="E16" s="34">
        <v>2</v>
      </c>
      <c r="F16" s="34">
        <v>22</v>
      </c>
      <c r="G16" s="34">
        <v>1664</v>
      </c>
      <c r="H16" s="34">
        <v>84</v>
      </c>
      <c r="I16" s="34">
        <v>151</v>
      </c>
      <c r="J16" s="34">
        <v>1525</v>
      </c>
      <c r="K16" s="34">
        <v>135</v>
      </c>
      <c r="L16" s="34">
        <v>205</v>
      </c>
      <c r="M16" s="34">
        <v>7695</v>
      </c>
      <c r="N16" s="34">
        <v>509</v>
      </c>
      <c r="O16" s="34">
        <v>0</v>
      </c>
      <c r="P16" s="34">
        <v>0</v>
      </c>
      <c r="Q16" s="34">
        <v>182</v>
      </c>
      <c r="R16" s="30"/>
      <c r="S16" s="17"/>
    </row>
    <row r="17" spans="1:19" s="18" customFormat="1" ht="12" customHeight="1">
      <c r="A17" s="19"/>
      <c r="B17" s="19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0"/>
      <c r="S17" s="17"/>
    </row>
    <row r="18" spans="1:19" s="18" customFormat="1" ht="12" customHeight="1">
      <c r="A18" s="19" t="s">
        <v>18</v>
      </c>
      <c r="B18" s="19"/>
      <c r="C18" s="32">
        <v>9179</v>
      </c>
      <c r="D18" s="34">
        <v>14</v>
      </c>
      <c r="E18" s="34">
        <v>0</v>
      </c>
      <c r="F18" s="34">
        <v>14</v>
      </c>
      <c r="G18" s="34">
        <v>615</v>
      </c>
      <c r="H18" s="34">
        <v>58</v>
      </c>
      <c r="I18" s="34">
        <v>57</v>
      </c>
      <c r="J18" s="34">
        <v>1679</v>
      </c>
      <c r="K18" s="34">
        <v>54</v>
      </c>
      <c r="L18" s="34">
        <v>71</v>
      </c>
      <c r="M18" s="34">
        <v>5979</v>
      </c>
      <c r="N18" s="34">
        <v>634</v>
      </c>
      <c r="O18" s="34">
        <v>0</v>
      </c>
      <c r="P18" s="34">
        <v>0</v>
      </c>
      <c r="Q18" s="34">
        <v>4</v>
      </c>
      <c r="R18" s="30"/>
      <c r="S18" s="17"/>
    </row>
    <row r="19" spans="1:18" s="18" customFormat="1" ht="12" customHeight="1">
      <c r="A19" s="19" t="s">
        <v>19</v>
      </c>
      <c r="B19" s="19"/>
      <c r="C19" s="32">
        <v>19924</v>
      </c>
      <c r="D19" s="34">
        <v>169</v>
      </c>
      <c r="E19" s="34">
        <v>8</v>
      </c>
      <c r="F19" s="34">
        <v>74</v>
      </c>
      <c r="G19" s="34">
        <v>1973</v>
      </c>
      <c r="H19" s="34">
        <v>139</v>
      </c>
      <c r="I19" s="34">
        <v>116</v>
      </c>
      <c r="J19" s="34">
        <v>2803</v>
      </c>
      <c r="K19" s="34">
        <v>141</v>
      </c>
      <c r="L19" s="34">
        <v>282</v>
      </c>
      <c r="M19" s="34">
        <v>12503</v>
      </c>
      <c r="N19" s="34">
        <v>1656</v>
      </c>
      <c r="O19" s="34">
        <v>1</v>
      </c>
      <c r="P19" s="34">
        <v>12</v>
      </c>
      <c r="Q19" s="34">
        <v>47</v>
      </c>
      <c r="R19" s="30"/>
    </row>
    <row r="20" spans="1:18" s="18" customFormat="1" ht="12" customHeight="1">
      <c r="A20" s="19" t="s">
        <v>20</v>
      </c>
      <c r="B20" s="19"/>
      <c r="C20" s="32">
        <v>9356</v>
      </c>
      <c r="D20" s="34">
        <v>96</v>
      </c>
      <c r="E20" s="34">
        <v>0</v>
      </c>
      <c r="F20" s="34">
        <v>7</v>
      </c>
      <c r="G20" s="34">
        <v>918</v>
      </c>
      <c r="H20" s="34">
        <v>55</v>
      </c>
      <c r="I20" s="34">
        <v>93</v>
      </c>
      <c r="J20" s="34">
        <v>1282</v>
      </c>
      <c r="K20" s="34">
        <v>54</v>
      </c>
      <c r="L20" s="34">
        <v>106</v>
      </c>
      <c r="M20" s="34">
        <v>5630</v>
      </c>
      <c r="N20" s="34">
        <v>823</v>
      </c>
      <c r="O20" s="34">
        <v>1</v>
      </c>
      <c r="P20" s="34">
        <v>20</v>
      </c>
      <c r="Q20" s="34">
        <v>271</v>
      </c>
      <c r="R20" s="30"/>
    </row>
    <row r="21" spans="1:18" s="18" customFormat="1" ht="12" customHeight="1">
      <c r="A21" s="19" t="s">
        <v>21</v>
      </c>
      <c r="B21" s="19"/>
      <c r="C21" s="32">
        <v>9384</v>
      </c>
      <c r="D21" s="34">
        <v>36</v>
      </c>
      <c r="E21" s="34">
        <v>0</v>
      </c>
      <c r="F21" s="34">
        <v>18</v>
      </c>
      <c r="G21" s="34">
        <v>960</v>
      </c>
      <c r="H21" s="34">
        <v>70</v>
      </c>
      <c r="I21" s="34">
        <v>91</v>
      </c>
      <c r="J21" s="34">
        <v>1322</v>
      </c>
      <c r="K21" s="34">
        <v>72</v>
      </c>
      <c r="L21" s="34">
        <v>125</v>
      </c>
      <c r="M21" s="34">
        <v>6303</v>
      </c>
      <c r="N21" s="34">
        <v>341</v>
      </c>
      <c r="O21" s="34">
        <v>0</v>
      </c>
      <c r="P21" s="34">
        <v>0</v>
      </c>
      <c r="Q21" s="34">
        <v>46</v>
      </c>
      <c r="R21" s="30"/>
    </row>
    <row r="22" spans="1:18" s="18" customFormat="1" ht="12" customHeight="1">
      <c r="A22" s="19" t="s">
        <v>22</v>
      </c>
      <c r="B22" s="19"/>
      <c r="C22" s="32">
        <v>2831</v>
      </c>
      <c r="D22" s="34">
        <v>12</v>
      </c>
      <c r="E22" s="34">
        <v>0</v>
      </c>
      <c r="F22" s="34">
        <v>1</v>
      </c>
      <c r="G22" s="34">
        <v>196</v>
      </c>
      <c r="H22" s="34">
        <v>14</v>
      </c>
      <c r="I22" s="34">
        <v>24</v>
      </c>
      <c r="J22" s="34">
        <v>536</v>
      </c>
      <c r="K22" s="34">
        <v>16</v>
      </c>
      <c r="L22" s="34">
        <v>17</v>
      </c>
      <c r="M22" s="34">
        <v>1793</v>
      </c>
      <c r="N22" s="34">
        <v>194</v>
      </c>
      <c r="O22" s="34">
        <v>0</v>
      </c>
      <c r="P22" s="34">
        <v>0</v>
      </c>
      <c r="Q22" s="34">
        <v>28</v>
      </c>
      <c r="R22" s="30"/>
    </row>
    <row r="23" spans="1:18" s="18" customFormat="1" ht="12" customHeight="1">
      <c r="A23" s="19"/>
      <c r="B23" s="19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0"/>
    </row>
    <row r="24" spans="1:18" s="18" customFormat="1" ht="12" customHeight="1">
      <c r="A24" s="19" t="s">
        <v>24</v>
      </c>
      <c r="B24" s="19"/>
      <c r="C24" s="32">
        <v>2788</v>
      </c>
      <c r="D24" s="34">
        <v>14</v>
      </c>
      <c r="E24" s="34">
        <v>1</v>
      </c>
      <c r="F24" s="34">
        <v>11</v>
      </c>
      <c r="G24" s="34">
        <v>184</v>
      </c>
      <c r="H24" s="34">
        <v>10</v>
      </c>
      <c r="I24" s="34">
        <v>12</v>
      </c>
      <c r="J24" s="34">
        <v>427</v>
      </c>
      <c r="K24" s="34">
        <v>14</v>
      </c>
      <c r="L24" s="34">
        <v>39</v>
      </c>
      <c r="M24" s="34">
        <v>1860</v>
      </c>
      <c r="N24" s="34">
        <v>198</v>
      </c>
      <c r="O24" s="34">
        <v>0</v>
      </c>
      <c r="P24" s="34">
        <v>0</v>
      </c>
      <c r="Q24" s="34">
        <v>18</v>
      </c>
      <c r="R24" s="30"/>
    </row>
    <row r="25" spans="1:18" s="18" customFormat="1" ht="12" customHeight="1">
      <c r="A25" s="19" t="s">
        <v>25</v>
      </c>
      <c r="B25" s="19"/>
      <c r="C25" s="32">
        <v>6642</v>
      </c>
      <c r="D25" s="34">
        <v>40</v>
      </c>
      <c r="E25" s="34">
        <v>2</v>
      </c>
      <c r="F25" s="34">
        <v>0</v>
      </c>
      <c r="G25" s="34">
        <v>637</v>
      </c>
      <c r="H25" s="34">
        <v>41</v>
      </c>
      <c r="I25" s="34">
        <v>36</v>
      </c>
      <c r="J25" s="34">
        <v>894</v>
      </c>
      <c r="K25" s="34">
        <v>49</v>
      </c>
      <c r="L25" s="34">
        <v>91</v>
      </c>
      <c r="M25" s="34">
        <v>4212</v>
      </c>
      <c r="N25" s="34">
        <v>504</v>
      </c>
      <c r="O25" s="34">
        <v>0</v>
      </c>
      <c r="P25" s="34">
        <v>0</v>
      </c>
      <c r="Q25" s="34">
        <v>136</v>
      </c>
      <c r="R25" s="30"/>
    </row>
    <row r="26" spans="1:18" s="18" customFormat="1" ht="12" customHeight="1">
      <c r="A26" s="19" t="s">
        <v>26</v>
      </c>
      <c r="B26" s="19"/>
      <c r="C26" s="32">
        <v>9640</v>
      </c>
      <c r="D26" s="34">
        <v>53</v>
      </c>
      <c r="E26" s="34">
        <v>0</v>
      </c>
      <c r="F26" s="34">
        <v>7</v>
      </c>
      <c r="G26" s="34">
        <v>1388</v>
      </c>
      <c r="H26" s="34">
        <v>108</v>
      </c>
      <c r="I26" s="34">
        <v>74</v>
      </c>
      <c r="J26" s="34">
        <v>1203</v>
      </c>
      <c r="K26" s="34">
        <v>101</v>
      </c>
      <c r="L26" s="34">
        <v>164</v>
      </c>
      <c r="M26" s="34">
        <v>5800</v>
      </c>
      <c r="N26" s="34">
        <v>598</v>
      </c>
      <c r="O26" s="34">
        <v>0</v>
      </c>
      <c r="P26" s="34">
        <v>0</v>
      </c>
      <c r="Q26" s="34">
        <v>144</v>
      </c>
      <c r="R26" s="30"/>
    </row>
    <row r="27" spans="1:18" s="18" customFormat="1" ht="12" customHeight="1">
      <c r="A27" s="19" t="s">
        <v>27</v>
      </c>
      <c r="B27" s="19"/>
      <c r="C27" s="32">
        <v>9349</v>
      </c>
      <c r="D27" s="34">
        <v>20</v>
      </c>
      <c r="E27" s="34">
        <v>0</v>
      </c>
      <c r="F27" s="34">
        <v>0</v>
      </c>
      <c r="G27" s="34">
        <v>1108</v>
      </c>
      <c r="H27" s="34">
        <v>88</v>
      </c>
      <c r="I27" s="34">
        <v>56</v>
      </c>
      <c r="J27" s="34">
        <v>1248</v>
      </c>
      <c r="K27" s="34">
        <v>95</v>
      </c>
      <c r="L27" s="34">
        <v>122</v>
      </c>
      <c r="M27" s="34">
        <v>5624</v>
      </c>
      <c r="N27" s="34">
        <v>622</v>
      </c>
      <c r="O27" s="34">
        <v>0</v>
      </c>
      <c r="P27" s="34">
        <v>8</v>
      </c>
      <c r="Q27" s="34">
        <v>358</v>
      </c>
      <c r="R27" s="30"/>
    </row>
    <row r="28" spans="1:18" s="18" customFormat="1" ht="12" customHeight="1">
      <c r="A28" s="19" t="s">
        <v>28</v>
      </c>
      <c r="B28" s="19"/>
      <c r="C28" s="32">
        <v>3929</v>
      </c>
      <c r="D28" s="34">
        <v>26</v>
      </c>
      <c r="E28" s="34">
        <v>1</v>
      </c>
      <c r="F28" s="34">
        <v>0</v>
      </c>
      <c r="G28" s="34">
        <v>462</v>
      </c>
      <c r="H28" s="34">
        <v>27</v>
      </c>
      <c r="I28" s="34">
        <v>45</v>
      </c>
      <c r="J28" s="34">
        <v>568</v>
      </c>
      <c r="K28" s="34">
        <v>29</v>
      </c>
      <c r="L28" s="34">
        <v>61</v>
      </c>
      <c r="M28" s="34">
        <v>2508</v>
      </c>
      <c r="N28" s="34">
        <v>177</v>
      </c>
      <c r="O28" s="34">
        <v>0</v>
      </c>
      <c r="P28" s="34">
        <v>0</v>
      </c>
      <c r="Q28" s="34">
        <v>25</v>
      </c>
      <c r="R28" s="30"/>
    </row>
    <row r="29" spans="1:18" s="18" customFormat="1" ht="12" customHeight="1">
      <c r="A29" s="19"/>
      <c r="B29" s="19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0"/>
    </row>
    <row r="30" spans="1:18" s="18" customFormat="1" ht="12" customHeight="1">
      <c r="A30" s="19" t="s">
        <v>29</v>
      </c>
      <c r="B30" s="19"/>
      <c r="C30" s="32">
        <v>5563</v>
      </c>
      <c r="D30" s="34">
        <v>29</v>
      </c>
      <c r="E30" s="34">
        <v>4</v>
      </c>
      <c r="F30" s="34">
        <v>4</v>
      </c>
      <c r="G30" s="34">
        <v>608</v>
      </c>
      <c r="H30" s="34">
        <v>65</v>
      </c>
      <c r="I30" s="34">
        <v>48</v>
      </c>
      <c r="J30" s="34">
        <v>841</v>
      </c>
      <c r="K30" s="34">
        <v>54</v>
      </c>
      <c r="L30" s="34">
        <v>99</v>
      </c>
      <c r="M30" s="34">
        <v>3318</v>
      </c>
      <c r="N30" s="34">
        <v>399</v>
      </c>
      <c r="O30" s="34">
        <v>1</v>
      </c>
      <c r="P30" s="34">
        <v>1</v>
      </c>
      <c r="Q30" s="34">
        <v>92</v>
      </c>
      <c r="R30" s="30"/>
    </row>
    <row r="31" spans="1:18" s="18" customFormat="1" ht="12" customHeight="1">
      <c r="A31" s="19" t="s">
        <v>30</v>
      </c>
      <c r="B31" s="19"/>
      <c r="C31" s="32">
        <v>4647</v>
      </c>
      <c r="D31" s="34">
        <v>18</v>
      </c>
      <c r="E31" s="34">
        <v>0</v>
      </c>
      <c r="F31" s="34">
        <v>1</v>
      </c>
      <c r="G31" s="34">
        <v>504</v>
      </c>
      <c r="H31" s="34">
        <v>43</v>
      </c>
      <c r="I31" s="34">
        <v>22</v>
      </c>
      <c r="J31" s="34">
        <v>631</v>
      </c>
      <c r="K31" s="34">
        <v>41</v>
      </c>
      <c r="L31" s="34">
        <v>101</v>
      </c>
      <c r="M31" s="34">
        <v>2933</v>
      </c>
      <c r="N31" s="34">
        <v>296</v>
      </c>
      <c r="O31" s="34">
        <v>0</v>
      </c>
      <c r="P31" s="34">
        <v>1</v>
      </c>
      <c r="Q31" s="34">
        <v>56</v>
      </c>
      <c r="R31" s="30"/>
    </row>
    <row r="32" spans="1:18" s="18" customFormat="1" ht="12" customHeight="1">
      <c r="A32" s="19" t="s">
        <v>31</v>
      </c>
      <c r="B32" s="19"/>
      <c r="C32" s="32">
        <v>3200</v>
      </c>
      <c r="D32" s="34">
        <v>13</v>
      </c>
      <c r="E32" s="34">
        <v>0</v>
      </c>
      <c r="F32" s="34">
        <v>1</v>
      </c>
      <c r="G32" s="34">
        <v>362</v>
      </c>
      <c r="H32" s="34">
        <v>40</v>
      </c>
      <c r="I32" s="34">
        <v>22</v>
      </c>
      <c r="J32" s="34">
        <v>439</v>
      </c>
      <c r="K32" s="34">
        <v>21</v>
      </c>
      <c r="L32" s="34">
        <v>36</v>
      </c>
      <c r="M32" s="34">
        <v>2070</v>
      </c>
      <c r="N32" s="34">
        <v>181</v>
      </c>
      <c r="O32" s="34">
        <v>0</v>
      </c>
      <c r="P32" s="34">
        <v>0</v>
      </c>
      <c r="Q32" s="34">
        <v>15</v>
      </c>
      <c r="R32" s="30"/>
    </row>
    <row r="33" spans="1:18" s="18" customFormat="1" ht="12" customHeight="1">
      <c r="A33" s="19"/>
      <c r="B33" s="19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0"/>
    </row>
    <row r="34" spans="1:19" s="18" customFormat="1" ht="12" customHeight="1">
      <c r="A34" s="19" t="s">
        <v>32</v>
      </c>
      <c r="B34" s="19"/>
      <c r="C34" s="32">
        <v>1538</v>
      </c>
      <c r="D34" s="34">
        <v>3</v>
      </c>
      <c r="E34" s="34">
        <v>0</v>
      </c>
      <c r="F34" s="34">
        <v>3</v>
      </c>
      <c r="G34" s="34">
        <v>123</v>
      </c>
      <c r="H34" s="34">
        <v>4</v>
      </c>
      <c r="I34" s="34">
        <v>5</v>
      </c>
      <c r="J34" s="34">
        <v>289</v>
      </c>
      <c r="K34" s="34">
        <v>4</v>
      </c>
      <c r="L34" s="34">
        <v>13</v>
      </c>
      <c r="M34" s="34">
        <v>1048</v>
      </c>
      <c r="N34" s="34">
        <v>46</v>
      </c>
      <c r="O34" s="34">
        <v>0</v>
      </c>
      <c r="P34" s="34">
        <v>0</v>
      </c>
      <c r="Q34" s="34">
        <v>0</v>
      </c>
      <c r="R34" s="30"/>
      <c r="S34" s="17"/>
    </row>
    <row r="35" spans="1:18" s="18" customFormat="1" ht="12" customHeight="1">
      <c r="A35" s="19" t="s">
        <v>33</v>
      </c>
      <c r="B35" s="19"/>
      <c r="C35" s="32">
        <v>1883</v>
      </c>
      <c r="D35" s="34">
        <v>3</v>
      </c>
      <c r="E35" s="34">
        <v>0</v>
      </c>
      <c r="F35" s="34">
        <v>1</v>
      </c>
      <c r="G35" s="34">
        <v>255</v>
      </c>
      <c r="H35" s="34">
        <v>24</v>
      </c>
      <c r="I35" s="34">
        <v>18</v>
      </c>
      <c r="J35" s="34">
        <v>251</v>
      </c>
      <c r="K35" s="34">
        <v>11</v>
      </c>
      <c r="L35" s="34">
        <v>35</v>
      </c>
      <c r="M35" s="34">
        <v>1192</v>
      </c>
      <c r="N35" s="34">
        <v>62</v>
      </c>
      <c r="O35" s="34">
        <v>0</v>
      </c>
      <c r="P35" s="34">
        <v>0</v>
      </c>
      <c r="Q35" s="34">
        <v>31</v>
      </c>
      <c r="R35" s="30"/>
    </row>
    <row r="36" spans="1:19" s="18" customFormat="1" ht="12" customHeight="1">
      <c r="A36" s="19" t="s">
        <v>34</v>
      </c>
      <c r="B36" s="19"/>
      <c r="C36" s="32">
        <v>1354</v>
      </c>
      <c r="D36" s="34">
        <v>0</v>
      </c>
      <c r="E36" s="34">
        <v>0</v>
      </c>
      <c r="F36" s="34">
        <v>3</v>
      </c>
      <c r="G36" s="34">
        <v>168</v>
      </c>
      <c r="H36" s="34">
        <v>8</v>
      </c>
      <c r="I36" s="34">
        <v>8</v>
      </c>
      <c r="J36" s="34">
        <v>190</v>
      </c>
      <c r="K36" s="34">
        <v>7</v>
      </c>
      <c r="L36" s="34">
        <v>22</v>
      </c>
      <c r="M36" s="34">
        <v>858</v>
      </c>
      <c r="N36" s="34">
        <v>85</v>
      </c>
      <c r="O36" s="34">
        <v>0</v>
      </c>
      <c r="P36" s="34">
        <v>0</v>
      </c>
      <c r="Q36" s="34">
        <v>5</v>
      </c>
      <c r="R36" s="30"/>
      <c r="S36" s="17"/>
    </row>
    <row r="37" spans="1:18" s="18" customFormat="1" ht="12" customHeight="1">
      <c r="A37" s="19" t="s">
        <v>40</v>
      </c>
      <c r="B37" s="19"/>
      <c r="C37" s="32">
        <v>1249</v>
      </c>
      <c r="D37" s="34">
        <v>3</v>
      </c>
      <c r="E37" s="34">
        <v>0</v>
      </c>
      <c r="F37" s="34">
        <v>0</v>
      </c>
      <c r="G37" s="34">
        <v>120</v>
      </c>
      <c r="H37" s="34">
        <v>13</v>
      </c>
      <c r="I37" s="34">
        <v>10</v>
      </c>
      <c r="J37" s="34">
        <v>170</v>
      </c>
      <c r="K37" s="34">
        <v>5</v>
      </c>
      <c r="L37" s="34">
        <v>18</v>
      </c>
      <c r="M37" s="34">
        <v>835</v>
      </c>
      <c r="N37" s="34">
        <v>35</v>
      </c>
      <c r="O37" s="34">
        <v>0</v>
      </c>
      <c r="P37" s="34">
        <v>0</v>
      </c>
      <c r="Q37" s="34">
        <v>40</v>
      </c>
      <c r="R37" s="30"/>
    </row>
    <row r="38" spans="1:18" s="18" customFormat="1" ht="12" customHeight="1">
      <c r="A38" s="19"/>
      <c r="B38" s="19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0"/>
    </row>
    <row r="39" spans="1:18" s="18" customFormat="1" ht="12" customHeight="1">
      <c r="A39" s="19" t="s">
        <v>35</v>
      </c>
      <c r="B39" s="19"/>
      <c r="C39" s="32">
        <v>2196</v>
      </c>
      <c r="D39" s="34">
        <v>0</v>
      </c>
      <c r="E39" s="34">
        <v>0</v>
      </c>
      <c r="F39" s="34">
        <v>0</v>
      </c>
      <c r="G39" s="34">
        <v>175</v>
      </c>
      <c r="H39" s="34">
        <v>41</v>
      </c>
      <c r="I39" s="34">
        <v>5</v>
      </c>
      <c r="J39" s="34">
        <v>534</v>
      </c>
      <c r="K39" s="34">
        <v>4</v>
      </c>
      <c r="L39" s="34">
        <v>19</v>
      </c>
      <c r="M39" s="34">
        <v>1364</v>
      </c>
      <c r="N39" s="34">
        <v>54</v>
      </c>
      <c r="O39" s="34">
        <v>0</v>
      </c>
      <c r="P39" s="34">
        <v>0</v>
      </c>
      <c r="Q39" s="34">
        <v>0</v>
      </c>
      <c r="R39" s="30"/>
    </row>
    <row r="40" spans="1:18" s="18" customFormat="1" ht="12" customHeight="1">
      <c r="A40" s="19" t="s">
        <v>36</v>
      </c>
      <c r="B40" s="19"/>
      <c r="C40" s="32">
        <v>2496</v>
      </c>
      <c r="D40" s="34">
        <v>0</v>
      </c>
      <c r="E40" s="34">
        <v>2</v>
      </c>
      <c r="F40" s="34">
        <v>4</v>
      </c>
      <c r="G40" s="34">
        <v>153</v>
      </c>
      <c r="H40" s="34">
        <v>18</v>
      </c>
      <c r="I40" s="34">
        <v>3</v>
      </c>
      <c r="J40" s="34">
        <v>432</v>
      </c>
      <c r="K40" s="34">
        <v>12</v>
      </c>
      <c r="L40" s="34">
        <v>30</v>
      </c>
      <c r="M40" s="34">
        <v>1652</v>
      </c>
      <c r="N40" s="34">
        <v>151</v>
      </c>
      <c r="O40" s="34">
        <v>11</v>
      </c>
      <c r="P40" s="34">
        <v>0</v>
      </c>
      <c r="Q40" s="34">
        <v>28</v>
      </c>
      <c r="R40" s="30"/>
    </row>
    <row r="41" spans="1:18" s="18" customFormat="1" ht="12" customHeight="1">
      <c r="A41" s="19" t="s">
        <v>37</v>
      </c>
      <c r="B41" s="19"/>
      <c r="C41" s="32">
        <v>1836</v>
      </c>
      <c r="D41" s="34">
        <v>3</v>
      </c>
      <c r="E41" s="34">
        <v>0</v>
      </c>
      <c r="F41" s="34">
        <v>12</v>
      </c>
      <c r="G41" s="34">
        <v>222</v>
      </c>
      <c r="H41" s="34">
        <v>37</v>
      </c>
      <c r="I41" s="34">
        <v>20</v>
      </c>
      <c r="J41" s="34">
        <v>222</v>
      </c>
      <c r="K41" s="34">
        <v>14</v>
      </c>
      <c r="L41" s="34">
        <v>39</v>
      </c>
      <c r="M41" s="34">
        <v>1143</v>
      </c>
      <c r="N41" s="34">
        <v>83</v>
      </c>
      <c r="O41" s="34">
        <v>0</v>
      </c>
      <c r="P41" s="34">
        <v>1</v>
      </c>
      <c r="Q41" s="34">
        <v>40</v>
      </c>
      <c r="R41" s="30"/>
    </row>
    <row r="42" spans="1:18" s="18" customFormat="1" ht="12" customHeight="1">
      <c r="A42" s="19"/>
      <c r="B42" s="19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0"/>
    </row>
    <row r="43" spans="1:18" s="18" customFormat="1" ht="25.5" customHeight="1">
      <c r="A43" s="20" t="s">
        <v>45</v>
      </c>
      <c r="B43" s="16"/>
      <c r="C43" s="32">
        <v>4162</v>
      </c>
      <c r="D43" s="34">
        <v>22</v>
      </c>
      <c r="E43" s="34">
        <v>6</v>
      </c>
      <c r="F43" s="34">
        <v>3</v>
      </c>
      <c r="G43" s="34">
        <v>449</v>
      </c>
      <c r="H43" s="34">
        <v>32</v>
      </c>
      <c r="I43" s="34">
        <v>31</v>
      </c>
      <c r="J43" s="34">
        <v>559</v>
      </c>
      <c r="K43" s="34">
        <v>26</v>
      </c>
      <c r="L43" s="34">
        <v>66</v>
      </c>
      <c r="M43" s="34">
        <v>2692</v>
      </c>
      <c r="N43" s="34">
        <v>261</v>
      </c>
      <c r="O43" s="34">
        <v>0</v>
      </c>
      <c r="P43" s="34">
        <v>0</v>
      </c>
      <c r="Q43" s="34">
        <v>15</v>
      </c>
      <c r="R43" s="30"/>
    </row>
    <row r="44" spans="1:18" ht="5.25" customHeight="1" thickBot="1">
      <c r="A44" s="21"/>
      <c r="B44" s="21"/>
      <c r="C44" s="22"/>
      <c r="D44" s="23"/>
      <c r="E44" s="23"/>
      <c r="F44" s="23"/>
      <c r="G44" s="23"/>
      <c r="H44" s="23"/>
      <c r="I44" s="23" t="s">
        <v>41</v>
      </c>
      <c r="J44" s="23"/>
      <c r="K44" s="23"/>
      <c r="L44" s="23"/>
      <c r="M44" s="23"/>
      <c r="N44" s="23"/>
      <c r="O44" s="23"/>
      <c r="P44" s="23"/>
      <c r="Q44" s="23"/>
      <c r="R44" s="29"/>
    </row>
    <row r="45" spans="3:18" ht="4.5" customHeight="1" thickTop="1">
      <c r="C45" s="1"/>
      <c r="D45" s="1"/>
      <c r="E45" s="1"/>
      <c r="F45" s="1"/>
      <c r="G45" s="1"/>
      <c r="H45" s="1"/>
      <c r="I45" s="1" t="s">
        <v>41</v>
      </c>
      <c r="J45" s="1"/>
      <c r="K45" s="1"/>
      <c r="L45" s="1"/>
      <c r="M45" s="1"/>
      <c r="N45" s="1"/>
      <c r="O45" s="1"/>
      <c r="P45" s="1"/>
      <c r="Q45" s="1"/>
      <c r="R45" s="1"/>
    </row>
    <row r="46" spans="3:18" ht="9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9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9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9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printOptions/>
  <pageMargins left="0.6" right="0.45" top="1.31" bottom="1" header="0.74" footer="0.512"/>
  <pageSetup horizontalDpi="600" verticalDpi="600" orientation="portrait" paperSize="9" r:id="rId1"/>
  <headerFooter alignWithMargins="0">
    <oddHeader>&amp;R&amp;F　救急出場件数ー事故種別ー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T38"/>
  <sheetViews>
    <sheetView zoomScale="120" zoomScaleNormal="120" workbookViewId="0" topLeftCell="A3">
      <pane ySplit="3" topLeftCell="BM15" activePane="bottomLeft" state="frozen"/>
      <selection pane="topLeft" activeCell="A3" sqref="A3"/>
      <selection pane="bottomLeft" activeCell="T31" sqref="T31"/>
    </sheetView>
  </sheetViews>
  <sheetFormatPr defaultColWidth="9.00390625" defaultRowHeight="13.5"/>
  <cols>
    <col min="1" max="1" width="8.00390625" style="18" customWidth="1"/>
    <col min="2" max="2" width="1.00390625" style="18" customWidth="1"/>
    <col min="3" max="4" width="4.75390625" style="18" bestFit="1" customWidth="1"/>
    <col min="5" max="10" width="3.00390625" style="18" customWidth="1"/>
    <col min="11" max="11" width="3.625" style="18" customWidth="1"/>
    <col min="12" max="16" width="3.00390625" style="18" customWidth="1"/>
    <col min="17" max="17" width="3.75390625" style="18" customWidth="1"/>
    <col min="18" max="20" width="3.00390625" style="18" customWidth="1"/>
    <col min="21" max="16384" width="9.00390625" style="18" customWidth="1"/>
  </cols>
  <sheetData>
    <row r="1" ht="4.5" customHeight="1" thickBot="1"/>
    <row r="2" spans="1:20" ht="15.75" customHeight="1" thickTop="1">
      <c r="A2" s="376" t="s">
        <v>330</v>
      </c>
      <c r="B2" s="141"/>
      <c r="C2" s="377" t="s">
        <v>331</v>
      </c>
      <c r="D2" s="377"/>
      <c r="E2" s="377" t="s">
        <v>314</v>
      </c>
      <c r="F2" s="377"/>
      <c r="G2" s="377" t="s">
        <v>332</v>
      </c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187"/>
    </row>
    <row r="3" spans="1:20" ht="15.75" customHeight="1">
      <c r="A3" s="378"/>
      <c r="B3" s="148"/>
      <c r="C3" s="379"/>
      <c r="D3" s="379"/>
      <c r="E3" s="379"/>
      <c r="F3" s="379"/>
      <c r="G3" s="380" t="s">
        <v>333</v>
      </c>
      <c r="H3" s="380"/>
      <c r="I3" s="380" t="s">
        <v>315</v>
      </c>
      <c r="J3" s="380"/>
      <c r="K3" s="380" t="s">
        <v>316</v>
      </c>
      <c r="L3" s="380"/>
      <c r="M3" s="380" t="s">
        <v>317</v>
      </c>
      <c r="N3" s="380"/>
      <c r="O3" s="380" t="s">
        <v>318</v>
      </c>
      <c r="P3" s="380"/>
      <c r="Q3" s="380" t="s">
        <v>319</v>
      </c>
      <c r="R3" s="380"/>
      <c r="S3" s="380" t="s">
        <v>334</v>
      </c>
      <c r="T3" s="381"/>
    </row>
    <row r="4" spans="1:20" s="385" customFormat="1" ht="15.75" customHeight="1">
      <c r="A4" s="378"/>
      <c r="B4" s="382"/>
      <c r="C4" s="383" t="s">
        <v>1</v>
      </c>
      <c r="D4" s="383" t="s">
        <v>320</v>
      </c>
      <c r="E4" s="383" t="s">
        <v>1</v>
      </c>
      <c r="F4" s="383" t="s">
        <v>320</v>
      </c>
      <c r="G4" s="383" t="s">
        <v>1</v>
      </c>
      <c r="H4" s="383" t="s">
        <v>320</v>
      </c>
      <c r="I4" s="383" t="s">
        <v>1</v>
      </c>
      <c r="J4" s="383" t="s">
        <v>320</v>
      </c>
      <c r="K4" s="383" t="s">
        <v>1</v>
      </c>
      <c r="L4" s="383" t="s">
        <v>320</v>
      </c>
      <c r="M4" s="383" t="s">
        <v>1</v>
      </c>
      <c r="N4" s="383" t="s">
        <v>320</v>
      </c>
      <c r="O4" s="383" t="s">
        <v>1</v>
      </c>
      <c r="P4" s="383" t="s">
        <v>320</v>
      </c>
      <c r="Q4" s="383" t="s">
        <v>1</v>
      </c>
      <c r="R4" s="383" t="s">
        <v>320</v>
      </c>
      <c r="S4" s="383" t="s">
        <v>1</v>
      </c>
      <c r="T4" s="384" t="s">
        <v>320</v>
      </c>
    </row>
    <row r="5" spans="1:20" s="385" customFormat="1" ht="5.25" customHeight="1">
      <c r="A5" s="386"/>
      <c r="B5" s="387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</row>
    <row r="6" spans="1:20" ht="15.75" customHeight="1">
      <c r="A6" s="389" t="s">
        <v>335</v>
      </c>
      <c r="B6" s="390"/>
      <c r="C6" s="391">
        <v>17</v>
      </c>
      <c r="D6" s="391">
        <v>33</v>
      </c>
      <c r="E6" s="391" t="s">
        <v>66</v>
      </c>
      <c r="F6" s="391">
        <v>2</v>
      </c>
      <c r="G6" s="391" t="s">
        <v>66</v>
      </c>
      <c r="H6" s="391" t="s">
        <v>66</v>
      </c>
      <c r="I6" s="391">
        <v>1</v>
      </c>
      <c r="J6" s="391">
        <v>1</v>
      </c>
      <c r="K6" s="391" t="s">
        <v>66</v>
      </c>
      <c r="L6" s="391" t="s">
        <v>66</v>
      </c>
      <c r="M6" s="391" t="s">
        <v>66</v>
      </c>
      <c r="N6" s="391">
        <v>4</v>
      </c>
      <c r="O6" s="391" t="s">
        <v>66</v>
      </c>
      <c r="P6" s="391" t="s">
        <v>66</v>
      </c>
      <c r="Q6" s="391" t="s">
        <v>66</v>
      </c>
      <c r="R6" s="391">
        <v>3</v>
      </c>
      <c r="S6" s="391" t="s">
        <v>66</v>
      </c>
      <c r="T6" s="391" t="s">
        <v>66</v>
      </c>
    </row>
    <row r="7" spans="1:20" ht="15.75" customHeight="1">
      <c r="A7" s="389" t="s">
        <v>336</v>
      </c>
      <c r="B7" s="390"/>
      <c r="C7" s="391">
        <v>12</v>
      </c>
      <c r="D7" s="391">
        <v>29</v>
      </c>
      <c r="E7" s="391">
        <v>1</v>
      </c>
      <c r="F7" s="391">
        <v>4</v>
      </c>
      <c r="G7" s="391">
        <v>0</v>
      </c>
      <c r="H7" s="391">
        <v>0</v>
      </c>
      <c r="I7" s="391">
        <v>1</v>
      </c>
      <c r="J7" s="391">
        <v>1</v>
      </c>
      <c r="K7" s="391">
        <v>0</v>
      </c>
      <c r="L7" s="391" t="s">
        <v>66</v>
      </c>
      <c r="M7" s="391">
        <v>0</v>
      </c>
      <c r="N7" s="391">
        <v>1</v>
      </c>
      <c r="O7" s="391">
        <v>0</v>
      </c>
      <c r="P7" s="391">
        <v>0</v>
      </c>
      <c r="Q7" s="391">
        <v>1</v>
      </c>
      <c r="R7" s="391">
        <v>2</v>
      </c>
      <c r="S7" s="391">
        <v>0</v>
      </c>
      <c r="T7" s="391">
        <v>0</v>
      </c>
    </row>
    <row r="8" spans="1:20" ht="15.75" customHeight="1">
      <c r="A8" s="389" t="s">
        <v>337</v>
      </c>
      <c r="B8" s="390"/>
      <c r="C8" s="391">
        <v>24</v>
      </c>
      <c r="D8" s="391">
        <v>53</v>
      </c>
      <c r="E8" s="391">
        <v>3</v>
      </c>
      <c r="F8" s="391">
        <v>6</v>
      </c>
      <c r="G8" s="391">
        <v>0</v>
      </c>
      <c r="H8" s="391">
        <v>0</v>
      </c>
      <c r="I8" s="391">
        <v>0</v>
      </c>
      <c r="J8" s="391">
        <v>9</v>
      </c>
      <c r="K8" s="391">
        <v>0</v>
      </c>
      <c r="L8" s="391">
        <v>0</v>
      </c>
      <c r="M8" s="391">
        <v>0</v>
      </c>
      <c r="N8" s="391">
        <v>0</v>
      </c>
      <c r="O8" s="391">
        <v>0</v>
      </c>
      <c r="P8" s="391">
        <v>0</v>
      </c>
      <c r="Q8" s="391">
        <v>1</v>
      </c>
      <c r="R8" s="391">
        <v>2</v>
      </c>
      <c r="S8" s="391">
        <v>0</v>
      </c>
      <c r="T8" s="391">
        <v>0</v>
      </c>
    </row>
    <row r="9" spans="1:20" ht="8.25" customHeight="1">
      <c r="A9" s="392"/>
      <c r="B9" s="393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</row>
    <row r="10" spans="1:20" ht="15.75" customHeight="1">
      <c r="A10" s="19" t="s">
        <v>14</v>
      </c>
      <c r="B10" s="297"/>
      <c r="C10" s="391">
        <v>10</v>
      </c>
      <c r="D10" s="391">
        <v>28</v>
      </c>
      <c r="E10" s="391">
        <v>1</v>
      </c>
      <c r="F10" s="391">
        <v>3</v>
      </c>
      <c r="G10" s="391">
        <v>0</v>
      </c>
      <c r="H10" s="391">
        <v>0</v>
      </c>
      <c r="I10" s="391">
        <v>0</v>
      </c>
      <c r="J10" s="391">
        <v>5</v>
      </c>
      <c r="K10" s="391">
        <v>0</v>
      </c>
      <c r="L10" s="391">
        <v>0</v>
      </c>
      <c r="M10" s="391">
        <v>0</v>
      </c>
      <c r="N10" s="391">
        <v>0</v>
      </c>
      <c r="O10" s="391">
        <v>0</v>
      </c>
      <c r="P10" s="391">
        <v>0</v>
      </c>
      <c r="Q10" s="391">
        <v>0</v>
      </c>
      <c r="R10" s="391">
        <v>0</v>
      </c>
      <c r="S10" s="391">
        <v>0</v>
      </c>
      <c r="T10" s="391">
        <v>0</v>
      </c>
    </row>
    <row r="11" spans="1:20" ht="15.75" customHeight="1">
      <c r="A11" s="19" t="s">
        <v>15</v>
      </c>
      <c r="B11" s="297"/>
      <c r="C11" s="391">
        <v>8</v>
      </c>
      <c r="D11" s="391">
        <v>17</v>
      </c>
      <c r="E11" s="391">
        <v>0</v>
      </c>
      <c r="F11" s="391">
        <v>3</v>
      </c>
      <c r="G11" s="391">
        <v>0</v>
      </c>
      <c r="H11" s="391">
        <v>0</v>
      </c>
      <c r="I11" s="391">
        <v>0</v>
      </c>
      <c r="J11" s="391">
        <v>4</v>
      </c>
      <c r="K11" s="391">
        <v>0</v>
      </c>
      <c r="L11" s="391">
        <v>0</v>
      </c>
      <c r="M11" s="391">
        <v>0</v>
      </c>
      <c r="N11" s="391">
        <v>0</v>
      </c>
      <c r="O11" s="391">
        <v>0</v>
      </c>
      <c r="P11" s="391">
        <v>0</v>
      </c>
      <c r="Q11" s="391">
        <v>0</v>
      </c>
      <c r="R11" s="391">
        <v>1</v>
      </c>
      <c r="S11" s="391">
        <v>0</v>
      </c>
      <c r="T11" s="391">
        <v>0</v>
      </c>
    </row>
    <row r="12" spans="1:20" ht="15.75" customHeight="1">
      <c r="A12" s="19" t="s">
        <v>321</v>
      </c>
      <c r="B12" s="297"/>
      <c r="C12" s="391">
        <v>0</v>
      </c>
      <c r="D12" s="391">
        <f>SUM(F12,H12,J12,L12,N12,P12,R12,T12,D31,F31,H31,J31,L31,N31,P31,R31)</f>
        <v>3</v>
      </c>
      <c r="E12" s="391">
        <v>0</v>
      </c>
      <c r="F12" s="391">
        <v>0</v>
      </c>
      <c r="G12" s="391">
        <v>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  <c r="N12" s="391">
        <v>0</v>
      </c>
      <c r="O12" s="391">
        <v>0</v>
      </c>
      <c r="P12" s="391">
        <v>0</v>
      </c>
      <c r="Q12" s="391">
        <v>0</v>
      </c>
      <c r="R12" s="391">
        <v>1</v>
      </c>
      <c r="S12" s="391">
        <v>0</v>
      </c>
      <c r="T12" s="391">
        <v>0</v>
      </c>
    </row>
    <row r="13" spans="1:20" ht="15.75" customHeight="1">
      <c r="A13" s="19" t="s">
        <v>322</v>
      </c>
      <c r="B13" s="297"/>
      <c r="C13" s="391">
        <f>SUM(E13,G13,I13,K13,M13,O13,Q13,S13,C32,E32,G32,I32,K32,M32,O32,Q32)</f>
        <v>2</v>
      </c>
      <c r="D13" s="391">
        <f>SUM(F13,H13,J13,L13,N13,P13,R13,T13,D32,F32,H32,J32,L32,N32,P32,R32)</f>
        <v>4</v>
      </c>
      <c r="E13" s="391">
        <v>1</v>
      </c>
      <c r="F13" s="391">
        <v>0</v>
      </c>
      <c r="G13" s="391">
        <v>0</v>
      </c>
      <c r="H13" s="391">
        <v>0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  <c r="N13" s="391">
        <v>0</v>
      </c>
      <c r="O13" s="391">
        <v>0</v>
      </c>
      <c r="P13" s="391">
        <v>0</v>
      </c>
      <c r="Q13" s="391">
        <v>0</v>
      </c>
      <c r="R13" s="391">
        <v>0</v>
      </c>
      <c r="S13" s="391">
        <v>0</v>
      </c>
      <c r="T13" s="391">
        <v>0</v>
      </c>
    </row>
    <row r="14" spans="1:20" ht="15.75" customHeight="1">
      <c r="A14" s="19" t="s">
        <v>323</v>
      </c>
      <c r="B14" s="297"/>
      <c r="C14" s="391">
        <f>SUM(E14,G14,I14,K14,M14,O14,Q14,S14,C33,E33,G33,I33,K33,M33,O33,Q33)</f>
        <v>1</v>
      </c>
      <c r="D14" s="391">
        <f>SUM(F14,H14,J14,L14,N14,P14,R14,T14,D33,F33,H33,J33,L33,N33,P33,R33)</f>
        <v>0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  <c r="N14" s="391">
        <v>0</v>
      </c>
      <c r="O14" s="391">
        <v>0</v>
      </c>
      <c r="P14" s="391">
        <v>0</v>
      </c>
      <c r="Q14" s="391">
        <v>0</v>
      </c>
      <c r="R14" s="391">
        <v>0</v>
      </c>
      <c r="S14" s="391">
        <v>0</v>
      </c>
      <c r="T14" s="391">
        <v>0</v>
      </c>
    </row>
    <row r="15" spans="1:20" ht="15.75" customHeight="1">
      <c r="A15" s="19" t="s">
        <v>324</v>
      </c>
      <c r="B15" s="297"/>
      <c r="C15" s="391">
        <f>SUM(E15,G15,I15,K15,M15,O15,Q15,S15,C34,E34,G34,I34,K34,M34,O34,Q34)</f>
        <v>1</v>
      </c>
      <c r="D15" s="391">
        <v>0</v>
      </c>
      <c r="E15" s="391">
        <v>0</v>
      </c>
      <c r="F15" s="391">
        <v>0</v>
      </c>
      <c r="G15" s="391">
        <v>0</v>
      </c>
      <c r="H15" s="391">
        <v>0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  <c r="N15" s="391">
        <v>0</v>
      </c>
      <c r="O15" s="391">
        <v>0</v>
      </c>
      <c r="P15" s="391">
        <v>0</v>
      </c>
      <c r="Q15" s="391">
        <v>1</v>
      </c>
      <c r="R15" s="391">
        <v>0</v>
      </c>
      <c r="S15" s="391">
        <v>0</v>
      </c>
      <c r="T15" s="391">
        <v>0</v>
      </c>
    </row>
    <row r="16" spans="1:20" ht="15.75" customHeight="1">
      <c r="A16" s="19" t="s">
        <v>325</v>
      </c>
      <c r="B16" s="297"/>
      <c r="C16" s="391">
        <f>SUM(E16,G16,I16,K16,M16,O16,Q16,S16,C35,E35,G35,I35,K35,M35,O35,Q35)</f>
        <v>1</v>
      </c>
      <c r="D16" s="391">
        <v>0</v>
      </c>
      <c r="E16" s="391">
        <v>0</v>
      </c>
      <c r="F16" s="391">
        <v>0</v>
      </c>
      <c r="G16" s="391">
        <v>0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  <c r="N16" s="391">
        <v>0</v>
      </c>
      <c r="O16" s="391">
        <v>0</v>
      </c>
      <c r="P16" s="391">
        <v>0</v>
      </c>
      <c r="Q16" s="391">
        <v>0</v>
      </c>
      <c r="R16" s="391">
        <v>0</v>
      </c>
      <c r="S16" s="391">
        <v>0</v>
      </c>
      <c r="T16" s="391">
        <v>0</v>
      </c>
    </row>
    <row r="17" spans="1:20" ht="15.75" customHeight="1">
      <c r="A17" s="19" t="s">
        <v>326</v>
      </c>
      <c r="B17" s="297"/>
      <c r="C17" s="391">
        <f>SUM(E17,G17,I17,K17,M17,O17,Q17,S17,C36,E36,G36,I36,K36,M36,O36,Q36)</f>
        <v>1</v>
      </c>
      <c r="D17" s="391">
        <v>0</v>
      </c>
      <c r="E17" s="391">
        <v>1</v>
      </c>
      <c r="F17" s="391">
        <v>0</v>
      </c>
      <c r="G17" s="391">
        <v>0</v>
      </c>
      <c r="H17" s="391">
        <v>0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  <c r="N17" s="391">
        <v>0</v>
      </c>
      <c r="O17" s="391">
        <v>0</v>
      </c>
      <c r="P17" s="391">
        <v>0</v>
      </c>
      <c r="Q17" s="391">
        <v>0</v>
      </c>
      <c r="R17" s="391">
        <v>0</v>
      </c>
      <c r="S17" s="391">
        <v>0</v>
      </c>
      <c r="T17" s="391">
        <v>0</v>
      </c>
    </row>
    <row r="18" spans="1:20" ht="15.75" customHeight="1">
      <c r="A18" s="394" t="s">
        <v>327</v>
      </c>
      <c r="B18" s="297"/>
      <c r="C18" s="391">
        <v>0</v>
      </c>
      <c r="D18" s="391">
        <f>SUM(F18,H18,J18,L18,N18,P18,R18,T18,D37,F37,H37,J37,L37,N37,P37,R37)</f>
        <v>1</v>
      </c>
      <c r="E18" s="391">
        <v>0</v>
      </c>
      <c r="F18" s="391">
        <v>0</v>
      </c>
      <c r="G18" s="391">
        <v>0</v>
      </c>
      <c r="H18" s="391">
        <v>0</v>
      </c>
      <c r="I18" s="391">
        <v>0</v>
      </c>
      <c r="J18" s="395">
        <v>0</v>
      </c>
      <c r="K18" s="391">
        <v>0</v>
      </c>
      <c r="L18" s="391">
        <v>0</v>
      </c>
      <c r="M18" s="391">
        <v>0</v>
      </c>
      <c r="N18" s="391">
        <v>0</v>
      </c>
      <c r="O18" s="391">
        <v>0</v>
      </c>
      <c r="P18" s="391">
        <v>0</v>
      </c>
      <c r="Q18" s="391">
        <v>0</v>
      </c>
      <c r="R18" s="391">
        <v>0</v>
      </c>
      <c r="S18" s="391">
        <v>0</v>
      </c>
      <c r="T18" s="391">
        <v>0</v>
      </c>
    </row>
    <row r="19" spans="1:20" ht="6" customHeight="1" thickBot="1">
      <c r="A19" s="396"/>
      <c r="B19" s="397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</row>
    <row r="20" spans="2:20" ht="15.75" customHeight="1" thickBot="1" thickTop="1">
      <c r="B20" s="16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</row>
    <row r="21" spans="1:20" ht="15.75" customHeight="1" thickTop="1">
      <c r="A21" s="376" t="s">
        <v>338</v>
      </c>
      <c r="B21" s="400"/>
      <c r="C21" s="187" t="s">
        <v>339</v>
      </c>
      <c r="D21" s="376"/>
      <c r="E21" s="376"/>
      <c r="F21" s="376"/>
      <c r="G21" s="376"/>
      <c r="H21" s="376"/>
      <c r="I21" s="376"/>
      <c r="J21" s="376"/>
      <c r="K21" s="376"/>
      <c r="L21" s="401"/>
      <c r="M21" s="377" t="s">
        <v>328</v>
      </c>
      <c r="N21" s="377"/>
      <c r="O21" s="377" t="s">
        <v>329</v>
      </c>
      <c r="P21" s="377"/>
      <c r="Q21" s="377" t="s">
        <v>13</v>
      </c>
      <c r="R21" s="187"/>
      <c r="S21" s="16"/>
      <c r="T21" s="16"/>
    </row>
    <row r="22" spans="1:20" ht="15.75" customHeight="1">
      <c r="A22" s="378"/>
      <c r="B22" s="148"/>
      <c r="C22" s="379" t="s">
        <v>340</v>
      </c>
      <c r="D22" s="379"/>
      <c r="E22" s="379" t="s">
        <v>341</v>
      </c>
      <c r="F22" s="379"/>
      <c r="G22" s="379" t="s">
        <v>342</v>
      </c>
      <c r="H22" s="379"/>
      <c r="I22" s="379" t="s">
        <v>343</v>
      </c>
      <c r="J22" s="379"/>
      <c r="K22" s="379" t="s">
        <v>344</v>
      </c>
      <c r="L22" s="379"/>
      <c r="M22" s="379"/>
      <c r="N22" s="379"/>
      <c r="O22" s="379"/>
      <c r="P22" s="379"/>
      <c r="Q22" s="379"/>
      <c r="R22" s="402"/>
      <c r="S22" s="16"/>
      <c r="T22" s="16"/>
    </row>
    <row r="23" spans="1:20" s="385" customFormat="1" ht="15.75" customHeight="1">
      <c r="A23" s="378"/>
      <c r="B23" s="382"/>
      <c r="C23" s="403" t="s">
        <v>1</v>
      </c>
      <c r="D23" s="403" t="s">
        <v>320</v>
      </c>
      <c r="E23" s="403" t="s">
        <v>1</v>
      </c>
      <c r="F23" s="403" t="s">
        <v>320</v>
      </c>
      <c r="G23" s="403" t="s">
        <v>1</v>
      </c>
      <c r="H23" s="403" t="s">
        <v>320</v>
      </c>
      <c r="I23" s="403" t="s">
        <v>1</v>
      </c>
      <c r="J23" s="403" t="s">
        <v>320</v>
      </c>
      <c r="K23" s="403" t="s">
        <v>1</v>
      </c>
      <c r="L23" s="403" t="s">
        <v>320</v>
      </c>
      <c r="M23" s="403" t="s">
        <v>1</v>
      </c>
      <c r="N23" s="403" t="s">
        <v>320</v>
      </c>
      <c r="O23" s="403" t="s">
        <v>1</v>
      </c>
      <c r="P23" s="403" t="s">
        <v>320</v>
      </c>
      <c r="Q23" s="403" t="s">
        <v>1</v>
      </c>
      <c r="R23" s="404" t="s">
        <v>320</v>
      </c>
      <c r="S23" s="154"/>
      <c r="T23" s="154"/>
    </row>
    <row r="24" spans="1:20" s="385" customFormat="1" ht="6" customHeight="1">
      <c r="A24" s="386"/>
      <c r="B24" s="148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</row>
    <row r="25" spans="1:20" ht="15.75" customHeight="1">
      <c r="A25" s="389" t="s">
        <v>335</v>
      </c>
      <c r="B25" s="390"/>
      <c r="C25" s="391">
        <v>1</v>
      </c>
      <c r="D25" s="391">
        <v>11</v>
      </c>
      <c r="E25" s="391" t="s">
        <v>66</v>
      </c>
      <c r="F25" s="391" t="s">
        <v>66</v>
      </c>
      <c r="G25" s="391" t="s">
        <v>66</v>
      </c>
      <c r="H25" s="391" t="s">
        <v>66</v>
      </c>
      <c r="I25" s="391" t="s">
        <v>66</v>
      </c>
      <c r="J25" s="391" t="s">
        <v>66</v>
      </c>
      <c r="K25" s="391">
        <v>10</v>
      </c>
      <c r="L25" s="391">
        <v>6</v>
      </c>
      <c r="M25" s="391" t="s">
        <v>66</v>
      </c>
      <c r="N25" s="391">
        <v>1</v>
      </c>
      <c r="O25" s="391">
        <v>2</v>
      </c>
      <c r="P25" s="391" t="s">
        <v>66</v>
      </c>
      <c r="Q25" s="391">
        <v>3</v>
      </c>
      <c r="R25" s="391">
        <v>5</v>
      </c>
      <c r="S25" s="170"/>
      <c r="T25" s="170"/>
    </row>
    <row r="26" spans="1:20" ht="15.75" customHeight="1">
      <c r="A26" s="389" t="s">
        <v>336</v>
      </c>
      <c r="B26" s="390"/>
      <c r="C26" s="391">
        <v>2</v>
      </c>
      <c r="D26" s="391">
        <v>12</v>
      </c>
      <c r="E26" s="391">
        <v>0</v>
      </c>
      <c r="F26" s="391">
        <v>0</v>
      </c>
      <c r="G26" s="391">
        <v>0</v>
      </c>
      <c r="H26" s="391">
        <v>0</v>
      </c>
      <c r="I26" s="391">
        <v>0</v>
      </c>
      <c r="J26" s="391">
        <v>0</v>
      </c>
      <c r="K26" s="391">
        <v>5</v>
      </c>
      <c r="L26" s="391">
        <v>2</v>
      </c>
      <c r="M26" s="391">
        <v>0</v>
      </c>
      <c r="N26" s="391">
        <v>1</v>
      </c>
      <c r="O26" s="391">
        <v>1</v>
      </c>
      <c r="P26" s="391">
        <v>0</v>
      </c>
      <c r="Q26" s="391">
        <v>1</v>
      </c>
      <c r="R26" s="391">
        <v>6</v>
      </c>
      <c r="S26" s="170"/>
      <c r="T26" s="170"/>
    </row>
    <row r="27" spans="1:20" ht="15.75" customHeight="1">
      <c r="A27" s="389" t="s">
        <v>337</v>
      </c>
      <c r="B27" s="390"/>
      <c r="C27" s="391">
        <v>1</v>
      </c>
      <c r="D27" s="391">
        <v>16</v>
      </c>
      <c r="E27" s="391">
        <v>0</v>
      </c>
      <c r="F27" s="391">
        <v>0</v>
      </c>
      <c r="G27" s="391">
        <v>0</v>
      </c>
      <c r="H27" s="391">
        <v>0</v>
      </c>
      <c r="I27" s="391">
        <v>0</v>
      </c>
      <c r="J27" s="391">
        <v>0</v>
      </c>
      <c r="K27" s="391">
        <v>6</v>
      </c>
      <c r="L27" s="391">
        <v>9</v>
      </c>
      <c r="M27" s="391">
        <v>0</v>
      </c>
      <c r="N27" s="391">
        <v>2</v>
      </c>
      <c r="O27" s="391">
        <v>1</v>
      </c>
      <c r="P27" s="391">
        <v>0</v>
      </c>
      <c r="Q27" s="391">
        <v>12</v>
      </c>
      <c r="R27" s="391">
        <v>9</v>
      </c>
      <c r="S27" s="170"/>
      <c r="T27" s="170"/>
    </row>
    <row r="28" spans="1:20" ht="8.25" customHeight="1">
      <c r="A28" s="392"/>
      <c r="B28" s="393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170"/>
      <c r="T28" s="170"/>
    </row>
    <row r="29" spans="1:20" ht="15.75" customHeight="1">
      <c r="A29" s="19" t="s">
        <v>14</v>
      </c>
      <c r="B29" s="297"/>
      <c r="C29" s="391">
        <v>1</v>
      </c>
      <c r="D29" s="391">
        <v>12</v>
      </c>
      <c r="E29" s="395">
        <v>0</v>
      </c>
      <c r="F29" s="395">
        <v>0</v>
      </c>
      <c r="G29" s="395">
        <v>0</v>
      </c>
      <c r="H29" s="395">
        <v>0</v>
      </c>
      <c r="I29" s="395">
        <v>0</v>
      </c>
      <c r="J29" s="395">
        <v>0</v>
      </c>
      <c r="K29" s="391">
        <v>2</v>
      </c>
      <c r="L29" s="391">
        <v>3</v>
      </c>
      <c r="M29" s="395">
        <v>0</v>
      </c>
      <c r="N29" s="395">
        <v>0</v>
      </c>
      <c r="O29" s="395">
        <v>0</v>
      </c>
      <c r="P29" s="395">
        <v>0</v>
      </c>
      <c r="Q29" s="391">
        <v>6</v>
      </c>
      <c r="R29" s="391">
        <v>5</v>
      </c>
      <c r="S29" s="27"/>
      <c r="T29" s="27"/>
    </row>
    <row r="30" spans="1:20" ht="15.75" customHeight="1">
      <c r="A30" s="19" t="s">
        <v>15</v>
      </c>
      <c r="B30" s="297"/>
      <c r="C30" s="395">
        <v>0</v>
      </c>
      <c r="D30" s="395">
        <v>0</v>
      </c>
      <c r="E30" s="395">
        <v>0</v>
      </c>
      <c r="F30" s="395">
        <v>0</v>
      </c>
      <c r="G30" s="395">
        <v>0</v>
      </c>
      <c r="H30" s="395">
        <v>0</v>
      </c>
      <c r="I30" s="395">
        <v>0</v>
      </c>
      <c r="J30" s="395">
        <v>0</v>
      </c>
      <c r="K30" s="391">
        <v>2</v>
      </c>
      <c r="L30" s="391">
        <v>3</v>
      </c>
      <c r="M30" s="395">
        <v>0</v>
      </c>
      <c r="N30" s="391">
        <v>2</v>
      </c>
      <c r="O30" s="395">
        <v>0</v>
      </c>
      <c r="P30" s="395">
        <v>0</v>
      </c>
      <c r="Q30" s="391">
        <v>6</v>
      </c>
      <c r="R30" s="391">
        <v>4</v>
      </c>
      <c r="S30" s="27"/>
      <c r="T30" s="27"/>
    </row>
    <row r="31" spans="1:20" ht="15.75" customHeight="1">
      <c r="A31" s="19" t="s">
        <v>321</v>
      </c>
      <c r="B31" s="297"/>
      <c r="C31" s="395">
        <v>0</v>
      </c>
      <c r="D31" s="391">
        <v>2</v>
      </c>
      <c r="E31" s="395">
        <v>0</v>
      </c>
      <c r="F31" s="395">
        <v>0</v>
      </c>
      <c r="G31" s="395">
        <v>0</v>
      </c>
      <c r="H31" s="395">
        <v>0</v>
      </c>
      <c r="I31" s="395">
        <v>0</v>
      </c>
      <c r="J31" s="395">
        <v>0</v>
      </c>
      <c r="K31" s="395">
        <v>0</v>
      </c>
      <c r="L31" s="395">
        <v>0</v>
      </c>
      <c r="M31" s="395">
        <v>0</v>
      </c>
      <c r="N31" s="395">
        <v>0</v>
      </c>
      <c r="O31" s="395">
        <v>0</v>
      </c>
      <c r="P31" s="395">
        <v>0</v>
      </c>
      <c r="Q31" s="395">
        <v>0</v>
      </c>
      <c r="R31" s="395">
        <v>0</v>
      </c>
      <c r="S31" s="27"/>
      <c r="T31" s="27"/>
    </row>
    <row r="32" spans="1:20" ht="15.75" customHeight="1">
      <c r="A32" s="19" t="s">
        <v>322</v>
      </c>
      <c r="B32" s="297"/>
      <c r="C32" s="395">
        <v>0</v>
      </c>
      <c r="D32" s="391">
        <v>2</v>
      </c>
      <c r="E32" s="395">
        <v>0</v>
      </c>
      <c r="F32" s="395">
        <v>0</v>
      </c>
      <c r="G32" s="395">
        <v>0</v>
      </c>
      <c r="H32" s="395">
        <v>0</v>
      </c>
      <c r="I32" s="395">
        <v>0</v>
      </c>
      <c r="J32" s="395">
        <v>0</v>
      </c>
      <c r="K32" s="391">
        <v>1</v>
      </c>
      <c r="L32" s="391">
        <v>2</v>
      </c>
      <c r="M32" s="395">
        <v>0</v>
      </c>
      <c r="N32" s="395">
        <v>0</v>
      </c>
      <c r="O32" s="395">
        <v>0</v>
      </c>
      <c r="P32" s="395">
        <v>0</v>
      </c>
      <c r="Q32" s="395">
        <v>0</v>
      </c>
      <c r="R32" s="395">
        <v>0</v>
      </c>
      <c r="S32" s="27"/>
      <c r="T32" s="27"/>
    </row>
    <row r="33" spans="1:20" ht="15.75" customHeight="1">
      <c r="A33" s="19" t="s">
        <v>323</v>
      </c>
      <c r="B33" s="297"/>
      <c r="C33" s="395">
        <v>0</v>
      </c>
      <c r="D33" s="395">
        <v>0</v>
      </c>
      <c r="E33" s="395">
        <v>0</v>
      </c>
      <c r="F33" s="395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>
        <v>0</v>
      </c>
      <c r="O33" s="391">
        <v>1</v>
      </c>
      <c r="P33" s="395">
        <v>0</v>
      </c>
      <c r="Q33" s="395">
        <v>0</v>
      </c>
      <c r="R33" s="395">
        <v>0</v>
      </c>
      <c r="S33" s="27"/>
      <c r="T33" s="27"/>
    </row>
    <row r="34" spans="1:20" ht="15.75" customHeight="1">
      <c r="A34" s="19" t="s">
        <v>324</v>
      </c>
      <c r="B34" s="297"/>
      <c r="C34" s="395">
        <v>0</v>
      </c>
      <c r="D34" s="395">
        <v>0</v>
      </c>
      <c r="E34" s="395">
        <v>0</v>
      </c>
      <c r="F34" s="395">
        <v>0</v>
      </c>
      <c r="G34" s="395">
        <v>0</v>
      </c>
      <c r="H34" s="395">
        <v>0</v>
      </c>
      <c r="I34" s="395">
        <v>0</v>
      </c>
      <c r="J34" s="395">
        <v>0</v>
      </c>
      <c r="K34" s="395">
        <v>0</v>
      </c>
      <c r="L34" s="395">
        <v>0</v>
      </c>
      <c r="M34" s="395">
        <v>0</v>
      </c>
      <c r="N34" s="395">
        <v>0</v>
      </c>
      <c r="O34" s="395">
        <v>0</v>
      </c>
      <c r="P34" s="395">
        <v>0</v>
      </c>
      <c r="Q34" s="395">
        <v>0</v>
      </c>
      <c r="R34" s="395">
        <v>0</v>
      </c>
      <c r="S34" s="27"/>
      <c r="T34" s="27"/>
    </row>
    <row r="35" spans="1:20" ht="15.75" customHeight="1">
      <c r="A35" s="19" t="s">
        <v>325</v>
      </c>
      <c r="B35" s="297"/>
      <c r="C35" s="395">
        <v>0</v>
      </c>
      <c r="D35" s="395">
        <v>0</v>
      </c>
      <c r="E35" s="395">
        <v>0</v>
      </c>
      <c r="F35" s="395">
        <v>0</v>
      </c>
      <c r="G35" s="395">
        <v>0</v>
      </c>
      <c r="H35" s="395">
        <v>0</v>
      </c>
      <c r="I35" s="395">
        <v>0</v>
      </c>
      <c r="J35" s="395">
        <v>0</v>
      </c>
      <c r="K35" s="391">
        <v>1</v>
      </c>
      <c r="L35" s="395">
        <v>0</v>
      </c>
      <c r="M35" s="395">
        <v>0</v>
      </c>
      <c r="N35" s="395">
        <v>0</v>
      </c>
      <c r="O35" s="395">
        <v>0</v>
      </c>
      <c r="P35" s="395">
        <v>0</v>
      </c>
      <c r="Q35" s="395">
        <v>0</v>
      </c>
      <c r="R35" s="395">
        <v>0</v>
      </c>
      <c r="S35" s="27"/>
      <c r="T35" s="27"/>
    </row>
    <row r="36" spans="1:20" ht="15.75" customHeight="1">
      <c r="A36" s="19" t="s">
        <v>326</v>
      </c>
      <c r="B36" s="297"/>
      <c r="C36" s="395">
        <v>0</v>
      </c>
      <c r="D36" s="395">
        <v>0</v>
      </c>
      <c r="E36" s="395">
        <v>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95">
        <v>0</v>
      </c>
      <c r="N36" s="395">
        <v>0</v>
      </c>
      <c r="O36" s="395">
        <v>0</v>
      </c>
      <c r="P36" s="395">
        <v>0</v>
      </c>
      <c r="Q36" s="395">
        <v>0</v>
      </c>
      <c r="R36" s="395">
        <v>0</v>
      </c>
      <c r="S36" s="27"/>
      <c r="T36" s="27"/>
    </row>
    <row r="37" spans="1:20" ht="15.75" customHeight="1">
      <c r="A37" s="394" t="s">
        <v>327</v>
      </c>
      <c r="B37" s="297"/>
      <c r="C37" s="395">
        <v>0</v>
      </c>
      <c r="D37" s="395">
        <v>0</v>
      </c>
      <c r="E37" s="395"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1">
        <v>1</v>
      </c>
      <c r="M37" s="395">
        <v>0</v>
      </c>
      <c r="N37" s="395">
        <v>0</v>
      </c>
      <c r="O37" s="395">
        <v>0</v>
      </c>
      <c r="P37" s="395">
        <v>0</v>
      </c>
      <c r="Q37" s="395">
        <v>0</v>
      </c>
      <c r="R37" s="395">
        <v>0</v>
      </c>
      <c r="S37" s="27"/>
      <c r="T37" s="27"/>
    </row>
    <row r="38" spans="1:18" ht="3" customHeight="1" thickBot="1">
      <c r="A38" s="137"/>
      <c r="B38" s="405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  <row r="39" ht="4.5" customHeight="1" thickTop="1"/>
  </sheetData>
  <mergeCells count="21">
    <mergeCell ref="C22:D22"/>
    <mergeCell ref="A21:A23"/>
    <mergeCell ref="C21:L21"/>
    <mergeCell ref="M21:N22"/>
    <mergeCell ref="A2:A4"/>
    <mergeCell ref="C2:D3"/>
    <mergeCell ref="E2:F3"/>
    <mergeCell ref="G2:T2"/>
    <mergeCell ref="G3:H3"/>
    <mergeCell ref="I3:J3"/>
    <mergeCell ref="K3:L3"/>
    <mergeCell ref="M3:N3"/>
    <mergeCell ref="S3:T3"/>
    <mergeCell ref="O3:P3"/>
    <mergeCell ref="Q3:R3"/>
    <mergeCell ref="E22:F22"/>
    <mergeCell ref="G22:H22"/>
    <mergeCell ref="I22:J22"/>
    <mergeCell ref="K22:L22"/>
    <mergeCell ref="Q21:R22"/>
    <mergeCell ref="O21:P2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115" r:id="rId1"/>
  <headerFooter alignWithMargins="0">
    <oddHeader>&amp;R&amp;F　危険物製造所等の火災・事故発生件数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16"/>
  <sheetViews>
    <sheetView zoomScale="120" zoomScaleNormal="120" workbookViewId="0" topLeftCell="A1">
      <selection activeCell="F20" sqref="F20"/>
    </sheetView>
  </sheetViews>
  <sheetFormatPr defaultColWidth="9.00390625" defaultRowHeight="13.5"/>
  <cols>
    <col min="1" max="1" width="6.25390625" style="18" customWidth="1"/>
    <col min="2" max="2" width="0.875" style="18" customWidth="1"/>
    <col min="3" max="3" width="4.875" style="18" customWidth="1"/>
    <col min="4" max="4" width="9.00390625" style="18" customWidth="1"/>
    <col min="5" max="5" width="4.25390625" style="18" customWidth="1"/>
    <col min="6" max="6" width="5.625" style="18" customWidth="1"/>
    <col min="7" max="7" width="3.875" style="18" customWidth="1"/>
    <col min="8" max="8" width="6.625" style="18" customWidth="1"/>
    <col min="9" max="9" width="3.875" style="18" customWidth="1"/>
    <col min="10" max="10" width="8.25390625" style="18" customWidth="1"/>
    <col min="11" max="11" width="3.625" style="18" customWidth="1"/>
    <col min="12" max="12" width="6.625" style="18" customWidth="1"/>
    <col min="13" max="13" width="3.625" style="18" customWidth="1"/>
    <col min="14" max="14" width="8.50390625" style="18" customWidth="1"/>
    <col min="15" max="16384" width="9.00390625" style="18" customWidth="1"/>
  </cols>
  <sheetData>
    <row r="1" ht="4.5" customHeight="1" thickBot="1"/>
    <row r="2" spans="1:14" s="385" customFormat="1" ht="15" customHeight="1" thickTop="1">
      <c r="A2" s="406" t="s">
        <v>345</v>
      </c>
      <c r="B2" s="407"/>
      <c r="C2" s="408" t="s">
        <v>346</v>
      </c>
      <c r="D2" s="409"/>
      <c r="E2" s="410" t="s">
        <v>354</v>
      </c>
      <c r="F2" s="38"/>
      <c r="G2" s="411" t="s">
        <v>355</v>
      </c>
      <c r="H2" s="412"/>
      <c r="I2" s="411" t="s">
        <v>356</v>
      </c>
      <c r="J2" s="412"/>
      <c r="K2" s="411" t="s">
        <v>357</v>
      </c>
      <c r="L2" s="412"/>
      <c r="M2" s="413" t="s">
        <v>358</v>
      </c>
      <c r="N2" s="414"/>
    </row>
    <row r="3" spans="1:14" s="385" customFormat="1" ht="24.75" customHeight="1">
      <c r="A3" s="415"/>
      <c r="B3" s="416"/>
      <c r="C3" s="417" t="s">
        <v>347</v>
      </c>
      <c r="D3" s="418" t="s">
        <v>348</v>
      </c>
      <c r="E3" s="417" t="s">
        <v>347</v>
      </c>
      <c r="F3" s="418" t="s">
        <v>348</v>
      </c>
      <c r="G3" s="417" t="s">
        <v>347</v>
      </c>
      <c r="H3" s="418" t="s">
        <v>348</v>
      </c>
      <c r="I3" s="417" t="s">
        <v>347</v>
      </c>
      <c r="J3" s="418" t="s">
        <v>348</v>
      </c>
      <c r="K3" s="417" t="s">
        <v>347</v>
      </c>
      <c r="L3" s="418" t="s">
        <v>348</v>
      </c>
      <c r="M3" s="417" t="s">
        <v>347</v>
      </c>
      <c r="N3" s="419" t="s">
        <v>348</v>
      </c>
    </row>
    <row r="4" spans="1:14" s="385" customFormat="1" ht="4.5" customHeight="1">
      <c r="A4" s="420"/>
      <c r="B4" s="420"/>
      <c r="C4" s="421"/>
      <c r="D4" s="420"/>
      <c r="E4" s="422"/>
      <c r="F4" s="388"/>
      <c r="G4" s="422"/>
      <c r="H4" s="388"/>
      <c r="I4" s="422"/>
      <c r="J4" s="388"/>
      <c r="K4" s="422"/>
      <c r="L4" s="388"/>
      <c r="M4" s="422"/>
      <c r="N4" s="388"/>
    </row>
    <row r="5" spans="1:14" ht="12" customHeight="1">
      <c r="A5" s="423" t="s">
        <v>359</v>
      </c>
      <c r="B5" s="423"/>
      <c r="C5" s="424">
        <v>140</v>
      </c>
      <c r="D5" s="425">
        <v>415537.3</v>
      </c>
      <c r="E5" s="426">
        <v>68</v>
      </c>
      <c r="F5" s="425">
        <v>353.6</v>
      </c>
      <c r="G5" s="426">
        <v>9</v>
      </c>
      <c r="H5" s="425">
        <v>778.1</v>
      </c>
      <c r="I5" s="426">
        <v>37</v>
      </c>
      <c r="J5" s="425">
        <v>12440.7</v>
      </c>
      <c r="K5" s="426">
        <v>7</v>
      </c>
      <c r="L5" s="425">
        <v>4656</v>
      </c>
      <c r="M5" s="426">
        <v>19</v>
      </c>
      <c r="N5" s="425">
        <v>397308.9</v>
      </c>
    </row>
    <row r="6" spans="1:14" ht="12" customHeight="1">
      <c r="A6" s="423" t="s">
        <v>360</v>
      </c>
      <c r="B6" s="423"/>
      <c r="C6" s="424">
        <v>51</v>
      </c>
      <c r="D6" s="425">
        <v>63309.27</v>
      </c>
      <c r="E6" s="426">
        <v>32</v>
      </c>
      <c r="F6" s="425">
        <v>200.27</v>
      </c>
      <c r="G6" s="426">
        <v>1</v>
      </c>
      <c r="H6" s="425">
        <v>65</v>
      </c>
      <c r="I6" s="426">
        <v>9</v>
      </c>
      <c r="J6" s="425">
        <v>3365</v>
      </c>
      <c r="K6" s="426">
        <v>2</v>
      </c>
      <c r="L6" s="425">
        <v>1634</v>
      </c>
      <c r="M6" s="426">
        <v>7</v>
      </c>
      <c r="N6" s="425">
        <v>58045</v>
      </c>
    </row>
    <row r="7" spans="1:14" ht="12" customHeight="1">
      <c r="A7" s="423" t="s">
        <v>361</v>
      </c>
      <c r="B7" s="423"/>
      <c r="C7" s="424">
        <f aca="true" t="shared" si="0" ref="C7:N7">SUM(C9:C15)</f>
        <v>84</v>
      </c>
      <c r="D7" s="427">
        <f t="shared" si="0"/>
        <v>84165.87</v>
      </c>
      <c r="E7" s="428">
        <f t="shared" si="0"/>
        <v>58</v>
      </c>
      <c r="F7" s="427">
        <f t="shared" si="0"/>
        <v>343.37</v>
      </c>
      <c r="G7" s="428">
        <f t="shared" si="0"/>
        <v>6</v>
      </c>
      <c r="H7" s="427">
        <f t="shared" si="0"/>
        <v>485</v>
      </c>
      <c r="I7" s="428">
        <f t="shared" si="0"/>
        <v>15</v>
      </c>
      <c r="J7" s="427">
        <f t="shared" si="0"/>
        <v>5752.49</v>
      </c>
      <c r="K7" s="428">
        <f t="shared" si="0"/>
        <v>1</v>
      </c>
      <c r="L7" s="427">
        <f t="shared" si="0"/>
        <v>748</v>
      </c>
      <c r="M7" s="428">
        <f t="shared" si="0"/>
        <v>4</v>
      </c>
      <c r="N7" s="427">
        <f t="shared" si="0"/>
        <v>76837</v>
      </c>
    </row>
    <row r="8" spans="1:14" ht="12" customHeight="1">
      <c r="A8" s="423"/>
      <c r="B8" s="423"/>
      <c r="C8" s="424"/>
      <c r="D8" s="425"/>
      <c r="E8" s="426"/>
      <c r="F8" s="425"/>
      <c r="G8" s="426"/>
      <c r="H8" s="425"/>
      <c r="I8" s="426"/>
      <c r="J8" s="425"/>
      <c r="K8" s="426"/>
      <c r="L8" s="425"/>
      <c r="M8" s="426"/>
      <c r="N8" s="425"/>
    </row>
    <row r="9" spans="1:14" ht="12" customHeight="1">
      <c r="A9" s="429" t="s">
        <v>349</v>
      </c>
      <c r="B9" s="429"/>
      <c r="C9" s="430">
        <v>14</v>
      </c>
      <c r="D9" s="431">
        <v>1164.9</v>
      </c>
      <c r="E9" s="432">
        <v>11</v>
      </c>
      <c r="F9" s="433">
        <v>81.9</v>
      </c>
      <c r="G9" s="432">
        <v>1</v>
      </c>
      <c r="H9" s="433">
        <v>85</v>
      </c>
      <c r="I9" s="432">
        <v>2</v>
      </c>
      <c r="J9" s="433">
        <v>998</v>
      </c>
      <c r="K9" s="434" t="s">
        <v>126</v>
      </c>
      <c r="L9" s="434" t="s">
        <v>126</v>
      </c>
      <c r="M9" s="434" t="s">
        <v>126</v>
      </c>
      <c r="N9" s="434" t="s">
        <v>126</v>
      </c>
    </row>
    <row r="10" spans="1:14" ht="12" customHeight="1">
      <c r="A10" s="429" t="s">
        <v>350</v>
      </c>
      <c r="B10" s="435"/>
      <c r="C10" s="434">
        <v>56</v>
      </c>
      <c r="D10" s="431">
        <v>80847.27</v>
      </c>
      <c r="E10" s="434">
        <v>38</v>
      </c>
      <c r="F10" s="431">
        <v>218.27</v>
      </c>
      <c r="G10" s="432">
        <v>5</v>
      </c>
      <c r="H10" s="433">
        <v>400</v>
      </c>
      <c r="I10" s="434">
        <v>9</v>
      </c>
      <c r="J10" s="431">
        <v>3392</v>
      </c>
      <c r="K10" s="434" t="s">
        <v>126</v>
      </c>
      <c r="L10" s="434" t="s">
        <v>126</v>
      </c>
      <c r="M10" s="434">
        <v>4</v>
      </c>
      <c r="N10" s="431">
        <v>76837</v>
      </c>
    </row>
    <row r="11" spans="1:14" ht="12" customHeight="1">
      <c r="A11" s="429" t="s">
        <v>351</v>
      </c>
      <c r="B11" s="435"/>
      <c r="C11" s="434">
        <v>1</v>
      </c>
      <c r="D11" s="434">
        <v>19</v>
      </c>
      <c r="E11" s="434">
        <v>1</v>
      </c>
      <c r="F11" s="434">
        <v>19</v>
      </c>
      <c r="G11" s="434" t="s">
        <v>126</v>
      </c>
      <c r="H11" s="434" t="s">
        <v>126</v>
      </c>
      <c r="I11" s="434" t="s">
        <v>126</v>
      </c>
      <c r="J11" s="434" t="s">
        <v>126</v>
      </c>
      <c r="K11" s="434" t="s">
        <v>126</v>
      </c>
      <c r="L11" s="434" t="s">
        <v>126</v>
      </c>
      <c r="M11" s="434" t="s">
        <v>126</v>
      </c>
      <c r="N11" s="431" t="s">
        <v>126</v>
      </c>
    </row>
    <row r="12" spans="1:14" ht="12" customHeight="1">
      <c r="A12" s="429" t="s">
        <v>352</v>
      </c>
      <c r="B12" s="435"/>
      <c r="C12" s="434">
        <v>2</v>
      </c>
      <c r="D12" s="431">
        <v>932.5</v>
      </c>
      <c r="E12" s="434" t="s">
        <v>126</v>
      </c>
      <c r="F12" s="434" t="s">
        <v>126</v>
      </c>
      <c r="G12" s="434" t="s">
        <v>126</v>
      </c>
      <c r="H12" s="434" t="s">
        <v>126</v>
      </c>
      <c r="I12" s="434">
        <v>1</v>
      </c>
      <c r="J12" s="431">
        <v>184.49</v>
      </c>
      <c r="K12" s="434">
        <v>1</v>
      </c>
      <c r="L12" s="431">
        <v>748</v>
      </c>
      <c r="M12" s="434" t="s">
        <v>126</v>
      </c>
      <c r="N12" s="434" t="s">
        <v>126</v>
      </c>
    </row>
    <row r="13" spans="1:14" ht="12" customHeight="1">
      <c r="A13" s="429" t="s">
        <v>353</v>
      </c>
      <c r="B13" s="429"/>
      <c r="C13" s="430">
        <v>6</v>
      </c>
      <c r="D13" s="431">
        <v>679.2</v>
      </c>
      <c r="E13" s="434">
        <v>4</v>
      </c>
      <c r="F13" s="431">
        <v>0.2</v>
      </c>
      <c r="G13" s="434" t="s">
        <v>126</v>
      </c>
      <c r="H13" s="434" t="s">
        <v>126</v>
      </c>
      <c r="I13" s="434">
        <v>2</v>
      </c>
      <c r="J13" s="431">
        <v>679</v>
      </c>
      <c r="K13" s="434" t="s">
        <v>126</v>
      </c>
      <c r="L13" s="431" t="s">
        <v>126</v>
      </c>
      <c r="M13" s="434" t="s">
        <v>126</v>
      </c>
      <c r="N13" s="431" t="s">
        <v>126</v>
      </c>
    </row>
    <row r="14" spans="1:14" ht="12" customHeight="1">
      <c r="A14" s="429" t="s">
        <v>1</v>
      </c>
      <c r="B14" s="429"/>
      <c r="C14" s="430" t="s">
        <v>126</v>
      </c>
      <c r="D14" s="431" t="s">
        <v>126</v>
      </c>
      <c r="E14" s="434" t="s">
        <v>126</v>
      </c>
      <c r="F14" s="431" t="s">
        <v>126</v>
      </c>
      <c r="G14" s="434" t="s">
        <v>126</v>
      </c>
      <c r="H14" s="434" t="s">
        <v>126</v>
      </c>
      <c r="I14" s="434" t="s">
        <v>126</v>
      </c>
      <c r="J14" s="434" t="s">
        <v>126</v>
      </c>
      <c r="K14" s="434" t="s">
        <v>126</v>
      </c>
      <c r="L14" s="431" t="s">
        <v>126</v>
      </c>
      <c r="M14" s="434" t="s">
        <v>126</v>
      </c>
      <c r="N14" s="434" t="s">
        <v>126</v>
      </c>
    </row>
    <row r="15" spans="1:14" ht="12" customHeight="1">
      <c r="A15" s="429" t="s">
        <v>13</v>
      </c>
      <c r="B15" s="429"/>
      <c r="C15" s="430">
        <v>5</v>
      </c>
      <c r="D15" s="431">
        <v>523</v>
      </c>
      <c r="E15" s="434">
        <v>4</v>
      </c>
      <c r="F15" s="431">
        <v>24</v>
      </c>
      <c r="G15" s="434" t="s">
        <v>126</v>
      </c>
      <c r="H15" s="434" t="s">
        <v>126</v>
      </c>
      <c r="I15" s="434">
        <v>1</v>
      </c>
      <c r="J15" s="434">
        <v>499</v>
      </c>
      <c r="K15" s="434" t="s">
        <v>126</v>
      </c>
      <c r="L15" s="431" t="s">
        <v>126</v>
      </c>
      <c r="M15" s="434" t="s">
        <v>126</v>
      </c>
      <c r="N15" s="431" t="s">
        <v>126</v>
      </c>
    </row>
    <row r="16" spans="1:14" ht="4.5" customHeight="1" thickBot="1">
      <c r="A16" s="137"/>
      <c r="B16" s="137"/>
      <c r="C16" s="138"/>
      <c r="D16" s="137"/>
      <c r="E16" s="137"/>
      <c r="F16" s="137"/>
      <c r="G16" s="137"/>
      <c r="H16" s="436"/>
      <c r="I16" s="137"/>
      <c r="J16" s="137"/>
      <c r="K16" s="137"/>
      <c r="L16" s="137"/>
      <c r="M16" s="137"/>
      <c r="N16" s="436"/>
    </row>
    <row r="17" ht="4.5" customHeight="1" thickTop="1"/>
  </sheetData>
  <sheetProtection/>
  <mergeCells count="7">
    <mergeCell ref="M2:N2"/>
    <mergeCell ref="E2:F2"/>
    <mergeCell ref="G2:H2"/>
    <mergeCell ref="A2:B3"/>
    <mergeCell ref="C2:D2"/>
    <mergeCell ref="I2:J2"/>
    <mergeCell ref="K2:L2"/>
  </mergeCells>
  <printOptions horizontalCentered="1"/>
  <pageMargins left="0" right="0" top="1.5748031496062993" bottom="0.984251968503937" header="1.062992125984252" footer="0.5118110236220472"/>
  <pageSetup horizontalDpi="600" verticalDpi="600" orientation="portrait" paperSize="9" scale="115" r:id="rId1"/>
  <headerFooter alignWithMargins="0">
    <oddHeader>&amp;R&amp;F　海難審判事件数ー裁決言渡ー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"/>
  <sheetViews>
    <sheetView zoomScale="120" zoomScaleNormal="120" workbookViewId="0" topLeftCell="A1">
      <selection activeCell="C13" sqref="C13:I13"/>
    </sheetView>
  </sheetViews>
  <sheetFormatPr defaultColWidth="9.00390625" defaultRowHeight="13.5"/>
  <cols>
    <col min="1" max="1" width="8.125" style="18" customWidth="1"/>
    <col min="2" max="2" width="0.875" style="18" customWidth="1"/>
    <col min="3" max="9" width="6.875" style="18" customWidth="1"/>
    <col min="10" max="16384" width="9.00390625" style="18" customWidth="1"/>
  </cols>
  <sheetData>
    <row r="1" ht="3" customHeight="1" thickBot="1"/>
    <row r="2" spans="1:9" ht="28.5" customHeight="1" thickTop="1">
      <c r="A2" s="376" t="s">
        <v>374</v>
      </c>
      <c r="B2" s="141"/>
      <c r="C2" s="377" t="s">
        <v>375</v>
      </c>
      <c r="D2" s="377"/>
      <c r="E2" s="377"/>
      <c r="F2" s="437" t="s">
        <v>376</v>
      </c>
      <c r="G2" s="437"/>
      <c r="H2" s="377" t="s">
        <v>377</v>
      </c>
      <c r="I2" s="187"/>
    </row>
    <row r="3" spans="1:9" s="385" customFormat="1" ht="15.75" customHeight="1">
      <c r="A3" s="378"/>
      <c r="B3" s="382"/>
      <c r="C3" s="403" t="s">
        <v>362</v>
      </c>
      <c r="D3" s="403" t="s">
        <v>363</v>
      </c>
      <c r="E3" s="403" t="s">
        <v>364</v>
      </c>
      <c r="F3" s="403" t="s">
        <v>363</v>
      </c>
      <c r="G3" s="403" t="s">
        <v>364</v>
      </c>
      <c r="H3" s="403" t="s">
        <v>363</v>
      </c>
      <c r="I3" s="404" t="s">
        <v>364</v>
      </c>
    </row>
    <row r="4" spans="1:9" s="168" customFormat="1" ht="13.5" customHeight="1">
      <c r="A4" s="31"/>
      <c r="B4" s="31"/>
      <c r="C4" s="167"/>
      <c r="D4" s="438" t="s">
        <v>147</v>
      </c>
      <c r="E4" s="438" t="s">
        <v>147</v>
      </c>
      <c r="F4" s="438" t="s">
        <v>147</v>
      </c>
      <c r="G4" s="438" t="s">
        <v>147</v>
      </c>
      <c r="H4" s="438" t="s">
        <v>147</v>
      </c>
      <c r="I4" s="438" t="s">
        <v>147</v>
      </c>
    </row>
    <row r="5" spans="1:9" ht="12" customHeight="1">
      <c r="A5" s="19" t="s">
        <v>365</v>
      </c>
      <c r="B5" s="27"/>
      <c r="C5" s="439">
        <v>67660</v>
      </c>
      <c r="D5" s="440">
        <v>376</v>
      </c>
      <c r="E5" s="440">
        <v>81965</v>
      </c>
      <c r="F5" s="441">
        <v>0.8</v>
      </c>
      <c r="G5" s="441">
        <v>175.5</v>
      </c>
      <c r="H5" s="441">
        <v>4.4</v>
      </c>
      <c r="I5" s="441">
        <v>948.7</v>
      </c>
    </row>
    <row r="6" spans="1:9" ht="12" customHeight="1">
      <c r="A6" s="442" t="s">
        <v>366</v>
      </c>
      <c r="B6" s="27"/>
      <c r="C6" s="439">
        <v>65313</v>
      </c>
      <c r="D6" s="440">
        <v>309</v>
      </c>
      <c r="E6" s="440">
        <v>78982</v>
      </c>
      <c r="F6" s="441">
        <v>0.7</v>
      </c>
      <c r="G6" s="441">
        <v>168.6</v>
      </c>
      <c r="H6" s="441">
        <v>3.6</v>
      </c>
      <c r="I6" s="441">
        <v>908.1</v>
      </c>
    </row>
    <row r="7" spans="1:9" ht="12" customHeight="1">
      <c r="A7" s="442" t="s">
        <v>367</v>
      </c>
      <c r="B7" s="27"/>
      <c r="C7" s="439">
        <v>63113</v>
      </c>
      <c r="D7" s="440">
        <v>273</v>
      </c>
      <c r="E7" s="440">
        <v>76268</v>
      </c>
      <c r="F7" s="441">
        <v>0.6</v>
      </c>
      <c r="G7" s="441">
        <v>161.9</v>
      </c>
      <c r="H7" s="441">
        <v>3.1</v>
      </c>
      <c r="I7" s="441">
        <v>871.8</v>
      </c>
    </row>
    <row r="8" spans="1:9" ht="12" customHeight="1">
      <c r="A8" s="442" t="s">
        <v>368</v>
      </c>
      <c r="B8" s="27"/>
      <c r="C8" s="439">
        <v>60036</v>
      </c>
      <c r="D8" s="440">
        <v>252</v>
      </c>
      <c r="E8" s="440">
        <v>72439</v>
      </c>
      <c r="F8" s="441">
        <v>0.5</v>
      </c>
      <c r="G8" s="441">
        <v>153.3</v>
      </c>
      <c r="H8" s="441">
        <v>2.9</v>
      </c>
      <c r="I8" s="441">
        <v>823</v>
      </c>
    </row>
    <row r="9" spans="1:9" ht="12" customHeight="1">
      <c r="A9" s="442" t="s">
        <v>369</v>
      </c>
      <c r="B9" s="27"/>
      <c r="C9" s="439">
        <v>54562</v>
      </c>
      <c r="D9" s="440">
        <v>240</v>
      </c>
      <c r="E9" s="440">
        <v>65704</v>
      </c>
      <c r="F9" s="441">
        <v>0.5</v>
      </c>
      <c r="G9" s="441">
        <v>138.6</v>
      </c>
      <c r="H9" s="441">
        <v>2.7</v>
      </c>
      <c r="I9" s="441">
        <v>742.6</v>
      </c>
    </row>
    <row r="10" spans="1:9" ht="12" customHeight="1">
      <c r="A10" s="442" t="s">
        <v>370</v>
      </c>
      <c r="B10" s="27"/>
      <c r="C10" s="439">
        <v>50450</v>
      </c>
      <c r="D10" s="440">
        <v>237</v>
      </c>
      <c r="E10" s="440">
        <v>60084</v>
      </c>
      <c r="F10" s="441">
        <v>0.5</v>
      </c>
      <c r="G10" s="441">
        <v>126.6</v>
      </c>
      <c r="H10" s="441">
        <v>2.7</v>
      </c>
      <c r="I10" s="441">
        <v>674.3</v>
      </c>
    </row>
    <row r="11" spans="1:9" ht="12" customHeight="1">
      <c r="A11" s="442" t="s">
        <v>371</v>
      </c>
      <c r="B11" s="27"/>
      <c r="C11" s="439">
        <v>44876</v>
      </c>
      <c r="D11" s="440">
        <v>189</v>
      </c>
      <c r="E11" s="440">
        <v>53235</v>
      </c>
      <c r="F11" s="441">
        <v>0.4</v>
      </c>
      <c r="G11" s="441">
        <v>112.6</v>
      </c>
      <c r="H11" s="441">
        <v>2.1</v>
      </c>
      <c r="I11" s="441">
        <v>593.8</v>
      </c>
    </row>
    <row r="12" spans="1:9" ht="12" customHeight="1">
      <c r="A12" s="442" t="s">
        <v>372</v>
      </c>
      <c r="B12" s="27"/>
      <c r="C12" s="439">
        <v>43017</v>
      </c>
      <c r="D12" s="440">
        <v>176</v>
      </c>
      <c r="E12" s="440">
        <v>51056</v>
      </c>
      <c r="F12" s="441">
        <v>0.4</v>
      </c>
      <c r="G12" s="441">
        <v>108.8</v>
      </c>
      <c r="H12" s="441">
        <v>2</v>
      </c>
      <c r="I12" s="441">
        <v>566.8</v>
      </c>
    </row>
    <row r="13" spans="1:9" ht="12" customHeight="1">
      <c r="A13" s="442" t="s">
        <v>373</v>
      </c>
      <c r="B13" s="27"/>
      <c r="C13" s="439">
        <v>41815</v>
      </c>
      <c r="D13" s="440">
        <v>182</v>
      </c>
      <c r="E13" s="440">
        <v>49644</v>
      </c>
      <c r="F13" s="441">
        <v>0.4</v>
      </c>
      <c r="G13" s="441">
        <v>107.3</v>
      </c>
      <c r="H13" s="441">
        <v>2</v>
      </c>
      <c r="I13" s="441">
        <v>548.4</v>
      </c>
    </row>
    <row r="14" spans="1:9" ht="5.25" customHeight="1" thickBot="1">
      <c r="A14" s="137"/>
      <c r="B14" s="137"/>
      <c r="C14" s="138"/>
      <c r="D14" s="137"/>
      <c r="E14" s="137"/>
      <c r="F14" s="137"/>
      <c r="G14" s="137"/>
      <c r="H14" s="137"/>
      <c r="I14" s="137"/>
    </row>
    <row r="15" ht="3" customHeight="1" thickTop="1"/>
    <row r="17" ht="9.75">
      <c r="G17" s="441"/>
    </row>
  </sheetData>
  <mergeCells count="4">
    <mergeCell ref="F2:G2"/>
    <mergeCell ref="C2:E2"/>
    <mergeCell ref="H2:I2"/>
    <mergeCell ref="A2:A3"/>
  </mergeCells>
  <printOptions horizontalCentered="1"/>
  <pageMargins left="0.7874015748031497" right="0.7874015748031497" top="1.31" bottom="0.984251968503937" header="0.69" footer="0.5118110236220472"/>
  <pageSetup horizontalDpi="600" verticalDpi="600" orientation="portrait" paperSize="9" scale="125" r:id="rId1"/>
  <headerFooter alignWithMargins="0">
    <oddHeader>&amp;R&amp;F　交通事故の推移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workbookViewId="0" topLeftCell="A1">
      <pane xSplit="3" ySplit="2" topLeftCell="D3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F19" sqref="F19"/>
    </sheetView>
  </sheetViews>
  <sheetFormatPr defaultColWidth="9.00390625" defaultRowHeight="13.5"/>
  <cols>
    <col min="1" max="1" width="1.4921875" style="18" customWidth="1"/>
    <col min="2" max="2" width="7.75390625" style="18" customWidth="1"/>
    <col min="3" max="3" width="0.74609375" style="18" customWidth="1"/>
    <col min="4" max="8" width="7.625" style="18" customWidth="1"/>
    <col min="9" max="9" width="9.625" style="18" customWidth="1"/>
    <col min="10" max="10" width="7.125" style="18" customWidth="1"/>
    <col min="11" max="11" width="1.75390625" style="18" customWidth="1"/>
    <col min="12" max="16384" width="9.00390625" style="18" customWidth="1"/>
  </cols>
  <sheetData>
    <row r="1" ht="4.5" customHeight="1" thickBot="1"/>
    <row r="2" spans="1:10" s="385" customFormat="1" ht="30" customHeight="1" thickTop="1">
      <c r="A2" s="401" t="s">
        <v>378</v>
      </c>
      <c r="B2" s="187"/>
      <c r="C2" s="443"/>
      <c r="D2" s="444" t="s">
        <v>379</v>
      </c>
      <c r="E2" s="444" t="s">
        <v>380</v>
      </c>
      <c r="F2" s="444" t="s">
        <v>381</v>
      </c>
      <c r="G2" s="444" t="s">
        <v>382</v>
      </c>
      <c r="H2" s="444" t="s">
        <v>383</v>
      </c>
      <c r="I2" s="444" t="s">
        <v>384</v>
      </c>
      <c r="J2" s="445" t="s">
        <v>417</v>
      </c>
    </row>
    <row r="3" spans="1:10" s="168" customFormat="1" ht="9.75">
      <c r="A3" s="31"/>
      <c r="B3" s="31"/>
      <c r="C3" s="31"/>
      <c r="D3" s="167"/>
      <c r="E3" s="31" t="s">
        <v>147</v>
      </c>
      <c r="F3" s="31" t="s">
        <v>147</v>
      </c>
      <c r="G3" s="31" t="s">
        <v>147</v>
      </c>
      <c r="H3" s="31" t="s">
        <v>147</v>
      </c>
      <c r="I3" s="31" t="s">
        <v>147</v>
      </c>
      <c r="J3" s="31" t="s">
        <v>147</v>
      </c>
    </row>
    <row r="4" spans="1:10" ht="14.25" customHeight="1">
      <c r="A4" s="446" t="s">
        <v>418</v>
      </c>
      <c r="B4" s="446"/>
      <c r="C4" s="447"/>
      <c r="D4" s="448">
        <v>44876</v>
      </c>
      <c r="E4" s="449">
        <v>189</v>
      </c>
      <c r="F4" s="449">
        <v>1921</v>
      </c>
      <c r="G4" s="449">
        <v>51314</v>
      </c>
      <c r="H4" s="449">
        <v>53424</v>
      </c>
      <c r="I4" s="449">
        <v>8965352</v>
      </c>
      <c r="J4" s="450">
        <v>59.58940597089774</v>
      </c>
    </row>
    <row r="5" spans="1:10" ht="14.25" customHeight="1">
      <c r="A5" s="446" t="s">
        <v>419</v>
      </c>
      <c r="B5" s="446"/>
      <c r="C5" s="447"/>
      <c r="D5" s="448">
        <v>43017</v>
      </c>
      <c r="E5" s="449">
        <v>176</v>
      </c>
      <c r="F5" s="449">
        <v>1840</v>
      </c>
      <c r="G5" s="449">
        <v>49216</v>
      </c>
      <c r="H5" s="449">
        <v>51232</v>
      </c>
      <c r="I5" s="449">
        <v>9008132</v>
      </c>
      <c r="J5" s="450">
        <v>56.87305647830205</v>
      </c>
    </row>
    <row r="6" spans="1:10" ht="14.25" customHeight="1">
      <c r="A6" s="446" t="s">
        <v>420</v>
      </c>
      <c r="B6" s="446"/>
      <c r="C6" s="447"/>
      <c r="D6" s="448">
        <f>SUM(D8,D27,D35:D39,'22-280(2)'!D8:D21,'22-280(2)'!D22,'22-280(2)'!D25,'22-280(2)'!D31,'22-280(2)'!D35,'22-280(2)'!D39)</f>
        <v>41815</v>
      </c>
      <c r="E6" s="449">
        <f>SUM(E8,E27,E35:E39,'22-280(2)'!E8:E21,'22-280(2)'!E22,'22-280(2)'!E25,'22-280(2)'!E31,'22-280(2)'!E35,'22-280(2)'!E39)</f>
        <v>182</v>
      </c>
      <c r="F6" s="449">
        <f>SUM(F8,F27,F35:F39,'22-280(2)'!F8:F21,'22-280(2)'!F22,'22-280(2)'!F25,'22-280(2)'!F31,'22-280(2)'!F35,'22-280(2)'!F39)</f>
        <v>1611</v>
      </c>
      <c r="G6" s="449">
        <f>SUM(G8,G27,G35:G39,'22-280(2)'!G8:G21,'22-280(2)'!G22,'22-280(2)'!G25,'22-280(2)'!G31,'22-280(2)'!G35,'22-280(2)'!G39)</f>
        <v>48033</v>
      </c>
      <c r="H6" s="449">
        <f>SUM(H8,H27,H35:H39,'22-280(2)'!H8:H21,'22-280(2)'!H22,'22-280(2)'!H25,'22-280(2)'!H31,'22-280(2)'!H35,'22-280(2)'!H39)</f>
        <v>49826</v>
      </c>
      <c r="I6" s="449">
        <f>SUM(I8,I27,I35:I39,'22-280(2)'!I8:I21,'22-280(2)'!I22,'22-280(2)'!I25,'22-280(2)'!I31,'22-280(2)'!I35,'22-280(2)'!I39)</f>
        <v>9051028</v>
      </c>
      <c r="J6" s="450">
        <f>H6/I6*10000</f>
        <v>55.050100386387044</v>
      </c>
    </row>
    <row r="7" spans="1:10" ht="9.75" customHeight="1">
      <c r="A7" s="31"/>
      <c r="B7" s="31"/>
      <c r="C7" s="31"/>
      <c r="D7" s="451"/>
      <c r="E7" s="452"/>
      <c r="F7" s="452"/>
      <c r="G7" s="452"/>
      <c r="H7" s="452"/>
      <c r="I7" s="452"/>
      <c r="J7" s="452"/>
    </row>
    <row r="8" spans="1:10" ht="13.5" customHeight="1">
      <c r="A8" s="453" t="s">
        <v>14</v>
      </c>
      <c r="B8" s="453"/>
      <c r="C8" s="19"/>
      <c r="D8" s="454">
        <f>SUM(D9:D26)</f>
        <v>15210</v>
      </c>
      <c r="E8" s="455">
        <f>SUM(E9:E26)</f>
        <v>63</v>
      </c>
      <c r="F8" s="455">
        <f>SUM(F9:F26)</f>
        <v>579</v>
      </c>
      <c r="G8" s="455">
        <f>SUM(G9:G26)</f>
        <v>17285</v>
      </c>
      <c r="H8" s="455">
        <f aca="true" t="shared" si="0" ref="H8:H26">SUM(E8:G8)</f>
        <v>17927</v>
      </c>
      <c r="I8" s="455">
        <f>SUM(I9:I26)</f>
        <v>3689022</v>
      </c>
      <c r="J8" s="455">
        <f aca="true" t="shared" si="1" ref="J8:J39">H8/I8*10000</f>
        <v>48.59553561892556</v>
      </c>
    </row>
    <row r="9" spans="1:10" ht="12" customHeight="1">
      <c r="A9" s="19"/>
      <c r="B9" s="19" t="s">
        <v>385</v>
      </c>
      <c r="C9" s="19"/>
      <c r="D9" s="454">
        <v>1064</v>
      </c>
      <c r="E9" s="456">
        <v>10</v>
      </c>
      <c r="F9" s="455">
        <v>54</v>
      </c>
      <c r="G9" s="456">
        <v>1173</v>
      </c>
      <c r="H9" s="455">
        <f t="shared" si="0"/>
        <v>1237</v>
      </c>
      <c r="I9" s="455">
        <v>272444</v>
      </c>
      <c r="J9" s="455">
        <f t="shared" si="1"/>
        <v>45.40382610738354</v>
      </c>
    </row>
    <row r="10" spans="1:10" ht="12" customHeight="1">
      <c r="A10" s="19"/>
      <c r="B10" s="19" t="s">
        <v>386</v>
      </c>
      <c r="C10" s="19"/>
      <c r="D10" s="454">
        <v>978</v>
      </c>
      <c r="E10" s="456">
        <v>2</v>
      </c>
      <c r="F10" s="455">
        <v>17</v>
      </c>
      <c r="G10" s="456">
        <v>1116</v>
      </c>
      <c r="H10" s="455">
        <f t="shared" si="0"/>
        <v>1135</v>
      </c>
      <c r="I10" s="455">
        <v>233337</v>
      </c>
      <c r="J10" s="455">
        <f t="shared" si="1"/>
        <v>48.64209276711366</v>
      </c>
    </row>
    <row r="11" spans="1:10" ht="12" customHeight="1">
      <c r="A11" s="19"/>
      <c r="B11" s="19" t="s">
        <v>387</v>
      </c>
      <c r="C11" s="19"/>
      <c r="D11" s="454">
        <v>529</v>
      </c>
      <c r="E11" s="456">
        <v>1</v>
      </c>
      <c r="F11" s="455">
        <v>22</v>
      </c>
      <c r="G11" s="456">
        <v>605</v>
      </c>
      <c r="H11" s="455">
        <f t="shared" si="0"/>
        <v>628</v>
      </c>
      <c r="I11" s="455">
        <v>94860</v>
      </c>
      <c r="J11" s="455">
        <f t="shared" si="1"/>
        <v>66.20282521610795</v>
      </c>
    </row>
    <row r="12" spans="1:10" ht="12" customHeight="1">
      <c r="A12" s="19"/>
      <c r="B12" s="19" t="s">
        <v>388</v>
      </c>
      <c r="C12" s="19"/>
      <c r="D12" s="454">
        <v>930</v>
      </c>
      <c r="E12" s="456">
        <v>2</v>
      </c>
      <c r="F12" s="455">
        <v>44</v>
      </c>
      <c r="G12" s="456">
        <v>1066</v>
      </c>
      <c r="H12" s="455">
        <f t="shared" si="0"/>
        <v>1112</v>
      </c>
      <c r="I12" s="455">
        <v>145964</v>
      </c>
      <c r="J12" s="455">
        <f t="shared" si="1"/>
        <v>76.18316845249514</v>
      </c>
    </row>
    <row r="13" spans="1:10" ht="12" customHeight="1">
      <c r="A13" s="19"/>
      <c r="B13" s="19" t="s">
        <v>389</v>
      </c>
      <c r="C13" s="19"/>
      <c r="D13" s="454">
        <v>699</v>
      </c>
      <c r="E13" s="456">
        <v>0</v>
      </c>
      <c r="F13" s="455">
        <v>40</v>
      </c>
      <c r="G13" s="456">
        <v>740</v>
      </c>
      <c r="H13" s="455">
        <f t="shared" si="0"/>
        <v>780</v>
      </c>
      <c r="I13" s="455">
        <v>196226</v>
      </c>
      <c r="J13" s="455">
        <f t="shared" si="1"/>
        <v>39.750084086716335</v>
      </c>
    </row>
    <row r="14" spans="1:10" ht="12" customHeight="1">
      <c r="A14" s="19"/>
      <c r="B14" s="19" t="s">
        <v>390</v>
      </c>
      <c r="C14" s="19"/>
      <c r="D14" s="454">
        <v>860</v>
      </c>
      <c r="E14" s="456">
        <v>4</v>
      </c>
      <c r="F14" s="455">
        <v>12</v>
      </c>
      <c r="G14" s="456">
        <v>1012</v>
      </c>
      <c r="H14" s="455">
        <f t="shared" si="0"/>
        <v>1028</v>
      </c>
      <c r="I14" s="455">
        <v>221187</v>
      </c>
      <c r="J14" s="455">
        <f t="shared" si="1"/>
        <v>46.47651082568143</v>
      </c>
    </row>
    <row r="15" spans="1:10" ht="12" customHeight="1">
      <c r="A15" s="19"/>
      <c r="B15" s="19" t="s">
        <v>391</v>
      </c>
      <c r="C15" s="19"/>
      <c r="D15" s="454">
        <v>678</v>
      </c>
      <c r="E15" s="456">
        <v>5</v>
      </c>
      <c r="F15" s="455">
        <v>28</v>
      </c>
      <c r="G15" s="456">
        <v>759</v>
      </c>
      <c r="H15" s="455">
        <f t="shared" si="0"/>
        <v>792</v>
      </c>
      <c r="I15" s="455">
        <v>206407</v>
      </c>
      <c r="J15" s="455">
        <f t="shared" si="1"/>
        <v>38.37079168826639</v>
      </c>
    </row>
    <row r="16" spans="1:10" ht="12" customHeight="1">
      <c r="A16" s="19"/>
      <c r="B16" s="19" t="s">
        <v>392</v>
      </c>
      <c r="C16" s="19"/>
      <c r="D16" s="454">
        <v>945</v>
      </c>
      <c r="E16" s="456">
        <v>1</v>
      </c>
      <c r="F16" s="455">
        <v>29</v>
      </c>
      <c r="G16" s="456">
        <v>1095</v>
      </c>
      <c r="H16" s="455">
        <f t="shared" si="0"/>
        <v>1125</v>
      </c>
      <c r="I16" s="455">
        <v>251013</v>
      </c>
      <c r="J16" s="455">
        <f t="shared" si="1"/>
        <v>44.81839585997538</v>
      </c>
    </row>
    <row r="17" spans="1:10" ht="12" customHeight="1">
      <c r="A17" s="19"/>
      <c r="B17" s="19" t="s">
        <v>393</v>
      </c>
      <c r="C17" s="19"/>
      <c r="D17" s="454">
        <v>605</v>
      </c>
      <c r="E17" s="456">
        <v>4</v>
      </c>
      <c r="F17" s="455">
        <v>31</v>
      </c>
      <c r="G17" s="456">
        <v>687</v>
      </c>
      <c r="H17" s="455">
        <f t="shared" si="0"/>
        <v>722</v>
      </c>
      <c r="I17" s="455">
        <v>162803</v>
      </c>
      <c r="J17" s="455">
        <f t="shared" si="1"/>
        <v>44.34807712388592</v>
      </c>
    </row>
    <row r="18" spans="1:10" ht="12" customHeight="1">
      <c r="A18" s="19"/>
      <c r="B18" s="19" t="s">
        <v>394</v>
      </c>
      <c r="C18" s="19"/>
      <c r="D18" s="454">
        <v>769</v>
      </c>
      <c r="E18" s="456">
        <v>2</v>
      </c>
      <c r="F18" s="455">
        <v>32</v>
      </c>
      <c r="G18" s="456">
        <v>907</v>
      </c>
      <c r="H18" s="455">
        <f t="shared" si="0"/>
        <v>941</v>
      </c>
      <c r="I18" s="455">
        <v>208969</v>
      </c>
      <c r="J18" s="455">
        <f t="shared" si="1"/>
        <v>45.03060262526977</v>
      </c>
    </row>
    <row r="19" spans="1:10" ht="12" customHeight="1">
      <c r="A19" s="19"/>
      <c r="B19" s="19" t="s">
        <v>395</v>
      </c>
      <c r="C19" s="19"/>
      <c r="D19" s="454">
        <v>1322</v>
      </c>
      <c r="E19" s="456">
        <v>8</v>
      </c>
      <c r="F19" s="455">
        <v>73</v>
      </c>
      <c r="G19" s="456">
        <v>1436</v>
      </c>
      <c r="H19" s="455">
        <f t="shared" si="0"/>
        <v>1517</v>
      </c>
      <c r="I19" s="455">
        <v>329868</v>
      </c>
      <c r="J19" s="455">
        <f t="shared" si="1"/>
        <v>45.9880922065796</v>
      </c>
    </row>
    <row r="20" spans="1:10" ht="12" customHeight="1">
      <c r="A20" s="19"/>
      <c r="B20" s="19" t="s">
        <v>396</v>
      </c>
      <c r="C20" s="19"/>
      <c r="D20" s="454">
        <v>709</v>
      </c>
      <c r="E20" s="456">
        <v>5</v>
      </c>
      <c r="F20" s="455">
        <v>33</v>
      </c>
      <c r="G20" s="456">
        <v>820</v>
      </c>
      <c r="H20" s="455">
        <f t="shared" si="0"/>
        <v>858</v>
      </c>
      <c r="I20" s="455">
        <v>177639</v>
      </c>
      <c r="J20" s="455">
        <f t="shared" si="1"/>
        <v>48.300204347018386</v>
      </c>
    </row>
    <row r="21" spans="1:10" ht="12" customHeight="1">
      <c r="A21" s="19"/>
      <c r="B21" s="19" t="s">
        <v>397</v>
      </c>
      <c r="C21" s="19"/>
      <c r="D21" s="454">
        <v>1194</v>
      </c>
      <c r="E21" s="456">
        <v>1</v>
      </c>
      <c r="F21" s="455">
        <v>47</v>
      </c>
      <c r="G21" s="456">
        <v>1351</v>
      </c>
      <c r="H21" s="455">
        <f t="shared" si="0"/>
        <v>1399</v>
      </c>
      <c r="I21" s="455">
        <v>304606</v>
      </c>
      <c r="J21" s="455">
        <f t="shared" si="1"/>
        <v>45.92818263592969</v>
      </c>
    </row>
    <row r="22" spans="1:10" ht="12" customHeight="1">
      <c r="A22" s="19"/>
      <c r="B22" s="19" t="s">
        <v>398</v>
      </c>
      <c r="C22" s="19"/>
      <c r="D22" s="454">
        <v>890</v>
      </c>
      <c r="E22" s="456">
        <v>1</v>
      </c>
      <c r="F22" s="455">
        <v>26</v>
      </c>
      <c r="G22" s="456">
        <v>1024</v>
      </c>
      <c r="H22" s="455">
        <f t="shared" si="0"/>
        <v>1051</v>
      </c>
      <c r="I22" s="455">
        <v>202010</v>
      </c>
      <c r="J22" s="455">
        <f t="shared" si="1"/>
        <v>52.02712736993218</v>
      </c>
    </row>
    <row r="23" spans="1:10" ht="12" customHeight="1">
      <c r="A23" s="19"/>
      <c r="B23" s="19" t="s">
        <v>399</v>
      </c>
      <c r="C23" s="19"/>
      <c r="D23" s="454">
        <v>1425</v>
      </c>
      <c r="E23" s="456">
        <v>7</v>
      </c>
      <c r="F23" s="455">
        <v>30</v>
      </c>
      <c r="G23" s="456">
        <v>1674</v>
      </c>
      <c r="H23" s="455">
        <f t="shared" si="0"/>
        <v>1711</v>
      </c>
      <c r="I23" s="455">
        <v>274186</v>
      </c>
      <c r="J23" s="455">
        <f t="shared" si="1"/>
        <v>62.40289438556309</v>
      </c>
    </row>
    <row r="24" spans="1:10" ht="12" customHeight="1">
      <c r="A24" s="19"/>
      <c r="B24" s="19" t="s">
        <v>400</v>
      </c>
      <c r="C24" s="19"/>
      <c r="D24" s="454">
        <v>387</v>
      </c>
      <c r="E24" s="456">
        <v>4</v>
      </c>
      <c r="F24" s="455">
        <v>21</v>
      </c>
      <c r="G24" s="456">
        <v>424</v>
      </c>
      <c r="H24" s="455">
        <f t="shared" si="0"/>
        <v>449</v>
      </c>
      <c r="I24" s="455">
        <v>124919</v>
      </c>
      <c r="J24" s="455">
        <f t="shared" si="1"/>
        <v>35.94329125273177</v>
      </c>
    </row>
    <row r="25" spans="1:10" ht="12" customHeight="1">
      <c r="A25" s="19"/>
      <c r="B25" s="19" t="s">
        <v>401</v>
      </c>
      <c r="C25" s="19"/>
      <c r="D25" s="454">
        <v>596</v>
      </c>
      <c r="E25" s="456">
        <v>5</v>
      </c>
      <c r="F25" s="455">
        <v>23</v>
      </c>
      <c r="G25" s="456">
        <v>650</v>
      </c>
      <c r="H25" s="455">
        <f t="shared" si="0"/>
        <v>678</v>
      </c>
      <c r="I25" s="455">
        <v>155725</v>
      </c>
      <c r="J25" s="455">
        <f t="shared" si="1"/>
        <v>43.53828864986354</v>
      </c>
    </row>
    <row r="26" spans="1:10" ht="12" customHeight="1">
      <c r="A26" s="19"/>
      <c r="B26" s="19" t="s">
        <v>402</v>
      </c>
      <c r="C26" s="19"/>
      <c r="D26" s="454">
        <v>630</v>
      </c>
      <c r="E26" s="456">
        <v>1</v>
      </c>
      <c r="F26" s="455">
        <v>17</v>
      </c>
      <c r="G26" s="456">
        <v>746</v>
      </c>
      <c r="H26" s="455">
        <f t="shared" si="0"/>
        <v>764</v>
      </c>
      <c r="I26" s="455">
        <v>126859</v>
      </c>
      <c r="J26" s="455">
        <f t="shared" si="1"/>
        <v>60.22434356253794</v>
      </c>
    </row>
    <row r="27" spans="1:10" ht="13.5" customHeight="1">
      <c r="A27" s="453" t="s">
        <v>15</v>
      </c>
      <c r="B27" s="453"/>
      <c r="C27" s="19"/>
      <c r="D27" s="454">
        <f aca="true" t="shared" si="2" ref="D27:I27">SUM(D28:D34)</f>
        <v>4852</v>
      </c>
      <c r="E27" s="455">
        <f t="shared" si="2"/>
        <v>29</v>
      </c>
      <c r="F27" s="455">
        <f t="shared" si="2"/>
        <v>230</v>
      </c>
      <c r="G27" s="455">
        <f t="shared" si="2"/>
        <v>5317</v>
      </c>
      <c r="H27" s="455">
        <f t="shared" si="2"/>
        <v>5576</v>
      </c>
      <c r="I27" s="455">
        <f t="shared" si="2"/>
        <v>1426372</v>
      </c>
      <c r="J27" s="455">
        <f t="shared" si="1"/>
        <v>39.09218633007378</v>
      </c>
    </row>
    <row r="28" spans="1:10" ht="12" customHeight="1">
      <c r="A28" s="19"/>
      <c r="B28" s="19" t="s">
        <v>403</v>
      </c>
      <c r="C28" s="19"/>
      <c r="D28" s="454">
        <v>937</v>
      </c>
      <c r="E28" s="456">
        <v>6</v>
      </c>
      <c r="F28" s="455">
        <v>82</v>
      </c>
      <c r="G28" s="455">
        <v>954</v>
      </c>
      <c r="H28" s="455">
        <f aca="true" t="shared" si="3" ref="H28:H39">SUM(E28:G28)</f>
        <v>1042</v>
      </c>
      <c r="I28" s="455">
        <v>217372</v>
      </c>
      <c r="J28" s="455">
        <f t="shared" si="1"/>
        <v>47.93625673959847</v>
      </c>
    </row>
    <row r="29" spans="1:10" ht="12" customHeight="1">
      <c r="A29" s="19"/>
      <c r="B29" s="19" t="s">
        <v>404</v>
      </c>
      <c r="C29" s="19"/>
      <c r="D29" s="454">
        <v>584</v>
      </c>
      <c r="E29" s="456">
        <v>5</v>
      </c>
      <c r="F29" s="455">
        <v>17</v>
      </c>
      <c r="G29" s="455">
        <v>661</v>
      </c>
      <c r="H29" s="455">
        <f t="shared" si="3"/>
        <v>683</v>
      </c>
      <c r="I29" s="455">
        <v>154718</v>
      </c>
      <c r="J29" s="455">
        <f t="shared" si="1"/>
        <v>44.14483124135524</v>
      </c>
    </row>
    <row r="30" spans="1:10" ht="12" customHeight="1">
      <c r="A30" s="19"/>
      <c r="B30" s="19" t="s">
        <v>405</v>
      </c>
      <c r="C30" s="19"/>
      <c r="D30" s="454">
        <v>575</v>
      </c>
      <c r="E30" s="456">
        <v>4</v>
      </c>
      <c r="F30" s="455">
        <v>33</v>
      </c>
      <c r="G30" s="455">
        <v>618</v>
      </c>
      <c r="H30" s="455">
        <f t="shared" si="3"/>
        <v>655</v>
      </c>
      <c r="I30" s="455">
        <v>233992</v>
      </c>
      <c r="J30" s="455">
        <f t="shared" si="1"/>
        <v>27.99240999692297</v>
      </c>
    </row>
    <row r="31" spans="1:10" ht="12" customHeight="1">
      <c r="A31" s="19"/>
      <c r="B31" s="19" t="s">
        <v>406</v>
      </c>
      <c r="C31" s="19"/>
      <c r="D31" s="454">
        <v>823</v>
      </c>
      <c r="E31" s="456">
        <v>5</v>
      </c>
      <c r="F31" s="455">
        <v>14</v>
      </c>
      <c r="G31" s="455">
        <v>953</v>
      </c>
      <c r="H31" s="455">
        <f t="shared" si="3"/>
        <v>972</v>
      </c>
      <c r="I31" s="455">
        <v>217641</v>
      </c>
      <c r="J31" s="455">
        <f t="shared" si="1"/>
        <v>44.66070271685942</v>
      </c>
    </row>
    <row r="32" spans="1:10" ht="12" customHeight="1">
      <c r="A32" s="19"/>
      <c r="B32" s="19" t="s">
        <v>407</v>
      </c>
      <c r="C32" s="19"/>
      <c r="D32" s="454">
        <v>639</v>
      </c>
      <c r="E32" s="456">
        <v>3</v>
      </c>
      <c r="F32" s="455">
        <v>17</v>
      </c>
      <c r="G32" s="455">
        <v>712</v>
      </c>
      <c r="H32" s="455">
        <f t="shared" si="3"/>
        <v>732</v>
      </c>
      <c r="I32" s="455">
        <v>219054</v>
      </c>
      <c r="J32" s="455">
        <f t="shared" si="1"/>
        <v>33.41641786956641</v>
      </c>
    </row>
    <row r="33" spans="1:10" ht="12" customHeight="1">
      <c r="A33" s="19"/>
      <c r="B33" s="19" t="s">
        <v>408</v>
      </c>
      <c r="C33" s="19"/>
      <c r="D33" s="454">
        <v>764</v>
      </c>
      <c r="E33" s="456">
        <v>3</v>
      </c>
      <c r="F33" s="455">
        <v>35</v>
      </c>
      <c r="G33" s="455">
        <v>838</v>
      </c>
      <c r="H33" s="455">
        <f t="shared" si="3"/>
        <v>876</v>
      </c>
      <c r="I33" s="455">
        <v>213588</v>
      </c>
      <c r="J33" s="455">
        <f t="shared" si="1"/>
        <v>41.013540086521715</v>
      </c>
    </row>
    <row r="34" spans="1:10" ht="12" customHeight="1">
      <c r="A34" s="19"/>
      <c r="B34" s="19" t="s">
        <v>409</v>
      </c>
      <c r="C34" s="19"/>
      <c r="D34" s="454">
        <v>530</v>
      </c>
      <c r="E34" s="456">
        <v>3</v>
      </c>
      <c r="F34" s="455">
        <v>32</v>
      </c>
      <c r="G34" s="455">
        <v>581</v>
      </c>
      <c r="H34" s="455">
        <f t="shared" si="3"/>
        <v>616</v>
      </c>
      <c r="I34" s="455">
        <v>170007</v>
      </c>
      <c r="J34" s="455">
        <f t="shared" si="1"/>
        <v>36.233802137559046</v>
      </c>
    </row>
    <row r="35" spans="1:10" ht="12" customHeight="1">
      <c r="A35" s="453" t="s">
        <v>16</v>
      </c>
      <c r="B35" s="453"/>
      <c r="C35" s="19"/>
      <c r="D35" s="454">
        <v>1861</v>
      </c>
      <c r="E35" s="456">
        <v>2</v>
      </c>
      <c r="F35" s="455">
        <v>57</v>
      </c>
      <c r="G35" s="455">
        <v>2155</v>
      </c>
      <c r="H35" s="455">
        <f t="shared" si="3"/>
        <v>2214</v>
      </c>
      <c r="I35" s="455">
        <v>417788</v>
      </c>
      <c r="J35" s="455">
        <f t="shared" si="1"/>
        <v>52.99338420442904</v>
      </c>
    </row>
    <row r="36" spans="1:10" ht="12" customHeight="1">
      <c r="A36" s="453" t="s">
        <v>17</v>
      </c>
      <c r="B36" s="453"/>
      <c r="C36" s="19"/>
      <c r="D36" s="454">
        <v>1749</v>
      </c>
      <c r="E36" s="456">
        <v>12</v>
      </c>
      <c r="F36" s="455">
        <v>80</v>
      </c>
      <c r="G36" s="455">
        <v>1956</v>
      </c>
      <c r="H36" s="455">
        <f t="shared" si="3"/>
        <v>2048</v>
      </c>
      <c r="I36" s="455">
        <v>260642</v>
      </c>
      <c r="J36" s="455">
        <f t="shared" si="1"/>
        <v>78.57521044190882</v>
      </c>
    </row>
    <row r="37" spans="1:10" ht="12" customHeight="1">
      <c r="A37" s="453" t="s">
        <v>18</v>
      </c>
      <c r="B37" s="453"/>
      <c r="C37" s="19"/>
      <c r="D37" s="454">
        <v>859</v>
      </c>
      <c r="E37" s="456">
        <v>5</v>
      </c>
      <c r="F37" s="455">
        <v>35</v>
      </c>
      <c r="G37" s="455">
        <v>982</v>
      </c>
      <c r="H37" s="455">
        <f t="shared" si="3"/>
        <v>1022</v>
      </c>
      <c r="I37" s="455">
        <v>174360</v>
      </c>
      <c r="J37" s="455">
        <f t="shared" si="1"/>
        <v>58.61436109199357</v>
      </c>
    </row>
    <row r="38" spans="1:10" ht="12" customHeight="1">
      <c r="A38" s="453" t="s">
        <v>19</v>
      </c>
      <c r="B38" s="453"/>
      <c r="C38" s="19"/>
      <c r="D38" s="454">
        <v>2258</v>
      </c>
      <c r="E38" s="456">
        <v>8</v>
      </c>
      <c r="F38" s="455">
        <v>57</v>
      </c>
      <c r="G38" s="455">
        <v>2635</v>
      </c>
      <c r="H38" s="455">
        <f t="shared" si="3"/>
        <v>2700</v>
      </c>
      <c r="I38" s="455">
        <v>410427</v>
      </c>
      <c r="J38" s="455">
        <f t="shared" si="1"/>
        <v>65.78514571409777</v>
      </c>
    </row>
    <row r="39" spans="1:10" ht="12" customHeight="1">
      <c r="A39" s="453" t="s">
        <v>20</v>
      </c>
      <c r="B39" s="453"/>
      <c r="C39" s="19"/>
      <c r="D39" s="454">
        <v>1072</v>
      </c>
      <c r="E39" s="456">
        <v>7</v>
      </c>
      <c r="F39" s="455">
        <v>63</v>
      </c>
      <c r="G39" s="455">
        <v>1205</v>
      </c>
      <c r="H39" s="455">
        <f t="shared" si="3"/>
        <v>1275</v>
      </c>
      <c r="I39" s="455">
        <v>198256</v>
      </c>
      <c r="J39" s="455">
        <f t="shared" si="1"/>
        <v>64.31079008958115</v>
      </c>
    </row>
    <row r="40" spans="1:10" ht="3" customHeight="1" thickBot="1">
      <c r="A40" s="396"/>
      <c r="B40" s="396"/>
      <c r="C40" s="396"/>
      <c r="D40" s="457"/>
      <c r="E40" s="458"/>
      <c r="F40" s="458"/>
      <c r="G40" s="458"/>
      <c r="H40" s="458"/>
      <c r="I40" s="458"/>
      <c r="J40" s="458"/>
    </row>
    <row r="41" ht="10.5" thickTop="1"/>
  </sheetData>
  <mergeCells count="11">
    <mergeCell ref="A27:B27"/>
    <mergeCell ref="A2:B2"/>
    <mergeCell ref="A8:B8"/>
    <mergeCell ref="A5:B5"/>
    <mergeCell ref="A6:B6"/>
    <mergeCell ref="A4:B4"/>
    <mergeCell ref="A35:B35"/>
    <mergeCell ref="A36:B36"/>
    <mergeCell ref="A38:B38"/>
    <mergeCell ref="A39:B39"/>
    <mergeCell ref="A37:B37"/>
  </mergeCells>
  <printOptions horizontalCentered="1"/>
  <pageMargins left="0.7874015748031497" right="0.7874015748031497" top="0.5905511811023623" bottom="0.2362204724409449" header="0.31496062992125984" footer="0.1968503937007874"/>
  <pageSetup horizontalDpi="600" verticalDpi="600" orientation="portrait" paperSize="9" scale="115" r:id="rId1"/>
  <headerFooter alignWithMargins="0">
    <oddHeader>&amp;R&amp;F　交通事故ー市区町村別（総数）ー（&amp;A）</oddHead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J40"/>
  <sheetViews>
    <sheetView zoomScale="120" zoomScaleNormal="120" workbookViewId="0" topLeftCell="A1">
      <pane xSplit="3" ySplit="2" topLeftCell="D3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D32" sqref="D32"/>
    </sheetView>
  </sheetViews>
  <sheetFormatPr defaultColWidth="9.00390625" defaultRowHeight="13.5"/>
  <cols>
    <col min="1" max="1" width="1.4921875" style="18" customWidth="1"/>
    <col min="2" max="2" width="7.75390625" style="18" customWidth="1"/>
    <col min="3" max="3" width="0.74609375" style="18" customWidth="1"/>
    <col min="4" max="8" width="7.625" style="18" customWidth="1"/>
    <col min="9" max="9" width="9.625" style="18" customWidth="1"/>
    <col min="10" max="10" width="7.00390625" style="18" customWidth="1"/>
    <col min="11" max="16384" width="9.00390625" style="18" customWidth="1"/>
  </cols>
  <sheetData>
    <row r="1" ht="4.5" customHeight="1" thickBot="1"/>
    <row r="2" spans="1:10" s="385" customFormat="1" ht="30" customHeight="1" thickTop="1">
      <c r="A2" s="376" t="s">
        <v>378</v>
      </c>
      <c r="B2" s="376"/>
      <c r="C2" s="443"/>
      <c r="D2" s="444" t="s">
        <v>379</v>
      </c>
      <c r="E2" s="444" t="s">
        <v>380</v>
      </c>
      <c r="F2" s="444" t="s">
        <v>381</v>
      </c>
      <c r="G2" s="444" t="s">
        <v>382</v>
      </c>
      <c r="H2" s="444" t="s">
        <v>383</v>
      </c>
      <c r="I2" s="444" t="s">
        <v>384</v>
      </c>
      <c r="J2" s="445" t="s">
        <v>421</v>
      </c>
    </row>
    <row r="3" spans="1:10" s="168" customFormat="1" ht="9.75">
      <c r="A3" s="31"/>
      <c r="B3" s="31"/>
      <c r="C3" s="31"/>
      <c r="D3" s="167"/>
      <c r="E3" s="31" t="s">
        <v>147</v>
      </c>
      <c r="F3" s="31" t="s">
        <v>147</v>
      </c>
      <c r="G3" s="31" t="s">
        <v>147</v>
      </c>
      <c r="H3" s="31" t="s">
        <v>147</v>
      </c>
      <c r="I3" s="31" t="s">
        <v>147</v>
      </c>
      <c r="J3" s="31" t="s">
        <v>147</v>
      </c>
    </row>
    <row r="4" spans="1:10" ht="14.25" customHeight="1">
      <c r="A4" s="31"/>
      <c r="B4" s="31"/>
      <c r="C4" s="31"/>
      <c r="D4" s="167"/>
      <c r="E4" s="31"/>
      <c r="F4" s="31"/>
      <c r="G4" s="31"/>
      <c r="H4" s="31"/>
      <c r="I4" s="31"/>
      <c r="J4" s="31"/>
    </row>
    <row r="5" spans="1:10" ht="14.25" customHeight="1">
      <c r="A5" s="31"/>
      <c r="B5" s="31"/>
      <c r="C5" s="31"/>
      <c r="D5" s="167"/>
      <c r="E5" s="31"/>
      <c r="F5" s="31"/>
      <c r="G5" s="31"/>
      <c r="H5" s="31"/>
      <c r="I5" s="31"/>
      <c r="J5" s="31"/>
    </row>
    <row r="6" spans="1:10" ht="14.25" customHeight="1">
      <c r="A6" s="31"/>
      <c r="B6" s="31"/>
      <c r="C6" s="31"/>
      <c r="D6" s="167"/>
      <c r="E6" s="31"/>
      <c r="F6" s="31"/>
      <c r="G6" s="31"/>
      <c r="H6" s="31"/>
      <c r="I6" s="31"/>
      <c r="J6" s="31"/>
    </row>
    <row r="7" spans="1:10" ht="9.75" customHeight="1">
      <c r="A7" s="31"/>
      <c r="B7" s="31"/>
      <c r="C7" s="31"/>
      <c r="D7" s="167"/>
      <c r="E7" s="31"/>
      <c r="F7" s="31"/>
      <c r="G7" s="31"/>
      <c r="H7" s="31"/>
      <c r="I7" s="31"/>
      <c r="J7" s="31"/>
    </row>
    <row r="8" spans="1:10" ht="13.5" customHeight="1">
      <c r="A8" s="459" t="s">
        <v>21</v>
      </c>
      <c r="B8" s="459"/>
      <c r="C8" s="460"/>
      <c r="D8" s="461">
        <v>1067</v>
      </c>
      <c r="E8" s="462">
        <v>5</v>
      </c>
      <c r="F8" s="462">
        <v>35</v>
      </c>
      <c r="G8" s="462">
        <v>1225</v>
      </c>
      <c r="H8" s="462">
        <f aca="true" t="shared" si="0" ref="H8:H37">SUM(E8:G8)</f>
        <v>1265</v>
      </c>
      <c r="I8" s="462">
        <v>235477</v>
      </c>
      <c r="J8" s="455">
        <f aca="true" t="shared" si="1" ref="J8:J37">H8/I8*10000</f>
        <v>53.72074555052086</v>
      </c>
    </row>
    <row r="9" spans="1:10" ht="12" customHeight="1">
      <c r="A9" s="459" t="s">
        <v>22</v>
      </c>
      <c r="B9" s="459"/>
      <c r="C9" s="460"/>
      <c r="D9" s="461">
        <v>210</v>
      </c>
      <c r="E9" s="462">
        <v>0</v>
      </c>
      <c r="F9" s="462">
        <v>10</v>
      </c>
      <c r="G9" s="462">
        <v>239</v>
      </c>
      <c r="H9" s="462">
        <f t="shared" si="0"/>
        <v>249</v>
      </c>
      <c r="I9" s="462">
        <v>58321</v>
      </c>
      <c r="J9" s="455">
        <f t="shared" si="1"/>
        <v>42.694741173848186</v>
      </c>
    </row>
    <row r="10" spans="1:10" ht="12" customHeight="1">
      <c r="A10" s="459" t="s">
        <v>23</v>
      </c>
      <c r="B10" s="459"/>
      <c r="C10" s="460"/>
      <c r="D10" s="461">
        <v>4106</v>
      </c>
      <c r="E10" s="462">
        <v>13</v>
      </c>
      <c r="F10" s="462">
        <v>97</v>
      </c>
      <c r="G10" s="462">
        <v>4729</v>
      </c>
      <c r="H10" s="462">
        <f t="shared" si="0"/>
        <v>4839</v>
      </c>
      <c r="I10" s="462">
        <v>718321</v>
      </c>
      <c r="J10" s="455">
        <f t="shared" si="1"/>
        <v>67.36542576369061</v>
      </c>
    </row>
    <row r="11" spans="1:10" ht="12" customHeight="1">
      <c r="A11" s="459" t="s">
        <v>24</v>
      </c>
      <c r="B11" s="459"/>
      <c r="C11" s="460"/>
      <c r="D11" s="461">
        <v>218</v>
      </c>
      <c r="E11" s="462">
        <v>3</v>
      </c>
      <c r="F11" s="462">
        <v>10</v>
      </c>
      <c r="G11" s="462">
        <v>249</v>
      </c>
      <c r="H11" s="462">
        <f t="shared" si="0"/>
        <v>262</v>
      </c>
      <c r="I11" s="462">
        <v>48296</v>
      </c>
      <c r="J11" s="455">
        <f t="shared" si="1"/>
        <v>54.248799072386944</v>
      </c>
    </row>
    <row r="12" spans="1:10" ht="12" customHeight="1">
      <c r="A12" s="459" t="s">
        <v>25</v>
      </c>
      <c r="B12" s="459"/>
      <c r="C12" s="460"/>
      <c r="D12" s="461">
        <v>631</v>
      </c>
      <c r="E12" s="462">
        <v>6</v>
      </c>
      <c r="F12" s="462">
        <v>19</v>
      </c>
      <c r="G12" s="462">
        <v>741</v>
      </c>
      <c r="H12" s="462">
        <f t="shared" si="0"/>
        <v>766</v>
      </c>
      <c r="I12" s="462">
        <v>170069</v>
      </c>
      <c r="J12" s="455">
        <f t="shared" si="1"/>
        <v>45.04054236809766</v>
      </c>
    </row>
    <row r="13" spans="1:10" ht="12" customHeight="1">
      <c r="A13" s="459" t="s">
        <v>26</v>
      </c>
      <c r="B13" s="459"/>
      <c r="C13" s="460"/>
      <c r="D13" s="461">
        <v>1499</v>
      </c>
      <c r="E13" s="462">
        <v>4</v>
      </c>
      <c r="F13" s="462">
        <v>57</v>
      </c>
      <c r="G13" s="462">
        <v>1760</v>
      </c>
      <c r="H13" s="462">
        <f t="shared" si="0"/>
        <v>1821</v>
      </c>
      <c r="I13" s="462">
        <v>224327</v>
      </c>
      <c r="J13" s="455">
        <f t="shared" si="1"/>
        <v>81.17614018820738</v>
      </c>
    </row>
    <row r="14" spans="1:10" ht="12" customHeight="1">
      <c r="A14" s="459" t="s">
        <v>27</v>
      </c>
      <c r="B14" s="459"/>
      <c r="C14" s="460"/>
      <c r="D14" s="461">
        <v>1420</v>
      </c>
      <c r="E14" s="462">
        <v>2</v>
      </c>
      <c r="F14" s="462">
        <v>27</v>
      </c>
      <c r="G14" s="462">
        <v>1663</v>
      </c>
      <c r="H14" s="462">
        <f t="shared" si="0"/>
        <v>1692</v>
      </c>
      <c r="I14" s="462">
        <v>228588</v>
      </c>
      <c r="J14" s="455">
        <f t="shared" si="1"/>
        <v>74.01963357656571</v>
      </c>
    </row>
    <row r="15" spans="1:10" ht="12" customHeight="1">
      <c r="A15" s="459" t="s">
        <v>28</v>
      </c>
      <c r="B15" s="459"/>
      <c r="C15" s="460"/>
      <c r="D15" s="461">
        <v>546</v>
      </c>
      <c r="E15" s="462">
        <v>0</v>
      </c>
      <c r="F15" s="462">
        <v>26</v>
      </c>
      <c r="G15" s="462">
        <v>629</v>
      </c>
      <c r="H15" s="462">
        <f t="shared" si="0"/>
        <v>655</v>
      </c>
      <c r="I15" s="462">
        <v>101095</v>
      </c>
      <c r="J15" s="455">
        <f t="shared" si="1"/>
        <v>64.79054354814778</v>
      </c>
    </row>
    <row r="16" spans="1:10" ht="12" customHeight="1">
      <c r="A16" s="459" t="s">
        <v>29</v>
      </c>
      <c r="B16" s="459"/>
      <c r="C16" s="460"/>
      <c r="D16" s="461">
        <v>605</v>
      </c>
      <c r="E16" s="462">
        <v>1</v>
      </c>
      <c r="F16" s="462">
        <v>37</v>
      </c>
      <c r="G16" s="462">
        <v>688</v>
      </c>
      <c r="H16" s="462">
        <f t="shared" si="0"/>
        <v>726</v>
      </c>
      <c r="I16" s="462">
        <v>127805</v>
      </c>
      <c r="J16" s="455">
        <f t="shared" si="1"/>
        <v>56.80528930793005</v>
      </c>
    </row>
    <row r="17" spans="1:10" ht="12" customHeight="1">
      <c r="A17" s="459" t="s">
        <v>30</v>
      </c>
      <c r="B17" s="459"/>
      <c r="C17" s="460"/>
      <c r="D17" s="461">
        <v>683</v>
      </c>
      <c r="E17" s="462">
        <v>2</v>
      </c>
      <c r="F17" s="462">
        <v>21</v>
      </c>
      <c r="G17" s="462">
        <v>789</v>
      </c>
      <c r="H17" s="462">
        <f t="shared" si="0"/>
        <v>812</v>
      </c>
      <c r="I17" s="462">
        <v>129591</v>
      </c>
      <c r="J17" s="455">
        <f t="shared" si="1"/>
        <v>62.65867228434073</v>
      </c>
    </row>
    <row r="18" spans="1:10" ht="12" customHeight="1">
      <c r="A18" s="459" t="s">
        <v>149</v>
      </c>
      <c r="B18" s="459"/>
      <c r="C18" s="460"/>
      <c r="D18" s="461">
        <v>125</v>
      </c>
      <c r="E18" s="462">
        <v>1</v>
      </c>
      <c r="F18" s="462">
        <v>11</v>
      </c>
      <c r="G18" s="462">
        <v>129</v>
      </c>
      <c r="H18" s="462">
        <f t="shared" si="0"/>
        <v>141</v>
      </c>
      <c r="I18" s="462">
        <v>44017</v>
      </c>
      <c r="J18" s="455">
        <f t="shared" si="1"/>
        <v>32.03307812890474</v>
      </c>
    </row>
    <row r="19" spans="1:10" ht="12" customHeight="1">
      <c r="A19" s="459" t="s">
        <v>31</v>
      </c>
      <c r="B19" s="459"/>
      <c r="C19" s="460"/>
      <c r="D19" s="461">
        <v>454</v>
      </c>
      <c r="E19" s="462">
        <v>1</v>
      </c>
      <c r="F19" s="462">
        <v>26</v>
      </c>
      <c r="G19" s="462">
        <v>493</v>
      </c>
      <c r="H19" s="462">
        <f t="shared" si="0"/>
        <v>520</v>
      </c>
      <c r="I19" s="462">
        <v>83335</v>
      </c>
      <c r="J19" s="455">
        <f t="shared" si="1"/>
        <v>62.39875202495951</v>
      </c>
    </row>
    <row r="20" spans="1:10" ht="12" customHeight="1">
      <c r="A20" s="459" t="s">
        <v>410</v>
      </c>
      <c r="B20" s="459"/>
      <c r="C20" s="460"/>
      <c r="D20" s="461">
        <v>140</v>
      </c>
      <c r="E20" s="462">
        <v>0</v>
      </c>
      <c r="F20" s="462">
        <v>6</v>
      </c>
      <c r="G20" s="462">
        <v>183</v>
      </c>
      <c r="H20" s="462">
        <f t="shared" si="0"/>
        <v>189</v>
      </c>
      <c r="I20" s="462">
        <v>32802</v>
      </c>
      <c r="J20" s="455">
        <f t="shared" si="1"/>
        <v>57.61843790012804</v>
      </c>
    </row>
    <row r="21" spans="1:10" ht="12" customHeight="1">
      <c r="A21" s="459" t="s">
        <v>411</v>
      </c>
      <c r="B21" s="459"/>
      <c r="C21" s="460"/>
      <c r="D21" s="461">
        <v>317</v>
      </c>
      <c r="E21" s="462">
        <v>3</v>
      </c>
      <c r="F21" s="462">
        <v>17</v>
      </c>
      <c r="G21" s="462">
        <v>346</v>
      </c>
      <c r="H21" s="462">
        <f t="shared" si="0"/>
        <v>366</v>
      </c>
      <c r="I21" s="462">
        <v>47573</v>
      </c>
      <c r="J21" s="455">
        <f t="shared" si="1"/>
        <v>76.93439556050701</v>
      </c>
    </row>
    <row r="22" spans="1:10" ht="12" customHeight="1">
      <c r="A22" s="463" t="s">
        <v>412</v>
      </c>
      <c r="B22" s="463"/>
      <c r="C22" s="464"/>
      <c r="D22" s="461">
        <f>SUM(D23:D24)</f>
        <v>302</v>
      </c>
      <c r="E22" s="462">
        <f>SUM(E23:E24)</f>
        <v>0</v>
      </c>
      <c r="F22" s="462">
        <f>SUM(F23:F24)</f>
        <v>10</v>
      </c>
      <c r="G22" s="462">
        <f>SUM(G23:G24)</f>
        <v>362</v>
      </c>
      <c r="H22" s="462">
        <f t="shared" si="0"/>
        <v>372</v>
      </c>
      <c r="I22" s="462">
        <f>SUM(I23:I24)</f>
        <v>62575</v>
      </c>
      <c r="J22" s="455">
        <f t="shared" si="1"/>
        <v>59.44866160607271</v>
      </c>
    </row>
    <row r="23" spans="1:10" ht="12" customHeight="1">
      <c r="A23" s="460"/>
      <c r="B23" s="460" t="s">
        <v>34</v>
      </c>
      <c r="C23" s="460"/>
      <c r="D23" s="461">
        <v>172</v>
      </c>
      <c r="E23" s="462">
        <v>0</v>
      </c>
      <c r="F23" s="462">
        <v>7</v>
      </c>
      <c r="G23" s="462">
        <v>218</v>
      </c>
      <c r="H23" s="462">
        <f t="shared" si="0"/>
        <v>225</v>
      </c>
      <c r="I23" s="462">
        <v>33068</v>
      </c>
      <c r="J23" s="455">
        <f t="shared" si="1"/>
        <v>68.04161122535382</v>
      </c>
    </row>
    <row r="24" spans="1:10" ht="12" customHeight="1">
      <c r="A24" s="460"/>
      <c r="B24" s="460" t="s">
        <v>291</v>
      </c>
      <c r="C24" s="460"/>
      <c r="D24" s="461">
        <v>130</v>
      </c>
      <c r="E24" s="462">
        <v>0</v>
      </c>
      <c r="F24" s="462">
        <v>3</v>
      </c>
      <c r="G24" s="462">
        <v>144</v>
      </c>
      <c r="H24" s="462">
        <f t="shared" si="0"/>
        <v>147</v>
      </c>
      <c r="I24" s="462">
        <v>29507</v>
      </c>
      <c r="J24" s="455">
        <f t="shared" si="1"/>
        <v>49.8186870911987</v>
      </c>
    </row>
    <row r="25" spans="1:10" ht="12" customHeight="1">
      <c r="A25" s="463" t="s">
        <v>413</v>
      </c>
      <c r="B25" s="463"/>
      <c r="C25" s="465"/>
      <c r="D25" s="461">
        <f>SUM(D26:D30)</f>
        <v>353</v>
      </c>
      <c r="E25" s="462">
        <f>SUM(E26:E30)</f>
        <v>4</v>
      </c>
      <c r="F25" s="462">
        <f>SUM(F26:F30)</f>
        <v>14</v>
      </c>
      <c r="G25" s="462">
        <f>SUM(G26:G30)</f>
        <v>426</v>
      </c>
      <c r="H25" s="462">
        <f t="shared" si="0"/>
        <v>444</v>
      </c>
      <c r="I25" s="462">
        <f>SUM(I26:I30)</f>
        <v>67727</v>
      </c>
      <c r="J25" s="455">
        <f t="shared" si="1"/>
        <v>65.55731096903746</v>
      </c>
    </row>
    <row r="26" spans="1:10" ht="12" customHeight="1">
      <c r="A26" s="460"/>
      <c r="B26" s="460" t="s">
        <v>150</v>
      </c>
      <c r="C26" s="460"/>
      <c r="D26" s="461">
        <v>43</v>
      </c>
      <c r="E26" s="462">
        <v>2</v>
      </c>
      <c r="F26" s="462">
        <v>1</v>
      </c>
      <c r="G26" s="462">
        <v>47</v>
      </c>
      <c r="H26" s="462">
        <f t="shared" si="0"/>
        <v>50</v>
      </c>
      <c r="I26" s="462">
        <v>10016</v>
      </c>
      <c r="J26" s="455">
        <f t="shared" si="1"/>
        <v>49.92012779552716</v>
      </c>
    </row>
    <row r="27" spans="1:10" ht="13.5" customHeight="1">
      <c r="A27" s="460"/>
      <c r="B27" s="460" t="s">
        <v>151</v>
      </c>
      <c r="C27" s="460"/>
      <c r="D27" s="461">
        <v>127</v>
      </c>
      <c r="E27" s="462">
        <v>1</v>
      </c>
      <c r="F27" s="462">
        <v>4</v>
      </c>
      <c r="G27" s="462">
        <v>161</v>
      </c>
      <c r="H27" s="462">
        <f t="shared" si="0"/>
        <v>166</v>
      </c>
      <c r="I27" s="462">
        <v>17919</v>
      </c>
      <c r="J27" s="455">
        <f t="shared" si="1"/>
        <v>92.63909816396004</v>
      </c>
    </row>
    <row r="28" spans="1:10" ht="12" customHeight="1">
      <c r="A28" s="460"/>
      <c r="B28" s="460" t="s">
        <v>152</v>
      </c>
      <c r="C28" s="460"/>
      <c r="D28" s="461">
        <v>64</v>
      </c>
      <c r="E28" s="462">
        <v>0</v>
      </c>
      <c r="F28" s="462">
        <v>6</v>
      </c>
      <c r="G28" s="462">
        <v>74</v>
      </c>
      <c r="H28" s="462">
        <f t="shared" si="0"/>
        <v>80</v>
      </c>
      <c r="I28" s="462">
        <v>11695</v>
      </c>
      <c r="J28" s="455">
        <f t="shared" si="1"/>
        <v>68.40530141085934</v>
      </c>
    </row>
    <row r="29" spans="1:10" ht="12" customHeight="1">
      <c r="A29" s="460"/>
      <c r="B29" s="460" t="s">
        <v>153</v>
      </c>
      <c r="C29" s="460"/>
      <c r="D29" s="461">
        <v>52</v>
      </c>
      <c r="E29" s="462">
        <v>1</v>
      </c>
      <c r="F29" s="462">
        <v>0</v>
      </c>
      <c r="G29" s="462">
        <v>67</v>
      </c>
      <c r="H29" s="462">
        <f t="shared" si="0"/>
        <v>68</v>
      </c>
      <c r="I29" s="462">
        <v>11695</v>
      </c>
      <c r="J29" s="455">
        <f t="shared" si="1"/>
        <v>58.14450619923044</v>
      </c>
    </row>
    <row r="30" spans="1:10" ht="12" customHeight="1">
      <c r="A30" s="460"/>
      <c r="B30" s="460" t="s">
        <v>154</v>
      </c>
      <c r="C30" s="460"/>
      <c r="D30" s="461">
        <v>67</v>
      </c>
      <c r="E30" s="462">
        <v>0</v>
      </c>
      <c r="F30" s="462">
        <v>3</v>
      </c>
      <c r="G30" s="462">
        <v>77</v>
      </c>
      <c r="H30" s="462">
        <f t="shared" si="0"/>
        <v>80</v>
      </c>
      <c r="I30" s="462">
        <v>16402</v>
      </c>
      <c r="J30" s="455">
        <f t="shared" si="1"/>
        <v>48.77453969028167</v>
      </c>
    </row>
    <row r="31" spans="1:10" ht="12" customHeight="1">
      <c r="A31" s="463" t="s">
        <v>414</v>
      </c>
      <c r="B31" s="463"/>
      <c r="C31" s="465"/>
      <c r="D31" s="461">
        <f>SUM(D32:D34)</f>
        <v>277</v>
      </c>
      <c r="E31" s="462">
        <f>SUM(E32:E34)</f>
        <v>1</v>
      </c>
      <c r="F31" s="462">
        <f>SUM(F32:F34)</f>
        <v>33</v>
      </c>
      <c r="G31" s="462">
        <f>SUM(G32:G34)</f>
        <v>346</v>
      </c>
      <c r="H31" s="462">
        <f t="shared" si="0"/>
        <v>380</v>
      </c>
      <c r="I31" s="462">
        <f>SUM(I32:I34)</f>
        <v>48824</v>
      </c>
      <c r="J31" s="455">
        <f t="shared" si="1"/>
        <v>77.83057512698673</v>
      </c>
    </row>
    <row r="32" spans="1:10" ht="12" customHeight="1">
      <c r="A32" s="460"/>
      <c r="B32" s="460" t="s">
        <v>35</v>
      </c>
      <c r="C32" s="460"/>
      <c r="D32" s="461">
        <v>142</v>
      </c>
      <c r="E32" s="462">
        <v>1</v>
      </c>
      <c r="F32" s="462">
        <v>19</v>
      </c>
      <c r="G32" s="462">
        <v>179</v>
      </c>
      <c r="H32" s="462">
        <f t="shared" si="0"/>
        <v>199</v>
      </c>
      <c r="I32" s="462">
        <v>13813</v>
      </c>
      <c r="J32" s="455">
        <f t="shared" si="1"/>
        <v>144.06718308839498</v>
      </c>
    </row>
    <row r="33" spans="1:10" ht="12" customHeight="1">
      <c r="A33" s="460"/>
      <c r="B33" s="460" t="s">
        <v>155</v>
      </c>
      <c r="C33" s="460"/>
      <c r="D33" s="461">
        <v>34</v>
      </c>
      <c r="E33" s="462">
        <v>0</v>
      </c>
      <c r="F33" s="462">
        <v>1</v>
      </c>
      <c r="G33" s="462">
        <v>55</v>
      </c>
      <c r="H33" s="462">
        <f t="shared" si="0"/>
        <v>56</v>
      </c>
      <c r="I33" s="462">
        <v>8183</v>
      </c>
      <c r="J33" s="455">
        <f t="shared" si="1"/>
        <v>68.43455945252352</v>
      </c>
    </row>
    <row r="34" spans="1:10" ht="12" customHeight="1">
      <c r="A34" s="460"/>
      <c r="B34" s="460" t="s">
        <v>36</v>
      </c>
      <c r="C34" s="460"/>
      <c r="D34" s="461">
        <v>101</v>
      </c>
      <c r="E34" s="462">
        <v>0</v>
      </c>
      <c r="F34" s="462">
        <v>13</v>
      </c>
      <c r="G34" s="462">
        <v>112</v>
      </c>
      <c r="H34" s="462">
        <f t="shared" si="0"/>
        <v>125</v>
      </c>
      <c r="I34" s="462">
        <v>26828</v>
      </c>
      <c r="J34" s="455">
        <f t="shared" si="1"/>
        <v>46.593111674370064</v>
      </c>
    </row>
    <row r="35" spans="1:10" ht="12" customHeight="1">
      <c r="A35" s="463" t="s">
        <v>415</v>
      </c>
      <c r="B35" s="463"/>
      <c r="C35" s="465"/>
      <c r="D35" s="461">
        <f>SUM(D36:D37)</f>
        <v>212</v>
      </c>
      <c r="E35" s="462">
        <f>SUM(E36:E37)</f>
        <v>3</v>
      </c>
      <c r="F35" s="462">
        <f>SUM(F36:F37)</f>
        <v>14</v>
      </c>
      <c r="G35" s="462">
        <f>SUM(G36:G37)</f>
        <v>240</v>
      </c>
      <c r="H35" s="462">
        <f t="shared" si="0"/>
        <v>257</v>
      </c>
      <c r="I35" s="462">
        <f>SUM(I36:I37)</f>
        <v>45418</v>
      </c>
      <c r="J35" s="455">
        <f t="shared" si="1"/>
        <v>56.58549473776917</v>
      </c>
    </row>
    <row r="36" spans="1:10" ht="12" customHeight="1">
      <c r="A36" s="460"/>
      <c r="B36" s="460" t="s">
        <v>37</v>
      </c>
      <c r="C36" s="460"/>
      <c r="D36" s="461">
        <v>193</v>
      </c>
      <c r="E36" s="462">
        <v>1</v>
      </c>
      <c r="F36" s="462">
        <v>9</v>
      </c>
      <c r="G36" s="462">
        <v>217</v>
      </c>
      <c r="H36" s="462">
        <f t="shared" si="0"/>
        <v>227</v>
      </c>
      <c r="I36" s="462">
        <v>41969</v>
      </c>
      <c r="J36" s="455">
        <f t="shared" si="1"/>
        <v>54.08754080392671</v>
      </c>
    </row>
    <row r="37" spans="1:10" ht="12" customHeight="1">
      <c r="A37" s="460"/>
      <c r="B37" s="460" t="s">
        <v>156</v>
      </c>
      <c r="C37" s="460"/>
      <c r="D37" s="461">
        <v>19</v>
      </c>
      <c r="E37" s="462">
        <v>2</v>
      </c>
      <c r="F37" s="462">
        <v>5</v>
      </c>
      <c r="G37" s="462">
        <v>23</v>
      </c>
      <c r="H37" s="462">
        <f t="shared" si="0"/>
        <v>30</v>
      </c>
      <c r="I37" s="462">
        <v>3449</v>
      </c>
      <c r="J37" s="455">
        <f t="shared" si="1"/>
        <v>86.98173383589447</v>
      </c>
    </row>
    <row r="38" spans="1:10" ht="12" customHeight="1">
      <c r="A38" s="16"/>
      <c r="B38" s="16"/>
      <c r="C38" s="466"/>
      <c r="D38" s="16"/>
      <c r="E38" s="16"/>
      <c r="F38" s="16"/>
      <c r="G38" s="16"/>
      <c r="H38" s="16"/>
      <c r="I38" s="16"/>
      <c r="J38" s="16"/>
    </row>
    <row r="39" spans="1:10" ht="12" customHeight="1">
      <c r="A39" s="459" t="s">
        <v>416</v>
      </c>
      <c r="B39" s="459"/>
      <c r="C39" s="460"/>
      <c r="D39" s="461">
        <v>789</v>
      </c>
      <c r="E39" s="462">
        <v>7</v>
      </c>
      <c r="F39" s="462">
        <v>40</v>
      </c>
      <c r="G39" s="462">
        <v>1261</v>
      </c>
      <c r="H39" s="462">
        <f>SUM(E39:G39)</f>
        <v>1308</v>
      </c>
      <c r="I39" s="462" t="s">
        <v>66</v>
      </c>
      <c r="J39" s="456" t="s">
        <v>65</v>
      </c>
    </row>
    <row r="40" spans="1:10" ht="3" customHeight="1" thickBot="1">
      <c r="A40" s="137"/>
      <c r="B40" s="137"/>
      <c r="C40" s="137"/>
      <c r="D40" s="138"/>
      <c r="E40" s="137"/>
      <c r="F40" s="137"/>
      <c r="G40" s="137"/>
      <c r="H40" s="137"/>
      <c r="I40" s="137"/>
      <c r="J40" s="137"/>
    </row>
    <row r="41" ht="10.5" thickTop="1"/>
  </sheetData>
  <mergeCells count="20">
    <mergeCell ref="A25:B25"/>
    <mergeCell ref="A31:B31"/>
    <mergeCell ref="A35:B35"/>
    <mergeCell ref="A39:B39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2:B2"/>
    <mergeCell ref="A8:B8"/>
    <mergeCell ref="A9:B9"/>
    <mergeCell ref="A10:B10"/>
  </mergeCells>
  <printOptions horizontalCentered="1"/>
  <pageMargins left="0.7874015748031497" right="0.7874015748031497" top="0.5905511811023623" bottom="0.2362204724409449" header="0.31496062992125984" footer="0.1968503937007874"/>
  <pageSetup horizontalDpi="600" verticalDpi="600" orientation="portrait" paperSize="9" scale="115" r:id="rId1"/>
  <headerFooter alignWithMargins="0">
    <oddHeader>&amp;R&amp;F　交通事故ー市区町村別（総数）ー（&amp;A）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N45"/>
  <sheetViews>
    <sheetView zoomScale="120" zoomScaleNormal="120" zoomScaleSheetLayoutView="100" workbookViewId="0" topLeftCell="A1">
      <pane xSplit="5" ySplit="3" topLeftCell="F4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00390625" defaultRowHeight="13.5"/>
  <cols>
    <col min="1" max="1" width="1.4921875" style="18" customWidth="1"/>
    <col min="2" max="2" width="3.00390625" style="18" customWidth="1"/>
    <col min="3" max="3" width="3.75390625" style="18" customWidth="1"/>
    <col min="4" max="4" width="10.125" style="18" customWidth="1"/>
    <col min="5" max="5" width="0.5" style="18" customWidth="1"/>
    <col min="6" max="6" width="6.625" style="18" customWidth="1"/>
    <col min="7" max="7" width="5.375" style="18" customWidth="1"/>
    <col min="8" max="9" width="6.625" style="18" customWidth="1"/>
    <col min="10" max="10" width="5.375" style="18" customWidth="1"/>
    <col min="11" max="12" width="6.625" style="18" customWidth="1"/>
    <col min="13" max="13" width="5.25390625" style="18" customWidth="1"/>
    <col min="14" max="14" width="6.625" style="18" customWidth="1"/>
    <col min="15" max="16384" width="9.00390625" style="18" customWidth="1"/>
  </cols>
  <sheetData>
    <row r="1" ht="4.5" customHeight="1" thickBot="1"/>
    <row r="2" spans="1:14" ht="12" customHeight="1" thickTop="1">
      <c r="A2" s="140" t="s">
        <v>422</v>
      </c>
      <c r="B2" s="140"/>
      <c r="C2" s="140"/>
      <c r="D2" s="140"/>
      <c r="E2" s="467"/>
      <c r="F2" s="187" t="s">
        <v>423</v>
      </c>
      <c r="G2" s="376"/>
      <c r="H2" s="401"/>
      <c r="I2" s="377" t="s">
        <v>424</v>
      </c>
      <c r="J2" s="377"/>
      <c r="K2" s="377"/>
      <c r="L2" s="377" t="s">
        <v>425</v>
      </c>
      <c r="M2" s="377"/>
      <c r="N2" s="187"/>
    </row>
    <row r="3" spans="1:14" ht="21.75" customHeight="1">
      <c r="A3" s="161"/>
      <c r="B3" s="161"/>
      <c r="C3" s="161"/>
      <c r="D3" s="161"/>
      <c r="E3" s="158"/>
      <c r="F3" s="468" t="s">
        <v>426</v>
      </c>
      <c r="G3" s="468" t="s">
        <v>48</v>
      </c>
      <c r="H3" s="468" t="s">
        <v>427</v>
      </c>
      <c r="I3" s="468" t="s">
        <v>426</v>
      </c>
      <c r="J3" s="468" t="s">
        <v>48</v>
      </c>
      <c r="K3" s="468" t="s">
        <v>427</v>
      </c>
      <c r="L3" s="468" t="s">
        <v>426</v>
      </c>
      <c r="M3" s="468" t="s">
        <v>48</v>
      </c>
      <c r="N3" s="469" t="s">
        <v>427</v>
      </c>
    </row>
    <row r="4" spans="6:14" s="168" customFormat="1" ht="9.75">
      <c r="F4" s="470" t="s">
        <v>428</v>
      </c>
      <c r="G4" s="471" t="s">
        <v>147</v>
      </c>
      <c r="H4" s="471" t="s">
        <v>147</v>
      </c>
      <c r="I4" s="472" t="s">
        <v>428</v>
      </c>
      <c r="J4" s="472" t="s">
        <v>147</v>
      </c>
      <c r="K4" s="472" t="s">
        <v>147</v>
      </c>
      <c r="L4" s="472" t="s">
        <v>428</v>
      </c>
      <c r="M4" s="472" t="s">
        <v>147</v>
      </c>
      <c r="N4" s="472" t="s">
        <v>147</v>
      </c>
    </row>
    <row r="5" spans="1:14" s="474" customFormat="1" ht="15.75" customHeight="1">
      <c r="A5" s="473" t="s">
        <v>468</v>
      </c>
      <c r="B5" s="473"/>
      <c r="C5" s="473"/>
      <c r="D5" s="473"/>
      <c r="F5" s="475">
        <v>44876</v>
      </c>
      <c r="G5" s="476">
        <v>189</v>
      </c>
      <c r="H5" s="476">
        <v>53235</v>
      </c>
      <c r="I5" s="477">
        <v>6964</v>
      </c>
      <c r="J5" s="477">
        <v>77</v>
      </c>
      <c r="K5" s="477">
        <v>7009</v>
      </c>
      <c r="L5" s="477">
        <v>10580</v>
      </c>
      <c r="M5" s="477">
        <v>21</v>
      </c>
      <c r="N5" s="477">
        <v>10510</v>
      </c>
    </row>
    <row r="6" spans="1:14" s="474" customFormat="1" ht="15.75" customHeight="1">
      <c r="A6" s="473" t="s">
        <v>469</v>
      </c>
      <c r="B6" s="473"/>
      <c r="C6" s="473"/>
      <c r="D6" s="473"/>
      <c r="F6" s="475">
        <v>43017</v>
      </c>
      <c r="G6" s="476">
        <v>176</v>
      </c>
      <c r="H6" s="476">
        <v>51056</v>
      </c>
      <c r="I6" s="477">
        <v>6840</v>
      </c>
      <c r="J6" s="477">
        <v>64</v>
      </c>
      <c r="K6" s="477">
        <v>6866</v>
      </c>
      <c r="L6" s="477">
        <v>10314</v>
      </c>
      <c r="M6" s="477">
        <v>20</v>
      </c>
      <c r="N6" s="477">
        <v>10155</v>
      </c>
    </row>
    <row r="7" spans="1:14" s="474" customFormat="1" ht="15.75" customHeight="1">
      <c r="A7" s="473" t="s">
        <v>470</v>
      </c>
      <c r="B7" s="473"/>
      <c r="C7" s="473"/>
      <c r="D7" s="473"/>
      <c r="F7" s="475">
        <f aca="true" t="shared" si="0" ref="F7:N7">SUM(F8,F19,F30,F43)</f>
        <v>41815</v>
      </c>
      <c r="G7" s="476">
        <f t="shared" si="0"/>
        <v>182</v>
      </c>
      <c r="H7" s="476">
        <f t="shared" si="0"/>
        <v>49644</v>
      </c>
      <c r="I7" s="476">
        <f t="shared" si="0"/>
        <v>6578</v>
      </c>
      <c r="J7" s="476">
        <f t="shared" si="0"/>
        <v>69</v>
      </c>
      <c r="K7" s="476">
        <f t="shared" si="0"/>
        <v>6597</v>
      </c>
      <c r="L7" s="476">
        <f t="shared" si="0"/>
        <v>9953</v>
      </c>
      <c r="M7" s="476">
        <f t="shared" si="0"/>
        <v>16</v>
      </c>
      <c r="N7" s="476">
        <f t="shared" si="0"/>
        <v>9883</v>
      </c>
    </row>
    <row r="8" spans="1:14" ht="15.75" customHeight="1">
      <c r="A8" s="478" t="s">
        <v>429</v>
      </c>
      <c r="B8" s="478"/>
      <c r="C8" s="478"/>
      <c r="D8" s="478"/>
      <c r="E8" s="269"/>
      <c r="F8" s="479">
        <f aca="true" t="shared" si="1" ref="F8:N8">SUM(F9:F18)</f>
        <v>6493</v>
      </c>
      <c r="G8" s="480">
        <f t="shared" si="1"/>
        <v>67</v>
      </c>
      <c r="H8" s="480">
        <f t="shared" si="1"/>
        <v>6633</v>
      </c>
      <c r="I8" s="480">
        <f t="shared" si="1"/>
        <v>6493</v>
      </c>
      <c r="J8" s="480">
        <f t="shared" si="1"/>
        <v>67</v>
      </c>
      <c r="K8" s="480">
        <f t="shared" si="1"/>
        <v>6507</v>
      </c>
      <c r="L8" s="480">
        <f t="shared" si="1"/>
        <v>264</v>
      </c>
      <c r="M8" s="480">
        <f t="shared" si="1"/>
        <v>0</v>
      </c>
      <c r="N8" s="480">
        <f t="shared" si="1"/>
        <v>20</v>
      </c>
    </row>
    <row r="9" spans="1:14" ht="10.5" customHeight="1">
      <c r="A9" s="269"/>
      <c r="B9" s="478" t="s">
        <v>430</v>
      </c>
      <c r="C9" s="478"/>
      <c r="D9" s="478"/>
      <c r="E9" s="269"/>
      <c r="F9" s="479">
        <v>581</v>
      </c>
      <c r="G9" s="480">
        <v>2</v>
      </c>
      <c r="H9" s="480">
        <v>587</v>
      </c>
      <c r="I9" s="481">
        <v>581</v>
      </c>
      <c r="J9" s="481">
        <v>2</v>
      </c>
      <c r="K9" s="481">
        <v>580</v>
      </c>
      <c r="L9" s="481">
        <v>51</v>
      </c>
      <c r="M9" s="481">
        <v>0</v>
      </c>
      <c r="N9" s="481">
        <v>4</v>
      </c>
    </row>
    <row r="10" spans="1:14" ht="10.5" customHeight="1">
      <c r="A10" s="269"/>
      <c r="B10" s="478" t="s">
        <v>431</v>
      </c>
      <c r="C10" s="478"/>
      <c r="D10" s="478"/>
      <c r="E10" s="269"/>
      <c r="F10" s="479">
        <v>821</v>
      </c>
      <c r="G10" s="480">
        <v>3</v>
      </c>
      <c r="H10" s="480">
        <v>846</v>
      </c>
      <c r="I10" s="481">
        <v>821</v>
      </c>
      <c r="J10" s="481">
        <v>3</v>
      </c>
      <c r="K10" s="481">
        <v>834</v>
      </c>
      <c r="L10" s="481">
        <v>58</v>
      </c>
      <c r="M10" s="481">
        <v>0</v>
      </c>
      <c r="N10" s="481">
        <v>2</v>
      </c>
    </row>
    <row r="11" spans="1:14" ht="10.5" customHeight="1">
      <c r="A11" s="269"/>
      <c r="B11" s="478" t="s">
        <v>432</v>
      </c>
      <c r="C11" s="478"/>
      <c r="D11" s="478"/>
      <c r="E11" s="269"/>
      <c r="F11" s="479">
        <v>2287</v>
      </c>
      <c r="G11" s="480">
        <v>18</v>
      </c>
      <c r="H11" s="480">
        <v>2336</v>
      </c>
      <c r="I11" s="481">
        <v>2287</v>
      </c>
      <c r="J11" s="481">
        <v>18</v>
      </c>
      <c r="K11" s="481">
        <v>2314</v>
      </c>
      <c r="L11" s="481">
        <v>44</v>
      </c>
      <c r="M11" s="481">
        <v>0</v>
      </c>
      <c r="N11" s="481">
        <v>3</v>
      </c>
    </row>
    <row r="12" spans="1:14" ht="10.5" customHeight="1">
      <c r="A12" s="269"/>
      <c r="B12" s="478" t="s">
        <v>433</v>
      </c>
      <c r="C12" s="478"/>
      <c r="D12" s="478"/>
      <c r="E12" s="269"/>
      <c r="F12" s="479">
        <v>296</v>
      </c>
      <c r="G12" s="480">
        <v>7</v>
      </c>
      <c r="H12" s="480">
        <v>296</v>
      </c>
      <c r="I12" s="481">
        <v>296</v>
      </c>
      <c r="J12" s="481">
        <v>7</v>
      </c>
      <c r="K12" s="481">
        <v>288</v>
      </c>
      <c r="L12" s="481">
        <v>6</v>
      </c>
      <c r="M12" s="481">
        <v>0</v>
      </c>
      <c r="N12" s="481">
        <v>1</v>
      </c>
    </row>
    <row r="13" spans="1:14" ht="10.5" customHeight="1">
      <c r="A13" s="269"/>
      <c r="B13" s="478" t="s">
        <v>434</v>
      </c>
      <c r="C13" s="478"/>
      <c r="D13" s="478"/>
      <c r="E13" s="269"/>
      <c r="F13" s="479">
        <v>26</v>
      </c>
      <c r="G13" s="480">
        <v>1</v>
      </c>
      <c r="H13" s="480">
        <v>26</v>
      </c>
      <c r="I13" s="481">
        <v>26</v>
      </c>
      <c r="J13" s="481">
        <v>1</v>
      </c>
      <c r="K13" s="481">
        <v>24</v>
      </c>
      <c r="L13" s="481">
        <v>2</v>
      </c>
      <c r="M13" s="481">
        <v>0</v>
      </c>
      <c r="N13" s="481" t="s">
        <v>471</v>
      </c>
    </row>
    <row r="14" spans="1:14" ht="10.5" customHeight="1">
      <c r="A14" s="269"/>
      <c r="B14" s="478" t="s">
        <v>435</v>
      </c>
      <c r="C14" s="478"/>
      <c r="D14" s="478"/>
      <c r="E14" s="269"/>
      <c r="F14" s="479">
        <v>1529</v>
      </c>
      <c r="G14" s="480">
        <v>23</v>
      </c>
      <c r="H14" s="480">
        <v>1569</v>
      </c>
      <c r="I14" s="481">
        <v>1529</v>
      </c>
      <c r="J14" s="481">
        <v>23</v>
      </c>
      <c r="K14" s="481">
        <v>1520</v>
      </c>
      <c r="L14" s="481">
        <v>38</v>
      </c>
      <c r="M14" s="481">
        <v>0</v>
      </c>
      <c r="N14" s="481">
        <v>5</v>
      </c>
    </row>
    <row r="15" spans="1:14" ht="10.5" customHeight="1">
      <c r="A15" s="269"/>
      <c r="B15" s="478" t="s">
        <v>436</v>
      </c>
      <c r="C15" s="478"/>
      <c r="D15" s="478"/>
      <c r="E15" s="269"/>
      <c r="F15" s="479">
        <v>86</v>
      </c>
      <c r="G15" s="480">
        <v>0</v>
      </c>
      <c r="H15" s="480">
        <v>90</v>
      </c>
      <c r="I15" s="481">
        <v>86</v>
      </c>
      <c r="J15" s="481">
        <v>0</v>
      </c>
      <c r="K15" s="481">
        <v>87</v>
      </c>
      <c r="L15" s="481" t="s">
        <v>471</v>
      </c>
      <c r="M15" s="481">
        <v>0</v>
      </c>
      <c r="N15" s="481" t="s">
        <v>471</v>
      </c>
    </row>
    <row r="16" spans="1:14" ht="10.5" customHeight="1">
      <c r="A16" s="269"/>
      <c r="B16" s="478" t="s">
        <v>437</v>
      </c>
      <c r="C16" s="478"/>
      <c r="D16" s="478"/>
      <c r="E16" s="269"/>
      <c r="F16" s="479">
        <v>78</v>
      </c>
      <c r="G16" s="480">
        <v>1</v>
      </c>
      <c r="H16" s="480">
        <v>79</v>
      </c>
      <c r="I16" s="481">
        <v>78</v>
      </c>
      <c r="J16" s="481">
        <v>1</v>
      </c>
      <c r="K16" s="481">
        <v>76</v>
      </c>
      <c r="L16" s="481">
        <v>2</v>
      </c>
      <c r="M16" s="481">
        <v>0</v>
      </c>
      <c r="N16" s="481">
        <v>1</v>
      </c>
    </row>
    <row r="17" spans="1:14" ht="10.5" customHeight="1">
      <c r="A17" s="269"/>
      <c r="B17" s="478" t="s">
        <v>438</v>
      </c>
      <c r="C17" s="478"/>
      <c r="D17" s="478"/>
      <c r="E17" s="269"/>
      <c r="F17" s="479">
        <v>72</v>
      </c>
      <c r="G17" s="480">
        <v>3</v>
      </c>
      <c r="H17" s="480">
        <v>71</v>
      </c>
      <c r="I17" s="481">
        <v>72</v>
      </c>
      <c r="J17" s="481">
        <v>3</v>
      </c>
      <c r="K17" s="481">
        <v>70</v>
      </c>
      <c r="L17" s="481">
        <v>3</v>
      </c>
      <c r="M17" s="481">
        <v>0</v>
      </c>
      <c r="N17" s="481" t="s">
        <v>471</v>
      </c>
    </row>
    <row r="18" spans="1:14" ht="10.5" customHeight="1">
      <c r="A18" s="269"/>
      <c r="B18" s="478" t="s">
        <v>13</v>
      </c>
      <c r="C18" s="478"/>
      <c r="D18" s="478"/>
      <c r="E18" s="269"/>
      <c r="F18" s="479">
        <v>717</v>
      </c>
      <c r="G18" s="480">
        <v>9</v>
      </c>
      <c r="H18" s="480">
        <v>733</v>
      </c>
      <c r="I18" s="481">
        <v>717</v>
      </c>
      <c r="J18" s="481">
        <v>9</v>
      </c>
      <c r="K18" s="481">
        <v>714</v>
      </c>
      <c r="L18" s="481">
        <v>60</v>
      </c>
      <c r="M18" s="481">
        <v>0</v>
      </c>
      <c r="N18" s="481">
        <v>4</v>
      </c>
    </row>
    <row r="19" spans="1:14" ht="15.75" customHeight="1">
      <c r="A19" s="478" t="s">
        <v>439</v>
      </c>
      <c r="B19" s="478"/>
      <c r="C19" s="478"/>
      <c r="D19" s="478"/>
      <c r="E19" s="269"/>
      <c r="F19" s="479">
        <f aca="true" t="shared" si="2" ref="F19:N19">SUM(F20:F29)</f>
        <v>34242</v>
      </c>
      <c r="G19" s="480">
        <f t="shared" si="2"/>
        <v>73</v>
      </c>
      <c r="H19" s="480">
        <f t="shared" si="2"/>
        <v>41782</v>
      </c>
      <c r="I19" s="480">
        <f t="shared" si="2"/>
        <v>46</v>
      </c>
      <c r="J19" s="480">
        <f t="shared" si="2"/>
        <v>1</v>
      </c>
      <c r="K19" s="480">
        <f t="shared" si="2"/>
        <v>49</v>
      </c>
      <c r="L19" s="480">
        <f t="shared" si="2"/>
        <v>9575</v>
      </c>
      <c r="M19" s="480">
        <f t="shared" si="2"/>
        <v>15</v>
      </c>
      <c r="N19" s="480">
        <f t="shared" si="2"/>
        <v>9748</v>
      </c>
    </row>
    <row r="20" spans="1:14" ht="10.5" customHeight="1">
      <c r="A20" s="269"/>
      <c r="B20" s="478" t="s">
        <v>440</v>
      </c>
      <c r="C20" s="478"/>
      <c r="D20" s="478"/>
      <c r="E20" s="269"/>
      <c r="F20" s="479">
        <v>1351</v>
      </c>
      <c r="G20" s="480">
        <v>10</v>
      </c>
      <c r="H20" s="480">
        <v>1719</v>
      </c>
      <c r="I20" s="481">
        <v>1</v>
      </c>
      <c r="J20" s="481">
        <v>0</v>
      </c>
      <c r="K20" s="481">
        <v>1</v>
      </c>
      <c r="L20" s="481">
        <v>318</v>
      </c>
      <c r="M20" s="481">
        <v>3</v>
      </c>
      <c r="N20" s="481">
        <v>319</v>
      </c>
    </row>
    <row r="21" spans="1:14" ht="10.5" customHeight="1">
      <c r="A21" s="269"/>
      <c r="B21" s="482" t="s">
        <v>441</v>
      </c>
      <c r="C21" s="482"/>
      <c r="D21" s="269" t="s">
        <v>442</v>
      </c>
      <c r="E21" s="269"/>
      <c r="F21" s="479">
        <v>2316</v>
      </c>
      <c r="G21" s="480">
        <v>10</v>
      </c>
      <c r="H21" s="480">
        <v>3297</v>
      </c>
      <c r="I21" s="481">
        <v>1</v>
      </c>
      <c r="J21" s="481">
        <v>0</v>
      </c>
      <c r="K21" s="481">
        <v>1</v>
      </c>
      <c r="L21" s="481">
        <v>83</v>
      </c>
      <c r="M21" s="481">
        <v>1</v>
      </c>
      <c r="N21" s="481">
        <v>84</v>
      </c>
    </row>
    <row r="22" spans="1:14" ht="10.5" customHeight="1">
      <c r="A22" s="269"/>
      <c r="B22" s="482"/>
      <c r="C22" s="482"/>
      <c r="D22" s="269" t="s">
        <v>13</v>
      </c>
      <c r="E22" s="269"/>
      <c r="F22" s="479">
        <v>7677</v>
      </c>
      <c r="G22" s="480">
        <v>6</v>
      </c>
      <c r="H22" s="480">
        <v>11252</v>
      </c>
      <c r="I22" s="481">
        <v>8</v>
      </c>
      <c r="J22" s="481" t="s">
        <v>471</v>
      </c>
      <c r="K22" s="481">
        <v>8</v>
      </c>
      <c r="L22" s="481">
        <v>34</v>
      </c>
      <c r="M22" s="481">
        <v>0</v>
      </c>
      <c r="N22" s="481">
        <v>36</v>
      </c>
    </row>
    <row r="23" spans="1:14" ht="10.5" customHeight="1">
      <c r="A23" s="269"/>
      <c r="B23" s="478" t="s">
        <v>443</v>
      </c>
      <c r="C23" s="478"/>
      <c r="D23" s="478"/>
      <c r="E23" s="269"/>
      <c r="F23" s="479">
        <v>7237</v>
      </c>
      <c r="G23" s="480">
        <v>19</v>
      </c>
      <c r="H23" s="480">
        <v>8205</v>
      </c>
      <c r="I23" s="481">
        <v>14</v>
      </c>
      <c r="J23" s="481">
        <v>0</v>
      </c>
      <c r="K23" s="481">
        <v>16</v>
      </c>
      <c r="L23" s="481">
        <v>3653</v>
      </c>
      <c r="M23" s="481">
        <v>7</v>
      </c>
      <c r="N23" s="481">
        <v>3730</v>
      </c>
    </row>
    <row r="24" spans="1:14" ht="10.5" customHeight="1">
      <c r="A24" s="269"/>
      <c r="B24" s="478" t="s">
        <v>444</v>
      </c>
      <c r="C24" s="478"/>
      <c r="D24" s="478"/>
      <c r="E24" s="269"/>
      <c r="F24" s="479">
        <v>920</v>
      </c>
      <c r="G24" s="480">
        <v>5</v>
      </c>
      <c r="H24" s="480">
        <v>990</v>
      </c>
      <c r="I24" s="481">
        <v>0</v>
      </c>
      <c r="J24" s="481">
        <v>0</v>
      </c>
      <c r="K24" s="481" t="s">
        <v>472</v>
      </c>
      <c r="L24" s="481">
        <v>314</v>
      </c>
      <c r="M24" s="481">
        <v>1</v>
      </c>
      <c r="N24" s="481">
        <v>317</v>
      </c>
    </row>
    <row r="25" spans="1:14" ht="10.5" customHeight="1">
      <c r="A25" s="269"/>
      <c r="B25" s="478" t="s">
        <v>445</v>
      </c>
      <c r="C25" s="478"/>
      <c r="D25" s="478"/>
      <c r="E25" s="269"/>
      <c r="F25" s="479">
        <v>492</v>
      </c>
      <c r="G25" s="480">
        <v>2</v>
      </c>
      <c r="H25" s="480">
        <v>548</v>
      </c>
      <c r="I25" s="481">
        <v>2</v>
      </c>
      <c r="J25" s="481">
        <v>0</v>
      </c>
      <c r="K25" s="481">
        <v>2</v>
      </c>
      <c r="L25" s="481">
        <v>196</v>
      </c>
      <c r="M25" s="481">
        <v>0</v>
      </c>
      <c r="N25" s="481">
        <v>198</v>
      </c>
    </row>
    <row r="26" spans="1:14" ht="10.5" customHeight="1">
      <c r="A26" s="269"/>
      <c r="B26" s="478" t="s">
        <v>446</v>
      </c>
      <c r="C26" s="478"/>
      <c r="D26" s="478"/>
      <c r="E26" s="269"/>
      <c r="F26" s="479">
        <v>3409</v>
      </c>
      <c r="G26" s="480" t="s">
        <v>472</v>
      </c>
      <c r="H26" s="480">
        <v>3569</v>
      </c>
      <c r="I26" s="481">
        <v>2</v>
      </c>
      <c r="J26" s="481">
        <v>0</v>
      </c>
      <c r="K26" s="481">
        <v>3</v>
      </c>
      <c r="L26" s="481">
        <v>1562</v>
      </c>
      <c r="M26" s="481" t="s">
        <v>472</v>
      </c>
      <c r="N26" s="481">
        <v>1587</v>
      </c>
    </row>
    <row r="27" spans="1:14" ht="10.5" customHeight="1">
      <c r="A27" s="269"/>
      <c r="B27" s="483" t="s">
        <v>447</v>
      </c>
      <c r="C27" s="483"/>
      <c r="D27" s="269" t="s">
        <v>448</v>
      </c>
      <c r="E27" s="269"/>
      <c r="F27" s="479">
        <v>3764</v>
      </c>
      <c r="G27" s="480">
        <v>14</v>
      </c>
      <c r="H27" s="480">
        <v>4180</v>
      </c>
      <c r="I27" s="481">
        <v>5</v>
      </c>
      <c r="J27" s="481" t="s">
        <v>472</v>
      </c>
      <c r="K27" s="481">
        <v>5</v>
      </c>
      <c r="L27" s="481">
        <v>868</v>
      </c>
      <c r="M27" s="481" t="s">
        <v>472</v>
      </c>
      <c r="N27" s="481">
        <v>879</v>
      </c>
    </row>
    <row r="28" spans="1:14" ht="10.5" customHeight="1">
      <c r="A28" s="269"/>
      <c r="B28" s="483"/>
      <c r="C28" s="483"/>
      <c r="D28" s="269" t="s">
        <v>13</v>
      </c>
      <c r="E28" s="269"/>
      <c r="F28" s="479">
        <v>2064</v>
      </c>
      <c r="G28" s="480">
        <v>1</v>
      </c>
      <c r="H28" s="480">
        <v>2287</v>
      </c>
      <c r="I28" s="481">
        <v>0</v>
      </c>
      <c r="J28" s="481">
        <v>0</v>
      </c>
      <c r="K28" s="481" t="s">
        <v>472</v>
      </c>
      <c r="L28" s="481">
        <v>764</v>
      </c>
      <c r="M28" s="481" t="s">
        <v>472</v>
      </c>
      <c r="N28" s="481">
        <v>784</v>
      </c>
    </row>
    <row r="29" spans="1:14" ht="10.5" customHeight="1">
      <c r="A29" s="269"/>
      <c r="B29" s="478" t="s">
        <v>13</v>
      </c>
      <c r="C29" s="478"/>
      <c r="D29" s="478"/>
      <c r="E29" s="269"/>
      <c r="F29" s="479">
        <v>5012</v>
      </c>
      <c r="G29" s="480">
        <v>6</v>
      </c>
      <c r="H29" s="480">
        <v>5735</v>
      </c>
      <c r="I29" s="481">
        <v>13</v>
      </c>
      <c r="J29" s="481">
        <v>1</v>
      </c>
      <c r="K29" s="481">
        <v>13</v>
      </c>
      <c r="L29" s="481">
        <v>1783</v>
      </c>
      <c r="M29" s="481">
        <v>3</v>
      </c>
      <c r="N29" s="481">
        <v>1814</v>
      </c>
    </row>
    <row r="30" spans="1:14" ht="15.75" customHeight="1">
      <c r="A30" s="478" t="s">
        <v>449</v>
      </c>
      <c r="B30" s="478"/>
      <c r="C30" s="478"/>
      <c r="D30" s="478"/>
      <c r="E30" s="269"/>
      <c r="F30" s="479">
        <f aca="true" t="shared" si="3" ref="F30:N30">SUM(F31:F42)</f>
        <v>1080</v>
      </c>
      <c r="G30" s="480">
        <f t="shared" si="3"/>
        <v>42</v>
      </c>
      <c r="H30" s="480">
        <f t="shared" si="3"/>
        <v>1229</v>
      </c>
      <c r="I30" s="480">
        <f t="shared" si="3"/>
        <v>39</v>
      </c>
      <c r="J30" s="480">
        <f t="shared" si="3"/>
        <v>1</v>
      </c>
      <c r="K30" s="480">
        <f t="shared" si="3"/>
        <v>41</v>
      </c>
      <c r="L30" s="480">
        <f t="shared" si="3"/>
        <v>114</v>
      </c>
      <c r="M30" s="480">
        <f t="shared" si="3"/>
        <v>1</v>
      </c>
      <c r="N30" s="480">
        <f t="shared" si="3"/>
        <v>115</v>
      </c>
    </row>
    <row r="31" spans="1:14" ht="10.5" customHeight="1">
      <c r="A31" s="269"/>
      <c r="B31" s="269"/>
      <c r="C31" s="478" t="s">
        <v>450</v>
      </c>
      <c r="D31" s="478"/>
      <c r="E31" s="269"/>
      <c r="F31" s="479">
        <v>80</v>
      </c>
      <c r="G31" s="480">
        <v>6</v>
      </c>
      <c r="H31" s="480">
        <v>96</v>
      </c>
      <c r="I31" s="481">
        <v>1</v>
      </c>
      <c r="J31" s="481">
        <v>0</v>
      </c>
      <c r="K31" s="481">
        <v>1</v>
      </c>
      <c r="L31" s="481">
        <v>8</v>
      </c>
      <c r="M31" s="481">
        <v>1</v>
      </c>
      <c r="N31" s="481">
        <v>7</v>
      </c>
    </row>
    <row r="32" spans="1:14" ht="10.5" customHeight="1">
      <c r="A32" s="269"/>
      <c r="B32" s="484" t="s">
        <v>451</v>
      </c>
      <c r="C32" s="478" t="s">
        <v>452</v>
      </c>
      <c r="D32" s="478"/>
      <c r="E32" s="269"/>
      <c r="F32" s="479">
        <v>20</v>
      </c>
      <c r="G32" s="480">
        <v>2</v>
      </c>
      <c r="H32" s="480">
        <v>31</v>
      </c>
      <c r="I32" s="481">
        <v>2</v>
      </c>
      <c r="J32" s="481">
        <v>1</v>
      </c>
      <c r="K32" s="481">
        <v>2</v>
      </c>
      <c r="L32" s="481">
        <v>4</v>
      </c>
      <c r="M32" s="481">
        <v>0</v>
      </c>
      <c r="N32" s="481">
        <v>4</v>
      </c>
    </row>
    <row r="33" spans="1:14" ht="10.5" customHeight="1">
      <c r="A33" s="269"/>
      <c r="B33" s="484"/>
      <c r="C33" s="478" t="s">
        <v>453</v>
      </c>
      <c r="D33" s="478"/>
      <c r="E33" s="385"/>
      <c r="F33" s="479">
        <v>28</v>
      </c>
      <c r="G33" s="480">
        <v>6</v>
      </c>
      <c r="H33" s="480">
        <v>38</v>
      </c>
      <c r="I33" s="481">
        <v>0</v>
      </c>
      <c r="J33" s="481">
        <v>0</v>
      </c>
      <c r="K33" s="481">
        <v>0</v>
      </c>
      <c r="L33" s="481">
        <v>0</v>
      </c>
      <c r="M33" s="481">
        <v>0</v>
      </c>
      <c r="N33" s="481">
        <v>0</v>
      </c>
    </row>
    <row r="34" spans="1:14" ht="10.5" customHeight="1">
      <c r="A34" s="269"/>
      <c r="B34" s="484"/>
      <c r="C34" s="478" t="s">
        <v>454</v>
      </c>
      <c r="D34" s="478"/>
      <c r="E34" s="269"/>
      <c r="F34" s="479">
        <v>112</v>
      </c>
      <c r="G34" s="480">
        <v>7</v>
      </c>
      <c r="H34" s="480">
        <v>132</v>
      </c>
      <c r="I34" s="481">
        <v>2</v>
      </c>
      <c r="J34" s="481">
        <v>0</v>
      </c>
      <c r="K34" s="481">
        <v>2</v>
      </c>
      <c r="L34" s="481">
        <v>6</v>
      </c>
      <c r="M34" s="481">
        <v>0</v>
      </c>
      <c r="N34" s="481">
        <v>6</v>
      </c>
    </row>
    <row r="35" spans="1:14" ht="10.5" customHeight="1">
      <c r="A35" s="269"/>
      <c r="B35" s="484"/>
      <c r="C35" s="478" t="s">
        <v>455</v>
      </c>
      <c r="D35" s="478"/>
      <c r="E35" s="269"/>
      <c r="F35" s="479">
        <v>40</v>
      </c>
      <c r="G35" s="480">
        <v>1</v>
      </c>
      <c r="H35" s="480">
        <v>48</v>
      </c>
      <c r="I35" s="481">
        <v>6</v>
      </c>
      <c r="J35" s="481">
        <v>0</v>
      </c>
      <c r="K35" s="481">
        <v>6</v>
      </c>
      <c r="L35" s="481">
        <v>1</v>
      </c>
      <c r="M35" s="481">
        <v>0</v>
      </c>
      <c r="N35" s="481">
        <v>1</v>
      </c>
    </row>
    <row r="36" spans="1:14" ht="10.5" customHeight="1">
      <c r="A36" s="269"/>
      <c r="B36" s="484"/>
      <c r="C36" s="478" t="s">
        <v>456</v>
      </c>
      <c r="D36" s="478"/>
      <c r="E36" s="269"/>
      <c r="F36" s="479" t="s">
        <v>472</v>
      </c>
      <c r="G36" s="480" t="s">
        <v>472</v>
      </c>
      <c r="H36" s="480" t="s">
        <v>472</v>
      </c>
      <c r="I36" s="481">
        <v>0</v>
      </c>
      <c r="J36" s="481">
        <v>0</v>
      </c>
      <c r="K36" s="481">
        <v>0</v>
      </c>
      <c r="L36" s="481">
        <v>0</v>
      </c>
      <c r="M36" s="481">
        <v>0</v>
      </c>
      <c r="N36" s="481">
        <v>0</v>
      </c>
    </row>
    <row r="37" spans="1:14" ht="10.5" customHeight="1">
      <c r="A37" s="269"/>
      <c r="B37" s="269"/>
      <c r="C37" s="478" t="s">
        <v>13</v>
      </c>
      <c r="D37" s="478"/>
      <c r="E37" s="269"/>
      <c r="F37" s="479">
        <v>89</v>
      </c>
      <c r="G37" s="480">
        <v>10</v>
      </c>
      <c r="H37" s="480">
        <v>109</v>
      </c>
      <c r="I37" s="481">
        <v>2</v>
      </c>
      <c r="J37" s="481">
        <v>0</v>
      </c>
      <c r="K37" s="481">
        <v>2</v>
      </c>
      <c r="L37" s="481">
        <v>5</v>
      </c>
      <c r="M37" s="481">
        <v>0</v>
      </c>
      <c r="N37" s="481">
        <v>5</v>
      </c>
    </row>
    <row r="38" spans="1:14" ht="10.5" customHeight="1">
      <c r="A38" s="269"/>
      <c r="B38" s="482" t="s">
        <v>457</v>
      </c>
      <c r="C38" s="482"/>
      <c r="D38" s="269" t="s">
        <v>458</v>
      </c>
      <c r="E38" s="269"/>
      <c r="F38" s="479">
        <v>12</v>
      </c>
      <c r="G38" s="480">
        <v>2</v>
      </c>
      <c r="H38" s="480">
        <v>17</v>
      </c>
      <c r="I38" s="481">
        <v>0</v>
      </c>
      <c r="J38" s="481">
        <v>0</v>
      </c>
      <c r="K38" s="481">
        <v>0</v>
      </c>
      <c r="L38" s="481">
        <v>1</v>
      </c>
      <c r="M38" s="481" t="s">
        <v>472</v>
      </c>
      <c r="N38" s="481">
        <v>1</v>
      </c>
    </row>
    <row r="39" spans="1:14" ht="10.5" customHeight="1">
      <c r="A39" s="269"/>
      <c r="B39" s="482"/>
      <c r="C39" s="482"/>
      <c r="D39" s="269" t="s">
        <v>13</v>
      </c>
      <c r="E39" s="269"/>
      <c r="F39" s="479">
        <v>3</v>
      </c>
      <c r="G39" s="480">
        <v>0</v>
      </c>
      <c r="H39" s="480">
        <v>4</v>
      </c>
      <c r="I39" s="481" t="s">
        <v>472</v>
      </c>
      <c r="J39" s="481">
        <v>0</v>
      </c>
      <c r="K39" s="481" t="s">
        <v>472</v>
      </c>
      <c r="L39" s="481">
        <v>1</v>
      </c>
      <c r="M39" s="481">
        <v>0</v>
      </c>
      <c r="N39" s="481">
        <v>1</v>
      </c>
    </row>
    <row r="40" spans="1:14" ht="10.5" customHeight="1">
      <c r="A40" s="269"/>
      <c r="B40" s="478" t="s">
        <v>459</v>
      </c>
      <c r="C40" s="478"/>
      <c r="D40" s="478"/>
      <c r="E40" s="485"/>
      <c r="F40" s="479">
        <v>70</v>
      </c>
      <c r="G40" s="480">
        <v>2</v>
      </c>
      <c r="H40" s="480">
        <v>77</v>
      </c>
      <c r="I40" s="481">
        <v>11</v>
      </c>
      <c r="J40" s="481" t="s">
        <v>472</v>
      </c>
      <c r="K40" s="481">
        <v>11</v>
      </c>
      <c r="L40" s="481">
        <v>7</v>
      </c>
      <c r="M40" s="481">
        <v>0</v>
      </c>
      <c r="N40" s="481">
        <v>7</v>
      </c>
    </row>
    <row r="41" spans="1:14" ht="10.5" customHeight="1">
      <c r="A41" s="269"/>
      <c r="B41" s="478" t="s">
        <v>460</v>
      </c>
      <c r="C41" s="478"/>
      <c r="D41" s="478"/>
      <c r="E41" s="269"/>
      <c r="F41" s="479">
        <v>349</v>
      </c>
      <c r="G41" s="480">
        <v>6</v>
      </c>
      <c r="H41" s="480">
        <v>356</v>
      </c>
      <c r="I41" s="481">
        <v>3</v>
      </c>
      <c r="J41" s="481">
        <v>0</v>
      </c>
      <c r="K41" s="481">
        <v>3</v>
      </c>
      <c r="L41" s="481">
        <v>72</v>
      </c>
      <c r="M41" s="481">
        <v>0</v>
      </c>
      <c r="N41" s="481">
        <v>74</v>
      </c>
    </row>
    <row r="42" spans="1:14" ht="10.5" customHeight="1">
      <c r="A42" s="269"/>
      <c r="B42" s="478" t="s">
        <v>13</v>
      </c>
      <c r="C42" s="478"/>
      <c r="D42" s="478"/>
      <c r="E42" s="269"/>
      <c r="F42" s="479">
        <v>277</v>
      </c>
      <c r="G42" s="480">
        <v>0</v>
      </c>
      <c r="H42" s="480">
        <v>321</v>
      </c>
      <c r="I42" s="481">
        <v>12</v>
      </c>
      <c r="J42" s="481">
        <v>0</v>
      </c>
      <c r="K42" s="481">
        <v>14</v>
      </c>
      <c r="L42" s="481">
        <v>9</v>
      </c>
      <c r="M42" s="481">
        <v>0</v>
      </c>
      <c r="N42" s="481">
        <v>9</v>
      </c>
    </row>
    <row r="43" spans="1:14" ht="15.75" customHeight="1">
      <c r="A43" s="478" t="s">
        <v>461</v>
      </c>
      <c r="B43" s="478"/>
      <c r="C43" s="478"/>
      <c r="D43" s="478"/>
      <c r="E43" s="297"/>
      <c r="F43" s="480">
        <v>0</v>
      </c>
      <c r="G43" s="480">
        <v>0</v>
      </c>
      <c r="H43" s="480">
        <v>0</v>
      </c>
      <c r="I43" s="480">
        <v>0</v>
      </c>
      <c r="J43" s="480">
        <v>0</v>
      </c>
      <c r="K43" s="481">
        <v>0</v>
      </c>
      <c r="L43" s="480">
        <v>0</v>
      </c>
      <c r="M43" s="480">
        <v>0</v>
      </c>
      <c r="N43" s="481">
        <v>0</v>
      </c>
    </row>
    <row r="44" spans="1:14" ht="4.5" customHeight="1" thickBot="1">
      <c r="A44" s="137"/>
      <c r="B44" s="137"/>
      <c r="C44" s="137"/>
      <c r="D44" s="137"/>
      <c r="E44" s="137"/>
      <c r="F44" s="486"/>
      <c r="G44" s="487"/>
      <c r="H44" s="487"/>
      <c r="I44" s="487"/>
      <c r="J44" s="487"/>
      <c r="K44" s="487"/>
      <c r="L44" s="487"/>
      <c r="M44" s="487"/>
      <c r="N44" s="487"/>
    </row>
    <row r="45" spans="6:14" ht="6" customHeight="1" thickTop="1">
      <c r="F45" s="42"/>
      <c r="G45" s="42"/>
      <c r="H45" s="42"/>
      <c r="I45" s="42"/>
      <c r="J45" s="42"/>
      <c r="K45" s="42"/>
      <c r="L45" s="42"/>
      <c r="M45" s="42"/>
      <c r="N45" s="42"/>
    </row>
  </sheetData>
  <mergeCells count="41">
    <mergeCell ref="A7:D7"/>
    <mergeCell ref="A2:E3"/>
    <mergeCell ref="A8:D8"/>
    <mergeCell ref="B9:D9"/>
    <mergeCell ref="A6:D6"/>
    <mergeCell ref="A19:D19"/>
    <mergeCell ref="B26:D26"/>
    <mergeCell ref="B20:D20"/>
    <mergeCell ref="B10:D10"/>
    <mergeCell ref="B11:D11"/>
    <mergeCell ref="B12:D12"/>
    <mergeCell ref="B13:D13"/>
    <mergeCell ref="B14:D14"/>
    <mergeCell ref="B15:D15"/>
    <mergeCell ref="B16:D16"/>
    <mergeCell ref="B18:D18"/>
    <mergeCell ref="B17:D17"/>
    <mergeCell ref="B42:D42"/>
    <mergeCell ref="A43:D43"/>
    <mergeCell ref="C34:D34"/>
    <mergeCell ref="C35:D35"/>
    <mergeCell ref="C36:D36"/>
    <mergeCell ref="C37:D37"/>
    <mergeCell ref="B40:D40"/>
    <mergeCell ref="B41:D41"/>
    <mergeCell ref="B38:C39"/>
    <mergeCell ref="B32:B36"/>
    <mergeCell ref="I2:K2"/>
    <mergeCell ref="L2:N2"/>
    <mergeCell ref="A5:D5"/>
    <mergeCell ref="F2:H2"/>
    <mergeCell ref="B21:C22"/>
    <mergeCell ref="C33:D33"/>
    <mergeCell ref="C32:D32"/>
    <mergeCell ref="B29:D29"/>
    <mergeCell ref="A30:D30"/>
    <mergeCell ref="C31:D31"/>
    <mergeCell ref="B23:D23"/>
    <mergeCell ref="B24:D24"/>
    <mergeCell ref="B25:D25"/>
    <mergeCell ref="B27:C28"/>
  </mergeCells>
  <printOptions horizontalCentered="1"/>
  <pageMargins left="0.1968503937007874" right="0.1968503937007874" top="0.8267716535433072" bottom="0.5118110236220472" header="0.5118110236220472" footer="0.4330708661417323"/>
  <pageSetup horizontalDpi="600" verticalDpi="600" orientation="portrait" paperSize="9" scale="105" r:id="rId2"/>
  <headerFooter alignWithMargins="0">
    <oddHeader>&amp;R&amp;F　交通事故ー類型別ー（&amp;A）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45"/>
  <sheetViews>
    <sheetView zoomScaleSheetLayoutView="100" workbookViewId="0" topLeftCell="A1">
      <pane xSplit="1" ySplit="3" topLeftCell="B4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00390625" defaultRowHeight="13.5"/>
  <cols>
    <col min="1" max="1" width="6.625" style="488" customWidth="1"/>
    <col min="2" max="2" width="6.00390625" style="488" customWidth="1"/>
    <col min="3" max="4" width="6.625" style="488" customWidth="1"/>
    <col min="5" max="5" width="5.00390625" style="488" customWidth="1"/>
    <col min="6" max="7" width="6.625" style="488" customWidth="1"/>
    <col min="8" max="8" width="7.50390625" style="488" customWidth="1"/>
    <col min="9" max="9" width="6.625" style="488" customWidth="1"/>
    <col min="10" max="10" width="6.625" style="18" customWidth="1"/>
    <col min="11" max="11" width="4.625" style="18" bestFit="1" customWidth="1"/>
    <col min="12" max="13" width="6.625" style="18" customWidth="1"/>
    <col min="14" max="14" width="4.625" style="18" bestFit="1" customWidth="1"/>
    <col min="15" max="15" width="6.625" style="18" customWidth="1"/>
    <col min="16" max="16384" width="9.00390625" style="18" customWidth="1"/>
  </cols>
  <sheetData>
    <row r="1" ht="4.5" customHeight="1" thickBot="1"/>
    <row r="2" spans="1:15" ht="12" customHeight="1" thickTop="1">
      <c r="A2" s="401" t="s">
        <v>462</v>
      </c>
      <c r="B2" s="377"/>
      <c r="C2" s="377"/>
      <c r="D2" s="377" t="s">
        <v>463</v>
      </c>
      <c r="E2" s="377"/>
      <c r="F2" s="377"/>
      <c r="G2" s="377" t="s">
        <v>464</v>
      </c>
      <c r="H2" s="377"/>
      <c r="I2" s="377"/>
      <c r="J2" s="377" t="s">
        <v>465</v>
      </c>
      <c r="K2" s="377"/>
      <c r="L2" s="377"/>
      <c r="M2" s="377" t="s">
        <v>466</v>
      </c>
      <c r="N2" s="377"/>
      <c r="O2" s="187"/>
    </row>
    <row r="3" spans="1:15" ht="21.75" customHeight="1">
      <c r="A3" s="489" t="s">
        <v>473</v>
      </c>
      <c r="B3" s="468" t="s">
        <v>48</v>
      </c>
      <c r="C3" s="468" t="s">
        <v>427</v>
      </c>
      <c r="D3" s="468" t="s">
        <v>426</v>
      </c>
      <c r="E3" s="468" t="s">
        <v>48</v>
      </c>
      <c r="F3" s="468" t="s">
        <v>427</v>
      </c>
      <c r="G3" s="468" t="s">
        <v>426</v>
      </c>
      <c r="H3" s="468" t="s">
        <v>48</v>
      </c>
      <c r="I3" s="468" t="s">
        <v>427</v>
      </c>
      <c r="J3" s="468" t="s">
        <v>426</v>
      </c>
      <c r="K3" s="468" t="s">
        <v>48</v>
      </c>
      <c r="L3" s="468" t="s">
        <v>427</v>
      </c>
      <c r="M3" s="468" t="s">
        <v>426</v>
      </c>
      <c r="N3" s="468" t="s">
        <v>48</v>
      </c>
      <c r="O3" s="469" t="s">
        <v>427</v>
      </c>
    </row>
    <row r="4" spans="1:15" s="168" customFormat="1" ht="9.75">
      <c r="A4" s="472" t="s">
        <v>428</v>
      </c>
      <c r="B4" s="472" t="s">
        <v>147</v>
      </c>
      <c r="C4" s="472" t="s">
        <v>147</v>
      </c>
      <c r="D4" s="472" t="s">
        <v>428</v>
      </c>
      <c r="E4" s="472" t="s">
        <v>147</v>
      </c>
      <c r="F4" s="472" t="s">
        <v>147</v>
      </c>
      <c r="G4" s="472" t="s">
        <v>428</v>
      </c>
      <c r="H4" s="472" t="s">
        <v>147</v>
      </c>
      <c r="I4" s="472" t="s">
        <v>147</v>
      </c>
      <c r="J4" s="472" t="s">
        <v>428</v>
      </c>
      <c r="K4" s="472" t="s">
        <v>147</v>
      </c>
      <c r="L4" s="472" t="s">
        <v>147</v>
      </c>
      <c r="M4" s="472" t="s">
        <v>428</v>
      </c>
      <c r="N4" s="472" t="s">
        <v>147</v>
      </c>
      <c r="O4" s="472" t="s">
        <v>147</v>
      </c>
    </row>
    <row r="5" spans="1:15" s="474" customFormat="1" ht="15.75" customHeight="1">
      <c r="A5" s="490">
        <v>14306</v>
      </c>
      <c r="B5" s="490">
        <v>64</v>
      </c>
      <c r="C5" s="490">
        <v>12827</v>
      </c>
      <c r="D5" s="490">
        <v>4448</v>
      </c>
      <c r="E5" s="490">
        <v>4</v>
      </c>
      <c r="F5" s="490">
        <v>4725</v>
      </c>
      <c r="G5" s="490">
        <v>10117</v>
      </c>
      <c r="H5" s="490">
        <v>62</v>
      </c>
      <c r="I5" s="490">
        <v>5884</v>
      </c>
      <c r="J5" s="477">
        <v>171</v>
      </c>
      <c r="K5" s="477">
        <v>9</v>
      </c>
      <c r="L5" s="477">
        <v>258</v>
      </c>
      <c r="M5" s="477">
        <v>265</v>
      </c>
      <c r="N5" s="477">
        <v>2</v>
      </c>
      <c r="O5" s="477">
        <v>371</v>
      </c>
    </row>
    <row r="6" spans="1:15" s="474" customFormat="1" ht="15.75" customHeight="1">
      <c r="A6" s="490">
        <v>13748</v>
      </c>
      <c r="B6" s="490">
        <v>59</v>
      </c>
      <c r="C6" s="490">
        <v>12283</v>
      </c>
      <c r="D6" s="490">
        <v>4239</v>
      </c>
      <c r="E6" s="490">
        <v>6</v>
      </c>
      <c r="F6" s="490">
        <v>4557</v>
      </c>
      <c r="G6" s="490">
        <v>10330</v>
      </c>
      <c r="H6" s="490">
        <v>65</v>
      </c>
      <c r="I6" s="490">
        <v>5773</v>
      </c>
      <c r="J6" s="477">
        <v>156</v>
      </c>
      <c r="K6" s="477">
        <v>4</v>
      </c>
      <c r="L6" s="477">
        <v>218</v>
      </c>
      <c r="M6" s="477">
        <v>231</v>
      </c>
      <c r="N6" s="477">
        <v>5</v>
      </c>
      <c r="O6" s="477">
        <v>289</v>
      </c>
    </row>
    <row r="7" spans="1:15" s="474" customFormat="1" ht="15.75" customHeight="1">
      <c r="A7" s="491">
        <f aca="true" t="shared" si="0" ref="A7:O7">SUM(A8,A19,A30,A43)</f>
        <v>12933</v>
      </c>
      <c r="B7" s="491">
        <f t="shared" si="0"/>
        <v>65</v>
      </c>
      <c r="C7" s="491">
        <f t="shared" si="0"/>
        <v>11618</v>
      </c>
      <c r="D7" s="491">
        <f t="shared" si="0"/>
        <v>3950</v>
      </c>
      <c r="E7" s="491">
        <f t="shared" si="0"/>
        <v>0</v>
      </c>
      <c r="F7" s="491">
        <f t="shared" si="0"/>
        <v>4224</v>
      </c>
      <c r="G7" s="491">
        <f t="shared" si="0"/>
        <v>10191</v>
      </c>
      <c r="H7" s="491">
        <f t="shared" si="0"/>
        <v>72</v>
      </c>
      <c r="I7" s="491">
        <f t="shared" si="0"/>
        <v>5776</v>
      </c>
      <c r="J7" s="476">
        <f t="shared" si="0"/>
        <v>137</v>
      </c>
      <c r="K7" s="476">
        <f t="shared" si="0"/>
        <v>10</v>
      </c>
      <c r="L7" s="476">
        <f t="shared" si="0"/>
        <v>191</v>
      </c>
      <c r="M7" s="476">
        <f t="shared" si="0"/>
        <v>219</v>
      </c>
      <c r="N7" s="476">
        <f t="shared" si="0"/>
        <v>5</v>
      </c>
      <c r="O7" s="476">
        <f t="shared" si="0"/>
        <v>305</v>
      </c>
    </row>
    <row r="8" spans="1:15" ht="15.75" customHeight="1">
      <c r="A8" s="492">
        <f>SUM(A9:A18)</f>
        <v>701</v>
      </c>
      <c r="B8" s="480" t="s">
        <v>65</v>
      </c>
      <c r="C8" s="492">
        <f>SUM(C9:C18)</f>
        <v>84</v>
      </c>
      <c r="D8" s="492">
        <f>SUM(D9:D18)</f>
        <v>1304</v>
      </c>
      <c r="E8" s="480" t="s">
        <v>65</v>
      </c>
      <c r="F8" s="492">
        <f aca="true" t="shared" si="1" ref="F8:O8">SUM(F9:F18)</f>
        <v>1295</v>
      </c>
      <c r="G8" s="492">
        <f t="shared" si="1"/>
        <v>2352</v>
      </c>
      <c r="H8" s="492">
        <f t="shared" si="1"/>
        <v>43</v>
      </c>
      <c r="I8" s="492">
        <f t="shared" si="1"/>
        <v>1575</v>
      </c>
      <c r="J8" s="480">
        <f t="shared" si="1"/>
        <v>12</v>
      </c>
      <c r="K8" s="480">
        <f t="shared" si="1"/>
        <v>2</v>
      </c>
      <c r="L8" s="480">
        <f t="shared" si="1"/>
        <v>10</v>
      </c>
      <c r="M8" s="480">
        <f t="shared" si="1"/>
        <v>20</v>
      </c>
      <c r="N8" s="480">
        <f t="shared" si="1"/>
        <v>0</v>
      </c>
      <c r="O8" s="480">
        <f t="shared" si="1"/>
        <v>20</v>
      </c>
    </row>
    <row r="9" spans="1:15" ht="10.5" customHeight="1">
      <c r="A9" s="493">
        <v>53</v>
      </c>
      <c r="B9" s="481">
        <v>0</v>
      </c>
      <c r="C9" s="493">
        <v>2</v>
      </c>
      <c r="D9" s="493">
        <v>77</v>
      </c>
      <c r="E9" s="481">
        <v>0</v>
      </c>
      <c r="F9" s="493">
        <v>74</v>
      </c>
      <c r="G9" s="493">
        <v>185</v>
      </c>
      <c r="H9" s="493">
        <v>2</v>
      </c>
      <c r="I9" s="493">
        <v>110</v>
      </c>
      <c r="J9" s="481">
        <v>2</v>
      </c>
      <c r="K9" s="481">
        <v>0</v>
      </c>
      <c r="L9" s="481">
        <v>2</v>
      </c>
      <c r="M9" s="481">
        <v>3</v>
      </c>
      <c r="N9" s="481">
        <v>0</v>
      </c>
      <c r="O9" s="481">
        <v>3</v>
      </c>
    </row>
    <row r="10" spans="1:15" ht="10.5" customHeight="1">
      <c r="A10" s="493">
        <v>79</v>
      </c>
      <c r="B10" s="481">
        <v>0</v>
      </c>
      <c r="C10" s="493">
        <v>9</v>
      </c>
      <c r="D10" s="493">
        <v>78</v>
      </c>
      <c r="E10" s="481">
        <v>0</v>
      </c>
      <c r="F10" s="493">
        <v>72</v>
      </c>
      <c r="G10" s="493">
        <v>331</v>
      </c>
      <c r="H10" s="493">
        <v>2</v>
      </c>
      <c r="I10" s="493">
        <v>223</v>
      </c>
      <c r="J10" s="481">
        <v>3</v>
      </c>
      <c r="K10" s="481">
        <v>0</v>
      </c>
      <c r="L10" s="481">
        <v>3</v>
      </c>
      <c r="M10" s="481" t="s">
        <v>65</v>
      </c>
      <c r="N10" s="481">
        <v>0</v>
      </c>
      <c r="O10" s="481" t="s">
        <v>65</v>
      </c>
    </row>
    <row r="11" spans="1:15" ht="10.5" customHeight="1">
      <c r="A11" s="493">
        <v>160</v>
      </c>
      <c r="B11" s="481">
        <v>0</v>
      </c>
      <c r="C11" s="493">
        <v>17</v>
      </c>
      <c r="D11" s="493">
        <v>346</v>
      </c>
      <c r="E11" s="481" t="s">
        <v>65</v>
      </c>
      <c r="F11" s="493">
        <v>354</v>
      </c>
      <c r="G11" s="493">
        <v>874</v>
      </c>
      <c r="H11" s="493">
        <v>14</v>
      </c>
      <c r="I11" s="493">
        <v>606</v>
      </c>
      <c r="J11" s="481">
        <v>3</v>
      </c>
      <c r="K11" s="481">
        <v>0</v>
      </c>
      <c r="L11" s="481">
        <v>3</v>
      </c>
      <c r="M11" s="481">
        <v>7</v>
      </c>
      <c r="N11" s="481">
        <v>0</v>
      </c>
      <c r="O11" s="481">
        <v>7</v>
      </c>
    </row>
    <row r="12" spans="1:15" ht="10.5" customHeight="1">
      <c r="A12" s="493">
        <v>41</v>
      </c>
      <c r="B12" s="481">
        <v>0</v>
      </c>
      <c r="C12" s="493">
        <v>7</v>
      </c>
      <c r="D12" s="493">
        <v>76</v>
      </c>
      <c r="E12" s="481" t="s">
        <v>65</v>
      </c>
      <c r="F12" s="493">
        <v>75</v>
      </c>
      <c r="G12" s="493">
        <v>107</v>
      </c>
      <c r="H12" s="493">
        <v>5</v>
      </c>
      <c r="I12" s="493">
        <v>62</v>
      </c>
      <c r="J12" s="481" t="s">
        <v>65</v>
      </c>
      <c r="K12" s="481">
        <v>0</v>
      </c>
      <c r="L12" s="481" t="s">
        <v>65</v>
      </c>
      <c r="M12" s="481">
        <v>1</v>
      </c>
      <c r="N12" s="481">
        <v>0</v>
      </c>
      <c r="O12" s="481">
        <v>1</v>
      </c>
    </row>
    <row r="13" spans="1:15" ht="10.5" customHeight="1">
      <c r="A13" s="493">
        <v>5</v>
      </c>
      <c r="B13" s="481">
        <v>0</v>
      </c>
      <c r="C13" s="493">
        <v>2</v>
      </c>
      <c r="D13" s="493">
        <v>6</v>
      </c>
      <c r="E13" s="481">
        <v>0</v>
      </c>
      <c r="F13" s="493">
        <v>5</v>
      </c>
      <c r="G13" s="493">
        <v>8</v>
      </c>
      <c r="H13" s="493">
        <v>1</v>
      </c>
      <c r="I13" s="493">
        <v>5</v>
      </c>
      <c r="J13" s="481">
        <v>0</v>
      </c>
      <c r="K13" s="481">
        <v>0</v>
      </c>
      <c r="L13" s="481">
        <v>0</v>
      </c>
      <c r="M13" s="481" t="s">
        <v>65</v>
      </c>
      <c r="N13" s="481">
        <v>0</v>
      </c>
      <c r="O13" s="481">
        <v>0</v>
      </c>
    </row>
    <row r="14" spans="1:15" ht="10.5" customHeight="1">
      <c r="A14" s="493">
        <v>294</v>
      </c>
      <c r="B14" s="481" t="s">
        <v>65</v>
      </c>
      <c r="C14" s="493">
        <v>35</v>
      </c>
      <c r="D14" s="493">
        <v>509</v>
      </c>
      <c r="E14" s="481">
        <v>0</v>
      </c>
      <c r="F14" s="493">
        <v>510</v>
      </c>
      <c r="G14" s="493">
        <v>501</v>
      </c>
      <c r="H14" s="493">
        <v>15</v>
      </c>
      <c r="I14" s="493">
        <v>348</v>
      </c>
      <c r="J14" s="481" t="s">
        <v>65</v>
      </c>
      <c r="K14" s="481">
        <v>0</v>
      </c>
      <c r="L14" s="481" t="s">
        <v>65</v>
      </c>
      <c r="M14" s="481">
        <v>3</v>
      </c>
      <c r="N14" s="481">
        <v>0</v>
      </c>
      <c r="O14" s="481">
        <v>3</v>
      </c>
    </row>
    <row r="15" spans="1:15" ht="10.5" customHeight="1">
      <c r="A15" s="493">
        <v>13</v>
      </c>
      <c r="B15" s="481">
        <v>0</v>
      </c>
      <c r="C15" s="493">
        <v>3</v>
      </c>
      <c r="D15" s="493">
        <v>80</v>
      </c>
      <c r="E15" s="493">
        <v>0</v>
      </c>
      <c r="F15" s="493">
        <v>83</v>
      </c>
      <c r="G15" s="493">
        <v>18</v>
      </c>
      <c r="H15" s="481">
        <v>0</v>
      </c>
      <c r="I15" s="481" t="s">
        <v>65</v>
      </c>
      <c r="J15" s="481">
        <v>0</v>
      </c>
      <c r="K15" s="481">
        <v>0</v>
      </c>
      <c r="L15" s="481">
        <v>0</v>
      </c>
      <c r="M15" s="481" t="s">
        <v>65</v>
      </c>
      <c r="N15" s="481">
        <v>0</v>
      </c>
      <c r="O15" s="481">
        <v>0</v>
      </c>
    </row>
    <row r="16" spans="1:15" ht="10.5" customHeight="1">
      <c r="A16" s="493">
        <v>10</v>
      </c>
      <c r="B16" s="481" t="s">
        <v>65</v>
      </c>
      <c r="C16" s="493">
        <v>2</v>
      </c>
      <c r="D16" s="493">
        <v>2</v>
      </c>
      <c r="E16" s="481">
        <v>0</v>
      </c>
      <c r="F16" s="493">
        <v>2</v>
      </c>
      <c r="G16" s="493">
        <v>33</v>
      </c>
      <c r="H16" s="493">
        <f>-H1</f>
        <v>0</v>
      </c>
      <c r="I16" s="493">
        <v>25</v>
      </c>
      <c r="J16" s="481">
        <v>0</v>
      </c>
      <c r="K16" s="481">
        <v>0</v>
      </c>
      <c r="L16" s="481">
        <v>0</v>
      </c>
      <c r="M16" s="481">
        <v>1</v>
      </c>
      <c r="N16" s="481">
        <v>0</v>
      </c>
      <c r="O16" s="481">
        <v>1</v>
      </c>
    </row>
    <row r="17" spans="1:15" ht="10.5" customHeight="1">
      <c r="A17" s="493">
        <v>4</v>
      </c>
      <c r="B17" s="481">
        <v>0</v>
      </c>
      <c r="C17" s="481" t="s">
        <v>65</v>
      </c>
      <c r="D17" s="493">
        <v>7</v>
      </c>
      <c r="E17" s="481">
        <v>0</v>
      </c>
      <c r="F17" s="493">
        <v>6</v>
      </c>
      <c r="G17" s="493">
        <v>32</v>
      </c>
      <c r="H17" s="493">
        <v>3</v>
      </c>
      <c r="I17" s="493">
        <v>25</v>
      </c>
      <c r="J17" s="481">
        <v>2</v>
      </c>
      <c r="K17" s="481">
        <v>2</v>
      </c>
      <c r="L17" s="481">
        <v>0</v>
      </c>
      <c r="M17" s="481" t="s">
        <v>65</v>
      </c>
      <c r="N17" s="481">
        <v>0</v>
      </c>
      <c r="O17" s="481" t="s">
        <v>65</v>
      </c>
    </row>
    <row r="18" spans="1:15" ht="10.5" customHeight="1">
      <c r="A18" s="493">
        <v>42</v>
      </c>
      <c r="B18" s="481">
        <v>0</v>
      </c>
      <c r="C18" s="493">
        <v>7</v>
      </c>
      <c r="D18" s="493">
        <v>123</v>
      </c>
      <c r="E18" s="481">
        <v>0</v>
      </c>
      <c r="F18" s="493">
        <v>114</v>
      </c>
      <c r="G18" s="493">
        <v>263</v>
      </c>
      <c r="H18" s="493">
        <v>1</v>
      </c>
      <c r="I18" s="493">
        <v>171</v>
      </c>
      <c r="J18" s="481">
        <v>2</v>
      </c>
      <c r="K18" s="481">
        <v>0</v>
      </c>
      <c r="L18" s="481">
        <v>2</v>
      </c>
      <c r="M18" s="481">
        <v>5</v>
      </c>
      <c r="N18" s="481">
        <v>0</v>
      </c>
      <c r="O18" s="481">
        <v>5</v>
      </c>
    </row>
    <row r="19" spans="1:15" ht="15.75" customHeight="1">
      <c r="A19" s="492">
        <f aca="true" t="shared" si="2" ref="A19:O19">SUM(A20:A29)</f>
        <v>11806</v>
      </c>
      <c r="B19" s="492">
        <f t="shared" si="2"/>
        <v>41</v>
      </c>
      <c r="C19" s="492">
        <f t="shared" si="2"/>
        <v>11130</v>
      </c>
      <c r="D19" s="492">
        <f t="shared" si="2"/>
        <v>2593</v>
      </c>
      <c r="E19" s="492">
        <f t="shared" si="2"/>
        <v>0</v>
      </c>
      <c r="F19" s="492">
        <f t="shared" si="2"/>
        <v>2872</v>
      </c>
      <c r="G19" s="492">
        <f t="shared" si="2"/>
        <v>7567</v>
      </c>
      <c r="H19" s="492">
        <f t="shared" si="2"/>
        <v>18</v>
      </c>
      <c r="I19" s="492">
        <f t="shared" si="2"/>
        <v>3962</v>
      </c>
      <c r="J19" s="480">
        <f t="shared" si="2"/>
        <v>108</v>
      </c>
      <c r="K19" s="480">
        <f t="shared" si="2"/>
        <v>4</v>
      </c>
      <c r="L19" s="480">
        <f t="shared" si="2"/>
        <v>163</v>
      </c>
      <c r="M19" s="480">
        <f t="shared" si="2"/>
        <v>182</v>
      </c>
      <c r="N19" s="480">
        <f t="shared" si="2"/>
        <v>2</v>
      </c>
      <c r="O19" s="480">
        <f t="shared" si="2"/>
        <v>262</v>
      </c>
    </row>
    <row r="20" spans="1:15" ht="10.5" customHeight="1">
      <c r="A20" s="493">
        <v>484</v>
      </c>
      <c r="B20" s="493">
        <v>3</v>
      </c>
      <c r="C20" s="493">
        <v>434</v>
      </c>
      <c r="D20" s="493">
        <v>100</v>
      </c>
      <c r="E20" s="481">
        <v>0</v>
      </c>
      <c r="F20" s="493">
        <v>105</v>
      </c>
      <c r="G20" s="493">
        <v>299</v>
      </c>
      <c r="H20" s="481">
        <v>2</v>
      </c>
      <c r="I20" s="493">
        <v>169</v>
      </c>
      <c r="J20" s="481">
        <v>13</v>
      </c>
      <c r="K20" s="481">
        <v>1</v>
      </c>
      <c r="L20" s="481">
        <v>19</v>
      </c>
      <c r="M20" s="481">
        <v>17</v>
      </c>
      <c r="N20" s="481">
        <v>1</v>
      </c>
      <c r="O20" s="481">
        <v>23</v>
      </c>
    </row>
    <row r="21" spans="1:15" ht="10.5" customHeight="1">
      <c r="A21" s="493">
        <v>363</v>
      </c>
      <c r="B21" s="493">
        <v>7</v>
      </c>
      <c r="C21" s="493">
        <v>309</v>
      </c>
      <c r="D21" s="493">
        <v>96</v>
      </c>
      <c r="E21" s="481">
        <v>0</v>
      </c>
      <c r="F21" s="493">
        <v>119</v>
      </c>
      <c r="G21" s="493">
        <v>476</v>
      </c>
      <c r="H21" s="493">
        <v>2</v>
      </c>
      <c r="I21" s="493">
        <v>327</v>
      </c>
      <c r="J21" s="481">
        <v>14</v>
      </c>
      <c r="K21" s="481">
        <v>0</v>
      </c>
      <c r="L21" s="481">
        <v>27</v>
      </c>
      <c r="M21" s="481">
        <v>16</v>
      </c>
      <c r="N21" s="481">
        <v>0</v>
      </c>
      <c r="O21" s="481">
        <v>22</v>
      </c>
    </row>
    <row r="22" spans="1:15" ht="10.5" customHeight="1">
      <c r="A22" s="493">
        <v>722</v>
      </c>
      <c r="B22" s="493">
        <v>5</v>
      </c>
      <c r="C22" s="493">
        <v>612</v>
      </c>
      <c r="D22" s="493">
        <v>373</v>
      </c>
      <c r="E22" s="481">
        <v>0</v>
      </c>
      <c r="F22" s="493">
        <v>510</v>
      </c>
      <c r="G22" s="493">
        <v>1497</v>
      </c>
      <c r="H22" s="493">
        <v>2</v>
      </c>
      <c r="I22" s="493">
        <v>965</v>
      </c>
      <c r="J22" s="481">
        <v>42</v>
      </c>
      <c r="K22" s="481">
        <v>0</v>
      </c>
      <c r="L22" s="481">
        <v>68</v>
      </c>
      <c r="M22" s="481">
        <v>38</v>
      </c>
      <c r="N22" s="481">
        <v>0</v>
      </c>
      <c r="O22" s="481">
        <v>68</v>
      </c>
    </row>
    <row r="23" spans="1:15" ht="10.5" customHeight="1">
      <c r="A23" s="493">
        <v>2454</v>
      </c>
      <c r="B23" s="493">
        <v>6</v>
      </c>
      <c r="C23" s="493">
        <v>2172</v>
      </c>
      <c r="D23" s="493">
        <v>1061</v>
      </c>
      <c r="E23" s="481" t="s">
        <v>65</v>
      </c>
      <c r="F23" s="493">
        <v>1110</v>
      </c>
      <c r="G23" s="493">
        <v>1757</v>
      </c>
      <c r="H23" s="493">
        <v>6</v>
      </c>
      <c r="I23" s="493">
        <v>923</v>
      </c>
      <c r="J23" s="481">
        <v>12</v>
      </c>
      <c r="K23" s="481">
        <v>0</v>
      </c>
      <c r="L23" s="481">
        <v>16</v>
      </c>
      <c r="M23" s="481">
        <v>40</v>
      </c>
      <c r="N23" s="481" t="s">
        <v>65</v>
      </c>
      <c r="O23" s="481">
        <v>53</v>
      </c>
    </row>
    <row r="24" spans="1:15" ht="10.5" customHeight="1">
      <c r="A24" s="493">
        <v>492</v>
      </c>
      <c r="B24" s="481">
        <v>4</v>
      </c>
      <c r="C24" s="493">
        <v>444</v>
      </c>
      <c r="D24" s="493">
        <v>33</v>
      </c>
      <c r="E24" s="481">
        <v>0</v>
      </c>
      <c r="F24" s="493">
        <v>33</v>
      </c>
      <c r="G24" s="493">
        <v>221</v>
      </c>
      <c r="H24" s="481">
        <v>1</v>
      </c>
      <c r="I24" s="493">
        <v>129</v>
      </c>
      <c r="J24" s="481">
        <v>1</v>
      </c>
      <c r="K24" s="481">
        <v>0</v>
      </c>
      <c r="L24" s="481">
        <v>1</v>
      </c>
      <c r="M24" s="481">
        <v>5</v>
      </c>
      <c r="N24" s="481">
        <v>0</v>
      </c>
      <c r="O24" s="481">
        <v>5</v>
      </c>
    </row>
    <row r="25" spans="1:15" ht="10.5" customHeight="1">
      <c r="A25" s="493">
        <v>169</v>
      </c>
      <c r="B25" s="481">
        <v>0</v>
      </c>
      <c r="C25" s="493">
        <v>161</v>
      </c>
      <c r="D25" s="493">
        <v>44</v>
      </c>
      <c r="E25" s="481">
        <v>0</v>
      </c>
      <c r="F25" s="493">
        <v>44</v>
      </c>
      <c r="G25" s="493">
        <v>120</v>
      </c>
      <c r="H25" s="481">
        <v>0</v>
      </c>
      <c r="I25" s="493">
        <v>70</v>
      </c>
      <c r="J25" s="481">
        <v>3</v>
      </c>
      <c r="K25" s="481">
        <v>2</v>
      </c>
      <c r="L25" s="481">
        <v>4</v>
      </c>
      <c r="M25" s="481">
        <v>2</v>
      </c>
      <c r="N25" s="481">
        <v>0</v>
      </c>
      <c r="O25" s="481">
        <v>3</v>
      </c>
    </row>
    <row r="26" spans="1:15" ht="10.5" customHeight="1">
      <c r="A26" s="493">
        <v>1722</v>
      </c>
      <c r="B26" s="481" t="s">
        <v>65</v>
      </c>
      <c r="C26" s="493">
        <v>1704</v>
      </c>
      <c r="D26" s="493">
        <v>196</v>
      </c>
      <c r="E26" s="481">
        <v>0</v>
      </c>
      <c r="F26" s="493">
        <v>202</v>
      </c>
      <c r="G26" s="493">
        <v>742</v>
      </c>
      <c r="H26" s="481" t="s">
        <v>65</v>
      </c>
      <c r="I26" s="493">
        <v>262</v>
      </c>
      <c r="J26" s="481">
        <v>2</v>
      </c>
      <c r="K26" s="481">
        <v>0</v>
      </c>
      <c r="L26" s="481">
        <v>4</v>
      </c>
      <c r="M26" s="481">
        <v>9</v>
      </c>
      <c r="N26" s="481">
        <v>0</v>
      </c>
      <c r="O26" s="481">
        <v>10</v>
      </c>
    </row>
    <row r="27" spans="1:15" ht="10.5" customHeight="1">
      <c r="A27" s="493">
        <v>2363</v>
      </c>
      <c r="B27" s="493">
        <v>13</v>
      </c>
      <c r="C27" s="493">
        <v>2390</v>
      </c>
      <c r="D27" s="493">
        <v>136</v>
      </c>
      <c r="E27" s="481" t="s">
        <v>65</v>
      </c>
      <c r="F27" s="493">
        <v>150</v>
      </c>
      <c r="G27" s="493">
        <v>803</v>
      </c>
      <c r="H27" s="493">
        <v>2</v>
      </c>
      <c r="I27" s="493">
        <v>309</v>
      </c>
      <c r="J27" s="481">
        <v>9</v>
      </c>
      <c r="K27" s="481">
        <v>0</v>
      </c>
      <c r="L27" s="481">
        <v>9</v>
      </c>
      <c r="M27" s="481">
        <v>24</v>
      </c>
      <c r="N27" s="481">
        <v>1</v>
      </c>
      <c r="O27" s="481">
        <v>31</v>
      </c>
    </row>
    <row r="28" spans="1:15" ht="10.5" customHeight="1">
      <c r="A28" s="493">
        <v>950</v>
      </c>
      <c r="B28" s="493">
        <v>1</v>
      </c>
      <c r="C28" s="493">
        <v>912</v>
      </c>
      <c r="D28" s="493">
        <v>150</v>
      </c>
      <c r="E28" s="481">
        <v>0</v>
      </c>
      <c r="F28" s="493">
        <v>157</v>
      </c>
      <c r="G28" s="493">
        <v>467</v>
      </c>
      <c r="H28" s="481" t="s">
        <v>65</v>
      </c>
      <c r="I28" s="493">
        <v>219</v>
      </c>
      <c r="J28" s="481">
        <v>4</v>
      </c>
      <c r="K28" s="481">
        <v>0</v>
      </c>
      <c r="L28" s="481">
        <v>6</v>
      </c>
      <c r="M28" s="481">
        <v>9</v>
      </c>
      <c r="N28" s="481">
        <v>0</v>
      </c>
      <c r="O28" s="481">
        <v>11</v>
      </c>
    </row>
    <row r="29" spans="1:15" ht="10.5" customHeight="1">
      <c r="A29" s="493">
        <v>2087</v>
      </c>
      <c r="B29" s="493">
        <v>2</v>
      </c>
      <c r="C29" s="493">
        <v>1992</v>
      </c>
      <c r="D29" s="493">
        <v>404</v>
      </c>
      <c r="E29" s="493">
        <v>0</v>
      </c>
      <c r="F29" s="493">
        <v>442</v>
      </c>
      <c r="G29" s="493">
        <v>1185</v>
      </c>
      <c r="H29" s="493">
        <v>3</v>
      </c>
      <c r="I29" s="493">
        <v>589</v>
      </c>
      <c r="J29" s="481">
        <v>8</v>
      </c>
      <c r="K29" s="481">
        <v>1</v>
      </c>
      <c r="L29" s="481">
        <v>9</v>
      </c>
      <c r="M29" s="481">
        <v>22</v>
      </c>
      <c r="N29" s="481" t="s">
        <v>65</v>
      </c>
      <c r="O29" s="481">
        <v>36</v>
      </c>
    </row>
    <row r="30" spans="1:15" ht="15.75" customHeight="1">
      <c r="A30" s="492">
        <f aca="true" t="shared" si="3" ref="A30:O30">SUM(A31:A42)</f>
        <v>426</v>
      </c>
      <c r="B30" s="492">
        <f t="shared" si="3"/>
        <v>24</v>
      </c>
      <c r="C30" s="492">
        <f t="shared" si="3"/>
        <v>404</v>
      </c>
      <c r="D30" s="492">
        <f t="shared" si="3"/>
        <v>53</v>
      </c>
      <c r="E30" s="492">
        <f t="shared" si="3"/>
        <v>0</v>
      </c>
      <c r="F30" s="492">
        <f t="shared" si="3"/>
        <v>57</v>
      </c>
      <c r="G30" s="492">
        <f t="shared" si="3"/>
        <v>272</v>
      </c>
      <c r="H30" s="492">
        <f t="shared" si="3"/>
        <v>11</v>
      </c>
      <c r="I30" s="492">
        <f t="shared" si="3"/>
        <v>239</v>
      </c>
      <c r="J30" s="480">
        <f t="shared" si="3"/>
        <v>17</v>
      </c>
      <c r="K30" s="480">
        <f t="shared" si="3"/>
        <v>4</v>
      </c>
      <c r="L30" s="480">
        <f t="shared" si="3"/>
        <v>18</v>
      </c>
      <c r="M30" s="480">
        <f t="shared" si="3"/>
        <v>17</v>
      </c>
      <c r="N30" s="480">
        <f t="shared" si="3"/>
        <v>3</v>
      </c>
      <c r="O30" s="480">
        <f t="shared" si="3"/>
        <v>23</v>
      </c>
    </row>
    <row r="31" spans="1:15" ht="10.5" customHeight="1">
      <c r="A31" s="493">
        <v>16</v>
      </c>
      <c r="B31" s="493">
        <v>3</v>
      </c>
      <c r="C31" s="493">
        <v>13</v>
      </c>
      <c r="D31" s="493">
        <v>6</v>
      </c>
      <c r="E31" s="480" t="s">
        <v>65</v>
      </c>
      <c r="F31" s="493">
        <v>8</v>
      </c>
      <c r="G31" s="493">
        <v>14</v>
      </c>
      <c r="H31" s="481">
        <v>0</v>
      </c>
      <c r="I31" s="493">
        <v>14</v>
      </c>
      <c r="J31" s="481">
        <v>4</v>
      </c>
      <c r="K31" s="481">
        <v>2</v>
      </c>
      <c r="L31" s="481">
        <v>2</v>
      </c>
      <c r="M31" s="481">
        <v>2</v>
      </c>
      <c r="N31" s="481">
        <v>0</v>
      </c>
      <c r="O31" s="481">
        <v>4</v>
      </c>
    </row>
    <row r="32" spans="1:15" ht="10.5" customHeight="1">
      <c r="A32" s="493">
        <v>3</v>
      </c>
      <c r="B32" s="493">
        <v>1</v>
      </c>
      <c r="C32" s="493">
        <v>2</v>
      </c>
      <c r="D32" s="493">
        <v>1</v>
      </c>
      <c r="E32" s="480">
        <v>0</v>
      </c>
      <c r="F32" s="493">
        <v>1</v>
      </c>
      <c r="G32" s="493">
        <v>6</v>
      </c>
      <c r="H32" s="481">
        <v>1</v>
      </c>
      <c r="I32" s="493">
        <v>5</v>
      </c>
      <c r="J32" s="481">
        <v>1</v>
      </c>
      <c r="K32" s="481">
        <v>0</v>
      </c>
      <c r="L32" s="481">
        <v>1</v>
      </c>
      <c r="M32" s="481">
        <v>0</v>
      </c>
      <c r="N32" s="481">
        <v>0</v>
      </c>
      <c r="O32" s="481">
        <v>0</v>
      </c>
    </row>
    <row r="33" spans="1:15" ht="10.5" customHeight="1">
      <c r="A33" s="493">
        <v>3</v>
      </c>
      <c r="B33" s="481" t="s">
        <v>65</v>
      </c>
      <c r="C33" s="493">
        <v>3</v>
      </c>
      <c r="D33" s="493">
        <v>1</v>
      </c>
      <c r="E33" s="480">
        <v>0</v>
      </c>
      <c r="F33" s="493">
        <v>1</v>
      </c>
      <c r="G33" s="493">
        <v>9</v>
      </c>
      <c r="H33" s="481">
        <v>3</v>
      </c>
      <c r="I33" s="493">
        <v>7</v>
      </c>
      <c r="J33" s="481" t="s">
        <v>65</v>
      </c>
      <c r="K33" s="481" t="s">
        <v>65</v>
      </c>
      <c r="L33" s="481" t="s">
        <v>65</v>
      </c>
      <c r="M33" s="481">
        <v>0</v>
      </c>
      <c r="N33" s="481">
        <v>0</v>
      </c>
      <c r="O33" s="481">
        <v>0</v>
      </c>
    </row>
    <row r="34" spans="1:15" ht="10.5" customHeight="1">
      <c r="A34" s="493">
        <v>39</v>
      </c>
      <c r="B34" s="493">
        <v>6</v>
      </c>
      <c r="C34" s="493">
        <v>34</v>
      </c>
      <c r="D34" s="493">
        <v>5</v>
      </c>
      <c r="E34" s="480">
        <v>0</v>
      </c>
      <c r="F34" s="493">
        <v>5</v>
      </c>
      <c r="G34" s="493">
        <v>16</v>
      </c>
      <c r="H34" s="493">
        <v>0</v>
      </c>
      <c r="I34" s="493">
        <v>14</v>
      </c>
      <c r="J34" s="481">
        <v>4</v>
      </c>
      <c r="K34" s="481">
        <v>0</v>
      </c>
      <c r="L34" s="481">
        <v>4</v>
      </c>
      <c r="M34" s="481">
        <v>4</v>
      </c>
      <c r="N34" s="481">
        <v>0</v>
      </c>
      <c r="O34" s="481">
        <v>4</v>
      </c>
    </row>
    <row r="35" spans="1:15" ht="10.5" customHeight="1">
      <c r="A35" s="493">
        <v>4</v>
      </c>
      <c r="B35" s="481" t="s">
        <v>65</v>
      </c>
      <c r="C35" s="493">
        <v>3</v>
      </c>
      <c r="D35" s="493">
        <v>3</v>
      </c>
      <c r="E35" s="480">
        <v>0</v>
      </c>
      <c r="F35" s="493">
        <v>4</v>
      </c>
      <c r="G35" s="493">
        <v>13</v>
      </c>
      <c r="H35" s="481" t="s">
        <v>65</v>
      </c>
      <c r="I35" s="493">
        <v>12</v>
      </c>
      <c r="J35" s="481">
        <v>4</v>
      </c>
      <c r="K35" s="481">
        <v>1</v>
      </c>
      <c r="L35" s="481">
        <v>7</v>
      </c>
      <c r="M35" s="481" t="s">
        <v>65</v>
      </c>
      <c r="N35" s="481">
        <v>0</v>
      </c>
      <c r="O35" s="481" t="s">
        <v>65</v>
      </c>
    </row>
    <row r="36" spans="1:15" ht="10.5" customHeight="1">
      <c r="A36" s="481" t="s">
        <v>65</v>
      </c>
      <c r="B36" s="481" t="s">
        <v>65</v>
      </c>
      <c r="C36" s="481" t="s">
        <v>65</v>
      </c>
      <c r="D36" s="493">
        <v>0</v>
      </c>
      <c r="E36" s="480">
        <v>0</v>
      </c>
      <c r="F36" s="493">
        <v>0</v>
      </c>
      <c r="G36" s="493" t="s">
        <v>65</v>
      </c>
      <c r="H36" s="481">
        <v>0</v>
      </c>
      <c r="I36" s="481" t="s">
        <v>65</v>
      </c>
      <c r="J36" s="481" t="s">
        <v>65</v>
      </c>
      <c r="K36" s="481">
        <v>0</v>
      </c>
      <c r="L36" s="481">
        <v>0</v>
      </c>
      <c r="M36" s="481">
        <v>0</v>
      </c>
      <c r="N36" s="481">
        <v>0</v>
      </c>
      <c r="O36" s="481">
        <v>0</v>
      </c>
    </row>
    <row r="37" spans="1:15" ht="10.5" customHeight="1">
      <c r="A37" s="493">
        <v>31</v>
      </c>
      <c r="B37" s="493">
        <v>6</v>
      </c>
      <c r="C37" s="493">
        <v>27</v>
      </c>
      <c r="D37" s="493">
        <v>1</v>
      </c>
      <c r="E37" s="480">
        <v>0</v>
      </c>
      <c r="F37" s="493">
        <v>1</v>
      </c>
      <c r="G37" s="493">
        <v>19</v>
      </c>
      <c r="H37" s="481">
        <v>4</v>
      </c>
      <c r="I37" s="493">
        <v>15</v>
      </c>
      <c r="J37" s="481">
        <v>2</v>
      </c>
      <c r="K37" s="481">
        <v>1</v>
      </c>
      <c r="L37" s="481">
        <v>1</v>
      </c>
      <c r="M37" s="481">
        <v>6</v>
      </c>
      <c r="N37" s="481">
        <v>2</v>
      </c>
      <c r="O37" s="481">
        <v>10</v>
      </c>
    </row>
    <row r="38" spans="1:15" ht="10.5" customHeight="1">
      <c r="A38" s="493">
        <v>6</v>
      </c>
      <c r="B38" s="481">
        <v>1</v>
      </c>
      <c r="C38" s="493">
        <v>7</v>
      </c>
      <c r="D38" s="481" t="s">
        <v>65</v>
      </c>
      <c r="E38" s="480">
        <v>0</v>
      </c>
      <c r="F38" s="481" t="s">
        <v>65</v>
      </c>
      <c r="G38" s="493">
        <v>4</v>
      </c>
      <c r="H38" s="481">
        <v>1</v>
      </c>
      <c r="I38" s="493">
        <v>3</v>
      </c>
      <c r="J38" s="481" t="s">
        <v>65</v>
      </c>
      <c r="K38" s="481">
        <v>0</v>
      </c>
      <c r="L38" s="481" t="s">
        <v>65</v>
      </c>
      <c r="M38" s="481">
        <v>1</v>
      </c>
      <c r="N38" s="481">
        <v>0</v>
      </c>
      <c r="O38" s="481">
        <v>1</v>
      </c>
    </row>
    <row r="39" spans="1:15" ht="10.5" customHeight="1">
      <c r="A39" s="493" t="s">
        <v>65</v>
      </c>
      <c r="B39" s="481">
        <v>0</v>
      </c>
      <c r="C39" s="481" t="s">
        <v>65</v>
      </c>
      <c r="D39" s="493">
        <v>0</v>
      </c>
      <c r="E39" s="480">
        <v>0</v>
      </c>
      <c r="F39" s="493">
        <v>0</v>
      </c>
      <c r="G39" s="481">
        <v>1</v>
      </c>
      <c r="H39" s="481">
        <v>0</v>
      </c>
      <c r="I39" s="493">
        <v>1</v>
      </c>
      <c r="J39" s="481">
        <v>0</v>
      </c>
      <c r="K39" s="481">
        <v>0</v>
      </c>
      <c r="L39" s="481">
        <v>0</v>
      </c>
      <c r="M39" s="481">
        <v>0</v>
      </c>
      <c r="N39" s="481">
        <v>0</v>
      </c>
      <c r="O39" s="481">
        <v>0</v>
      </c>
    </row>
    <row r="40" spans="1:15" ht="10.5" customHeight="1">
      <c r="A40" s="493">
        <v>23</v>
      </c>
      <c r="B40" s="493">
        <v>1</v>
      </c>
      <c r="C40" s="493">
        <v>19</v>
      </c>
      <c r="D40" s="493">
        <v>7</v>
      </c>
      <c r="E40" s="480">
        <v>0</v>
      </c>
      <c r="F40" s="493">
        <v>7</v>
      </c>
      <c r="G40" s="493">
        <v>19</v>
      </c>
      <c r="H40" s="481">
        <v>1</v>
      </c>
      <c r="I40" s="493">
        <v>14</v>
      </c>
      <c r="J40" s="481" t="s">
        <v>65</v>
      </c>
      <c r="K40" s="481">
        <v>0</v>
      </c>
      <c r="L40" s="481" t="s">
        <v>65</v>
      </c>
      <c r="M40" s="481" t="s">
        <v>65</v>
      </c>
      <c r="N40" s="481">
        <v>0</v>
      </c>
      <c r="O40" s="481" t="s">
        <v>65</v>
      </c>
    </row>
    <row r="41" spans="1:15" ht="10.5" customHeight="1">
      <c r="A41" s="493">
        <v>269</v>
      </c>
      <c r="B41" s="493">
        <v>6</v>
      </c>
      <c r="C41" s="493">
        <v>266</v>
      </c>
      <c r="D41" s="493">
        <v>9</v>
      </c>
      <c r="E41" s="480">
        <v>0</v>
      </c>
      <c r="F41" s="493">
        <v>9</v>
      </c>
      <c r="G41" s="493">
        <v>49</v>
      </c>
      <c r="H41" s="481">
        <v>1</v>
      </c>
      <c r="I41" s="493">
        <v>48</v>
      </c>
      <c r="J41" s="481">
        <v>2</v>
      </c>
      <c r="K41" s="481">
        <v>0</v>
      </c>
      <c r="L41" s="481">
        <v>3</v>
      </c>
      <c r="M41" s="481">
        <v>3</v>
      </c>
      <c r="N41" s="481">
        <v>1</v>
      </c>
      <c r="O41" s="481">
        <v>3</v>
      </c>
    </row>
    <row r="42" spans="1:15" ht="10.5" customHeight="1">
      <c r="A42" s="493">
        <v>32</v>
      </c>
      <c r="B42" s="493">
        <v>0</v>
      </c>
      <c r="C42" s="493">
        <v>30</v>
      </c>
      <c r="D42" s="493">
        <v>20</v>
      </c>
      <c r="E42" s="480">
        <v>0</v>
      </c>
      <c r="F42" s="493">
        <v>21</v>
      </c>
      <c r="G42" s="493">
        <v>122</v>
      </c>
      <c r="H42" s="481">
        <v>0</v>
      </c>
      <c r="I42" s="493">
        <v>106</v>
      </c>
      <c r="J42" s="481" t="s">
        <v>65</v>
      </c>
      <c r="K42" s="481">
        <v>0</v>
      </c>
      <c r="L42" s="481" t="s">
        <v>65</v>
      </c>
      <c r="M42" s="481">
        <v>1</v>
      </c>
      <c r="N42" s="481">
        <v>0</v>
      </c>
      <c r="O42" s="481">
        <v>1</v>
      </c>
    </row>
    <row r="43" spans="1:15" ht="15.75" customHeight="1">
      <c r="A43" s="481" t="s">
        <v>65</v>
      </c>
      <c r="B43" s="481" t="s">
        <v>65</v>
      </c>
      <c r="C43" s="493">
        <v>0</v>
      </c>
      <c r="D43" s="481" t="s">
        <v>65</v>
      </c>
      <c r="E43" s="481" t="s">
        <v>65</v>
      </c>
      <c r="F43" s="493">
        <v>0</v>
      </c>
      <c r="G43" s="481" t="s">
        <v>467</v>
      </c>
      <c r="H43" s="481">
        <v>0</v>
      </c>
      <c r="I43" s="493">
        <v>0</v>
      </c>
      <c r="J43" s="481">
        <v>0</v>
      </c>
      <c r="K43" s="481">
        <v>0</v>
      </c>
      <c r="L43" s="481">
        <v>0</v>
      </c>
      <c r="M43" s="481">
        <v>0</v>
      </c>
      <c r="N43" s="481">
        <v>0</v>
      </c>
      <c r="O43" s="481">
        <v>0</v>
      </c>
    </row>
    <row r="44" spans="1:15" ht="4.5" customHeight="1" thickBot="1">
      <c r="A44" s="494"/>
      <c r="B44" s="494"/>
      <c r="C44" s="494"/>
      <c r="D44" s="494"/>
      <c r="E44" s="494"/>
      <c r="F44" s="494"/>
      <c r="G44" s="494"/>
      <c r="H44" s="494"/>
      <c r="I44" s="494"/>
      <c r="J44" s="487"/>
      <c r="K44" s="487"/>
      <c r="L44" s="487"/>
      <c r="M44" s="487"/>
      <c r="N44" s="487"/>
      <c r="O44" s="487"/>
    </row>
    <row r="45" spans="1:15" ht="6" customHeight="1" thickTop="1">
      <c r="A45" s="495"/>
      <c r="B45" s="495"/>
      <c r="C45" s="495"/>
      <c r="D45" s="495"/>
      <c r="E45" s="495"/>
      <c r="F45" s="495"/>
      <c r="G45" s="495"/>
      <c r="H45" s="495"/>
      <c r="I45" s="495"/>
      <c r="J45" s="42"/>
      <c r="K45" s="42"/>
      <c r="L45" s="42"/>
      <c r="M45" s="42"/>
      <c r="N45" s="42"/>
      <c r="O45" s="42"/>
    </row>
  </sheetData>
  <mergeCells count="5">
    <mergeCell ref="M2:O2"/>
    <mergeCell ref="A2:C2"/>
    <mergeCell ref="D2:F2"/>
    <mergeCell ref="G2:I2"/>
    <mergeCell ref="J2:L2"/>
  </mergeCells>
  <printOptions horizontalCentered="1"/>
  <pageMargins left="0.1968503937007874" right="0.1968503937007874" top="0.8267716535433072" bottom="0.5118110236220472" header="0.5118110236220472" footer="0.4330708661417323"/>
  <pageSetup horizontalDpi="600" verticalDpi="600" orientation="portrait" paperSize="9" scale="105" r:id="rId2"/>
  <headerFooter alignWithMargins="0">
    <oddHeader>&amp;R&amp;F　交通事故ー類型別ー（&amp;A）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73"/>
  <sheetViews>
    <sheetView zoomScale="120" zoomScaleNormal="120" workbookViewId="0" topLeftCell="A1">
      <pane xSplit="4" ySplit="5" topLeftCell="E6" activePane="bottomRight" state="frozen"/>
      <selection pane="topLeft" activeCell="J28" sqref="J28:K28"/>
      <selection pane="topRight" activeCell="J28" sqref="J28:K28"/>
      <selection pane="bottomLeft" activeCell="J28" sqref="J28:K28"/>
      <selection pane="bottomRight" activeCell="J28" sqref="J28:K28"/>
    </sheetView>
  </sheetViews>
  <sheetFormatPr defaultColWidth="9.00390625" defaultRowHeight="13.5"/>
  <cols>
    <col min="1" max="1" width="2.375" style="496" customWidth="1"/>
    <col min="2" max="2" width="5.625" style="496" customWidth="1"/>
    <col min="3" max="3" width="11.75390625" style="496" customWidth="1"/>
    <col min="4" max="4" width="1.4921875" style="496" customWidth="1"/>
    <col min="5" max="11" width="5.75390625" style="496" customWidth="1"/>
    <col min="12" max="20" width="5.75390625" style="496" hidden="1" customWidth="1"/>
    <col min="21" max="16384" width="9.00390625" style="496" customWidth="1"/>
  </cols>
  <sheetData>
    <row r="1" ht="3" customHeight="1" thickBot="1"/>
    <row r="2" spans="1:20" ht="13.5" customHeight="1" thickTop="1">
      <c r="A2" s="497" t="s">
        <v>474</v>
      </c>
      <c r="B2" s="497"/>
      <c r="C2" s="497"/>
      <c r="D2" s="498"/>
      <c r="E2" s="499" t="s">
        <v>475</v>
      </c>
      <c r="F2" s="500"/>
      <c r="G2" s="500"/>
      <c r="H2" s="500"/>
      <c r="I2" s="501"/>
      <c r="J2" s="502" t="s">
        <v>476</v>
      </c>
      <c r="K2" s="503" t="s">
        <v>477</v>
      </c>
      <c r="L2" s="503" t="s">
        <v>478</v>
      </c>
      <c r="M2" s="503" t="s">
        <v>479</v>
      </c>
      <c r="N2" s="504"/>
      <c r="O2" s="499" t="s">
        <v>480</v>
      </c>
      <c r="P2" s="500"/>
      <c r="Q2" s="500"/>
      <c r="R2" s="501"/>
      <c r="S2" s="499" t="s">
        <v>481</v>
      </c>
      <c r="T2" s="500"/>
    </row>
    <row r="3" spans="1:20" ht="2.25" customHeight="1">
      <c r="A3" s="505"/>
      <c r="B3" s="505"/>
      <c r="C3" s="505"/>
      <c r="D3" s="506"/>
      <c r="E3" s="507"/>
      <c r="F3" s="507"/>
      <c r="G3" s="507"/>
      <c r="H3" s="507"/>
      <c r="I3" s="507"/>
      <c r="J3" s="507"/>
      <c r="K3" s="508"/>
      <c r="L3" s="507"/>
      <c r="M3" s="507"/>
      <c r="N3" s="507"/>
      <c r="O3" s="507"/>
      <c r="P3" s="507"/>
      <c r="Q3" s="507"/>
      <c r="R3" s="507"/>
      <c r="S3" s="507"/>
      <c r="T3" s="508"/>
    </row>
    <row r="4" spans="1:20" s="513" customFormat="1" ht="9.75" customHeight="1">
      <c r="A4" s="505"/>
      <c r="B4" s="505"/>
      <c r="C4" s="505"/>
      <c r="D4" s="506"/>
      <c r="E4" s="509" t="s">
        <v>426</v>
      </c>
      <c r="F4" s="509" t="s">
        <v>48</v>
      </c>
      <c r="G4" s="509" t="s">
        <v>482</v>
      </c>
      <c r="H4" s="509" t="s">
        <v>483</v>
      </c>
      <c r="I4" s="509" t="s">
        <v>484</v>
      </c>
      <c r="J4" s="509" t="s">
        <v>485</v>
      </c>
      <c r="K4" s="510" t="s">
        <v>48</v>
      </c>
      <c r="L4" s="511" t="s">
        <v>482</v>
      </c>
      <c r="M4" s="511" t="s">
        <v>483</v>
      </c>
      <c r="N4" s="511" t="s">
        <v>484</v>
      </c>
      <c r="O4" s="511" t="s">
        <v>485</v>
      </c>
      <c r="P4" s="511" t="s">
        <v>482</v>
      </c>
      <c r="Q4" s="511" t="s">
        <v>483</v>
      </c>
      <c r="R4" s="511" t="s">
        <v>484</v>
      </c>
      <c r="S4" s="511" t="s">
        <v>485</v>
      </c>
      <c r="T4" s="512" t="s">
        <v>483</v>
      </c>
    </row>
    <row r="5" spans="1:20" s="513" customFormat="1" ht="2.25" customHeight="1">
      <c r="A5" s="514"/>
      <c r="B5" s="514"/>
      <c r="C5" s="514"/>
      <c r="D5" s="514"/>
      <c r="E5" s="515"/>
      <c r="F5" s="515"/>
      <c r="G5" s="515"/>
      <c r="H5" s="515"/>
      <c r="I5" s="515"/>
      <c r="J5" s="515"/>
      <c r="K5" s="516"/>
      <c r="L5" s="515"/>
      <c r="M5" s="515"/>
      <c r="N5" s="515"/>
      <c r="O5" s="515"/>
      <c r="P5" s="515"/>
      <c r="Q5" s="515"/>
      <c r="R5" s="515"/>
      <c r="S5" s="515"/>
      <c r="T5" s="516"/>
    </row>
    <row r="6" spans="1:20" s="519" customFormat="1" ht="10.5" customHeight="1">
      <c r="A6" s="517"/>
      <c r="B6" s="517"/>
      <c r="C6" s="517"/>
      <c r="D6" s="517"/>
      <c r="E6" s="518"/>
      <c r="F6" s="517" t="s">
        <v>61</v>
      </c>
      <c r="G6" s="517" t="s">
        <v>61</v>
      </c>
      <c r="H6" s="517" t="s">
        <v>61</v>
      </c>
      <c r="I6" s="517" t="s">
        <v>61</v>
      </c>
      <c r="J6" s="517"/>
      <c r="K6" s="517" t="s">
        <v>61</v>
      </c>
      <c r="L6" s="517" t="s">
        <v>61</v>
      </c>
      <c r="M6" s="517" t="s">
        <v>61</v>
      </c>
      <c r="N6" s="517" t="s">
        <v>61</v>
      </c>
      <c r="O6" s="517"/>
      <c r="P6" s="517" t="s">
        <v>61</v>
      </c>
      <c r="Q6" s="517" t="s">
        <v>61</v>
      </c>
      <c r="R6" s="517" t="s">
        <v>61</v>
      </c>
      <c r="S6" s="517"/>
      <c r="T6" s="517" t="s">
        <v>61</v>
      </c>
    </row>
    <row r="7" spans="1:20" s="525" customFormat="1" ht="10.5" customHeight="1">
      <c r="A7" s="520" t="s">
        <v>486</v>
      </c>
      <c r="B7" s="520"/>
      <c r="C7" s="520"/>
      <c r="D7" s="521"/>
      <c r="E7" s="522">
        <v>44876</v>
      </c>
      <c r="F7" s="523">
        <v>189</v>
      </c>
      <c r="G7" s="523">
        <v>1921</v>
      </c>
      <c r="H7" s="523">
        <v>51314</v>
      </c>
      <c r="I7" s="523">
        <v>53235</v>
      </c>
      <c r="J7" s="523">
        <v>185</v>
      </c>
      <c r="K7" s="523">
        <v>189</v>
      </c>
      <c r="L7" s="523">
        <v>22</v>
      </c>
      <c r="M7" s="523">
        <v>22</v>
      </c>
      <c r="N7" s="524">
        <v>44</v>
      </c>
      <c r="O7" s="523">
        <v>1832</v>
      </c>
      <c r="P7" s="523">
        <v>1899</v>
      </c>
      <c r="Q7" s="523">
        <v>293</v>
      </c>
      <c r="R7" s="524">
        <v>2192</v>
      </c>
      <c r="S7" s="523">
        <v>42859</v>
      </c>
      <c r="T7" s="523">
        <v>50999</v>
      </c>
    </row>
    <row r="8" spans="1:20" s="525" customFormat="1" ht="10.5" customHeight="1">
      <c r="A8" s="520" t="s">
        <v>487</v>
      </c>
      <c r="B8" s="520"/>
      <c r="C8" s="520"/>
      <c r="D8" s="521"/>
      <c r="E8" s="522">
        <v>43017</v>
      </c>
      <c r="F8" s="523">
        <v>176</v>
      </c>
      <c r="G8" s="523">
        <v>1840</v>
      </c>
      <c r="H8" s="523">
        <v>49216</v>
      </c>
      <c r="I8" s="523">
        <v>51056</v>
      </c>
      <c r="J8" s="523">
        <v>171</v>
      </c>
      <c r="K8" s="523">
        <v>176</v>
      </c>
      <c r="L8" s="523">
        <v>18</v>
      </c>
      <c r="M8" s="523">
        <v>39</v>
      </c>
      <c r="N8" s="524">
        <v>57</v>
      </c>
      <c r="O8" s="523">
        <v>1766</v>
      </c>
      <c r="P8" s="523">
        <v>1822</v>
      </c>
      <c r="Q8" s="523">
        <v>229</v>
      </c>
      <c r="R8" s="524">
        <v>2051</v>
      </c>
      <c r="S8" s="523">
        <v>41080</v>
      </c>
      <c r="T8" s="523">
        <v>48948</v>
      </c>
    </row>
    <row r="9" spans="1:20" s="525" customFormat="1" ht="10.5" customHeight="1">
      <c r="A9" s="520" t="s">
        <v>488</v>
      </c>
      <c r="B9" s="520"/>
      <c r="C9" s="520"/>
      <c r="D9" s="521"/>
      <c r="E9" s="522">
        <f aca="true" t="shared" si="0" ref="E9:T9">SUM(E11,E57)</f>
        <v>41815</v>
      </c>
      <c r="F9" s="523">
        <f t="shared" si="0"/>
        <v>182</v>
      </c>
      <c r="G9" s="523">
        <f t="shared" si="0"/>
        <v>1611</v>
      </c>
      <c r="H9" s="523">
        <f t="shared" si="0"/>
        <v>48033</v>
      </c>
      <c r="I9" s="523">
        <f t="shared" si="0"/>
        <v>49644</v>
      </c>
      <c r="J9" s="523">
        <f t="shared" si="0"/>
        <v>180</v>
      </c>
      <c r="K9" s="523">
        <f t="shared" si="0"/>
        <v>182</v>
      </c>
      <c r="L9" s="523">
        <f t="shared" si="0"/>
        <v>19</v>
      </c>
      <c r="M9" s="523">
        <f t="shared" si="0"/>
        <v>30</v>
      </c>
      <c r="N9" s="523">
        <f t="shared" si="0"/>
        <v>49</v>
      </c>
      <c r="O9" s="523">
        <f t="shared" si="0"/>
        <v>1543</v>
      </c>
      <c r="P9" s="523">
        <f t="shared" si="0"/>
        <v>1592</v>
      </c>
      <c r="Q9" s="523">
        <f t="shared" si="0"/>
        <v>246</v>
      </c>
      <c r="R9" s="523">
        <f t="shared" si="0"/>
        <v>1838</v>
      </c>
      <c r="S9" s="523">
        <f t="shared" si="0"/>
        <v>40092</v>
      </c>
      <c r="T9" s="523">
        <f t="shared" si="0"/>
        <v>47757</v>
      </c>
    </row>
    <row r="10" spans="1:20" s="525" customFormat="1" ht="6" customHeight="1">
      <c r="A10" s="526"/>
      <c r="B10" s="526"/>
      <c r="C10" s="526"/>
      <c r="D10" s="526"/>
      <c r="E10" s="522"/>
      <c r="F10" s="523"/>
      <c r="G10" s="523"/>
      <c r="H10" s="523"/>
      <c r="I10" s="523"/>
      <c r="J10" s="523"/>
      <c r="K10" s="523"/>
      <c r="L10" s="523"/>
      <c r="M10" s="523"/>
      <c r="N10" s="524"/>
      <c r="O10" s="523"/>
      <c r="P10" s="523"/>
      <c r="Q10" s="523"/>
      <c r="R10" s="524"/>
      <c r="S10" s="523"/>
      <c r="T10" s="523"/>
    </row>
    <row r="11" spans="1:20" s="525" customFormat="1" ht="10.5" customHeight="1">
      <c r="A11" s="520" t="s">
        <v>489</v>
      </c>
      <c r="B11" s="520"/>
      <c r="C11" s="520"/>
      <c r="D11" s="527"/>
      <c r="E11" s="523">
        <f aca="true" t="shared" si="1" ref="E11:T11">SUM(E12:E55)</f>
        <v>41646</v>
      </c>
      <c r="F11" s="523">
        <f t="shared" si="1"/>
        <v>172</v>
      </c>
      <c r="G11" s="523">
        <f t="shared" si="1"/>
        <v>1592</v>
      </c>
      <c r="H11" s="523">
        <f t="shared" si="1"/>
        <v>47884</v>
      </c>
      <c r="I11" s="523">
        <f t="shared" si="1"/>
        <v>49476</v>
      </c>
      <c r="J11" s="523">
        <f t="shared" si="1"/>
        <v>170</v>
      </c>
      <c r="K11" s="523">
        <f t="shared" si="1"/>
        <v>172</v>
      </c>
      <c r="L11" s="523">
        <f t="shared" si="1"/>
        <v>19</v>
      </c>
      <c r="M11" s="523">
        <f t="shared" si="1"/>
        <v>30</v>
      </c>
      <c r="N11" s="523">
        <f t="shared" si="1"/>
        <v>49</v>
      </c>
      <c r="O11" s="523">
        <f t="shared" si="1"/>
        <v>1524</v>
      </c>
      <c r="P11" s="523">
        <f t="shared" si="1"/>
        <v>1573</v>
      </c>
      <c r="Q11" s="523">
        <f t="shared" si="1"/>
        <v>246</v>
      </c>
      <c r="R11" s="523">
        <f t="shared" si="1"/>
        <v>1819</v>
      </c>
      <c r="S11" s="523">
        <f t="shared" si="1"/>
        <v>39952</v>
      </c>
      <c r="T11" s="523">
        <f t="shared" si="1"/>
        <v>47608</v>
      </c>
    </row>
    <row r="12" spans="1:22" ht="9" customHeight="1">
      <c r="A12" s="528"/>
      <c r="B12" s="529" t="s">
        <v>509</v>
      </c>
      <c r="C12" s="529"/>
      <c r="D12" s="530"/>
      <c r="E12" s="531">
        <f aca="true" t="shared" si="2" ref="E12:E55">SUM(J12,O12,S12)</f>
        <v>1045</v>
      </c>
      <c r="F12" s="532">
        <f aca="true" t="shared" si="3" ref="F12:F55">SUM(K12)</f>
        <v>9</v>
      </c>
      <c r="G12" s="532">
        <f aca="true" t="shared" si="4" ref="G12:G55">SUM(L12,P12)</f>
        <v>75</v>
      </c>
      <c r="H12" s="532">
        <f aca="true" t="shared" si="5" ref="H12:H55">SUM(M12,Q12,T12)</f>
        <v>1263</v>
      </c>
      <c r="I12" s="532">
        <f aca="true" t="shared" si="6" ref="I12:I55">SUM(G12:H12)</f>
        <v>1338</v>
      </c>
      <c r="J12" s="533">
        <v>8</v>
      </c>
      <c r="K12" s="533">
        <v>9</v>
      </c>
      <c r="L12" s="533">
        <v>0</v>
      </c>
      <c r="M12" s="533">
        <v>3</v>
      </c>
      <c r="N12" s="523">
        <f aca="true" t="shared" si="7" ref="N12:N55">SUM(L12:M12)</f>
        <v>3</v>
      </c>
      <c r="O12" s="533">
        <v>72</v>
      </c>
      <c r="P12" s="533">
        <v>75</v>
      </c>
      <c r="Q12" s="533">
        <v>20</v>
      </c>
      <c r="R12" s="523">
        <f aca="true" t="shared" si="8" ref="R12:R55">SUM(P12:Q12)</f>
        <v>95</v>
      </c>
      <c r="S12" s="533">
        <v>965</v>
      </c>
      <c r="T12" s="533">
        <v>1240</v>
      </c>
      <c r="U12" s="533"/>
      <c r="V12" s="533"/>
    </row>
    <row r="13" spans="1:22" ht="9" customHeight="1">
      <c r="A13" s="528"/>
      <c r="B13" s="529" t="s">
        <v>510</v>
      </c>
      <c r="C13" s="529"/>
      <c r="D13" s="530"/>
      <c r="E13" s="531">
        <f t="shared" si="2"/>
        <v>48</v>
      </c>
      <c r="F13" s="532">
        <f t="shared" si="3"/>
        <v>0</v>
      </c>
      <c r="G13" s="532">
        <f t="shared" si="4"/>
        <v>1</v>
      </c>
      <c r="H13" s="532">
        <f t="shared" si="5"/>
        <v>54</v>
      </c>
      <c r="I13" s="532">
        <f t="shared" si="6"/>
        <v>55</v>
      </c>
      <c r="J13" s="533">
        <v>0</v>
      </c>
      <c r="K13" s="533">
        <v>0</v>
      </c>
      <c r="L13" s="533"/>
      <c r="M13" s="533"/>
      <c r="N13" s="523">
        <f t="shared" si="7"/>
        <v>0</v>
      </c>
      <c r="O13" s="533">
        <v>1</v>
      </c>
      <c r="P13" s="533">
        <v>1</v>
      </c>
      <c r="Q13" s="533">
        <v>1</v>
      </c>
      <c r="R13" s="523">
        <f t="shared" si="8"/>
        <v>2</v>
      </c>
      <c r="S13" s="533">
        <v>47</v>
      </c>
      <c r="T13" s="533">
        <v>53</v>
      </c>
      <c r="U13" s="533"/>
      <c r="V13" s="533"/>
    </row>
    <row r="14" spans="1:22" ht="9" customHeight="1">
      <c r="A14" s="528"/>
      <c r="B14" s="529" t="s">
        <v>511</v>
      </c>
      <c r="C14" s="529"/>
      <c r="D14" s="530"/>
      <c r="E14" s="531">
        <f t="shared" si="2"/>
        <v>453</v>
      </c>
      <c r="F14" s="532">
        <f t="shared" si="3"/>
        <v>5</v>
      </c>
      <c r="G14" s="532">
        <f t="shared" si="4"/>
        <v>36</v>
      </c>
      <c r="H14" s="532">
        <f t="shared" si="5"/>
        <v>546</v>
      </c>
      <c r="I14" s="532">
        <f t="shared" si="6"/>
        <v>582</v>
      </c>
      <c r="J14" s="533">
        <v>5</v>
      </c>
      <c r="K14" s="533">
        <v>5</v>
      </c>
      <c r="L14" s="533">
        <v>0</v>
      </c>
      <c r="M14" s="533">
        <v>0</v>
      </c>
      <c r="N14" s="523">
        <f t="shared" si="7"/>
        <v>0</v>
      </c>
      <c r="O14" s="533">
        <v>29</v>
      </c>
      <c r="P14" s="533">
        <v>36</v>
      </c>
      <c r="Q14" s="533">
        <v>22</v>
      </c>
      <c r="R14" s="523">
        <f t="shared" si="8"/>
        <v>58</v>
      </c>
      <c r="S14" s="533">
        <v>419</v>
      </c>
      <c r="T14" s="533">
        <v>524</v>
      </c>
      <c r="U14" s="533"/>
      <c r="V14" s="533"/>
    </row>
    <row r="15" spans="1:20" ht="9" customHeight="1">
      <c r="A15" s="528"/>
      <c r="B15" s="534" t="s">
        <v>512</v>
      </c>
      <c r="C15" s="535"/>
      <c r="D15" s="530"/>
      <c r="E15" s="531">
        <f t="shared" si="2"/>
        <v>6</v>
      </c>
      <c r="F15" s="532">
        <f t="shared" si="3"/>
        <v>0</v>
      </c>
      <c r="G15" s="532">
        <f t="shared" si="4"/>
        <v>1</v>
      </c>
      <c r="H15" s="532">
        <f t="shared" si="5"/>
        <v>6</v>
      </c>
      <c r="I15" s="532">
        <f t="shared" si="6"/>
        <v>7</v>
      </c>
      <c r="J15" s="533">
        <v>0</v>
      </c>
      <c r="K15" s="533">
        <v>0</v>
      </c>
      <c r="L15" s="533"/>
      <c r="M15" s="533"/>
      <c r="N15" s="523">
        <f t="shared" si="7"/>
        <v>0</v>
      </c>
      <c r="O15" s="533">
        <v>1</v>
      </c>
      <c r="P15" s="533">
        <v>1</v>
      </c>
      <c r="Q15" s="533">
        <v>0</v>
      </c>
      <c r="R15" s="523">
        <f t="shared" si="8"/>
        <v>1</v>
      </c>
      <c r="S15" s="533">
        <v>5</v>
      </c>
      <c r="T15" s="533">
        <v>6</v>
      </c>
    </row>
    <row r="16" spans="1:21" ht="9" customHeight="1">
      <c r="A16" s="528"/>
      <c r="B16" s="529" t="s">
        <v>513</v>
      </c>
      <c r="C16" s="535"/>
      <c r="D16" s="530"/>
      <c r="E16" s="531">
        <f t="shared" si="2"/>
        <v>60</v>
      </c>
      <c r="F16" s="532">
        <f t="shared" si="3"/>
        <v>11</v>
      </c>
      <c r="G16" s="532">
        <f t="shared" si="4"/>
        <v>16</v>
      </c>
      <c r="H16" s="532">
        <f t="shared" si="5"/>
        <v>73</v>
      </c>
      <c r="I16" s="532">
        <f t="shared" si="6"/>
        <v>89</v>
      </c>
      <c r="J16" s="533">
        <v>11</v>
      </c>
      <c r="K16" s="533">
        <v>11</v>
      </c>
      <c r="L16" s="533">
        <v>5</v>
      </c>
      <c r="M16" s="533">
        <v>3</v>
      </c>
      <c r="N16" s="523">
        <f t="shared" si="7"/>
        <v>8</v>
      </c>
      <c r="O16" s="533">
        <v>10</v>
      </c>
      <c r="P16" s="533">
        <v>11</v>
      </c>
      <c r="Q16" s="533">
        <v>5</v>
      </c>
      <c r="R16" s="523">
        <f t="shared" si="8"/>
        <v>16</v>
      </c>
      <c r="S16" s="533">
        <v>39</v>
      </c>
      <c r="T16" s="533">
        <v>65</v>
      </c>
      <c r="U16" s="533"/>
    </row>
    <row r="17" spans="1:22" ht="9" customHeight="1">
      <c r="A17" s="528"/>
      <c r="B17" s="529" t="s">
        <v>514</v>
      </c>
      <c r="C17" s="529"/>
      <c r="D17" s="530"/>
      <c r="E17" s="531">
        <f t="shared" si="2"/>
        <v>692</v>
      </c>
      <c r="F17" s="532">
        <f t="shared" si="3"/>
        <v>6</v>
      </c>
      <c r="G17" s="532">
        <f t="shared" si="4"/>
        <v>23</v>
      </c>
      <c r="H17" s="532">
        <f t="shared" si="5"/>
        <v>747</v>
      </c>
      <c r="I17" s="532">
        <f t="shared" si="6"/>
        <v>770</v>
      </c>
      <c r="J17" s="533">
        <v>6</v>
      </c>
      <c r="K17" s="533">
        <v>6</v>
      </c>
      <c r="L17" s="533">
        <v>0</v>
      </c>
      <c r="M17" s="533">
        <v>2</v>
      </c>
      <c r="N17" s="523">
        <f t="shared" si="7"/>
        <v>2</v>
      </c>
      <c r="O17" s="533">
        <v>23</v>
      </c>
      <c r="P17" s="533">
        <v>23</v>
      </c>
      <c r="Q17" s="533">
        <v>3</v>
      </c>
      <c r="R17" s="523">
        <f t="shared" si="8"/>
        <v>26</v>
      </c>
      <c r="S17" s="533">
        <v>663</v>
      </c>
      <c r="T17" s="533">
        <v>742</v>
      </c>
      <c r="U17" s="533"/>
      <c r="V17" s="533"/>
    </row>
    <row r="18" spans="1:22" ht="9" customHeight="1">
      <c r="A18" s="528"/>
      <c r="B18" s="529" t="s">
        <v>515</v>
      </c>
      <c r="C18" s="529"/>
      <c r="D18" s="530"/>
      <c r="E18" s="531">
        <f t="shared" si="2"/>
        <v>1002</v>
      </c>
      <c r="F18" s="532">
        <f t="shared" si="3"/>
        <v>0</v>
      </c>
      <c r="G18" s="532">
        <f t="shared" si="4"/>
        <v>6</v>
      </c>
      <c r="H18" s="532">
        <f t="shared" si="5"/>
        <v>1409</v>
      </c>
      <c r="I18" s="532">
        <f t="shared" si="6"/>
        <v>1415</v>
      </c>
      <c r="J18" s="533">
        <v>0</v>
      </c>
      <c r="K18" s="533">
        <v>0</v>
      </c>
      <c r="L18" s="533"/>
      <c r="M18" s="533"/>
      <c r="N18" s="523">
        <f t="shared" si="7"/>
        <v>0</v>
      </c>
      <c r="O18" s="533">
        <v>6</v>
      </c>
      <c r="P18" s="533">
        <v>6</v>
      </c>
      <c r="Q18" s="533">
        <v>1</v>
      </c>
      <c r="R18" s="523">
        <f t="shared" si="8"/>
        <v>7</v>
      </c>
      <c r="S18" s="533">
        <v>996</v>
      </c>
      <c r="T18" s="533">
        <v>1408</v>
      </c>
      <c r="U18" s="533"/>
      <c r="V18" s="533"/>
    </row>
    <row r="19" spans="1:22" ht="9" customHeight="1">
      <c r="A19" s="528"/>
      <c r="B19" s="529" t="s">
        <v>516</v>
      </c>
      <c r="C19" s="529"/>
      <c r="D19" s="530"/>
      <c r="E19" s="531">
        <f t="shared" si="2"/>
        <v>275</v>
      </c>
      <c r="F19" s="532">
        <f t="shared" si="3"/>
        <v>2</v>
      </c>
      <c r="G19" s="532">
        <f t="shared" si="4"/>
        <v>13</v>
      </c>
      <c r="H19" s="532">
        <f t="shared" si="5"/>
        <v>291</v>
      </c>
      <c r="I19" s="532">
        <f t="shared" si="6"/>
        <v>304</v>
      </c>
      <c r="J19" s="533">
        <v>2</v>
      </c>
      <c r="K19" s="533">
        <v>2</v>
      </c>
      <c r="L19" s="533">
        <v>0</v>
      </c>
      <c r="M19" s="533">
        <v>0</v>
      </c>
      <c r="N19" s="523">
        <f t="shared" si="7"/>
        <v>0</v>
      </c>
      <c r="O19" s="533">
        <v>12</v>
      </c>
      <c r="P19" s="533">
        <v>13</v>
      </c>
      <c r="Q19" s="533">
        <v>1</v>
      </c>
      <c r="R19" s="523">
        <f t="shared" si="8"/>
        <v>14</v>
      </c>
      <c r="S19" s="533">
        <v>261</v>
      </c>
      <c r="T19" s="533">
        <v>290</v>
      </c>
      <c r="U19" s="533"/>
      <c r="V19" s="533"/>
    </row>
    <row r="20" spans="1:22" ht="9" customHeight="1">
      <c r="A20" s="528"/>
      <c r="B20" s="529" t="s">
        <v>517</v>
      </c>
      <c r="C20" s="529"/>
      <c r="D20" s="530"/>
      <c r="E20" s="531">
        <f t="shared" si="2"/>
        <v>515</v>
      </c>
      <c r="F20" s="532">
        <f t="shared" si="3"/>
        <v>0</v>
      </c>
      <c r="G20" s="532">
        <f t="shared" si="4"/>
        <v>15</v>
      </c>
      <c r="H20" s="532">
        <f t="shared" si="5"/>
        <v>542</v>
      </c>
      <c r="I20" s="532">
        <f t="shared" si="6"/>
        <v>557</v>
      </c>
      <c r="J20" s="533">
        <v>0</v>
      </c>
      <c r="K20" s="533">
        <v>0</v>
      </c>
      <c r="L20" s="533"/>
      <c r="M20" s="533"/>
      <c r="N20" s="523">
        <f t="shared" si="7"/>
        <v>0</v>
      </c>
      <c r="O20" s="533">
        <v>14</v>
      </c>
      <c r="P20" s="533">
        <v>15</v>
      </c>
      <c r="Q20" s="533">
        <v>0</v>
      </c>
      <c r="R20" s="523">
        <f t="shared" si="8"/>
        <v>15</v>
      </c>
      <c r="S20" s="533">
        <v>501</v>
      </c>
      <c r="T20" s="533">
        <v>542</v>
      </c>
      <c r="U20" s="533"/>
      <c r="V20" s="533"/>
    </row>
    <row r="21" spans="1:22" ht="9" customHeight="1">
      <c r="A21" s="528"/>
      <c r="B21" s="529" t="s">
        <v>518</v>
      </c>
      <c r="C21" s="529"/>
      <c r="D21" s="530"/>
      <c r="E21" s="531">
        <f t="shared" si="2"/>
        <v>206</v>
      </c>
      <c r="F21" s="532">
        <f t="shared" si="3"/>
        <v>1</v>
      </c>
      <c r="G21" s="532">
        <f t="shared" si="4"/>
        <v>7</v>
      </c>
      <c r="H21" s="532">
        <f t="shared" si="5"/>
        <v>209</v>
      </c>
      <c r="I21" s="532">
        <f t="shared" si="6"/>
        <v>216</v>
      </c>
      <c r="J21" s="533">
        <v>1</v>
      </c>
      <c r="K21" s="533">
        <v>1</v>
      </c>
      <c r="L21" s="533">
        <v>0</v>
      </c>
      <c r="M21" s="533">
        <v>0</v>
      </c>
      <c r="N21" s="523">
        <f t="shared" si="7"/>
        <v>0</v>
      </c>
      <c r="O21" s="533">
        <v>7</v>
      </c>
      <c r="P21" s="533">
        <v>7</v>
      </c>
      <c r="Q21" s="533">
        <v>0</v>
      </c>
      <c r="R21" s="523">
        <f t="shared" si="8"/>
        <v>7</v>
      </c>
      <c r="S21" s="533">
        <v>198</v>
      </c>
      <c r="T21" s="533">
        <v>209</v>
      </c>
      <c r="U21" s="533"/>
      <c r="V21" s="533"/>
    </row>
    <row r="22" spans="1:22" ht="9" customHeight="1">
      <c r="A22" s="528"/>
      <c r="B22" s="529" t="s">
        <v>519</v>
      </c>
      <c r="C22" s="529"/>
      <c r="D22" s="530"/>
      <c r="E22" s="531">
        <f t="shared" si="2"/>
        <v>9</v>
      </c>
      <c r="F22" s="532">
        <f t="shared" si="3"/>
        <v>1</v>
      </c>
      <c r="G22" s="532">
        <f t="shared" si="4"/>
        <v>1</v>
      </c>
      <c r="H22" s="532">
        <f t="shared" si="5"/>
        <v>11</v>
      </c>
      <c r="I22" s="532">
        <f t="shared" si="6"/>
        <v>12</v>
      </c>
      <c r="J22" s="533">
        <v>1</v>
      </c>
      <c r="K22" s="533">
        <v>1</v>
      </c>
      <c r="L22" s="533">
        <v>1</v>
      </c>
      <c r="M22" s="533">
        <v>1</v>
      </c>
      <c r="N22" s="523">
        <f t="shared" si="7"/>
        <v>2</v>
      </c>
      <c r="O22" s="533">
        <v>0</v>
      </c>
      <c r="P22" s="533">
        <v>0</v>
      </c>
      <c r="Q22" s="533">
        <v>0</v>
      </c>
      <c r="R22" s="523">
        <f t="shared" si="8"/>
        <v>0</v>
      </c>
      <c r="S22" s="533">
        <v>8</v>
      </c>
      <c r="T22" s="533">
        <v>10</v>
      </c>
      <c r="U22" s="533"/>
      <c r="V22" s="533"/>
    </row>
    <row r="23" spans="1:22" ht="9" customHeight="1">
      <c r="A23" s="528"/>
      <c r="B23" s="529" t="s">
        <v>490</v>
      </c>
      <c r="C23" s="529"/>
      <c r="D23" s="530"/>
      <c r="E23" s="531">
        <f t="shared" si="2"/>
        <v>291</v>
      </c>
      <c r="F23" s="532">
        <f t="shared" si="3"/>
        <v>0</v>
      </c>
      <c r="G23" s="532">
        <f t="shared" si="4"/>
        <v>9</v>
      </c>
      <c r="H23" s="532">
        <f t="shared" si="5"/>
        <v>307</v>
      </c>
      <c r="I23" s="532">
        <f t="shared" si="6"/>
        <v>316</v>
      </c>
      <c r="J23" s="533">
        <v>0</v>
      </c>
      <c r="K23" s="533">
        <v>0</v>
      </c>
      <c r="L23" s="533">
        <v>0</v>
      </c>
      <c r="M23" s="533">
        <v>0</v>
      </c>
      <c r="N23" s="523">
        <f t="shared" si="7"/>
        <v>0</v>
      </c>
      <c r="O23" s="533">
        <v>9</v>
      </c>
      <c r="P23" s="533">
        <v>9</v>
      </c>
      <c r="Q23" s="533">
        <v>0</v>
      </c>
      <c r="R23" s="523">
        <f t="shared" si="8"/>
        <v>9</v>
      </c>
      <c r="S23" s="533">
        <v>282</v>
      </c>
      <c r="T23" s="533">
        <v>307</v>
      </c>
      <c r="U23" s="533"/>
      <c r="V23" s="533"/>
    </row>
    <row r="24" spans="1:22" ht="9" customHeight="1">
      <c r="A24" s="528"/>
      <c r="B24" s="529" t="s">
        <v>520</v>
      </c>
      <c r="C24" s="529"/>
      <c r="D24" s="530"/>
      <c r="E24" s="531">
        <f t="shared" si="2"/>
        <v>738</v>
      </c>
      <c r="F24" s="532">
        <f t="shared" si="3"/>
        <v>0</v>
      </c>
      <c r="G24" s="532">
        <f t="shared" si="4"/>
        <v>16</v>
      </c>
      <c r="H24" s="532">
        <f t="shared" si="5"/>
        <v>748</v>
      </c>
      <c r="I24" s="532">
        <f t="shared" si="6"/>
        <v>764</v>
      </c>
      <c r="J24" s="533">
        <v>0</v>
      </c>
      <c r="K24" s="533">
        <v>0</v>
      </c>
      <c r="L24" s="533">
        <v>0</v>
      </c>
      <c r="M24" s="533">
        <v>0</v>
      </c>
      <c r="N24" s="523">
        <f t="shared" si="7"/>
        <v>0</v>
      </c>
      <c r="O24" s="533">
        <v>16</v>
      </c>
      <c r="P24" s="533">
        <v>16</v>
      </c>
      <c r="Q24" s="533">
        <v>2</v>
      </c>
      <c r="R24" s="523">
        <f t="shared" si="8"/>
        <v>18</v>
      </c>
      <c r="S24" s="533">
        <v>722</v>
      </c>
      <c r="T24" s="533">
        <v>746</v>
      </c>
      <c r="U24" s="533"/>
      <c r="V24" s="533"/>
    </row>
    <row r="25" spans="1:22" ht="9" customHeight="1">
      <c r="A25" s="528"/>
      <c r="B25" s="529" t="s">
        <v>521</v>
      </c>
      <c r="C25" s="529"/>
      <c r="D25" s="530"/>
      <c r="E25" s="531">
        <f t="shared" si="2"/>
        <v>2393</v>
      </c>
      <c r="F25" s="532">
        <f t="shared" si="3"/>
        <v>11</v>
      </c>
      <c r="G25" s="532">
        <f t="shared" si="4"/>
        <v>108</v>
      </c>
      <c r="H25" s="532">
        <f t="shared" si="5"/>
        <v>2620</v>
      </c>
      <c r="I25" s="532">
        <f t="shared" si="6"/>
        <v>2728</v>
      </c>
      <c r="J25" s="533">
        <v>11</v>
      </c>
      <c r="K25" s="533">
        <v>11</v>
      </c>
      <c r="L25" s="533">
        <v>1</v>
      </c>
      <c r="M25" s="533">
        <v>0</v>
      </c>
      <c r="N25" s="523">
        <f t="shared" si="7"/>
        <v>1</v>
      </c>
      <c r="O25" s="533">
        <v>104</v>
      </c>
      <c r="P25" s="533">
        <v>107</v>
      </c>
      <c r="Q25" s="533">
        <v>6</v>
      </c>
      <c r="R25" s="523">
        <f t="shared" si="8"/>
        <v>113</v>
      </c>
      <c r="S25" s="533">
        <v>2278</v>
      </c>
      <c r="T25" s="533">
        <v>2614</v>
      </c>
      <c r="U25" s="533"/>
      <c r="V25" s="533"/>
    </row>
    <row r="26" spans="1:22" ht="9" customHeight="1">
      <c r="A26" s="528"/>
      <c r="B26" s="529" t="s">
        <v>522</v>
      </c>
      <c r="C26" s="529"/>
      <c r="D26" s="530"/>
      <c r="E26" s="531">
        <f t="shared" si="2"/>
        <v>5855</v>
      </c>
      <c r="F26" s="532">
        <f t="shared" si="3"/>
        <v>13</v>
      </c>
      <c r="G26" s="532">
        <f t="shared" si="4"/>
        <v>222</v>
      </c>
      <c r="H26" s="532">
        <f t="shared" si="5"/>
        <v>6188</v>
      </c>
      <c r="I26" s="532">
        <f t="shared" si="6"/>
        <v>6410</v>
      </c>
      <c r="J26" s="533">
        <v>13</v>
      </c>
      <c r="K26" s="533">
        <v>13</v>
      </c>
      <c r="L26" s="533">
        <v>1</v>
      </c>
      <c r="M26" s="533">
        <v>0</v>
      </c>
      <c r="N26" s="523">
        <f t="shared" si="7"/>
        <v>1</v>
      </c>
      <c r="O26" s="533">
        <v>216</v>
      </c>
      <c r="P26" s="533">
        <v>221</v>
      </c>
      <c r="Q26" s="533">
        <v>20</v>
      </c>
      <c r="R26" s="523">
        <f t="shared" si="8"/>
        <v>241</v>
      </c>
      <c r="S26" s="533">
        <v>5626</v>
      </c>
      <c r="T26" s="533">
        <v>6168</v>
      </c>
      <c r="U26" s="533"/>
      <c r="V26" s="533"/>
    </row>
    <row r="27" spans="1:22" ht="9" customHeight="1">
      <c r="A27" s="528"/>
      <c r="B27" s="529" t="s">
        <v>523</v>
      </c>
      <c r="C27" s="529"/>
      <c r="D27" s="530"/>
      <c r="E27" s="531">
        <f t="shared" si="2"/>
        <v>2547</v>
      </c>
      <c r="F27" s="532">
        <f t="shared" si="3"/>
        <v>16</v>
      </c>
      <c r="G27" s="532">
        <f t="shared" si="4"/>
        <v>134</v>
      </c>
      <c r="H27" s="532">
        <f t="shared" si="5"/>
        <v>2468</v>
      </c>
      <c r="I27" s="532">
        <f t="shared" si="6"/>
        <v>2602</v>
      </c>
      <c r="J27" s="533">
        <v>16</v>
      </c>
      <c r="K27" s="533">
        <v>16</v>
      </c>
      <c r="L27" s="533">
        <v>0</v>
      </c>
      <c r="M27" s="533">
        <v>1</v>
      </c>
      <c r="N27" s="523">
        <f t="shared" si="7"/>
        <v>1</v>
      </c>
      <c r="O27" s="533">
        <v>133</v>
      </c>
      <c r="P27" s="533">
        <v>134</v>
      </c>
      <c r="Q27" s="533">
        <v>4</v>
      </c>
      <c r="R27" s="523">
        <f t="shared" si="8"/>
        <v>138</v>
      </c>
      <c r="S27" s="533">
        <v>2398</v>
      </c>
      <c r="T27" s="533">
        <v>2463</v>
      </c>
      <c r="U27" s="533"/>
      <c r="V27" s="533"/>
    </row>
    <row r="28" spans="1:22" ht="9" customHeight="1">
      <c r="A28" s="528"/>
      <c r="B28" s="529" t="s">
        <v>524</v>
      </c>
      <c r="C28" s="529"/>
      <c r="D28" s="530"/>
      <c r="E28" s="531">
        <f t="shared" si="2"/>
        <v>862</v>
      </c>
      <c r="F28" s="532">
        <f t="shared" si="3"/>
        <v>0</v>
      </c>
      <c r="G28" s="532">
        <f t="shared" si="4"/>
        <v>30</v>
      </c>
      <c r="H28" s="532">
        <f t="shared" si="5"/>
        <v>861</v>
      </c>
      <c r="I28" s="532">
        <f t="shared" si="6"/>
        <v>891</v>
      </c>
      <c r="J28" s="533">
        <v>0</v>
      </c>
      <c r="K28" s="533">
        <v>0</v>
      </c>
      <c r="L28" s="533"/>
      <c r="M28" s="533"/>
      <c r="N28" s="523">
        <f t="shared" si="7"/>
        <v>0</v>
      </c>
      <c r="O28" s="533">
        <v>30</v>
      </c>
      <c r="P28" s="533">
        <v>30</v>
      </c>
      <c r="Q28" s="533">
        <v>1</v>
      </c>
      <c r="R28" s="523">
        <f t="shared" si="8"/>
        <v>31</v>
      </c>
      <c r="S28" s="533">
        <v>832</v>
      </c>
      <c r="T28" s="533">
        <v>860</v>
      </c>
      <c r="U28" s="533"/>
      <c r="V28" s="533"/>
    </row>
    <row r="29" spans="1:20" ht="9" customHeight="1">
      <c r="A29" s="528"/>
      <c r="B29" s="529" t="s">
        <v>525</v>
      </c>
      <c r="C29" s="535"/>
      <c r="D29" s="530"/>
      <c r="E29" s="531">
        <f t="shared" si="2"/>
        <v>996</v>
      </c>
      <c r="F29" s="532">
        <f t="shared" si="3"/>
        <v>0</v>
      </c>
      <c r="G29" s="532">
        <f t="shared" si="4"/>
        <v>46</v>
      </c>
      <c r="H29" s="532">
        <f t="shared" si="5"/>
        <v>1046</v>
      </c>
      <c r="I29" s="532">
        <f t="shared" si="6"/>
        <v>1092</v>
      </c>
      <c r="J29" s="533">
        <v>0</v>
      </c>
      <c r="K29" s="533">
        <v>0</v>
      </c>
      <c r="L29" s="533">
        <v>0</v>
      </c>
      <c r="M29" s="533">
        <v>0</v>
      </c>
      <c r="N29" s="523">
        <f t="shared" si="7"/>
        <v>0</v>
      </c>
      <c r="O29" s="533">
        <v>44</v>
      </c>
      <c r="P29" s="533">
        <v>46</v>
      </c>
      <c r="Q29" s="533">
        <v>3</v>
      </c>
      <c r="R29" s="523">
        <f t="shared" si="8"/>
        <v>49</v>
      </c>
      <c r="S29" s="533">
        <v>952</v>
      </c>
      <c r="T29" s="533">
        <v>1043</v>
      </c>
    </row>
    <row r="30" spans="1:20" ht="9" customHeight="1">
      <c r="A30" s="528"/>
      <c r="B30" s="529" t="s">
        <v>526</v>
      </c>
      <c r="C30" s="535"/>
      <c r="D30" s="530"/>
      <c r="E30" s="531">
        <f t="shared" si="2"/>
        <v>1483</v>
      </c>
      <c r="F30" s="532">
        <f t="shared" si="3"/>
        <v>4</v>
      </c>
      <c r="G30" s="532">
        <f t="shared" si="4"/>
        <v>45</v>
      </c>
      <c r="H30" s="532">
        <f t="shared" si="5"/>
        <v>1780</v>
      </c>
      <c r="I30" s="532">
        <f t="shared" si="6"/>
        <v>1825</v>
      </c>
      <c r="J30" s="533">
        <v>4</v>
      </c>
      <c r="K30" s="533">
        <v>4</v>
      </c>
      <c r="L30" s="533">
        <v>0</v>
      </c>
      <c r="M30" s="533">
        <v>0</v>
      </c>
      <c r="N30" s="523">
        <f t="shared" si="7"/>
        <v>0</v>
      </c>
      <c r="O30" s="533">
        <v>44</v>
      </c>
      <c r="P30" s="533">
        <v>45</v>
      </c>
      <c r="Q30" s="533">
        <v>11</v>
      </c>
      <c r="R30" s="523">
        <f t="shared" si="8"/>
        <v>56</v>
      </c>
      <c r="S30" s="533">
        <v>1435</v>
      </c>
      <c r="T30" s="533">
        <v>1769</v>
      </c>
    </row>
    <row r="31" spans="1:20" ht="9" customHeight="1">
      <c r="A31" s="528"/>
      <c r="B31" s="529" t="s">
        <v>527</v>
      </c>
      <c r="C31" s="535"/>
      <c r="D31" s="530"/>
      <c r="E31" s="531">
        <f t="shared" si="2"/>
        <v>2</v>
      </c>
      <c r="F31" s="532">
        <f t="shared" si="3"/>
        <v>0</v>
      </c>
      <c r="G31" s="532">
        <f t="shared" si="4"/>
        <v>1</v>
      </c>
      <c r="H31" s="532">
        <f t="shared" si="5"/>
        <v>3</v>
      </c>
      <c r="I31" s="532">
        <f t="shared" si="6"/>
        <v>4</v>
      </c>
      <c r="J31" s="533">
        <v>0</v>
      </c>
      <c r="K31" s="533">
        <v>0</v>
      </c>
      <c r="L31" s="533">
        <v>0</v>
      </c>
      <c r="M31" s="533">
        <v>0</v>
      </c>
      <c r="N31" s="523">
        <f t="shared" si="7"/>
        <v>0</v>
      </c>
      <c r="O31" s="533">
        <v>1</v>
      </c>
      <c r="P31" s="533">
        <v>1</v>
      </c>
      <c r="Q31" s="533">
        <v>0</v>
      </c>
      <c r="R31" s="523">
        <f t="shared" si="8"/>
        <v>1</v>
      </c>
      <c r="S31" s="533">
        <v>1</v>
      </c>
      <c r="T31" s="533">
        <v>3</v>
      </c>
    </row>
    <row r="32" spans="1:22" ht="9" customHeight="1">
      <c r="A32" s="528"/>
      <c r="B32" s="529" t="s">
        <v>528</v>
      </c>
      <c r="C32" s="535"/>
      <c r="D32" s="530"/>
      <c r="E32" s="531">
        <f t="shared" si="2"/>
        <v>1</v>
      </c>
      <c r="F32" s="532">
        <f t="shared" si="3"/>
        <v>0</v>
      </c>
      <c r="G32" s="532">
        <f t="shared" si="4"/>
        <v>0</v>
      </c>
      <c r="H32" s="532">
        <f t="shared" si="5"/>
        <v>1</v>
      </c>
      <c r="I32" s="532">
        <f t="shared" si="6"/>
        <v>1</v>
      </c>
      <c r="J32" s="533">
        <v>0</v>
      </c>
      <c r="K32" s="533">
        <v>0</v>
      </c>
      <c r="L32" s="533"/>
      <c r="M32" s="533"/>
      <c r="N32" s="523">
        <f t="shared" si="7"/>
        <v>0</v>
      </c>
      <c r="O32" s="533"/>
      <c r="P32" s="533"/>
      <c r="Q32" s="533"/>
      <c r="R32" s="523">
        <f t="shared" si="8"/>
        <v>0</v>
      </c>
      <c r="S32" s="533">
        <v>1</v>
      </c>
      <c r="T32" s="533">
        <v>1</v>
      </c>
      <c r="U32" s="533"/>
      <c r="V32" s="533"/>
    </row>
    <row r="33" spans="1:22" ht="9" customHeight="1">
      <c r="A33" s="528"/>
      <c r="B33" s="529" t="s">
        <v>529</v>
      </c>
      <c r="C33" s="535"/>
      <c r="D33" s="530"/>
      <c r="E33" s="531">
        <f t="shared" si="2"/>
        <v>22</v>
      </c>
      <c r="F33" s="532">
        <f t="shared" si="3"/>
        <v>0</v>
      </c>
      <c r="G33" s="532">
        <f t="shared" si="4"/>
        <v>1</v>
      </c>
      <c r="H33" s="532">
        <f t="shared" si="5"/>
        <v>23</v>
      </c>
      <c r="I33" s="532">
        <f t="shared" si="6"/>
        <v>24</v>
      </c>
      <c r="J33" s="533">
        <v>0</v>
      </c>
      <c r="K33" s="533">
        <v>0</v>
      </c>
      <c r="L33" s="533"/>
      <c r="M33" s="533"/>
      <c r="N33" s="523">
        <f t="shared" si="7"/>
        <v>0</v>
      </c>
      <c r="O33" s="533">
        <v>1</v>
      </c>
      <c r="P33" s="533">
        <v>1</v>
      </c>
      <c r="Q33" s="533">
        <v>0</v>
      </c>
      <c r="R33" s="523">
        <f t="shared" si="8"/>
        <v>1</v>
      </c>
      <c r="S33" s="533">
        <v>21</v>
      </c>
      <c r="T33" s="533">
        <v>23</v>
      </c>
      <c r="U33" s="533"/>
      <c r="V33" s="533"/>
    </row>
    <row r="34" spans="1:22" ht="9" customHeight="1">
      <c r="A34" s="528"/>
      <c r="B34" s="529" t="s">
        <v>530</v>
      </c>
      <c r="C34" s="535"/>
      <c r="D34" s="530"/>
      <c r="E34" s="531">
        <f t="shared" si="2"/>
        <v>6</v>
      </c>
      <c r="F34" s="532">
        <f t="shared" si="3"/>
        <v>0</v>
      </c>
      <c r="G34" s="532">
        <f t="shared" si="4"/>
        <v>0</v>
      </c>
      <c r="H34" s="532">
        <f t="shared" si="5"/>
        <v>7</v>
      </c>
      <c r="I34" s="532">
        <f t="shared" si="6"/>
        <v>7</v>
      </c>
      <c r="J34" s="533">
        <v>0</v>
      </c>
      <c r="K34" s="533">
        <v>0</v>
      </c>
      <c r="L34" s="533"/>
      <c r="M34" s="533"/>
      <c r="N34" s="523">
        <f t="shared" si="7"/>
        <v>0</v>
      </c>
      <c r="O34" s="533">
        <v>0</v>
      </c>
      <c r="P34" s="533">
        <v>0</v>
      </c>
      <c r="Q34" s="533">
        <v>0</v>
      </c>
      <c r="R34" s="523">
        <f t="shared" si="8"/>
        <v>0</v>
      </c>
      <c r="S34" s="533">
        <v>6</v>
      </c>
      <c r="T34" s="533">
        <v>7</v>
      </c>
      <c r="U34" s="533"/>
      <c r="V34" s="533"/>
    </row>
    <row r="35" spans="1:22" ht="9" customHeight="1">
      <c r="A35" s="528"/>
      <c r="B35" s="529" t="s">
        <v>531</v>
      </c>
      <c r="C35" s="535"/>
      <c r="D35" s="530"/>
      <c r="E35" s="531">
        <f t="shared" si="2"/>
        <v>15</v>
      </c>
      <c r="F35" s="532">
        <f t="shared" si="3"/>
        <v>0</v>
      </c>
      <c r="G35" s="532">
        <f t="shared" si="4"/>
        <v>3</v>
      </c>
      <c r="H35" s="532">
        <f t="shared" si="5"/>
        <v>15</v>
      </c>
      <c r="I35" s="532">
        <f t="shared" si="6"/>
        <v>18</v>
      </c>
      <c r="J35" s="533">
        <v>0</v>
      </c>
      <c r="K35" s="533">
        <v>0</v>
      </c>
      <c r="L35" s="533"/>
      <c r="M35" s="533"/>
      <c r="N35" s="523">
        <f t="shared" si="7"/>
        <v>0</v>
      </c>
      <c r="O35" s="533">
        <v>2</v>
      </c>
      <c r="P35" s="533">
        <v>3</v>
      </c>
      <c r="Q35" s="533">
        <v>0</v>
      </c>
      <c r="R35" s="523">
        <f t="shared" si="8"/>
        <v>3</v>
      </c>
      <c r="S35" s="533">
        <v>13</v>
      </c>
      <c r="T35" s="533">
        <v>15</v>
      </c>
      <c r="U35" s="533"/>
      <c r="V35" s="533"/>
    </row>
    <row r="36" spans="1:22" ht="9" customHeight="1">
      <c r="A36" s="528"/>
      <c r="B36" s="529" t="s">
        <v>532</v>
      </c>
      <c r="C36" s="535"/>
      <c r="D36" s="530"/>
      <c r="E36" s="531">
        <f t="shared" si="2"/>
        <v>22</v>
      </c>
      <c r="F36" s="532">
        <f t="shared" si="3"/>
        <v>0</v>
      </c>
      <c r="G36" s="532">
        <f t="shared" si="4"/>
        <v>1</v>
      </c>
      <c r="H36" s="532">
        <f t="shared" si="5"/>
        <v>22</v>
      </c>
      <c r="I36" s="532">
        <f t="shared" si="6"/>
        <v>23</v>
      </c>
      <c r="J36" s="533">
        <v>0</v>
      </c>
      <c r="K36" s="533">
        <v>0</v>
      </c>
      <c r="L36" s="533">
        <v>0</v>
      </c>
      <c r="M36" s="533">
        <v>0</v>
      </c>
      <c r="N36" s="523">
        <f t="shared" si="7"/>
        <v>0</v>
      </c>
      <c r="O36" s="533">
        <v>1</v>
      </c>
      <c r="P36" s="533">
        <v>1</v>
      </c>
      <c r="Q36" s="533">
        <v>0</v>
      </c>
      <c r="R36" s="523">
        <f t="shared" si="8"/>
        <v>1</v>
      </c>
      <c r="S36" s="533">
        <v>21</v>
      </c>
      <c r="T36" s="533">
        <v>22</v>
      </c>
      <c r="U36" s="533"/>
      <c r="V36" s="533"/>
    </row>
    <row r="37" spans="1:22" ht="9" customHeight="1">
      <c r="A37" s="528"/>
      <c r="B37" s="529" t="s">
        <v>533</v>
      </c>
      <c r="C37" s="535"/>
      <c r="D37" s="536"/>
      <c r="E37" s="531">
        <f t="shared" si="2"/>
        <v>0</v>
      </c>
      <c r="F37" s="532">
        <f t="shared" si="3"/>
        <v>0</v>
      </c>
      <c r="G37" s="532">
        <f t="shared" si="4"/>
        <v>0</v>
      </c>
      <c r="H37" s="532">
        <f t="shared" si="5"/>
        <v>0</v>
      </c>
      <c r="I37" s="532">
        <f t="shared" si="6"/>
        <v>0</v>
      </c>
      <c r="J37" s="533">
        <v>0</v>
      </c>
      <c r="K37" s="533">
        <v>0</v>
      </c>
      <c r="L37" s="533"/>
      <c r="M37" s="533"/>
      <c r="N37" s="523">
        <f t="shared" si="7"/>
        <v>0</v>
      </c>
      <c r="O37" s="533"/>
      <c r="P37" s="533"/>
      <c r="Q37" s="533"/>
      <c r="R37" s="523">
        <f t="shared" si="8"/>
        <v>0</v>
      </c>
      <c r="S37" s="533"/>
      <c r="T37" s="533"/>
      <c r="U37" s="533"/>
      <c r="V37" s="533"/>
    </row>
    <row r="38" spans="1:22" ht="9" customHeight="1">
      <c r="A38" s="528"/>
      <c r="B38" s="529" t="s">
        <v>534</v>
      </c>
      <c r="C38" s="529"/>
      <c r="D38" s="536"/>
      <c r="E38" s="531">
        <f t="shared" si="2"/>
        <v>5</v>
      </c>
      <c r="F38" s="532">
        <f t="shared" si="3"/>
        <v>0</v>
      </c>
      <c r="G38" s="532">
        <f t="shared" si="4"/>
        <v>1</v>
      </c>
      <c r="H38" s="532">
        <f t="shared" si="5"/>
        <v>4</v>
      </c>
      <c r="I38" s="532">
        <f t="shared" si="6"/>
        <v>5</v>
      </c>
      <c r="J38" s="533">
        <v>0</v>
      </c>
      <c r="K38" s="533">
        <v>0</v>
      </c>
      <c r="L38" s="533">
        <v>0</v>
      </c>
      <c r="M38" s="533">
        <v>0</v>
      </c>
      <c r="N38" s="523">
        <f t="shared" si="7"/>
        <v>0</v>
      </c>
      <c r="O38" s="533">
        <v>1</v>
      </c>
      <c r="P38" s="533">
        <v>1</v>
      </c>
      <c r="Q38" s="533">
        <v>0</v>
      </c>
      <c r="R38" s="523">
        <f t="shared" si="8"/>
        <v>1</v>
      </c>
      <c r="S38" s="533">
        <v>4</v>
      </c>
      <c r="T38" s="533">
        <v>4</v>
      </c>
      <c r="U38" s="533"/>
      <c r="V38" s="533"/>
    </row>
    <row r="39" spans="1:22" ht="9" customHeight="1">
      <c r="A39" s="528"/>
      <c r="B39" s="529" t="s">
        <v>535</v>
      </c>
      <c r="C39" s="529"/>
      <c r="D39" s="530"/>
      <c r="E39" s="531">
        <f t="shared" si="2"/>
        <v>3</v>
      </c>
      <c r="F39" s="532">
        <f t="shared" si="3"/>
        <v>1</v>
      </c>
      <c r="G39" s="532">
        <f t="shared" si="4"/>
        <v>2</v>
      </c>
      <c r="H39" s="532">
        <f t="shared" si="5"/>
        <v>2</v>
      </c>
      <c r="I39" s="532">
        <f t="shared" si="6"/>
        <v>4</v>
      </c>
      <c r="J39" s="533">
        <v>1</v>
      </c>
      <c r="K39" s="533">
        <v>1</v>
      </c>
      <c r="L39" s="533">
        <v>2</v>
      </c>
      <c r="M39" s="533">
        <v>0</v>
      </c>
      <c r="N39" s="523">
        <f t="shared" si="7"/>
        <v>2</v>
      </c>
      <c r="O39" s="533"/>
      <c r="P39" s="533"/>
      <c r="Q39" s="533"/>
      <c r="R39" s="523">
        <f t="shared" si="8"/>
        <v>0</v>
      </c>
      <c r="S39" s="533">
        <v>2</v>
      </c>
      <c r="T39" s="533">
        <v>2</v>
      </c>
      <c r="U39" s="533"/>
      <c r="V39" s="533"/>
    </row>
    <row r="40" spans="1:22" ht="9" customHeight="1">
      <c r="A40" s="528"/>
      <c r="B40" s="529" t="s">
        <v>536</v>
      </c>
      <c r="C40" s="529"/>
      <c r="D40" s="530"/>
      <c r="E40" s="531">
        <f t="shared" si="2"/>
        <v>11</v>
      </c>
      <c r="F40" s="532">
        <f t="shared" si="3"/>
        <v>1</v>
      </c>
      <c r="G40" s="532">
        <f t="shared" si="4"/>
        <v>2</v>
      </c>
      <c r="H40" s="532">
        <f t="shared" si="5"/>
        <v>16</v>
      </c>
      <c r="I40" s="532">
        <f t="shared" si="6"/>
        <v>18</v>
      </c>
      <c r="J40" s="533">
        <v>1</v>
      </c>
      <c r="K40" s="533">
        <v>1</v>
      </c>
      <c r="L40" s="533">
        <v>1</v>
      </c>
      <c r="M40" s="533">
        <v>0</v>
      </c>
      <c r="N40" s="523">
        <f t="shared" si="7"/>
        <v>1</v>
      </c>
      <c r="O40" s="533">
        <v>1</v>
      </c>
      <c r="P40" s="533">
        <v>1</v>
      </c>
      <c r="Q40" s="533">
        <v>1</v>
      </c>
      <c r="R40" s="523">
        <f t="shared" si="8"/>
        <v>2</v>
      </c>
      <c r="S40" s="533">
        <v>9</v>
      </c>
      <c r="T40" s="533">
        <v>15</v>
      </c>
      <c r="U40" s="533"/>
      <c r="V40" s="533"/>
    </row>
    <row r="41" spans="1:22" ht="9" customHeight="1">
      <c r="A41" s="537"/>
      <c r="B41" s="538" t="s">
        <v>491</v>
      </c>
      <c r="C41" s="539" t="s">
        <v>537</v>
      </c>
      <c r="D41" s="530"/>
      <c r="E41" s="531">
        <f t="shared" si="2"/>
        <v>529</v>
      </c>
      <c r="F41" s="532">
        <f t="shared" si="3"/>
        <v>27</v>
      </c>
      <c r="G41" s="532">
        <f t="shared" si="4"/>
        <v>77</v>
      </c>
      <c r="H41" s="532">
        <f t="shared" si="5"/>
        <v>578</v>
      </c>
      <c r="I41" s="532">
        <f t="shared" si="6"/>
        <v>655</v>
      </c>
      <c r="J41" s="533">
        <v>26</v>
      </c>
      <c r="K41" s="533">
        <v>27</v>
      </c>
      <c r="L41" s="533">
        <v>4</v>
      </c>
      <c r="M41" s="533">
        <v>11</v>
      </c>
      <c r="N41" s="523">
        <f t="shared" si="7"/>
        <v>15</v>
      </c>
      <c r="O41" s="533">
        <v>68</v>
      </c>
      <c r="P41" s="533">
        <v>73</v>
      </c>
      <c r="Q41" s="533">
        <v>16</v>
      </c>
      <c r="R41" s="523">
        <f t="shared" si="8"/>
        <v>89</v>
      </c>
      <c r="S41" s="533">
        <v>435</v>
      </c>
      <c r="T41" s="533">
        <v>551</v>
      </c>
      <c r="U41" s="533"/>
      <c r="V41" s="533"/>
    </row>
    <row r="42" spans="1:22" ht="9" customHeight="1">
      <c r="A42" s="537"/>
      <c r="B42" s="538"/>
      <c r="C42" s="539" t="s">
        <v>538</v>
      </c>
      <c r="D42" s="530"/>
      <c r="E42" s="531">
        <f t="shared" si="2"/>
        <v>1498</v>
      </c>
      <c r="F42" s="532">
        <f t="shared" si="3"/>
        <v>4</v>
      </c>
      <c r="G42" s="532">
        <f t="shared" si="4"/>
        <v>27</v>
      </c>
      <c r="H42" s="532">
        <f t="shared" si="5"/>
        <v>1998</v>
      </c>
      <c r="I42" s="532">
        <f t="shared" si="6"/>
        <v>2025</v>
      </c>
      <c r="J42" s="533">
        <v>4</v>
      </c>
      <c r="K42" s="533">
        <v>4</v>
      </c>
      <c r="L42" s="533">
        <v>0</v>
      </c>
      <c r="M42" s="533">
        <v>2</v>
      </c>
      <c r="N42" s="523">
        <f t="shared" si="7"/>
        <v>2</v>
      </c>
      <c r="O42" s="533">
        <v>27</v>
      </c>
      <c r="P42" s="533">
        <v>27</v>
      </c>
      <c r="Q42" s="533">
        <v>4</v>
      </c>
      <c r="R42" s="523">
        <f t="shared" si="8"/>
        <v>31</v>
      </c>
      <c r="S42" s="533">
        <v>1467</v>
      </c>
      <c r="T42" s="533">
        <v>1992</v>
      </c>
      <c r="U42" s="533"/>
      <c r="V42" s="533"/>
    </row>
    <row r="43" spans="1:22" ht="9" customHeight="1">
      <c r="A43" s="537"/>
      <c r="B43" s="538"/>
      <c r="C43" s="539" t="s">
        <v>539</v>
      </c>
      <c r="D43" s="530"/>
      <c r="E43" s="531">
        <f t="shared" si="2"/>
        <v>4884</v>
      </c>
      <c r="F43" s="532">
        <f t="shared" si="3"/>
        <v>49</v>
      </c>
      <c r="G43" s="532">
        <f t="shared" si="4"/>
        <v>149</v>
      </c>
      <c r="H43" s="532">
        <f t="shared" si="5"/>
        <v>6911</v>
      </c>
      <c r="I43" s="532">
        <f t="shared" si="6"/>
        <v>7060</v>
      </c>
      <c r="J43" s="533">
        <v>49</v>
      </c>
      <c r="K43" s="533">
        <v>49</v>
      </c>
      <c r="L43" s="533">
        <v>4</v>
      </c>
      <c r="M43" s="533">
        <v>5</v>
      </c>
      <c r="N43" s="523">
        <f t="shared" si="7"/>
        <v>9</v>
      </c>
      <c r="O43" s="533">
        <v>139</v>
      </c>
      <c r="P43" s="533">
        <v>145</v>
      </c>
      <c r="Q43" s="533">
        <v>84</v>
      </c>
      <c r="R43" s="523">
        <f t="shared" si="8"/>
        <v>229</v>
      </c>
      <c r="S43" s="533">
        <v>4696</v>
      </c>
      <c r="T43" s="533">
        <v>6822</v>
      </c>
      <c r="U43" s="533"/>
      <c r="V43" s="533"/>
    </row>
    <row r="44" spans="1:22" ht="9" customHeight="1">
      <c r="A44" s="537"/>
      <c r="B44" s="538"/>
      <c r="C44" s="539" t="s">
        <v>540</v>
      </c>
      <c r="D44" s="530"/>
      <c r="E44" s="531">
        <f t="shared" si="2"/>
        <v>4139</v>
      </c>
      <c r="F44" s="532">
        <f t="shared" si="3"/>
        <v>3</v>
      </c>
      <c r="G44" s="532">
        <f t="shared" si="4"/>
        <v>79</v>
      </c>
      <c r="H44" s="532">
        <f t="shared" si="5"/>
        <v>5338</v>
      </c>
      <c r="I44" s="532">
        <f t="shared" si="6"/>
        <v>5417</v>
      </c>
      <c r="J44" s="533">
        <v>3</v>
      </c>
      <c r="K44" s="533">
        <v>3</v>
      </c>
      <c r="L44" s="533">
        <v>0</v>
      </c>
      <c r="M44" s="533">
        <v>0</v>
      </c>
      <c r="N44" s="523">
        <f t="shared" si="7"/>
        <v>0</v>
      </c>
      <c r="O44" s="533">
        <v>75</v>
      </c>
      <c r="P44" s="533">
        <v>79</v>
      </c>
      <c r="Q44" s="533">
        <v>5</v>
      </c>
      <c r="R44" s="523">
        <f t="shared" si="8"/>
        <v>84</v>
      </c>
      <c r="S44" s="533">
        <v>4061</v>
      </c>
      <c r="T44" s="533">
        <v>5333</v>
      </c>
      <c r="U44" s="533"/>
      <c r="V44" s="533"/>
    </row>
    <row r="45" spans="1:22" ht="9" customHeight="1">
      <c r="A45" s="537"/>
      <c r="B45" s="538"/>
      <c r="C45" s="539" t="s">
        <v>541</v>
      </c>
      <c r="D45" s="530"/>
      <c r="E45" s="531">
        <f t="shared" si="2"/>
        <v>8481</v>
      </c>
      <c r="F45" s="532">
        <f t="shared" si="3"/>
        <v>6</v>
      </c>
      <c r="G45" s="532">
        <f t="shared" si="4"/>
        <v>321</v>
      </c>
      <c r="H45" s="532">
        <f t="shared" si="5"/>
        <v>9059</v>
      </c>
      <c r="I45" s="532">
        <f t="shared" si="6"/>
        <v>9380</v>
      </c>
      <c r="J45" s="533">
        <v>6</v>
      </c>
      <c r="K45" s="533">
        <v>6</v>
      </c>
      <c r="L45" s="533">
        <v>0</v>
      </c>
      <c r="M45" s="533">
        <v>0</v>
      </c>
      <c r="N45" s="523">
        <f t="shared" si="7"/>
        <v>0</v>
      </c>
      <c r="O45" s="533">
        <v>316</v>
      </c>
      <c r="P45" s="533">
        <v>321</v>
      </c>
      <c r="Q45" s="533">
        <v>23</v>
      </c>
      <c r="R45" s="523">
        <f t="shared" si="8"/>
        <v>344</v>
      </c>
      <c r="S45" s="533">
        <v>8159</v>
      </c>
      <c r="T45" s="533">
        <v>9036</v>
      </c>
      <c r="U45" s="533"/>
      <c r="V45" s="533"/>
    </row>
    <row r="46" spans="1:22" ht="9" customHeight="1">
      <c r="A46" s="537"/>
      <c r="B46" s="538"/>
      <c r="C46" s="539" t="s">
        <v>542</v>
      </c>
      <c r="D46" s="530"/>
      <c r="E46" s="531">
        <f t="shared" si="2"/>
        <v>48</v>
      </c>
      <c r="F46" s="532">
        <f t="shared" si="3"/>
        <v>1</v>
      </c>
      <c r="G46" s="532">
        <f t="shared" si="4"/>
        <v>7</v>
      </c>
      <c r="H46" s="532">
        <f t="shared" si="5"/>
        <v>47</v>
      </c>
      <c r="I46" s="532">
        <f t="shared" si="6"/>
        <v>54</v>
      </c>
      <c r="J46" s="533">
        <v>1</v>
      </c>
      <c r="K46" s="533">
        <v>1</v>
      </c>
      <c r="L46" s="533">
        <v>0</v>
      </c>
      <c r="M46" s="533">
        <v>1</v>
      </c>
      <c r="N46" s="523">
        <f t="shared" si="7"/>
        <v>1</v>
      </c>
      <c r="O46" s="533">
        <v>7</v>
      </c>
      <c r="P46" s="533">
        <v>7</v>
      </c>
      <c r="Q46" s="533">
        <v>0</v>
      </c>
      <c r="R46" s="523">
        <f t="shared" si="8"/>
        <v>7</v>
      </c>
      <c r="S46" s="533">
        <v>40</v>
      </c>
      <c r="T46" s="533">
        <v>46</v>
      </c>
      <c r="U46" s="533"/>
      <c r="V46" s="533"/>
    </row>
    <row r="47" spans="1:22" ht="9" customHeight="1">
      <c r="A47" s="537"/>
      <c r="B47" s="538"/>
      <c r="C47" s="539" t="s">
        <v>543</v>
      </c>
      <c r="D47" s="530"/>
      <c r="E47" s="531">
        <f t="shared" si="2"/>
        <v>286</v>
      </c>
      <c r="F47" s="532">
        <f t="shared" si="3"/>
        <v>0</v>
      </c>
      <c r="G47" s="532">
        <f t="shared" si="4"/>
        <v>15</v>
      </c>
      <c r="H47" s="532">
        <f t="shared" si="5"/>
        <v>329</v>
      </c>
      <c r="I47" s="532">
        <f t="shared" si="6"/>
        <v>344</v>
      </c>
      <c r="J47" s="533">
        <v>0</v>
      </c>
      <c r="K47" s="533">
        <v>0</v>
      </c>
      <c r="L47" s="533">
        <v>0</v>
      </c>
      <c r="M47" s="533">
        <v>0</v>
      </c>
      <c r="N47" s="523">
        <f t="shared" si="7"/>
        <v>0</v>
      </c>
      <c r="O47" s="533">
        <v>15</v>
      </c>
      <c r="P47" s="533">
        <v>15</v>
      </c>
      <c r="Q47" s="533">
        <v>7</v>
      </c>
      <c r="R47" s="523">
        <f t="shared" si="8"/>
        <v>22</v>
      </c>
      <c r="S47" s="533">
        <v>271</v>
      </c>
      <c r="T47" s="533">
        <v>322</v>
      </c>
      <c r="U47" s="533"/>
      <c r="V47" s="533"/>
    </row>
    <row r="48" spans="1:22" ht="9" customHeight="1">
      <c r="A48" s="537"/>
      <c r="B48" s="538"/>
      <c r="C48" s="539" t="s">
        <v>544</v>
      </c>
      <c r="D48" s="530"/>
      <c r="E48" s="531">
        <f t="shared" si="2"/>
        <v>106</v>
      </c>
      <c r="F48" s="532">
        <f t="shared" si="3"/>
        <v>0</v>
      </c>
      <c r="G48" s="532">
        <f t="shared" si="4"/>
        <v>6</v>
      </c>
      <c r="H48" s="532">
        <f t="shared" si="5"/>
        <v>122</v>
      </c>
      <c r="I48" s="532">
        <f t="shared" si="6"/>
        <v>128</v>
      </c>
      <c r="J48" s="533">
        <v>0</v>
      </c>
      <c r="K48" s="533">
        <v>0</v>
      </c>
      <c r="L48" s="533"/>
      <c r="M48" s="533"/>
      <c r="N48" s="523">
        <f t="shared" si="7"/>
        <v>0</v>
      </c>
      <c r="O48" s="533">
        <v>5</v>
      </c>
      <c r="P48" s="533">
        <v>6</v>
      </c>
      <c r="Q48" s="533">
        <v>0</v>
      </c>
      <c r="R48" s="523">
        <f t="shared" si="8"/>
        <v>6</v>
      </c>
      <c r="S48" s="533">
        <v>101</v>
      </c>
      <c r="T48" s="533">
        <v>122</v>
      </c>
      <c r="U48" s="533"/>
      <c r="V48" s="533"/>
    </row>
    <row r="49" spans="1:22" ht="9" customHeight="1">
      <c r="A49" s="537"/>
      <c r="B49" s="529" t="s">
        <v>545</v>
      </c>
      <c r="C49" s="529"/>
      <c r="D49" s="530"/>
      <c r="E49" s="531">
        <f t="shared" si="2"/>
        <v>11</v>
      </c>
      <c r="F49" s="532">
        <f t="shared" si="3"/>
        <v>0</v>
      </c>
      <c r="G49" s="532">
        <f t="shared" si="4"/>
        <v>0</v>
      </c>
      <c r="H49" s="532">
        <f t="shared" si="5"/>
        <v>11</v>
      </c>
      <c r="I49" s="532">
        <f t="shared" si="6"/>
        <v>11</v>
      </c>
      <c r="J49" s="533">
        <v>0</v>
      </c>
      <c r="K49" s="533">
        <v>0</v>
      </c>
      <c r="L49" s="533"/>
      <c r="M49" s="533"/>
      <c r="N49" s="523">
        <f t="shared" si="7"/>
        <v>0</v>
      </c>
      <c r="O49" s="533"/>
      <c r="P49" s="533"/>
      <c r="Q49" s="533"/>
      <c r="R49" s="523">
        <f t="shared" si="8"/>
        <v>0</v>
      </c>
      <c r="S49" s="533">
        <v>11</v>
      </c>
      <c r="T49" s="533">
        <v>11</v>
      </c>
      <c r="U49" s="533"/>
      <c r="V49" s="533"/>
    </row>
    <row r="50" spans="1:22" ht="9" customHeight="1">
      <c r="A50" s="537"/>
      <c r="B50" s="529" t="s">
        <v>546</v>
      </c>
      <c r="C50" s="529"/>
      <c r="D50" s="530"/>
      <c r="E50" s="531">
        <f t="shared" si="2"/>
        <v>196</v>
      </c>
      <c r="F50" s="532">
        <f t="shared" si="3"/>
        <v>0</v>
      </c>
      <c r="G50" s="532">
        <f t="shared" si="4"/>
        <v>10</v>
      </c>
      <c r="H50" s="532">
        <f t="shared" si="5"/>
        <v>190</v>
      </c>
      <c r="I50" s="532">
        <f t="shared" si="6"/>
        <v>200</v>
      </c>
      <c r="J50" s="533">
        <v>0</v>
      </c>
      <c r="K50" s="533">
        <v>0</v>
      </c>
      <c r="L50" s="533"/>
      <c r="M50" s="533"/>
      <c r="N50" s="523">
        <f t="shared" si="7"/>
        <v>0</v>
      </c>
      <c r="O50" s="533">
        <v>10</v>
      </c>
      <c r="P50" s="533">
        <v>10</v>
      </c>
      <c r="Q50" s="533">
        <v>0</v>
      </c>
      <c r="R50" s="523">
        <f t="shared" si="8"/>
        <v>10</v>
      </c>
      <c r="S50" s="533">
        <v>186</v>
      </c>
      <c r="T50" s="533">
        <v>190</v>
      </c>
      <c r="U50" s="533"/>
      <c r="V50" s="533"/>
    </row>
    <row r="51" spans="1:22" ht="9" customHeight="1">
      <c r="A51" s="537"/>
      <c r="B51" s="529" t="s">
        <v>547</v>
      </c>
      <c r="C51" s="529"/>
      <c r="D51" s="530"/>
      <c r="E51" s="531">
        <f t="shared" si="2"/>
        <v>13</v>
      </c>
      <c r="F51" s="532">
        <f t="shared" si="3"/>
        <v>1</v>
      </c>
      <c r="G51" s="532">
        <f t="shared" si="4"/>
        <v>0</v>
      </c>
      <c r="H51" s="532">
        <f t="shared" si="5"/>
        <v>14</v>
      </c>
      <c r="I51" s="532">
        <f t="shared" si="6"/>
        <v>14</v>
      </c>
      <c r="J51" s="533">
        <v>1</v>
      </c>
      <c r="K51" s="533">
        <v>1</v>
      </c>
      <c r="L51" s="533">
        <v>0</v>
      </c>
      <c r="M51" s="533">
        <v>1</v>
      </c>
      <c r="N51" s="523">
        <f t="shared" si="7"/>
        <v>1</v>
      </c>
      <c r="O51" s="533"/>
      <c r="P51" s="533"/>
      <c r="Q51" s="533"/>
      <c r="R51" s="523">
        <f t="shared" si="8"/>
        <v>0</v>
      </c>
      <c r="S51" s="533">
        <v>12</v>
      </c>
      <c r="T51" s="533">
        <v>13</v>
      </c>
      <c r="U51" s="533"/>
      <c r="V51" s="533"/>
    </row>
    <row r="52" spans="1:22" ht="9" customHeight="1">
      <c r="A52" s="537"/>
      <c r="B52" s="529" t="s">
        <v>548</v>
      </c>
      <c r="C52" s="529"/>
      <c r="D52" s="530"/>
      <c r="E52" s="531">
        <f t="shared" si="2"/>
        <v>2</v>
      </c>
      <c r="F52" s="532">
        <f t="shared" si="3"/>
        <v>0</v>
      </c>
      <c r="G52" s="532">
        <f t="shared" si="4"/>
        <v>2</v>
      </c>
      <c r="H52" s="532">
        <f t="shared" si="5"/>
        <v>0</v>
      </c>
      <c r="I52" s="532">
        <f t="shared" si="6"/>
        <v>2</v>
      </c>
      <c r="J52" s="533">
        <v>0</v>
      </c>
      <c r="K52" s="533">
        <v>0</v>
      </c>
      <c r="L52" s="533"/>
      <c r="M52" s="533"/>
      <c r="N52" s="523">
        <f t="shared" si="7"/>
        <v>0</v>
      </c>
      <c r="O52" s="533">
        <v>2</v>
      </c>
      <c r="P52" s="533">
        <v>2</v>
      </c>
      <c r="Q52" s="533">
        <v>0</v>
      </c>
      <c r="R52" s="523">
        <f t="shared" si="8"/>
        <v>2</v>
      </c>
      <c r="S52" s="533">
        <v>0</v>
      </c>
      <c r="T52" s="533">
        <v>0</v>
      </c>
      <c r="U52" s="533"/>
      <c r="V52" s="533"/>
    </row>
    <row r="53" spans="1:22" ht="9" customHeight="1">
      <c r="A53" s="537"/>
      <c r="B53" s="529" t="s">
        <v>549</v>
      </c>
      <c r="C53" s="529"/>
      <c r="D53" s="530"/>
      <c r="E53" s="531">
        <f t="shared" si="2"/>
        <v>425</v>
      </c>
      <c r="F53" s="532">
        <f t="shared" si="3"/>
        <v>0</v>
      </c>
      <c r="G53" s="532">
        <f t="shared" si="4"/>
        <v>20</v>
      </c>
      <c r="H53" s="532">
        <f t="shared" si="5"/>
        <v>510</v>
      </c>
      <c r="I53" s="532">
        <f t="shared" si="6"/>
        <v>530</v>
      </c>
      <c r="J53" s="533">
        <v>0</v>
      </c>
      <c r="K53" s="533">
        <v>0</v>
      </c>
      <c r="L53" s="533">
        <v>0</v>
      </c>
      <c r="M53" s="533">
        <v>0</v>
      </c>
      <c r="N53" s="523">
        <f t="shared" si="7"/>
        <v>0</v>
      </c>
      <c r="O53" s="533">
        <v>20</v>
      </c>
      <c r="P53" s="533">
        <v>20</v>
      </c>
      <c r="Q53" s="533">
        <v>2</v>
      </c>
      <c r="R53" s="523">
        <f t="shared" si="8"/>
        <v>22</v>
      </c>
      <c r="S53" s="533">
        <v>405</v>
      </c>
      <c r="T53" s="533">
        <v>508</v>
      </c>
      <c r="U53" s="533"/>
      <c r="V53" s="533"/>
    </row>
    <row r="54" spans="1:22" ht="9" customHeight="1">
      <c r="A54" s="537"/>
      <c r="B54" s="529" t="s">
        <v>492</v>
      </c>
      <c r="C54" s="529"/>
      <c r="D54" s="530"/>
      <c r="E54" s="531">
        <f t="shared" si="2"/>
        <v>10</v>
      </c>
      <c r="F54" s="532">
        <f t="shared" si="3"/>
        <v>0</v>
      </c>
      <c r="G54" s="532">
        <f t="shared" si="4"/>
        <v>3</v>
      </c>
      <c r="H54" s="532">
        <f t="shared" si="5"/>
        <v>11</v>
      </c>
      <c r="I54" s="532">
        <f t="shared" si="6"/>
        <v>14</v>
      </c>
      <c r="J54" s="533">
        <v>0</v>
      </c>
      <c r="K54" s="533">
        <v>0</v>
      </c>
      <c r="L54" s="533">
        <v>0</v>
      </c>
      <c r="M54" s="533">
        <v>0</v>
      </c>
      <c r="N54" s="523">
        <f t="shared" si="7"/>
        <v>0</v>
      </c>
      <c r="O54" s="533">
        <v>3</v>
      </c>
      <c r="P54" s="533">
        <v>3</v>
      </c>
      <c r="Q54" s="533">
        <v>0</v>
      </c>
      <c r="R54" s="523">
        <f t="shared" si="8"/>
        <v>3</v>
      </c>
      <c r="S54" s="533">
        <v>7</v>
      </c>
      <c r="T54" s="533">
        <v>11</v>
      </c>
      <c r="U54" s="533"/>
      <c r="V54" s="533"/>
    </row>
    <row r="55" spans="1:22" ht="9" customHeight="1">
      <c r="A55" s="540"/>
      <c r="B55" s="453" t="s">
        <v>493</v>
      </c>
      <c r="C55" s="453"/>
      <c r="D55" s="530"/>
      <c r="E55" s="531">
        <f t="shared" si="2"/>
        <v>1455</v>
      </c>
      <c r="F55" s="532">
        <f t="shared" si="3"/>
        <v>0</v>
      </c>
      <c r="G55" s="532">
        <f t="shared" si="4"/>
        <v>61</v>
      </c>
      <c r="H55" s="532">
        <f t="shared" si="5"/>
        <v>1504</v>
      </c>
      <c r="I55" s="532">
        <f t="shared" si="6"/>
        <v>1565</v>
      </c>
      <c r="J55" s="533">
        <v>0</v>
      </c>
      <c r="K55" s="533">
        <v>0</v>
      </c>
      <c r="L55" s="533">
        <v>0</v>
      </c>
      <c r="M55" s="533">
        <v>0</v>
      </c>
      <c r="N55" s="523">
        <f t="shared" si="7"/>
        <v>0</v>
      </c>
      <c r="O55" s="533">
        <v>59</v>
      </c>
      <c r="P55" s="533">
        <v>61</v>
      </c>
      <c r="Q55" s="533">
        <v>4</v>
      </c>
      <c r="R55" s="523">
        <f t="shared" si="8"/>
        <v>65</v>
      </c>
      <c r="S55" s="533">
        <v>1396</v>
      </c>
      <c r="T55" s="533">
        <v>1500</v>
      </c>
      <c r="U55" s="533"/>
      <c r="V55" s="533"/>
    </row>
    <row r="56" spans="1:22" ht="9" customHeight="1">
      <c r="A56" s="540"/>
      <c r="B56" s="19"/>
      <c r="C56" s="19"/>
      <c r="D56" s="530"/>
      <c r="E56" s="531"/>
      <c r="F56" s="532"/>
      <c r="G56" s="532"/>
      <c r="H56" s="532"/>
      <c r="I56" s="532"/>
      <c r="J56" s="533"/>
      <c r="K56" s="533"/>
      <c r="L56" s="533"/>
      <c r="M56" s="533"/>
      <c r="N56" s="523"/>
      <c r="O56" s="533"/>
      <c r="P56" s="533"/>
      <c r="Q56" s="533"/>
      <c r="R56" s="523"/>
      <c r="S56" s="533"/>
      <c r="T56" s="533"/>
      <c r="U56" s="533"/>
      <c r="V56" s="533"/>
    </row>
    <row r="57" spans="1:20" s="525" customFormat="1" ht="9" customHeight="1">
      <c r="A57" s="541" t="s">
        <v>550</v>
      </c>
      <c r="B57" s="541"/>
      <c r="C57" s="541"/>
      <c r="D57" s="542"/>
      <c r="E57" s="522">
        <f aca="true" t="shared" si="9" ref="E57:T57">SUM(E58:E72)</f>
        <v>169</v>
      </c>
      <c r="F57" s="523">
        <f t="shared" si="9"/>
        <v>10</v>
      </c>
      <c r="G57" s="523">
        <f t="shared" si="9"/>
        <v>19</v>
      </c>
      <c r="H57" s="523">
        <f t="shared" si="9"/>
        <v>149</v>
      </c>
      <c r="I57" s="523">
        <f t="shared" si="9"/>
        <v>168</v>
      </c>
      <c r="J57" s="524">
        <f t="shared" si="9"/>
        <v>10</v>
      </c>
      <c r="K57" s="524">
        <f t="shared" si="9"/>
        <v>10</v>
      </c>
      <c r="L57" s="524">
        <f t="shared" si="9"/>
        <v>0</v>
      </c>
      <c r="M57" s="524">
        <f t="shared" si="9"/>
        <v>0</v>
      </c>
      <c r="N57" s="523">
        <f t="shared" si="9"/>
        <v>0</v>
      </c>
      <c r="O57" s="524">
        <f t="shared" si="9"/>
        <v>19</v>
      </c>
      <c r="P57" s="524">
        <f t="shared" si="9"/>
        <v>19</v>
      </c>
      <c r="Q57" s="524">
        <f t="shared" si="9"/>
        <v>0</v>
      </c>
      <c r="R57" s="523">
        <f t="shared" si="9"/>
        <v>19</v>
      </c>
      <c r="S57" s="524">
        <f t="shared" si="9"/>
        <v>140</v>
      </c>
      <c r="T57" s="524">
        <f t="shared" si="9"/>
        <v>149</v>
      </c>
    </row>
    <row r="58" spans="1:22" ht="9" customHeight="1">
      <c r="A58" s="543"/>
      <c r="B58" s="529" t="s">
        <v>494</v>
      </c>
      <c r="C58" s="529"/>
      <c r="D58" s="530"/>
      <c r="E58" s="531">
        <f aca="true" t="shared" si="10" ref="E58:E72">SUM(J58,O58,S58)</f>
        <v>31</v>
      </c>
      <c r="F58" s="532">
        <f aca="true" t="shared" si="11" ref="F58:F72">SUM(K58)</f>
        <v>4</v>
      </c>
      <c r="G58" s="532">
        <f aca="true" t="shared" si="12" ref="G58:G72">SUM(L58,P58)</f>
        <v>6</v>
      </c>
      <c r="H58" s="532">
        <f aca="true" t="shared" si="13" ref="H58:H72">SUM(M58,Q58,T58)</f>
        <v>21</v>
      </c>
      <c r="I58" s="532">
        <f aca="true" t="shared" si="14" ref="I58:I72">SUM(G58:H58)</f>
        <v>27</v>
      </c>
      <c r="J58" s="533">
        <v>4</v>
      </c>
      <c r="K58" s="533">
        <v>4</v>
      </c>
      <c r="L58" s="533">
        <v>0</v>
      </c>
      <c r="M58" s="533">
        <v>0</v>
      </c>
      <c r="N58" s="523">
        <f aca="true" t="shared" si="15" ref="N58:N72">SUM(L58:M58)</f>
        <v>0</v>
      </c>
      <c r="O58" s="533">
        <v>6</v>
      </c>
      <c r="P58" s="533">
        <v>6</v>
      </c>
      <c r="Q58" s="533">
        <v>0</v>
      </c>
      <c r="R58" s="523">
        <f aca="true" t="shared" si="16" ref="R58:R72">SUM(P58:Q58)</f>
        <v>6</v>
      </c>
      <c r="S58" s="533">
        <v>21</v>
      </c>
      <c r="T58" s="533">
        <v>21</v>
      </c>
      <c r="U58" s="533"/>
      <c r="V58" s="533"/>
    </row>
    <row r="59" spans="1:20" ht="9" customHeight="1">
      <c r="A59" s="543"/>
      <c r="B59" s="529" t="s">
        <v>495</v>
      </c>
      <c r="C59" s="529"/>
      <c r="D59" s="530"/>
      <c r="E59" s="531">
        <f t="shared" si="10"/>
        <v>3</v>
      </c>
      <c r="F59" s="532">
        <f t="shared" si="11"/>
        <v>0</v>
      </c>
      <c r="G59" s="532">
        <f t="shared" si="12"/>
        <v>0</v>
      </c>
      <c r="H59" s="532">
        <f t="shared" si="13"/>
        <v>3</v>
      </c>
      <c r="I59" s="532">
        <f t="shared" si="14"/>
        <v>3</v>
      </c>
      <c r="J59" s="533">
        <v>0</v>
      </c>
      <c r="K59" s="533">
        <v>0</v>
      </c>
      <c r="L59" s="533">
        <v>0</v>
      </c>
      <c r="M59" s="533">
        <v>0</v>
      </c>
      <c r="N59" s="523">
        <f t="shared" si="15"/>
        <v>0</v>
      </c>
      <c r="O59" s="533">
        <v>0</v>
      </c>
      <c r="P59" s="533">
        <v>0</v>
      </c>
      <c r="Q59" s="533">
        <v>0</v>
      </c>
      <c r="R59" s="523">
        <f t="shared" si="16"/>
        <v>0</v>
      </c>
      <c r="S59" s="533">
        <v>3</v>
      </c>
      <c r="T59" s="533">
        <v>3</v>
      </c>
    </row>
    <row r="60" spans="1:20" ht="9" customHeight="1">
      <c r="A60" s="543"/>
      <c r="B60" s="529" t="s">
        <v>496</v>
      </c>
      <c r="C60" s="529"/>
      <c r="D60" s="530"/>
      <c r="E60" s="531">
        <f t="shared" si="10"/>
        <v>34</v>
      </c>
      <c r="F60" s="532">
        <f t="shared" si="11"/>
        <v>0</v>
      </c>
      <c r="G60" s="532">
        <f t="shared" si="12"/>
        <v>5</v>
      </c>
      <c r="H60" s="532">
        <f t="shared" si="13"/>
        <v>30</v>
      </c>
      <c r="I60" s="532">
        <f t="shared" si="14"/>
        <v>35</v>
      </c>
      <c r="J60" s="533">
        <v>0</v>
      </c>
      <c r="K60" s="533">
        <v>0</v>
      </c>
      <c r="L60" s="533">
        <v>0</v>
      </c>
      <c r="M60" s="533">
        <v>0</v>
      </c>
      <c r="N60" s="523">
        <f t="shared" si="15"/>
        <v>0</v>
      </c>
      <c r="O60" s="533">
        <v>5</v>
      </c>
      <c r="P60" s="533">
        <v>5</v>
      </c>
      <c r="Q60" s="533">
        <v>0</v>
      </c>
      <c r="R60" s="523">
        <f t="shared" si="16"/>
        <v>5</v>
      </c>
      <c r="S60" s="533">
        <v>29</v>
      </c>
      <c r="T60" s="533">
        <v>30</v>
      </c>
    </row>
    <row r="61" spans="1:20" ht="9" customHeight="1">
      <c r="A61" s="543"/>
      <c r="B61" s="529" t="s">
        <v>497</v>
      </c>
      <c r="C61" s="529"/>
      <c r="D61" s="530"/>
      <c r="E61" s="531">
        <f t="shared" si="10"/>
        <v>7</v>
      </c>
      <c r="F61" s="532">
        <f t="shared" si="11"/>
        <v>0</v>
      </c>
      <c r="G61" s="532">
        <f t="shared" si="12"/>
        <v>0</v>
      </c>
      <c r="H61" s="532">
        <f t="shared" si="13"/>
        <v>7</v>
      </c>
      <c r="I61" s="532">
        <f t="shared" si="14"/>
        <v>7</v>
      </c>
      <c r="J61" s="533">
        <v>0</v>
      </c>
      <c r="K61" s="533">
        <v>0</v>
      </c>
      <c r="L61" s="533"/>
      <c r="M61" s="533"/>
      <c r="N61" s="523">
        <f t="shared" si="15"/>
        <v>0</v>
      </c>
      <c r="O61" s="533">
        <v>0</v>
      </c>
      <c r="P61" s="533">
        <v>0</v>
      </c>
      <c r="Q61" s="533">
        <v>0</v>
      </c>
      <c r="R61" s="523">
        <f t="shared" si="16"/>
        <v>0</v>
      </c>
      <c r="S61" s="533">
        <v>7</v>
      </c>
      <c r="T61" s="533">
        <v>7</v>
      </c>
    </row>
    <row r="62" spans="1:20" ht="9" customHeight="1">
      <c r="A62" s="543"/>
      <c r="B62" s="529" t="s">
        <v>498</v>
      </c>
      <c r="C62" s="529"/>
      <c r="D62" s="530"/>
      <c r="E62" s="531">
        <f t="shared" si="10"/>
        <v>7</v>
      </c>
      <c r="F62" s="532">
        <f t="shared" si="11"/>
        <v>0</v>
      </c>
      <c r="G62" s="532">
        <f t="shared" si="12"/>
        <v>1</v>
      </c>
      <c r="H62" s="532">
        <f t="shared" si="13"/>
        <v>7</v>
      </c>
      <c r="I62" s="532">
        <f t="shared" si="14"/>
        <v>8</v>
      </c>
      <c r="J62" s="533">
        <v>0</v>
      </c>
      <c r="K62" s="533">
        <v>0</v>
      </c>
      <c r="L62" s="533"/>
      <c r="M62" s="533"/>
      <c r="N62" s="523">
        <f t="shared" si="15"/>
        <v>0</v>
      </c>
      <c r="O62" s="533">
        <v>1</v>
      </c>
      <c r="P62" s="533">
        <v>1</v>
      </c>
      <c r="Q62" s="533">
        <v>0</v>
      </c>
      <c r="R62" s="523">
        <f t="shared" si="16"/>
        <v>1</v>
      </c>
      <c r="S62" s="533">
        <v>6</v>
      </c>
      <c r="T62" s="533">
        <v>7</v>
      </c>
    </row>
    <row r="63" spans="1:20" ht="9" customHeight="1">
      <c r="A63" s="543"/>
      <c r="B63" s="529" t="s">
        <v>499</v>
      </c>
      <c r="C63" s="529"/>
      <c r="D63" s="530"/>
      <c r="E63" s="531">
        <f t="shared" si="10"/>
        <v>7</v>
      </c>
      <c r="F63" s="532">
        <f t="shared" si="11"/>
        <v>3</v>
      </c>
      <c r="G63" s="532">
        <f t="shared" si="12"/>
        <v>1</v>
      </c>
      <c r="H63" s="532">
        <f t="shared" si="13"/>
        <v>3</v>
      </c>
      <c r="I63" s="532">
        <f t="shared" si="14"/>
        <v>4</v>
      </c>
      <c r="J63" s="533">
        <v>3</v>
      </c>
      <c r="K63" s="533">
        <v>3</v>
      </c>
      <c r="L63" s="533">
        <v>0</v>
      </c>
      <c r="M63" s="533">
        <v>0</v>
      </c>
      <c r="N63" s="523">
        <f t="shared" si="15"/>
        <v>0</v>
      </c>
      <c r="O63" s="533">
        <v>1</v>
      </c>
      <c r="P63" s="533">
        <v>1</v>
      </c>
      <c r="Q63" s="533">
        <v>0</v>
      </c>
      <c r="R63" s="523">
        <f t="shared" si="16"/>
        <v>1</v>
      </c>
      <c r="S63" s="533">
        <v>3</v>
      </c>
      <c r="T63" s="533">
        <v>3</v>
      </c>
    </row>
    <row r="64" spans="1:20" ht="9" customHeight="1">
      <c r="A64" s="543"/>
      <c r="B64" s="529" t="s">
        <v>500</v>
      </c>
      <c r="C64" s="529"/>
      <c r="D64" s="530"/>
      <c r="E64" s="531">
        <f t="shared" si="10"/>
        <v>10</v>
      </c>
      <c r="F64" s="532">
        <f t="shared" si="11"/>
        <v>3</v>
      </c>
      <c r="G64" s="532">
        <f t="shared" si="12"/>
        <v>2</v>
      </c>
      <c r="H64" s="532">
        <f t="shared" si="13"/>
        <v>8</v>
      </c>
      <c r="I64" s="532">
        <f t="shared" si="14"/>
        <v>10</v>
      </c>
      <c r="J64" s="533">
        <v>3</v>
      </c>
      <c r="K64" s="533">
        <v>3</v>
      </c>
      <c r="L64" s="533">
        <v>0</v>
      </c>
      <c r="M64" s="533">
        <v>0</v>
      </c>
      <c r="N64" s="523">
        <f t="shared" si="15"/>
        <v>0</v>
      </c>
      <c r="O64" s="533">
        <v>2</v>
      </c>
      <c r="P64" s="533">
        <v>2</v>
      </c>
      <c r="Q64" s="533">
        <v>0</v>
      </c>
      <c r="R64" s="523">
        <f t="shared" si="16"/>
        <v>2</v>
      </c>
      <c r="S64" s="533">
        <v>5</v>
      </c>
      <c r="T64" s="533">
        <v>8</v>
      </c>
    </row>
    <row r="65" spans="1:20" ht="9" customHeight="1">
      <c r="A65" s="543"/>
      <c r="B65" s="529" t="s">
        <v>501</v>
      </c>
      <c r="C65" s="529"/>
      <c r="D65" s="530"/>
      <c r="E65" s="531">
        <f t="shared" si="10"/>
        <v>2</v>
      </c>
      <c r="F65" s="532">
        <f t="shared" si="11"/>
        <v>0</v>
      </c>
      <c r="G65" s="532">
        <f t="shared" si="12"/>
        <v>0</v>
      </c>
      <c r="H65" s="532">
        <f t="shared" si="13"/>
        <v>2</v>
      </c>
      <c r="I65" s="532">
        <f t="shared" si="14"/>
        <v>2</v>
      </c>
      <c r="J65" s="533">
        <v>0</v>
      </c>
      <c r="K65" s="533">
        <v>0</v>
      </c>
      <c r="L65" s="533"/>
      <c r="M65" s="533"/>
      <c r="N65" s="523">
        <f t="shared" si="15"/>
        <v>0</v>
      </c>
      <c r="O65" s="533">
        <v>0</v>
      </c>
      <c r="P65" s="533">
        <v>0</v>
      </c>
      <c r="Q65" s="533">
        <v>0</v>
      </c>
      <c r="R65" s="523">
        <f t="shared" si="16"/>
        <v>0</v>
      </c>
      <c r="S65" s="533">
        <v>2</v>
      </c>
      <c r="T65" s="533">
        <v>2</v>
      </c>
    </row>
    <row r="66" spans="1:20" ht="9" customHeight="1">
      <c r="A66" s="543"/>
      <c r="B66" s="529" t="s">
        <v>502</v>
      </c>
      <c r="C66" s="529"/>
      <c r="D66" s="530"/>
      <c r="E66" s="531">
        <f t="shared" si="10"/>
        <v>0</v>
      </c>
      <c r="F66" s="532">
        <f t="shared" si="11"/>
        <v>0</v>
      </c>
      <c r="G66" s="532">
        <f t="shared" si="12"/>
        <v>0</v>
      </c>
      <c r="H66" s="532">
        <f t="shared" si="13"/>
        <v>0</v>
      </c>
      <c r="I66" s="532">
        <f t="shared" si="14"/>
        <v>0</v>
      </c>
      <c r="J66" s="533">
        <v>0</v>
      </c>
      <c r="K66" s="533">
        <v>0</v>
      </c>
      <c r="L66" s="533">
        <v>0</v>
      </c>
      <c r="M66" s="533">
        <v>0</v>
      </c>
      <c r="N66" s="523">
        <f t="shared" si="15"/>
        <v>0</v>
      </c>
      <c r="O66" s="533">
        <v>0</v>
      </c>
      <c r="P66" s="533">
        <v>0</v>
      </c>
      <c r="Q66" s="533">
        <v>0</v>
      </c>
      <c r="R66" s="523">
        <f t="shared" si="16"/>
        <v>0</v>
      </c>
      <c r="S66" s="533">
        <v>0</v>
      </c>
      <c r="T66" s="533">
        <v>0</v>
      </c>
    </row>
    <row r="67" spans="1:20" ht="9" customHeight="1">
      <c r="A67" s="543"/>
      <c r="B67" s="529" t="s">
        <v>503</v>
      </c>
      <c r="C67" s="529"/>
      <c r="D67" s="530"/>
      <c r="E67" s="531">
        <f t="shared" si="10"/>
        <v>6</v>
      </c>
      <c r="F67" s="532">
        <f t="shared" si="11"/>
        <v>0</v>
      </c>
      <c r="G67" s="532">
        <f t="shared" si="12"/>
        <v>0</v>
      </c>
      <c r="H67" s="532">
        <f t="shared" si="13"/>
        <v>7</v>
      </c>
      <c r="I67" s="532">
        <f t="shared" si="14"/>
        <v>7</v>
      </c>
      <c r="J67" s="533">
        <v>0</v>
      </c>
      <c r="K67" s="533">
        <v>0</v>
      </c>
      <c r="L67" s="533"/>
      <c r="M67" s="533"/>
      <c r="N67" s="523">
        <f t="shared" si="15"/>
        <v>0</v>
      </c>
      <c r="O67" s="533"/>
      <c r="P67" s="533"/>
      <c r="Q67" s="533"/>
      <c r="R67" s="523">
        <f t="shared" si="16"/>
        <v>0</v>
      </c>
      <c r="S67" s="533">
        <v>6</v>
      </c>
      <c r="T67" s="533">
        <v>7</v>
      </c>
    </row>
    <row r="68" spans="1:22" ht="9" customHeight="1">
      <c r="A68" s="543"/>
      <c r="B68" s="529" t="s">
        <v>504</v>
      </c>
      <c r="C68" s="529"/>
      <c r="D68" s="530"/>
      <c r="E68" s="531">
        <f t="shared" si="10"/>
        <v>1</v>
      </c>
      <c r="F68" s="532">
        <f t="shared" si="11"/>
        <v>0</v>
      </c>
      <c r="G68" s="532">
        <f t="shared" si="12"/>
        <v>0</v>
      </c>
      <c r="H68" s="532">
        <f t="shared" si="13"/>
        <v>1</v>
      </c>
      <c r="I68" s="532">
        <f t="shared" si="14"/>
        <v>1</v>
      </c>
      <c r="J68" s="533">
        <v>0</v>
      </c>
      <c r="K68" s="533">
        <v>0</v>
      </c>
      <c r="L68" s="533">
        <v>0</v>
      </c>
      <c r="M68" s="533">
        <v>0</v>
      </c>
      <c r="N68" s="523">
        <f t="shared" si="15"/>
        <v>0</v>
      </c>
      <c r="O68" s="533">
        <v>0</v>
      </c>
      <c r="P68" s="533">
        <v>0</v>
      </c>
      <c r="Q68" s="533">
        <v>0</v>
      </c>
      <c r="R68" s="523">
        <f t="shared" si="16"/>
        <v>0</v>
      </c>
      <c r="S68" s="533">
        <v>1</v>
      </c>
      <c r="T68" s="533">
        <v>1</v>
      </c>
      <c r="U68" s="533"/>
      <c r="V68" s="533"/>
    </row>
    <row r="69" spans="1:20" ht="9" customHeight="1">
      <c r="A69" s="543"/>
      <c r="B69" s="529" t="s">
        <v>505</v>
      </c>
      <c r="C69" s="529"/>
      <c r="D69" s="530"/>
      <c r="E69" s="531">
        <f t="shared" si="10"/>
        <v>61</v>
      </c>
      <c r="F69" s="532">
        <f t="shared" si="11"/>
        <v>0</v>
      </c>
      <c r="G69" s="532">
        <f t="shared" si="12"/>
        <v>4</v>
      </c>
      <c r="H69" s="532">
        <f t="shared" si="13"/>
        <v>60</v>
      </c>
      <c r="I69" s="532">
        <f t="shared" si="14"/>
        <v>64</v>
      </c>
      <c r="J69" s="533">
        <v>0</v>
      </c>
      <c r="K69" s="533">
        <v>0</v>
      </c>
      <c r="L69" s="533">
        <v>0</v>
      </c>
      <c r="M69" s="533">
        <v>0</v>
      </c>
      <c r="N69" s="523">
        <f t="shared" si="15"/>
        <v>0</v>
      </c>
      <c r="O69" s="533">
        <v>4</v>
      </c>
      <c r="P69" s="533">
        <v>4</v>
      </c>
      <c r="Q69" s="533">
        <v>0</v>
      </c>
      <c r="R69" s="523">
        <f t="shared" si="16"/>
        <v>4</v>
      </c>
      <c r="S69" s="533">
        <v>57</v>
      </c>
      <c r="T69" s="533">
        <v>60</v>
      </c>
    </row>
    <row r="70" spans="1:20" ht="9" customHeight="1">
      <c r="A70" s="543"/>
      <c r="B70" s="544" t="s">
        <v>506</v>
      </c>
      <c r="C70" s="544"/>
      <c r="D70" s="530"/>
      <c r="E70" s="531">
        <f t="shared" si="10"/>
        <v>0</v>
      </c>
      <c r="F70" s="532">
        <f t="shared" si="11"/>
        <v>0</v>
      </c>
      <c r="G70" s="532">
        <f t="shared" si="12"/>
        <v>0</v>
      </c>
      <c r="H70" s="532">
        <f t="shared" si="13"/>
        <v>0</v>
      </c>
      <c r="I70" s="532">
        <f t="shared" si="14"/>
        <v>0</v>
      </c>
      <c r="J70" s="533">
        <v>0</v>
      </c>
      <c r="K70" s="533">
        <v>0</v>
      </c>
      <c r="L70" s="533"/>
      <c r="M70" s="533"/>
      <c r="N70" s="523">
        <f t="shared" si="15"/>
        <v>0</v>
      </c>
      <c r="O70" s="533">
        <v>0</v>
      </c>
      <c r="P70" s="533">
        <v>0</v>
      </c>
      <c r="Q70" s="533">
        <v>0</v>
      </c>
      <c r="R70" s="523">
        <f t="shared" si="16"/>
        <v>0</v>
      </c>
      <c r="S70" s="533">
        <v>0</v>
      </c>
      <c r="T70" s="533">
        <v>0</v>
      </c>
    </row>
    <row r="71" spans="1:22" ht="9" customHeight="1">
      <c r="A71" s="543"/>
      <c r="B71" s="529" t="s">
        <v>507</v>
      </c>
      <c r="C71" s="529"/>
      <c r="D71" s="530"/>
      <c r="E71" s="531">
        <f t="shared" si="10"/>
        <v>0</v>
      </c>
      <c r="F71" s="532">
        <f t="shared" si="11"/>
        <v>0</v>
      </c>
      <c r="G71" s="532">
        <f t="shared" si="12"/>
        <v>0</v>
      </c>
      <c r="H71" s="532">
        <f t="shared" si="13"/>
        <v>0</v>
      </c>
      <c r="I71" s="532">
        <f t="shared" si="14"/>
        <v>0</v>
      </c>
      <c r="J71" s="533">
        <v>0</v>
      </c>
      <c r="K71" s="533">
        <v>0</v>
      </c>
      <c r="L71" s="533">
        <v>0</v>
      </c>
      <c r="M71" s="533">
        <v>0</v>
      </c>
      <c r="N71" s="523">
        <f t="shared" si="15"/>
        <v>0</v>
      </c>
      <c r="O71" s="533">
        <v>0</v>
      </c>
      <c r="P71" s="533">
        <v>0</v>
      </c>
      <c r="Q71" s="533">
        <v>0</v>
      </c>
      <c r="R71" s="523">
        <f t="shared" si="16"/>
        <v>0</v>
      </c>
      <c r="S71" s="533">
        <v>0</v>
      </c>
      <c r="T71" s="533">
        <v>0</v>
      </c>
      <c r="U71" s="533"/>
      <c r="V71" s="533"/>
    </row>
    <row r="72" spans="1:22" ht="9" customHeight="1">
      <c r="A72" s="543"/>
      <c r="B72" s="529" t="s">
        <v>508</v>
      </c>
      <c r="C72" s="529"/>
      <c r="D72" s="460"/>
      <c r="E72" s="531">
        <f t="shared" si="10"/>
        <v>0</v>
      </c>
      <c r="F72" s="532">
        <f t="shared" si="11"/>
        <v>0</v>
      </c>
      <c r="G72" s="532">
        <f t="shared" si="12"/>
        <v>0</v>
      </c>
      <c r="H72" s="532">
        <f t="shared" si="13"/>
        <v>0</v>
      </c>
      <c r="I72" s="532">
        <f t="shared" si="14"/>
        <v>0</v>
      </c>
      <c r="J72" s="533">
        <v>0</v>
      </c>
      <c r="K72" s="533">
        <v>0</v>
      </c>
      <c r="L72" s="533">
        <v>0</v>
      </c>
      <c r="M72" s="533">
        <v>0</v>
      </c>
      <c r="N72" s="523">
        <f t="shared" si="15"/>
        <v>0</v>
      </c>
      <c r="O72" s="533">
        <v>0</v>
      </c>
      <c r="P72" s="533">
        <v>0</v>
      </c>
      <c r="Q72" s="533">
        <v>0</v>
      </c>
      <c r="R72" s="523">
        <f t="shared" si="16"/>
        <v>0</v>
      </c>
      <c r="S72" s="533">
        <v>0</v>
      </c>
      <c r="T72" s="532">
        <v>0</v>
      </c>
      <c r="U72" s="532"/>
      <c r="V72" s="532"/>
    </row>
    <row r="73" spans="1:20" ht="3" customHeight="1" thickBot="1">
      <c r="A73" s="545"/>
      <c r="B73" s="545"/>
      <c r="C73" s="545"/>
      <c r="D73" s="545"/>
      <c r="E73" s="546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</row>
    <row r="74" ht="3" customHeight="1" thickTop="1"/>
  </sheetData>
  <mergeCells count="63">
    <mergeCell ref="B52:C52"/>
    <mergeCell ref="B53:C53"/>
    <mergeCell ref="B54:C54"/>
    <mergeCell ref="B41:B48"/>
    <mergeCell ref="B49:C49"/>
    <mergeCell ref="B50:C50"/>
    <mergeCell ref="B51:C51"/>
    <mergeCell ref="B39:C39"/>
    <mergeCell ref="B40:C40"/>
    <mergeCell ref="B66:C66"/>
    <mergeCell ref="B67:C67"/>
    <mergeCell ref="B62:C62"/>
    <mergeCell ref="B63:C63"/>
    <mergeCell ref="B64:C64"/>
    <mergeCell ref="B65:C65"/>
    <mergeCell ref="A57:C57"/>
    <mergeCell ref="A12:A40"/>
    <mergeCell ref="B18:C18"/>
    <mergeCell ref="B19:C19"/>
    <mergeCell ref="B20:C20"/>
    <mergeCell ref="B21:C21"/>
    <mergeCell ref="B29:C29"/>
    <mergeCell ref="B30:C30"/>
    <mergeCell ref="B23:C23"/>
    <mergeCell ref="B22:C22"/>
    <mergeCell ref="B31:C31"/>
    <mergeCell ref="B32:C32"/>
    <mergeCell ref="B33:C33"/>
    <mergeCell ref="B34:C34"/>
    <mergeCell ref="A58:A72"/>
    <mergeCell ref="B58:C58"/>
    <mergeCell ref="B59:C59"/>
    <mergeCell ref="B60:C60"/>
    <mergeCell ref="B68:C68"/>
    <mergeCell ref="B69:C69"/>
    <mergeCell ref="B70:C70"/>
    <mergeCell ref="B71:C71"/>
    <mergeCell ref="B72:C72"/>
    <mergeCell ref="B61:C61"/>
    <mergeCell ref="B12:C12"/>
    <mergeCell ref="B13:C13"/>
    <mergeCell ref="B14:C14"/>
    <mergeCell ref="B17:C17"/>
    <mergeCell ref="B15:C15"/>
    <mergeCell ref="B16:C16"/>
    <mergeCell ref="B55:C55"/>
    <mergeCell ref="B24:C24"/>
    <mergeCell ref="B25:C25"/>
    <mergeCell ref="B26:C26"/>
    <mergeCell ref="B38:C38"/>
    <mergeCell ref="B27:C27"/>
    <mergeCell ref="B28:C28"/>
    <mergeCell ref="B35:C35"/>
    <mergeCell ref="B36:C36"/>
    <mergeCell ref="B37:C37"/>
    <mergeCell ref="A7:C7"/>
    <mergeCell ref="A8:C8"/>
    <mergeCell ref="A9:C9"/>
    <mergeCell ref="A11:C11"/>
    <mergeCell ref="O2:R2"/>
    <mergeCell ref="S2:T2"/>
    <mergeCell ref="E2:I2"/>
    <mergeCell ref="A2:C4"/>
  </mergeCells>
  <printOptions horizontalCentered="1"/>
  <pageMargins left="0.1968503937007874" right="0.1968503937007874" top="0.9448818897637796" bottom="0.4330708661417323" header="0.5118110236220472" footer="0.2755905511811024"/>
  <pageSetup horizontalDpi="600" verticalDpi="600" orientation="portrait" paperSize="9" scale="110" r:id="rId2"/>
  <headerFooter alignWithMargins="0">
    <oddHeader>&amp;R&amp;9&amp;F  交通事故-違反別-（&amp;A）
</oddHeader>
  </headerFooter>
  <colBreaks count="1" manualBreakCount="1">
    <brk id="11" max="49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73"/>
  <sheetViews>
    <sheetView zoomScale="120" zoomScaleNormal="120" workbookViewId="0" topLeftCell="A1">
      <selection activeCell="J28" sqref="J28:K28"/>
    </sheetView>
  </sheetViews>
  <sheetFormatPr defaultColWidth="9.00390625" defaultRowHeight="13.5"/>
  <cols>
    <col min="1" max="9" width="5.75390625" style="496" customWidth="1"/>
    <col min="10" max="16384" width="9.00390625" style="496" customWidth="1"/>
  </cols>
  <sheetData>
    <row r="1" ht="3" customHeight="1" thickBot="1"/>
    <row r="2" spans="1:9" ht="13.5" customHeight="1" thickTop="1">
      <c r="A2" s="503" t="s">
        <v>478</v>
      </c>
      <c r="B2" s="503" t="s">
        <v>479</v>
      </c>
      <c r="C2" s="504"/>
      <c r="D2" s="547" t="s">
        <v>480</v>
      </c>
      <c r="E2" s="547"/>
      <c r="F2" s="547"/>
      <c r="G2" s="547"/>
      <c r="H2" s="547" t="s">
        <v>481</v>
      </c>
      <c r="I2" s="499"/>
    </row>
    <row r="3" spans="1:9" ht="2.25" customHeight="1">
      <c r="A3" s="548"/>
      <c r="B3" s="507"/>
      <c r="C3" s="507"/>
      <c r="D3" s="507"/>
      <c r="E3" s="507"/>
      <c r="F3" s="507"/>
      <c r="G3" s="507"/>
      <c r="H3" s="507"/>
      <c r="I3" s="508"/>
    </row>
    <row r="4" spans="1:9" s="513" customFormat="1" ht="9.75">
      <c r="A4" s="549" t="s">
        <v>482</v>
      </c>
      <c r="B4" s="509" t="s">
        <v>483</v>
      </c>
      <c r="C4" s="509" t="s">
        <v>484</v>
      </c>
      <c r="D4" s="509" t="s">
        <v>485</v>
      </c>
      <c r="E4" s="509" t="s">
        <v>482</v>
      </c>
      <c r="F4" s="509" t="s">
        <v>483</v>
      </c>
      <c r="G4" s="509" t="s">
        <v>484</v>
      </c>
      <c r="H4" s="509" t="s">
        <v>485</v>
      </c>
      <c r="I4" s="510" t="s">
        <v>483</v>
      </c>
    </row>
    <row r="5" spans="1:9" s="513" customFormat="1" ht="2.25" customHeight="1">
      <c r="A5" s="550"/>
      <c r="B5" s="515"/>
      <c r="C5" s="515"/>
      <c r="D5" s="515"/>
      <c r="E5" s="515"/>
      <c r="F5" s="515"/>
      <c r="G5" s="515"/>
      <c r="H5" s="515"/>
      <c r="I5" s="516"/>
    </row>
    <row r="6" spans="1:9" s="519" customFormat="1" ht="10.5" customHeight="1">
      <c r="A6" s="517" t="s">
        <v>61</v>
      </c>
      <c r="B6" s="517" t="s">
        <v>61</v>
      </c>
      <c r="C6" s="517" t="s">
        <v>61</v>
      </c>
      <c r="D6" s="517"/>
      <c r="E6" s="517" t="s">
        <v>61</v>
      </c>
      <c r="F6" s="517" t="s">
        <v>61</v>
      </c>
      <c r="G6" s="517" t="s">
        <v>61</v>
      </c>
      <c r="H6" s="517"/>
      <c r="I6" s="517" t="s">
        <v>61</v>
      </c>
    </row>
    <row r="7" spans="1:9" s="525" customFormat="1" ht="10.5" customHeight="1">
      <c r="A7" s="523">
        <v>22</v>
      </c>
      <c r="B7" s="523">
        <v>22</v>
      </c>
      <c r="C7" s="524">
        <v>44</v>
      </c>
      <c r="D7" s="523">
        <v>1832</v>
      </c>
      <c r="E7" s="523">
        <v>1899</v>
      </c>
      <c r="F7" s="523">
        <v>293</v>
      </c>
      <c r="G7" s="524">
        <v>2192</v>
      </c>
      <c r="H7" s="523">
        <v>42859</v>
      </c>
      <c r="I7" s="523">
        <v>50999</v>
      </c>
    </row>
    <row r="8" spans="1:9" s="525" customFormat="1" ht="10.5" customHeight="1">
      <c r="A8" s="523">
        <v>18</v>
      </c>
      <c r="B8" s="523">
        <v>39</v>
      </c>
      <c r="C8" s="524">
        <v>57</v>
      </c>
      <c r="D8" s="523">
        <v>1766</v>
      </c>
      <c r="E8" s="523">
        <v>1822</v>
      </c>
      <c r="F8" s="523">
        <v>229</v>
      </c>
      <c r="G8" s="524">
        <v>2051</v>
      </c>
      <c r="H8" s="523">
        <v>41080</v>
      </c>
      <c r="I8" s="523">
        <v>48948</v>
      </c>
    </row>
    <row r="9" spans="1:9" s="525" customFormat="1" ht="10.5" customHeight="1">
      <c r="A9" s="523">
        <f aca="true" t="shared" si="0" ref="A9:I9">SUM(A11,A57)</f>
        <v>19</v>
      </c>
      <c r="B9" s="523">
        <f t="shared" si="0"/>
        <v>30</v>
      </c>
      <c r="C9" s="523">
        <f t="shared" si="0"/>
        <v>49</v>
      </c>
      <c r="D9" s="523">
        <f t="shared" si="0"/>
        <v>1543</v>
      </c>
      <c r="E9" s="523">
        <f t="shared" si="0"/>
        <v>1592</v>
      </c>
      <c r="F9" s="523">
        <f t="shared" si="0"/>
        <v>246</v>
      </c>
      <c r="G9" s="523">
        <f t="shared" si="0"/>
        <v>1838</v>
      </c>
      <c r="H9" s="523">
        <f t="shared" si="0"/>
        <v>40092</v>
      </c>
      <c r="I9" s="523">
        <f t="shared" si="0"/>
        <v>47757</v>
      </c>
    </row>
    <row r="10" spans="1:9" s="525" customFormat="1" ht="6" customHeight="1">
      <c r="A10" s="523"/>
      <c r="B10" s="523"/>
      <c r="C10" s="524"/>
      <c r="D10" s="523"/>
      <c r="E10" s="523"/>
      <c r="F10" s="523"/>
      <c r="G10" s="524"/>
      <c r="H10" s="523"/>
      <c r="I10" s="523"/>
    </row>
    <row r="11" spans="1:9" s="525" customFormat="1" ht="10.5" customHeight="1">
      <c r="A11" s="523">
        <f aca="true" t="shared" si="1" ref="A11:I11">SUM(A12:A55)</f>
        <v>19</v>
      </c>
      <c r="B11" s="523">
        <f t="shared" si="1"/>
        <v>30</v>
      </c>
      <c r="C11" s="523">
        <f t="shared" si="1"/>
        <v>49</v>
      </c>
      <c r="D11" s="523">
        <f t="shared" si="1"/>
        <v>1524</v>
      </c>
      <c r="E11" s="523">
        <f t="shared" si="1"/>
        <v>1573</v>
      </c>
      <c r="F11" s="523">
        <f t="shared" si="1"/>
        <v>246</v>
      </c>
      <c r="G11" s="523">
        <f t="shared" si="1"/>
        <v>1819</v>
      </c>
      <c r="H11" s="523">
        <f t="shared" si="1"/>
        <v>39952</v>
      </c>
      <c r="I11" s="523">
        <f t="shared" si="1"/>
        <v>47608</v>
      </c>
    </row>
    <row r="12" spans="1:11" ht="9" customHeight="1">
      <c r="A12" s="533">
        <v>0</v>
      </c>
      <c r="B12" s="533">
        <v>3</v>
      </c>
      <c r="C12" s="532">
        <f>SUM(A12:B12)</f>
        <v>3</v>
      </c>
      <c r="D12" s="533">
        <v>72</v>
      </c>
      <c r="E12" s="533">
        <v>75</v>
      </c>
      <c r="F12" s="533">
        <v>20</v>
      </c>
      <c r="G12" s="532">
        <f aca="true" t="shared" si="2" ref="G12:G55">SUM(E12:F12)</f>
        <v>95</v>
      </c>
      <c r="H12" s="533">
        <v>965</v>
      </c>
      <c r="I12" s="533">
        <v>1240</v>
      </c>
      <c r="J12" s="533"/>
      <c r="K12" s="533"/>
    </row>
    <row r="13" spans="1:11" ht="9" customHeight="1">
      <c r="A13" s="533">
        <v>0</v>
      </c>
      <c r="B13" s="533">
        <v>0</v>
      </c>
      <c r="C13" s="533">
        <v>0</v>
      </c>
      <c r="D13" s="533">
        <v>1</v>
      </c>
      <c r="E13" s="533">
        <v>1</v>
      </c>
      <c r="F13" s="533">
        <v>1</v>
      </c>
      <c r="G13" s="532">
        <f t="shared" si="2"/>
        <v>2</v>
      </c>
      <c r="H13" s="533">
        <v>47</v>
      </c>
      <c r="I13" s="533">
        <v>53</v>
      </c>
      <c r="J13" s="533"/>
      <c r="K13" s="533"/>
    </row>
    <row r="14" spans="1:11" ht="9" customHeight="1">
      <c r="A14" s="533">
        <v>0</v>
      </c>
      <c r="B14" s="533">
        <v>0</v>
      </c>
      <c r="C14" s="532">
        <f>SUM(A14:B14)</f>
        <v>0</v>
      </c>
      <c r="D14" s="533">
        <v>29</v>
      </c>
      <c r="E14" s="533">
        <v>36</v>
      </c>
      <c r="F14" s="533">
        <v>22</v>
      </c>
      <c r="G14" s="532">
        <f t="shared" si="2"/>
        <v>58</v>
      </c>
      <c r="H14" s="533">
        <v>419</v>
      </c>
      <c r="I14" s="533">
        <v>524</v>
      </c>
      <c r="J14" s="533"/>
      <c r="K14" s="533"/>
    </row>
    <row r="15" spans="1:9" ht="9" customHeight="1">
      <c r="A15" s="533">
        <v>0</v>
      </c>
      <c r="B15" s="533">
        <v>0</v>
      </c>
      <c r="C15" s="533">
        <v>0</v>
      </c>
      <c r="D15" s="533">
        <v>1</v>
      </c>
      <c r="E15" s="533">
        <v>1</v>
      </c>
      <c r="F15" s="533">
        <v>0</v>
      </c>
      <c r="G15" s="532">
        <f t="shared" si="2"/>
        <v>1</v>
      </c>
      <c r="H15" s="533">
        <v>5</v>
      </c>
      <c r="I15" s="533">
        <v>6</v>
      </c>
    </row>
    <row r="16" spans="1:10" ht="9" customHeight="1">
      <c r="A16" s="533">
        <v>5</v>
      </c>
      <c r="B16" s="533">
        <v>3</v>
      </c>
      <c r="C16" s="532">
        <f>SUM(A16:B16)</f>
        <v>8</v>
      </c>
      <c r="D16" s="533">
        <v>10</v>
      </c>
      <c r="E16" s="533">
        <v>11</v>
      </c>
      <c r="F16" s="533">
        <v>5</v>
      </c>
      <c r="G16" s="532">
        <f t="shared" si="2"/>
        <v>16</v>
      </c>
      <c r="H16" s="533">
        <v>39</v>
      </c>
      <c r="I16" s="533">
        <v>65</v>
      </c>
      <c r="J16" s="533"/>
    </row>
    <row r="17" spans="1:11" ht="9" customHeight="1">
      <c r="A17" s="533">
        <v>0</v>
      </c>
      <c r="B17" s="533">
        <v>2</v>
      </c>
      <c r="C17" s="532">
        <f>SUM(A17:B17)</f>
        <v>2</v>
      </c>
      <c r="D17" s="533">
        <v>23</v>
      </c>
      <c r="E17" s="533">
        <v>23</v>
      </c>
      <c r="F17" s="533">
        <v>3</v>
      </c>
      <c r="G17" s="532">
        <f t="shared" si="2"/>
        <v>26</v>
      </c>
      <c r="H17" s="533">
        <v>663</v>
      </c>
      <c r="I17" s="533">
        <v>742</v>
      </c>
      <c r="J17" s="533"/>
      <c r="K17" s="533"/>
    </row>
    <row r="18" spans="1:11" ht="9" customHeight="1">
      <c r="A18" s="533">
        <v>0</v>
      </c>
      <c r="B18" s="533">
        <v>0</v>
      </c>
      <c r="C18" s="533">
        <v>0</v>
      </c>
      <c r="D18" s="533">
        <v>6</v>
      </c>
      <c r="E18" s="533">
        <v>6</v>
      </c>
      <c r="F18" s="533">
        <v>1</v>
      </c>
      <c r="G18" s="532">
        <f t="shared" si="2"/>
        <v>7</v>
      </c>
      <c r="H18" s="533">
        <v>996</v>
      </c>
      <c r="I18" s="533">
        <v>1408</v>
      </c>
      <c r="J18" s="533"/>
      <c r="K18" s="533"/>
    </row>
    <row r="19" spans="1:11" ht="9" customHeight="1">
      <c r="A19" s="533">
        <v>0</v>
      </c>
      <c r="B19" s="533">
        <v>0</v>
      </c>
      <c r="C19" s="532">
        <f aca="true" t="shared" si="3" ref="C19:C48">SUM(A19:B19)</f>
        <v>0</v>
      </c>
      <c r="D19" s="533">
        <v>12</v>
      </c>
      <c r="E19" s="533">
        <v>13</v>
      </c>
      <c r="F19" s="533">
        <v>1</v>
      </c>
      <c r="G19" s="532">
        <f t="shared" si="2"/>
        <v>14</v>
      </c>
      <c r="H19" s="533">
        <v>261</v>
      </c>
      <c r="I19" s="533">
        <v>290</v>
      </c>
      <c r="J19" s="533"/>
      <c r="K19" s="533"/>
    </row>
    <row r="20" spans="1:11" ht="9" customHeight="1">
      <c r="A20" s="533">
        <v>0</v>
      </c>
      <c r="B20" s="533">
        <v>0</v>
      </c>
      <c r="C20" s="532">
        <f t="shared" si="3"/>
        <v>0</v>
      </c>
      <c r="D20" s="533">
        <v>14</v>
      </c>
      <c r="E20" s="533">
        <v>15</v>
      </c>
      <c r="F20" s="533">
        <v>0</v>
      </c>
      <c r="G20" s="532">
        <f t="shared" si="2"/>
        <v>15</v>
      </c>
      <c r="H20" s="533">
        <v>501</v>
      </c>
      <c r="I20" s="533">
        <v>542</v>
      </c>
      <c r="J20" s="533"/>
      <c r="K20" s="533"/>
    </row>
    <row r="21" spans="1:11" ht="9" customHeight="1">
      <c r="A21" s="533">
        <v>0</v>
      </c>
      <c r="B21" s="533">
        <v>0</v>
      </c>
      <c r="C21" s="532">
        <f t="shared" si="3"/>
        <v>0</v>
      </c>
      <c r="D21" s="533">
        <v>7</v>
      </c>
      <c r="E21" s="533">
        <v>7</v>
      </c>
      <c r="F21" s="533">
        <v>0</v>
      </c>
      <c r="G21" s="532">
        <f t="shared" si="2"/>
        <v>7</v>
      </c>
      <c r="H21" s="533">
        <v>198</v>
      </c>
      <c r="I21" s="533">
        <v>209</v>
      </c>
      <c r="J21" s="533"/>
      <c r="K21" s="533"/>
    </row>
    <row r="22" spans="1:11" ht="9" customHeight="1">
      <c r="A22" s="533">
        <v>1</v>
      </c>
      <c r="B22" s="533">
        <v>1</v>
      </c>
      <c r="C22" s="532">
        <f t="shared" si="3"/>
        <v>2</v>
      </c>
      <c r="D22" s="533">
        <v>0</v>
      </c>
      <c r="E22" s="533">
        <v>0</v>
      </c>
      <c r="F22" s="533">
        <v>0</v>
      </c>
      <c r="G22" s="532">
        <f t="shared" si="2"/>
        <v>0</v>
      </c>
      <c r="H22" s="533">
        <v>8</v>
      </c>
      <c r="I22" s="533">
        <v>10</v>
      </c>
      <c r="J22" s="533"/>
      <c r="K22" s="533"/>
    </row>
    <row r="23" spans="1:11" ht="9" customHeight="1">
      <c r="A23" s="533">
        <v>0</v>
      </c>
      <c r="B23" s="533">
        <v>0</v>
      </c>
      <c r="C23" s="532">
        <f t="shared" si="3"/>
        <v>0</v>
      </c>
      <c r="D23" s="533">
        <v>9</v>
      </c>
      <c r="E23" s="533">
        <v>9</v>
      </c>
      <c r="F23" s="533">
        <v>0</v>
      </c>
      <c r="G23" s="532">
        <f t="shared" si="2"/>
        <v>9</v>
      </c>
      <c r="H23" s="533">
        <v>282</v>
      </c>
      <c r="I23" s="533">
        <v>307</v>
      </c>
      <c r="J23" s="533"/>
      <c r="K23" s="533"/>
    </row>
    <row r="24" spans="1:11" ht="9" customHeight="1">
      <c r="A24" s="533">
        <v>0</v>
      </c>
      <c r="B24" s="533">
        <v>0</v>
      </c>
      <c r="C24" s="532">
        <f t="shared" si="3"/>
        <v>0</v>
      </c>
      <c r="D24" s="533">
        <v>16</v>
      </c>
      <c r="E24" s="533">
        <v>16</v>
      </c>
      <c r="F24" s="533">
        <v>2</v>
      </c>
      <c r="G24" s="532">
        <f t="shared" si="2"/>
        <v>18</v>
      </c>
      <c r="H24" s="533">
        <v>722</v>
      </c>
      <c r="I24" s="533">
        <v>746</v>
      </c>
      <c r="J24" s="533"/>
      <c r="K24" s="533"/>
    </row>
    <row r="25" spans="1:11" ht="9" customHeight="1">
      <c r="A25" s="533">
        <v>1</v>
      </c>
      <c r="B25" s="533">
        <v>0</v>
      </c>
      <c r="C25" s="532">
        <f t="shared" si="3"/>
        <v>1</v>
      </c>
      <c r="D25" s="533">
        <v>104</v>
      </c>
      <c r="E25" s="533">
        <v>107</v>
      </c>
      <c r="F25" s="533">
        <v>6</v>
      </c>
      <c r="G25" s="532">
        <f t="shared" si="2"/>
        <v>113</v>
      </c>
      <c r="H25" s="533">
        <v>2278</v>
      </c>
      <c r="I25" s="533">
        <v>2614</v>
      </c>
      <c r="J25" s="533"/>
      <c r="K25" s="533"/>
    </row>
    <row r="26" spans="1:11" ht="9" customHeight="1">
      <c r="A26" s="533">
        <v>1</v>
      </c>
      <c r="B26" s="533">
        <v>0</v>
      </c>
      <c r="C26" s="532">
        <f t="shared" si="3"/>
        <v>1</v>
      </c>
      <c r="D26" s="533">
        <v>216</v>
      </c>
      <c r="E26" s="533">
        <v>221</v>
      </c>
      <c r="F26" s="533">
        <v>20</v>
      </c>
      <c r="G26" s="532">
        <f t="shared" si="2"/>
        <v>241</v>
      </c>
      <c r="H26" s="533">
        <v>5626</v>
      </c>
      <c r="I26" s="533">
        <v>6168</v>
      </c>
      <c r="J26" s="533"/>
      <c r="K26" s="533"/>
    </row>
    <row r="27" spans="1:11" ht="9" customHeight="1">
      <c r="A27" s="533">
        <v>0</v>
      </c>
      <c r="B27" s="533">
        <v>1</v>
      </c>
      <c r="C27" s="532">
        <f t="shared" si="3"/>
        <v>1</v>
      </c>
      <c r="D27" s="533">
        <v>133</v>
      </c>
      <c r="E27" s="533">
        <v>134</v>
      </c>
      <c r="F27" s="533">
        <v>4</v>
      </c>
      <c r="G27" s="532">
        <f t="shared" si="2"/>
        <v>138</v>
      </c>
      <c r="H27" s="533">
        <v>2398</v>
      </c>
      <c r="I27" s="533">
        <v>2463</v>
      </c>
      <c r="J27" s="533"/>
      <c r="K27" s="533"/>
    </row>
    <row r="28" spans="1:11" ht="9" customHeight="1">
      <c r="A28" s="533">
        <v>0</v>
      </c>
      <c r="B28" s="533">
        <v>0</v>
      </c>
      <c r="C28" s="532">
        <f t="shared" si="3"/>
        <v>0</v>
      </c>
      <c r="D28" s="533">
        <v>30</v>
      </c>
      <c r="E28" s="533">
        <v>30</v>
      </c>
      <c r="F28" s="533">
        <v>1</v>
      </c>
      <c r="G28" s="532">
        <f t="shared" si="2"/>
        <v>31</v>
      </c>
      <c r="H28" s="533">
        <v>832</v>
      </c>
      <c r="I28" s="533">
        <v>860</v>
      </c>
      <c r="J28" s="533"/>
      <c r="K28" s="533"/>
    </row>
    <row r="29" spans="1:9" ht="9" customHeight="1">
      <c r="A29" s="533">
        <v>0</v>
      </c>
      <c r="B29" s="533">
        <v>0</v>
      </c>
      <c r="C29" s="532">
        <f t="shared" si="3"/>
        <v>0</v>
      </c>
      <c r="D29" s="533">
        <v>44</v>
      </c>
      <c r="E29" s="533">
        <v>46</v>
      </c>
      <c r="F29" s="533">
        <v>3</v>
      </c>
      <c r="G29" s="532">
        <f t="shared" si="2"/>
        <v>49</v>
      </c>
      <c r="H29" s="533">
        <v>952</v>
      </c>
      <c r="I29" s="533">
        <v>1043</v>
      </c>
    </row>
    <row r="30" spans="1:9" ht="9" customHeight="1">
      <c r="A30" s="533">
        <v>0</v>
      </c>
      <c r="B30" s="533">
        <v>0</v>
      </c>
      <c r="C30" s="532">
        <f t="shared" si="3"/>
        <v>0</v>
      </c>
      <c r="D30" s="533">
        <v>44</v>
      </c>
      <c r="E30" s="533">
        <v>45</v>
      </c>
      <c r="F30" s="533">
        <v>11</v>
      </c>
      <c r="G30" s="532">
        <f t="shared" si="2"/>
        <v>56</v>
      </c>
      <c r="H30" s="533">
        <v>1435</v>
      </c>
      <c r="I30" s="533">
        <v>1769</v>
      </c>
    </row>
    <row r="31" spans="1:9" ht="9" customHeight="1">
      <c r="A31" s="533">
        <v>0</v>
      </c>
      <c r="B31" s="533">
        <v>0</v>
      </c>
      <c r="C31" s="532">
        <f t="shared" si="3"/>
        <v>0</v>
      </c>
      <c r="D31" s="533">
        <v>1</v>
      </c>
      <c r="E31" s="533">
        <v>1</v>
      </c>
      <c r="F31" s="533">
        <v>0</v>
      </c>
      <c r="G31" s="532">
        <f t="shared" si="2"/>
        <v>1</v>
      </c>
      <c r="H31" s="533">
        <v>1</v>
      </c>
      <c r="I31" s="533">
        <v>3</v>
      </c>
    </row>
    <row r="32" spans="1:11" ht="9" customHeight="1">
      <c r="A32" s="533">
        <v>0</v>
      </c>
      <c r="B32" s="533">
        <v>0</v>
      </c>
      <c r="C32" s="532">
        <f t="shared" si="3"/>
        <v>0</v>
      </c>
      <c r="D32" s="532">
        <f>SUM(B32:C32)</f>
        <v>0</v>
      </c>
      <c r="E32" s="532">
        <f>SUM(C32:D32)</f>
        <v>0</v>
      </c>
      <c r="F32" s="532">
        <f>SUM(D32:E32)</f>
        <v>0</v>
      </c>
      <c r="G32" s="532">
        <f t="shared" si="2"/>
        <v>0</v>
      </c>
      <c r="H32" s="533">
        <v>1</v>
      </c>
      <c r="I32" s="533">
        <v>1</v>
      </c>
      <c r="J32" s="533"/>
      <c r="K32" s="533"/>
    </row>
    <row r="33" spans="1:11" ht="9" customHeight="1">
      <c r="A33" s="533">
        <v>0</v>
      </c>
      <c r="B33" s="533">
        <v>0</v>
      </c>
      <c r="C33" s="532">
        <f t="shared" si="3"/>
        <v>0</v>
      </c>
      <c r="D33" s="533">
        <v>1</v>
      </c>
      <c r="E33" s="533">
        <v>1</v>
      </c>
      <c r="F33" s="533">
        <v>0</v>
      </c>
      <c r="G33" s="532">
        <f t="shared" si="2"/>
        <v>1</v>
      </c>
      <c r="H33" s="533">
        <v>21</v>
      </c>
      <c r="I33" s="533">
        <v>23</v>
      </c>
      <c r="J33" s="533"/>
      <c r="K33" s="533"/>
    </row>
    <row r="34" spans="1:11" ht="9" customHeight="1">
      <c r="A34" s="533">
        <v>0</v>
      </c>
      <c r="B34" s="533">
        <v>0</v>
      </c>
      <c r="C34" s="532">
        <f t="shared" si="3"/>
        <v>0</v>
      </c>
      <c r="D34" s="533">
        <v>0</v>
      </c>
      <c r="E34" s="533">
        <v>0</v>
      </c>
      <c r="F34" s="533">
        <v>0</v>
      </c>
      <c r="G34" s="532">
        <f t="shared" si="2"/>
        <v>0</v>
      </c>
      <c r="H34" s="533">
        <v>6</v>
      </c>
      <c r="I34" s="533">
        <v>7</v>
      </c>
      <c r="J34" s="533"/>
      <c r="K34" s="533"/>
    </row>
    <row r="35" spans="1:11" ht="9" customHeight="1">
      <c r="A35" s="533">
        <v>0</v>
      </c>
      <c r="B35" s="533">
        <v>0</v>
      </c>
      <c r="C35" s="532">
        <f t="shared" si="3"/>
        <v>0</v>
      </c>
      <c r="D35" s="533">
        <v>2</v>
      </c>
      <c r="E35" s="533">
        <v>3</v>
      </c>
      <c r="F35" s="533">
        <v>0</v>
      </c>
      <c r="G35" s="532">
        <f t="shared" si="2"/>
        <v>3</v>
      </c>
      <c r="H35" s="533">
        <v>13</v>
      </c>
      <c r="I35" s="533">
        <v>15</v>
      </c>
      <c r="J35" s="533"/>
      <c r="K35" s="533"/>
    </row>
    <row r="36" spans="1:11" ht="9" customHeight="1">
      <c r="A36" s="533">
        <v>0</v>
      </c>
      <c r="B36" s="533">
        <v>0</v>
      </c>
      <c r="C36" s="532">
        <f t="shared" si="3"/>
        <v>0</v>
      </c>
      <c r="D36" s="533">
        <v>1</v>
      </c>
      <c r="E36" s="533">
        <v>1</v>
      </c>
      <c r="F36" s="533">
        <v>0</v>
      </c>
      <c r="G36" s="532">
        <f t="shared" si="2"/>
        <v>1</v>
      </c>
      <c r="H36" s="533">
        <v>21</v>
      </c>
      <c r="I36" s="533">
        <v>22</v>
      </c>
      <c r="J36" s="533"/>
      <c r="K36" s="533"/>
    </row>
    <row r="37" spans="1:11" ht="9" customHeight="1">
      <c r="A37" s="533">
        <v>0</v>
      </c>
      <c r="B37" s="533">
        <v>0</v>
      </c>
      <c r="C37" s="532">
        <f t="shared" si="3"/>
        <v>0</v>
      </c>
      <c r="D37" s="533">
        <v>0</v>
      </c>
      <c r="E37" s="533">
        <v>0</v>
      </c>
      <c r="F37" s="533">
        <v>0</v>
      </c>
      <c r="G37" s="532">
        <f t="shared" si="2"/>
        <v>0</v>
      </c>
      <c r="H37" s="532">
        <f>SUM(F37:G37)</f>
        <v>0</v>
      </c>
      <c r="I37" s="532">
        <f>SUM(G37:H37)</f>
        <v>0</v>
      </c>
      <c r="J37" s="533"/>
      <c r="K37" s="533"/>
    </row>
    <row r="38" spans="1:11" ht="9" customHeight="1">
      <c r="A38" s="533">
        <v>0</v>
      </c>
      <c r="B38" s="533">
        <v>0</v>
      </c>
      <c r="C38" s="532">
        <f t="shared" si="3"/>
        <v>0</v>
      </c>
      <c r="D38" s="533">
        <v>1</v>
      </c>
      <c r="E38" s="533">
        <v>1</v>
      </c>
      <c r="F38" s="533">
        <v>0</v>
      </c>
      <c r="G38" s="532">
        <f t="shared" si="2"/>
        <v>1</v>
      </c>
      <c r="H38" s="533">
        <v>4</v>
      </c>
      <c r="I38" s="533">
        <v>4</v>
      </c>
      <c r="J38" s="533"/>
      <c r="K38" s="533"/>
    </row>
    <row r="39" spans="1:11" ht="9" customHeight="1">
      <c r="A39" s="533">
        <v>2</v>
      </c>
      <c r="B39" s="533">
        <v>0</v>
      </c>
      <c r="C39" s="532">
        <f t="shared" si="3"/>
        <v>2</v>
      </c>
      <c r="D39" s="533">
        <v>0</v>
      </c>
      <c r="E39" s="533">
        <v>0</v>
      </c>
      <c r="F39" s="533">
        <v>0</v>
      </c>
      <c r="G39" s="532">
        <f t="shared" si="2"/>
        <v>0</v>
      </c>
      <c r="H39" s="533">
        <v>2</v>
      </c>
      <c r="I39" s="533">
        <v>2</v>
      </c>
      <c r="J39" s="533"/>
      <c r="K39" s="533"/>
    </row>
    <row r="40" spans="1:11" ht="9" customHeight="1">
      <c r="A40" s="533">
        <v>1</v>
      </c>
      <c r="B40" s="533">
        <v>0</v>
      </c>
      <c r="C40" s="532">
        <f t="shared" si="3"/>
        <v>1</v>
      </c>
      <c r="D40" s="533">
        <v>1</v>
      </c>
      <c r="E40" s="533">
        <v>1</v>
      </c>
      <c r="F40" s="533">
        <v>1</v>
      </c>
      <c r="G40" s="532">
        <f t="shared" si="2"/>
        <v>2</v>
      </c>
      <c r="H40" s="533">
        <v>9</v>
      </c>
      <c r="I40" s="533">
        <v>15</v>
      </c>
      <c r="J40" s="533"/>
      <c r="K40" s="533"/>
    </row>
    <row r="41" spans="1:11" ht="9" customHeight="1">
      <c r="A41" s="533">
        <v>4</v>
      </c>
      <c r="B41" s="533">
        <v>11</v>
      </c>
      <c r="C41" s="532">
        <f t="shared" si="3"/>
        <v>15</v>
      </c>
      <c r="D41" s="533">
        <v>68</v>
      </c>
      <c r="E41" s="533">
        <v>73</v>
      </c>
      <c r="F41" s="533">
        <v>16</v>
      </c>
      <c r="G41" s="532">
        <f t="shared" si="2"/>
        <v>89</v>
      </c>
      <c r="H41" s="533">
        <v>435</v>
      </c>
      <c r="I41" s="533">
        <v>551</v>
      </c>
      <c r="J41" s="533"/>
      <c r="K41" s="533"/>
    </row>
    <row r="42" spans="1:11" ht="9" customHeight="1">
      <c r="A42" s="533">
        <v>0</v>
      </c>
      <c r="B42" s="533">
        <v>2</v>
      </c>
      <c r="C42" s="532">
        <f t="shared" si="3"/>
        <v>2</v>
      </c>
      <c r="D42" s="533">
        <v>27</v>
      </c>
      <c r="E42" s="533">
        <v>27</v>
      </c>
      <c r="F42" s="533">
        <v>4</v>
      </c>
      <c r="G42" s="532">
        <f t="shared" si="2"/>
        <v>31</v>
      </c>
      <c r="H42" s="533">
        <v>1467</v>
      </c>
      <c r="I42" s="533">
        <v>1992</v>
      </c>
      <c r="J42" s="533"/>
      <c r="K42" s="533"/>
    </row>
    <row r="43" spans="1:11" ht="9" customHeight="1">
      <c r="A43" s="533">
        <v>4</v>
      </c>
      <c r="B43" s="533">
        <v>5</v>
      </c>
      <c r="C43" s="532">
        <f t="shared" si="3"/>
        <v>9</v>
      </c>
      <c r="D43" s="533">
        <v>139</v>
      </c>
      <c r="E43" s="533">
        <v>145</v>
      </c>
      <c r="F43" s="533">
        <v>84</v>
      </c>
      <c r="G43" s="532">
        <f t="shared" si="2"/>
        <v>229</v>
      </c>
      <c r="H43" s="533">
        <v>4696</v>
      </c>
      <c r="I43" s="533">
        <v>6822</v>
      </c>
      <c r="J43" s="533"/>
      <c r="K43" s="533"/>
    </row>
    <row r="44" spans="1:11" ht="9" customHeight="1">
      <c r="A44" s="533">
        <v>0</v>
      </c>
      <c r="B44" s="533">
        <v>0</v>
      </c>
      <c r="C44" s="532">
        <f t="shared" si="3"/>
        <v>0</v>
      </c>
      <c r="D44" s="533">
        <v>75</v>
      </c>
      <c r="E44" s="533">
        <v>79</v>
      </c>
      <c r="F44" s="533">
        <v>5</v>
      </c>
      <c r="G44" s="532">
        <f t="shared" si="2"/>
        <v>84</v>
      </c>
      <c r="H44" s="533">
        <v>4061</v>
      </c>
      <c r="I44" s="533">
        <v>5333</v>
      </c>
      <c r="J44" s="533"/>
      <c r="K44" s="533"/>
    </row>
    <row r="45" spans="1:11" ht="9" customHeight="1">
      <c r="A45" s="533">
        <v>0</v>
      </c>
      <c r="B45" s="533">
        <v>0</v>
      </c>
      <c r="C45" s="532">
        <f t="shared" si="3"/>
        <v>0</v>
      </c>
      <c r="D45" s="533">
        <v>316</v>
      </c>
      <c r="E45" s="533">
        <v>321</v>
      </c>
      <c r="F45" s="533">
        <v>23</v>
      </c>
      <c r="G45" s="532">
        <f t="shared" si="2"/>
        <v>344</v>
      </c>
      <c r="H45" s="533">
        <v>8159</v>
      </c>
      <c r="I45" s="533">
        <v>9036</v>
      </c>
      <c r="J45" s="533"/>
      <c r="K45" s="533"/>
    </row>
    <row r="46" spans="1:11" ht="9" customHeight="1">
      <c r="A46" s="533">
        <v>0</v>
      </c>
      <c r="B46" s="533">
        <v>1</v>
      </c>
      <c r="C46" s="532">
        <f t="shared" si="3"/>
        <v>1</v>
      </c>
      <c r="D46" s="533">
        <v>7</v>
      </c>
      <c r="E46" s="533">
        <v>7</v>
      </c>
      <c r="F46" s="533">
        <v>0</v>
      </c>
      <c r="G46" s="532">
        <f t="shared" si="2"/>
        <v>7</v>
      </c>
      <c r="H46" s="533">
        <v>40</v>
      </c>
      <c r="I46" s="533">
        <v>46</v>
      </c>
      <c r="J46" s="533"/>
      <c r="K46" s="533"/>
    </row>
    <row r="47" spans="1:11" ht="9" customHeight="1">
      <c r="A47" s="533">
        <v>0</v>
      </c>
      <c r="B47" s="533">
        <v>0</v>
      </c>
      <c r="C47" s="523">
        <f t="shared" si="3"/>
        <v>0</v>
      </c>
      <c r="D47" s="533">
        <v>15</v>
      </c>
      <c r="E47" s="533">
        <v>15</v>
      </c>
      <c r="F47" s="533">
        <v>7</v>
      </c>
      <c r="G47" s="532">
        <f t="shared" si="2"/>
        <v>22</v>
      </c>
      <c r="H47" s="533">
        <v>271</v>
      </c>
      <c r="I47" s="533">
        <v>322</v>
      </c>
      <c r="J47" s="533"/>
      <c r="K47" s="533"/>
    </row>
    <row r="48" spans="1:11" ht="9" customHeight="1">
      <c r="A48" s="533">
        <v>0</v>
      </c>
      <c r="B48" s="533">
        <v>0</v>
      </c>
      <c r="C48" s="523">
        <f t="shared" si="3"/>
        <v>0</v>
      </c>
      <c r="D48" s="533">
        <v>5</v>
      </c>
      <c r="E48" s="533">
        <v>6</v>
      </c>
      <c r="F48" s="533">
        <v>0</v>
      </c>
      <c r="G48" s="532">
        <f t="shared" si="2"/>
        <v>6</v>
      </c>
      <c r="H48" s="533">
        <v>101</v>
      </c>
      <c r="I48" s="533">
        <v>122</v>
      </c>
      <c r="J48" s="533"/>
      <c r="K48" s="533"/>
    </row>
    <row r="49" spans="1:11" ht="9" customHeight="1">
      <c r="A49" s="533">
        <v>0</v>
      </c>
      <c r="B49" s="533">
        <v>0</v>
      </c>
      <c r="C49" s="533">
        <v>0</v>
      </c>
      <c r="D49" s="533">
        <v>0</v>
      </c>
      <c r="E49" s="533">
        <v>0</v>
      </c>
      <c r="F49" s="533">
        <v>0</v>
      </c>
      <c r="G49" s="532">
        <f t="shared" si="2"/>
        <v>0</v>
      </c>
      <c r="H49" s="533">
        <v>11</v>
      </c>
      <c r="I49" s="533">
        <v>11</v>
      </c>
      <c r="J49" s="533"/>
      <c r="K49" s="533"/>
    </row>
    <row r="50" spans="1:11" ht="9" customHeight="1">
      <c r="A50" s="533">
        <v>0</v>
      </c>
      <c r="B50" s="533">
        <v>0</v>
      </c>
      <c r="C50" s="523">
        <f aca="true" t="shared" si="4" ref="C50:C55">SUM(A50:B50)</f>
        <v>0</v>
      </c>
      <c r="D50" s="533">
        <v>10</v>
      </c>
      <c r="E50" s="533">
        <v>10</v>
      </c>
      <c r="F50" s="533">
        <v>0</v>
      </c>
      <c r="G50" s="532">
        <f t="shared" si="2"/>
        <v>10</v>
      </c>
      <c r="H50" s="533">
        <v>186</v>
      </c>
      <c r="I50" s="533">
        <v>190</v>
      </c>
      <c r="J50" s="533"/>
      <c r="K50" s="533"/>
    </row>
    <row r="51" spans="1:11" ht="9" customHeight="1">
      <c r="A51" s="533">
        <v>0</v>
      </c>
      <c r="B51" s="533">
        <v>1</v>
      </c>
      <c r="C51" s="532">
        <f t="shared" si="4"/>
        <v>1</v>
      </c>
      <c r="D51" s="533">
        <v>0</v>
      </c>
      <c r="E51" s="533">
        <v>0</v>
      </c>
      <c r="F51" s="533">
        <v>0</v>
      </c>
      <c r="G51" s="532">
        <f t="shared" si="2"/>
        <v>0</v>
      </c>
      <c r="H51" s="533">
        <v>12</v>
      </c>
      <c r="I51" s="533">
        <v>13</v>
      </c>
      <c r="J51" s="533"/>
      <c r="K51" s="533"/>
    </row>
    <row r="52" spans="1:11" ht="9" customHeight="1">
      <c r="A52" s="533">
        <v>0</v>
      </c>
      <c r="B52" s="533">
        <v>0</v>
      </c>
      <c r="C52" s="523">
        <f t="shared" si="4"/>
        <v>0</v>
      </c>
      <c r="D52" s="533">
        <v>2</v>
      </c>
      <c r="E52" s="533">
        <v>2</v>
      </c>
      <c r="F52" s="533">
        <v>0</v>
      </c>
      <c r="G52" s="532">
        <f t="shared" si="2"/>
        <v>2</v>
      </c>
      <c r="H52" s="533">
        <v>0</v>
      </c>
      <c r="I52" s="533">
        <v>0</v>
      </c>
      <c r="J52" s="533"/>
      <c r="K52" s="533"/>
    </row>
    <row r="53" spans="1:11" ht="9" customHeight="1">
      <c r="A53" s="533">
        <v>0</v>
      </c>
      <c r="B53" s="533">
        <v>0</v>
      </c>
      <c r="C53" s="523">
        <f t="shared" si="4"/>
        <v>0</v>
      </c>
      <c r="D53" s="533">
        <v>20</v>
      </c>
      <c r="E53" s="533">
        <v>20</v>
      </c>
      <c r="F53" s="533">
        <v>2</v>
      </c>
      <c r="G53" s="532">
        <f t="shared" si="2"/>
        <v>22</v>
      </c>
      <c r="H53" s="533">
        <v>405</v>
      </c>
      <c r="I53" s="533">
        <v>508</v>
      </c>
      <c r="J53" s="533"/>
      <c r="K53" s="533"/>
    </row>
    <row r="54" spans="1:11" ht="9" customHeight="1">
      <c r="A54" s="533">
        <v>0</v>
      </c>
      <c r="B54" s="533">
        <v>0</v>
      </c>
      <c r="C54" s="523">
        <f t="shared" si="4"/>
        <v>0</v>
      </c>
      <c r="D54" s="533">
        <v>3</v>
      </c>
      <c r="E54" s="533">
        <v>3</v>
      </c>
      <c r="F54" s="533">
        <v>0</v>
      </c>
      <c r="G54" s="532">
        <f t="shared" si="2"/>
        <v>3</v>
      </c>
      <c r="H54" s="533">
        <v>7</v>
      </c>
      <c r="I54" s="533">
        <v>11</v>
      </c>
      <c r="J54" s="533"/>
      <c r="K54" s="533"/>
    </row>
    <row r="55" spans="1:11" ht="9" customHeight="1">
      <c r="A55" s="533">
        <v>0</v>
      </c>
      <c r="B55" s="533">
        <v>0</v>
      </c>
      <c r="C55" s="523">
        <f t="shared" si="4"/>
        <v>0</v>
      </c>
      <c r="D55" s="533">
        <v>59</v>
      </c>
      <c r="E55" s="533">
        <v>61</v>
      </c>
      <c r="F55" s="533">
        <v>4</v>
      </c>
      <c r="G55" s="532">
        <f t="shared" si="2"/>
        <v>65</v>
      </c>
      <c r="H55" s="533">
        <v>1396</v>
      </c>
      <c r="I55" s="533">
        <v>1500</v>
      </c>
      <c r="J55" s="533"/>
      <c r="K55" s="533"/>
    </row>
    <row r="56" spans="1:11" ht="9" customHeight="1">
      <c r="A56" s="533"/>
      <c r="B56" s="533"/>
      <c r="C56" s="523"/>
      <c r="D56" s="533"/>
      <c r="E56" s="533"/>
      <c r="F56" s="533"/>
      <c r="G56" s="523"/>
      <c r="H56" s="533"/>
      <c r="I56" s="533"/>
      <c r="J56" s="533"/>
      <c r="K56" s="533"/>
    </row>
    <row r="57" spans="1:9" s="525" customFormat="1" ht="9" customHeight="1">
      <c r="A57" s="524">
        <f aca="true" t="shared" si="5" ref="A57:I57">SUM(A58:A72)</f>
        <v>0</v>
      </c>
      <c r="B57" s="524">
        <f t="shared" si="5"/>
        <v>0</v>
      </c>
      <c r="C57" s="523">
        <f t="shared" si="5"/>
        <v>0</v>
      </c>
      <c r="D57" s="524">
        <f t="shared" si="5"/>
        <v>19</v>
      </c>
      <c r="E57" s="524">
        <f t="shared" si="5"/>
        <v>19</v>
      </c>
      <c r="F57" s="524">
        <f t="shared" si="5"/>
        <v>0</v>
      </c>
      <c r="G57" s="523">
        <f t="shared" si="5"/>
        <v>19</v>
      </c>
      <c r="H57" s="524">
        <f t="shared" si="5"/>
        <v>140</v>
      </c>
      <c r="I57" s="524">
        <f t="shared" si="5"/>
        <v>149</v>
      </c>
    </row>
    <row r="58" spans="1:11" ht="9" customHeight="1">
      <c r="A58" s="533">
        <v>0</v>
      </c>
      <c r="B58" s="533">
        <v>0</v>
      </c>
      <c r="C58" s="523">
        <f aca="true" t="shared" si="6" ref="C58:C72">SUM(A58:B58)</f>
        <v>0</v>
      </c>
      <c r="D58" s="533">
        <v>6</v>
      </c>
      <c r="E58" s="533">
        <v>6</v>
      </c>
      <c r="F58" s="533">
        <v>0</v>
      </c>
      <c r="G58" s="532">
        <f aca="true" t="shared" si="7" ref="G58:G72">SUM(E58:F58)</f>
        <v>6</v>
      </c>
      <c r="H58" s="533">
        <v>21</v>
      </c>
      <c r="I58" s="533">
        <v>21</v>
      </c>
      <c r="J58" s="533"/>
      <c r="K58" s="533"/>
    </row>
    <row r="59" spans="1:9" ht="9" customHeight="1">
      <c r="A59" s="533">
        <v>0</v>
      </c>
      <c r="B59" s="533">
        <v>0</v>
      </c>
      <c r="C59" s="523">
        <f t="shared" si="6"/>
        <v>0</v>
      </c>
      <c r="D59" s="533">
        <v>0</v>
      </c>
      <c r="E59" s="533">
        <v>0</v>
      </c>
      <c r="F59" s="533">
        <v>0</v>
      </c>
      <c r="G59" s="532">
        <f t="shared" si="7"/>
        <v>0</v>
      </c>
      <c r="H59" s="533">
        <v>3</v>
      </c>
      <c r="I59" s="533">
        <v>3</v>
      </c>
    </row>
    <row r="60" spans="1:9" ht="9" customHeight="1">
      <c r="A60" s="533">
        <v>0</v>
      </c>
      <c r="B60" s="533">
        <v>0</v>
      </c>
      <c r="C60" s="523">
        <f t="shared" si="6"/>
        <v>0</v>
      </c>
      <c r="D60" s="533">
        <v>5</v>
      </c>
      <c r="E60" s="533">
        <v>5</v>
      </c>
      <c r="F60" s="533">
        <v>0</v>
      </c>
      <c r="G60" s="532">
        <f t="shared" si="7"/>
        <v>5</v>
      </c>
      <c r="H60" s="533">
        <v>29</v>
      </c>
      <c r="I60" s="533">
        <v>30</v>
      </c>
    </row>
    <row r="61" spans="1:9" ht="9" customHeight="1">
      <c r="A61" s="533">
        <v>0</v>
      </c>
      <c r="B61" s="533">
        <v>0</v>
      </c>
      <c r="C61" s="523">
        <f t="shared" si="6"/>
        <v>0</v>
      </c>
      <c r="D61" s="533">
        <v>0</v>
      </c>
      <c r="E61" s="533">
        <v>0</v>
      </c>
      <c r="F61" s="533">
        <v>0</v>
      </c>
      <c r="G61" s="532">
        <f t="shared" si="7"/>
        <v>0</v>
      </c>
      <c r="H61" s="533">
        <v>7</v>
      </c>
      <c r="I61" s="533">
        <v>7</v>
      </c>
    </row>
    <row r="62" spans="1:9" ht="9" customHeight="1">
      <c r="A62" s="533">
        <v>0</v>
      </c>
      <c r="B62" s="533">
        <v>0</v>
      </c>
      <c r="C62" s="523">
        <f t="shared" si="6"/>
        <v>0</v>
      </c>
      <c r="D62" s="533">
        <v>1</v>
      </c>
      <c r="E62" s="533">
        <v>1</v>
      </c>
      <c r="F62" s="533">
        <v>0</v>
      </c>
      <c r="G62" s="532">
        <f t="shared" si="7"/>
        <v>1</v>
      </c>
      <c r="H62" s="533">
        <v>6</v>
      </c>
      <c r="I62" s="533">
        <v>7</v>
      </c>
    </row>
    <row r="63" spans="1:9" ht="9" customHeight="1">
      <c r="A63" s="533">
        <v>0</v>
      </c>
      <c r="B63" s="533">
        <v>0</v>
      </c>
      <c r="C63" s="523">
        <f t="shared" si="6"/>
        <v>0</v>
      </c>
      <c r="D63" s="533">
        <v>1</v>
      </c>
      <c r="E63" s="533">
        <v>1</v>
      </c>
      <c r="F63" s="533">
        <v>0</v>
      </c>
      <c r="G63" s="532">
        <f t="shared" si="7"/>
        <v>1</v>
      </c>
      <c r="H63" s="533">
        <v>3</v>
      </c>
      <c r="I63" s="533">
        <v>3</v>
      </c>
    </row>
    <row r="64" spans="1:9" ht="9" customHeight="1">
      <c r="A64" s="533">
        <v>0</v>
      </c>
      <c r="B64" s="533">
        <v>0</v>
      </c>
      <c r="C64" s="523">
        <f t="shared" si="6"/>
        <v>0</v>
      </c>
      <c r="D64" s="533">
        <v>2</v>
      </c>
      <c r="E64" s="533">
        <v>2</v>
      </c>
      <c r="F64" s="533">
        <v>0</v>
      </c>
      <c r="G64" s="532">
        <f t="shared" si="7"/>
        <v>2</v>
      </c>
      <c r="H64" s="533">
        <v>5</v>
      </c>
      <c r="I64" s="533">
        <v>8</v>
      </c>
    </row>
    <row r="65" spans="1:9" ht="9" customHeight="1">
      <c r="A65" s="533">
        <v>0</v>
      </c>
      <c r="B65" s="533">
        <v>0</v>
      </c>
      <c r="C65" s="523">
        <f t="shared" si="6"/>
        <v>0</v>
      </c>
      <c r="D65" s="533">
        <v>0</v>
      </c>
      <c r="E65" s="533">
        <v>0</v>
      </c>
      <c r="F65" s="533">
        <v>0</v>
      </c>
      <c r="G65" s="532">
        <f t="shared" si="7"/>
        <v>0</v>
      </c>
      <c r="H65" s="533">
        <v>2</v>
      </c>
      <c r="I65" s="533">
        <v>2</v>
      </c>
    </row>
    <row r="66" spans="1:9" ht="9" customHeight="1">
      <c r="A66" s="533">
        <v>0</v>
      </c>
      <c r="B66" s="533">
        <v>0</v>
      </c>
      <c r="C66" s="523">
        <f t="shared" si="6"/>
        <v>0</v>
      </c>
      <c r="D66" s="533">
        <v>0</v>
      </c>
      <c r="E66" s="533">
        <v>0</v>
      </c>
      <c r="F66" s="533">
        <v>0</v>
      </c>
      <c r="G66" s="532">
        <f t="shared" si="7"/>
        <v>0</v>
      </c>
      <c r="H66" s="533">
        <v>0</v>
      </c>
      <c r="I66" s="533">
        <v>0</v>
      </c>
    </row>
    <row r="67" spans="1:9" ht="9" customHeight="1">
      <c r="A67" s="533">
        <v>0</v>
      </c>
      <c r="B67" s="533">
        <v>0</v>
      </c>
      <c r="C67" s="523">
        <f t="shared" si="6"/>
        <v>0</v>
      </c>
      <c r="D67" s="533">
        <v>0</v>
      </c>
      <c r="E67" s="533">
        <v>0</v>
      </c>
      <c r="F67" s="533">
        <v>0</v>
      </c>
      <c r="G67" s="532">
        <f t="shared" si="7"/>
        <v>0</v>
      </c>
      <c r="H67" s="533">
        <v>6</v>
      </c>
      <c r="I67" s="533">
        <v>7</v>
      </c>
    </row>
    <row r="68" spans="1:11" ht="9" customHeight="1">
      <c r="A68" s="533">
        <v>0</v>
      </c>
      <c r="B68" s="533">
        <v>0</v>
      </c>
      <c r="C68" s="523">
        <f t="shared" si="6"/>
        <v>0</v>
      </c>
      <c r="D68" s="533">
        <v>0</v>
      </c>
      <c r="E68" s="533">
        <v>0</v>
      </c>
      <c r="F68" s="533">
        <v>0</v>
      </c>
      <c r="G68" s="532">
        <f t="shared" si="7"/>
        <v>0</v>
      </c>
      <c r="H68" s="533">
        <v>1</v>
      </c>
      <c r="I68" s="533">
        <v>1</v>
      </c>
      <c r="J68" s="533"/>
      <c r="K68" s="533"/>
    </row>
    <row r="69" spans="1:9" ht="9" customHeight="1">
      <c r="A69" s="533">
        <v>0</v>
      </c>
      <c r="B69" s="533">
        <v>0</v>
      </c>
      <c r="C69" s="523">
        <f t="shared" si="6"/>
        <v>0</v>
      </c>
      <c r="D69" s="533">
        <v>4</v>
      </c>
      <c r="E69" s="533">
        <v>4</v>
      </c>
      <c r="F69" s="533">
        <v>0</v>
      </c>
      <c r="G69" s="532">
        <f t="shared" si="7"/>
        <v>4</v>
      </c>
      <c r="H69" s="533">
        <v>57</v>
      </c>
      <c r="I69" s="533">
        <v>60</v>
      </c>
    </row>
    <row r="70" spans="1:9" ht="9" customHeight="1">
      <c r="A70" s="533">
        <v>0</v>
      </c>
      <c r="B70" s="533">
        <v>0</v>
      </c>
      <c r="C70" s="523">
        <f t="shared" si="6"/>
        <v>0</v>
      </c>
      <c r="D70" s="533">
        <v>0</v>
      </c>
      <c r="E70" s="533">
        <v>0</v>
      </c>
      <c r="F70" s="533">
        <v>0</v>
      </c>
      <c r="G70" s="532">
        <f t="shared" si="7"/>
        <v>0</v>
      </c>
      <c r="H70" s="533">
        <v>0</v>
      </c>
      <c r="I70" s="533">
        <v>0</v>
      </c>
    </row>
    <row r="71" spans="1:11" ht="9" customHeight="1">
      <c r="A71" s="533">
        <v>0</v>
      </c>
      <c r="B71" s="533">
        <v>0</v>
      </c>
      <c r="C71" s="523">
        <f t="shared" si="6"/>
        <v>0</v>
      </c>
      <c r="D71" s="533">
        <v>0</v>
      </c>
      <c r="E71" s="533">
        <v>0</v>
      </c>
      <c r="F71" s="533">
        <v>0</v>
      </c>
      <c r="G71" s="532">
        <f t="shared" si="7"/>
        <v>0</v>
      </c>
      <c r="H71" s="533">
        <v>0</v>
      </c>
      <c r="I71" s="533">
        <v>0</v>
      </c>
      <c r="J71" s="533"/>
      <c r="K71" s="533"/>
    </row>
    <row r="72" spans="1:11" ht="9" customHeight="1">
      <c r="A72" s="533">
        <v>0</v>
      </c>
      <c r="B72" s="533">
        <v>0</v>
      </c>
      <c r="C72" s="523">
        <f t="shared" si="6"/>
        <v>0</v>
      </c>
      <c r="D72" s="533">
        <v>0</v>
      </c>
      <c r="E72" s="533">
        <v>0</v>
      </c>
      <c r="F72" s="533">
        <v>0</v>
      </c>
      <c r="G72" s="532">
        <f t="shared" si="7"/>
        <v>0</v>
      </c>
      <c r="H72" s="533">
        <v>0</v>
      </c>
      <c r="I72" s="532">
        <v>0</v>
      </c>
      <c r="J72" s="532"/>
      <c r="K72" s="532"/>
    </row>
    <row r="73" spans="1:9" ht="3" customHeight="1" thickBot="1">
      <c r="A73" s="545"/>
      <c r="B73" s="545"/>
      <c r="C73" s="545"/>
      <c r="D73" s="545"/>
      <c r="E73" s="545"/>
      <c r="F73" s="545"/>
      <c r="G73" s="545"/>
      <c r="H73" s="545"/>
      <c r="I73" s="545"/>
    </row>
    <row r="74" ht="3" customHeight="1" thickTop="1"/>
  </sheetData>
  <mergeCells count="2">
    <mergeCell ref="D2:G2"/>
    <mergeCell ref="H2:I2"/>
  </mergeCells>
  <printOptions horizontalCentered="1"/>
  <pageMargins left="0.1968503937007874" right="0.1968503937007874" top="0.9448818897637796" bottom="0.4330708661417323" header="0.5118110236220472" footer="0.2755905511811024"/>
  <pageSetup horizontalDpi="600" verticalDpi="600" orientation="portrait" paperSize="9" scale="110" r:id="rId2"/>
  <headerFooter alignWithMargins="0">
    <oddHeader>&amp;R&amp;9&amp;F  交通事故-違反別-（&amp;A）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26"/>
  <sheetViews>
    <sheetView zoomScale="130" zoomScaleNormal="130" workbookViewId="0" topLeftCell="A1">
      <pane ySplit="4" topLeftCell="BM11" activePane="bottomLeft" state="frozen"/>
      <selection pane="topLeft" activeCell="L20" sqref="L20:M20"/>
      <selection pane="bottomLeft" activeCell="L20" sqref="L20:M20"/>
    </sheetView>
  </sheetViews>
  <sheetFormatPr defaultColWidth="9.00390625" defaultRowHeight="13.5"/>
  <cols>
    <col min="1" max="1" width="5.375" style="551" customWidth="1"/>
    <col min="2" max="2" width="0.5" style="551" customWidth="1"/>
    <col min="3" max="8" width="5.125" style="551" customWidth="1"/>
    <col min="9" max="14" width="5.625" style="551" customWidth="1"/>
    <col min="15" max="16384" width="9.00390625" style="551" customWidth="1"/>
  </cols>
  <sheetData>
    <row r="1" ht="3" customHeight="1" thickBot="1"/>
    <row r="2" spans="1:14" s="496" customFormat="1" ht="14.25" customHeight="1" thickTop="1">
      <c r="A2" s="497" t="s">
        <v>551</v>
      </c>
      <c r="B2" s="552"/>
      <c r="C2" s="499" t="s">
        <v>594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1:14" s="496" customFormat="1" ht="13.5" customHeight="1">
      <c r="A3" s="505"/>
      <c r="B3" s="553"/>
      <c r="C3" s="554" t="s">
        <v>575</v>
      </c>
      <c r="D3" s="555"/>
      <c r="E3" s="556"/>
      <c r="F3" s="554" t="s">
        <v>576</v>
      </c>
      <c r="G3" s="555"/>
      <c r="H3" s="556"/>
      <c r="I3" s="554" t="s">
        <v>577</v>
      </c>
      <c r="J3" s="555"/>
      <c r="K3" s="556"/>
      <c r="L3" s="554" t="s">
        <v>578</v>
      </c>
      <c r="M3" s="555"/>
      <c r="N3" s="555"/>
    </row>
    <row r="4" spans="1:14" s="496" customFormat="1" ht="13.5" customHeight="1">
      <c r="A4" s="557"/>
      <c r="B4" s="558"/>
      <c r="C4" s="559" t="s">
        <v>556</v>
      </c>
      <c r="D4" s="559" t="s">
        <v>557</v>
      </c>
      <c r="E4" s="559" t="s">
        <v>0</v>
      </c>
      <c r="F4" s="559" t="s">
        <v>556</v>
      </c>
      <c r="G4" s="559" t="s">
        <v>557</v>
      </c>
      <c r="H4" s="559" t="s">
        <v>0</v>
      </c>
      <c r="I4" s="559" t="s">
        <v>556</v>
      </c>
      <c r="J4" s="559" t="s">
        <v>557</v>
      </c>
      <c r="K4" s="559" t="s">
        <v>0</v>
      </c>
      <c r="L4" s="559" t="s">
        <v>556</v>
      </c>
      <c r="M4" s="559" t="s">
        <v>557</v>
      </c>
      <c r="N4" s="560" t="s">
        <v>0</v>
      </c>
    </row>
    <row r="5" spans="1:14" s="496" customFormat="1" ht="13.5" customHeight="1">
      <c r="A5" s="561"/>
      <c r="B5" s="561"/>
      <c r="C5" s="562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</row>
    <row r="6" spans="1:14" s="566" customFormat="1" ht="15.75" customHeight="1">
      <c r="A6" s="564" t="s">
        <v>579</v>
      </c>
      <c r="B6" s="564"/>
      <c r="C6" s="565">
        <f>SUM(C8:C25)</f>
        <v>132</v>
      </c>
      <c r="D6" s="450">
        <f>SUM(D8:D25)</f>
        <v>50</v>
      </c>
      <c r="E6" s="450">
        <f>SUM(C6:D6)</f>
        <v>182</v>
      </c>
      <c r="F6" s="450">
        <f>SUM(F8:F25)</f>
        <v>1056</v>
      </c>
      <c r="G6" s="450">
        <f>SUM(G8:G25)</f>
        <v>555</v>
      </c>
      <c r="H6" s="450">
        <f>SUM(F6:G6)</f>
        <v>1611</v>
      </c>
      <c r="I6" s="450">
        <f>SUM(I8:I25)</f>
        <v>29866</v>
      </c>
      <c r="J6" s="450">
        <f>SUM(J8:J25)</f>
        <v>18167</v>
      </c>
      <c r="K6" s="450">
        <f>SUM(I6:J6)</f>
        <v>48033</v>
      </c>
      <c r="L6" s="450">
        <f>SUM(L8:L25)</f>
        <v>31054</v>
      </c>
      <c r="M6" s="450">
        <f>SUM(M8:M25)</f>
        <v>18772</v>
      </c>
      <c r="N6" s="450">
        <f>SUM(L6:M6)</f>
        <v>49826</v>
      </c>
    </row>
    <row r="7" spans="1:14" ht="13.5" customHeight="1">
      <c r="A7" s="567"/>
      <c r="B7" s="567"/>
      <c r="C7" s="565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</row>
    <row r="8" spans="1:14" ht="15.75" customHeight="1">
      <c r="A8" s="452" t="s">
        <v>580</v>
      </c>
      <c r="B8" s="568"/>
      <c r="C8" s="569">
        <v>0</v>
      </c>
      <c r="D8" s="456">
        <v>0</v>
      </c>
      <c r="E8" s="450">
        <f>SUM(C8:D8)</f>
        <v>0</v>
      </c>
      <c r="F8" s="456">
        <v>4</v>
      </c>
      <c r="G8" s="456">
        <v>6</v>
      </c>
      <c r="H8" s="450">
        <f>SUM(F8:G8)</f>
        <v>10</v>
      </c>
      <c r="I8" s="456">
        <v>373</v>
      </c>
      <c r="J8" s="456">
        <v>316</v>
      </c>
      <c r="K8" s="450">
        <f>SUM(I8:J8)</f>
        <v>689</v>
      </c>
      <c r="L8" s="456">
        <f aca="true" t="shared" si="0" ref="L8:M12">SUM(C8,F8,I8)</f>
        <v>377</v>
      </c>
      <c r="M8" s="456">
        <f t="shared" si="0"/>
        <v>322</v>
      </c>
      <c r="N8" s="450">
        <f>SUM(L8:M8)</f>
        <v>699</v>
      </c>
    </row>
    <row r="9" spans="1:14" ht="15.75" customHeight="1">
      <c r="A9" s="568" t="s">
        <v>581</v>
      </c>
      <c r="B9" s="568"/>
      <c r="C9" s="569">
        <v>0</v>
      </c>
      <c r="D9" s="456">
        <v>0</v>
      </c>
      <c r="E9" s="450">
        <f>SUM(C9:D9)</f>
        <v>0</v>
      </c>
      <c r="F9" s="456">
        <v>38</v>
      </c>
      <c r="G9" s="456">
        <v>17</v>
      </c>
      <c r="H9" s="450">
        <f>SUM(F9:G9)</f>
        <v>55</v>
      </c>
      <c r="I9" s="456">
        <v>1175</v>
      </c>
      <c r="J9" s="456">
        <v>607</v>
      </c>
      <c r="K9" s="450">
        <f>SUM(I9:J9)</f>
        <v>1782</v>
      </c>
      <c r="L9" s="456">
        <f t="shared" si="0"/>
        <v>1213</v>
      </c>
      <c r="M9" s="456">
        <f t="shared" si="0"/>
        <v>624</v>
      </c>
      <c r="N9" s="450">
        <f>SUM(L9:M9)</f>
        <v>1837</v>
      </c>
    </row>
    <row r="10" spans="1:14" ht="15.75" customHeight="1">
      <c r="A10" s="568" t="s">
        <v>582</v>
      </c>
      <c r="B10" s="568"/>
      <c r="C10" s="569">
        <v>0</v>
      </c>
      <c r="D10" s="456">
        <v>0</v>
      </c>
      <c r="E10" s="450">
        <f>SUM(C10:D10)</f>
        <v>0</v>
      </c>
      <c r="F10" s="456">
        <v>38</v>
      </c>
      <c r="G10" s="456">
        <v>13</v>
      </c>
      <c r="H10" s="450">
        <f>SUM(F10:G10)</f>
        <v>51</v>
      </c>
      <c r="I10" s="456">
        <v>997</v>
      </c>
      <c r="J10" s="456">
        <v>491</v>
      </c>
      <c r="K10" s="450">
        <f>SUM(I10:J10)</f>
        <v>1488</v>
      </c>
      <c r="L10" s="456">
        <f t="shared" si="0"/>
        <v>1035</v>
      </c>
      <c r="M10" s="456">
        <f t="shared" si="0"/>
        <v>504</v>
      </c>
      <c r="N10" s="450">
        <f>SUM(L10:M10)</f>
        <v>1539</v>
      </c>
    </row>
    <row r="11" spans="1:14" ht="15.75" customHeight="1">
      <c r="A11" s="568" t="s">
        <v>583</v>
      </c>
      <c r="B11" s="568"/>
      <c r="C11" s="569">
        <v>9</v>
      </c>
      <c r="D11" s="456">
        <v>4</v>
      </c>
      <c r="E11" s="450">
        <f>SUM(C11:D11)</f>
        <v>13</v>
      </c>
      <c r="F11" s="456">
        <v>103</v>
      </c>
      <c r="G11" s="456">
        <v>53</v>
      </c>
      <c r="H11" s="450">
        <f>SUM(F11:G11)</f>
        <v>156</v>
      </c>
      <c r="I11" s="456">
        <v>2412</v>
      </c>
      <c r="J11" s="456">
        <v>1290</v>
      </c>
      <c r="K11" s="450">
        <f>SUM(I11:J11)</f>
        <v>3702</v>
      </c>
      <c r="L11" s="456">
        <f t="shared" si="0"/>
        <v>2524</v>
      </c>
      <c r="M11" s="456">
        <f t="shared" si="0"/>
        <v>1347</v>
      </c>
      <c r="N11" s="450">
        <f>SUM(L11:M11)</f>
        <v>3871</v>
      </c>
    </row>
    <row r="12" spans="1:14" ht="15.75" customHeight="1">
      <c r="A12" s="568" t="s">
        <v>584</v>
      </c>
      <c r="B12" s="568"/>
      <c r="C12" s="569">
        <v>19</v>
      </c>
      <c r="D12" s="456">
        <v>2</v>
      </c>
      <c r="E12" s="450">
        <f>SUM(C12:D12)</f>
        <v>21</v>
      </c>
      <c r="F12" s="456">
        <v>90</v>
      </c>
      <c r="G12" s="456">
        <v>23</v>
      </c>
      <c r="H12" s="450">
        <f>SUM(F12:G12)</f>
        <v>113</v>
      </c>
      <c r="I12" s="456">
        <v>3049</v>
      </c>
      <c r="J12" s="456">
        <v>1446</v>
      </c>
      <c r="K12" s="450">
        <f>SUM(I12:J12)</f>
        <v>4495</v>
      </c>
      <c r="L12" s="456">
        <f t="shared" si="0"/>
        <v>3158</v>
      </c>
      <c r="M12" s="456">
        <f t="shared" si="0"/>
        <v>1471</v>
      </c>
      <c r="N12" s="450">
        <f>SUM(L12:M12)</f>
        <v>4629</v>
      </c>
    </row>
    <row r="13" spans="1:14" ht="15.75" customHeight="1">
      <c r="A13" s="568"/>
      <c r="B13" s="568"/>
      <c r="C13" s="569"/>
      <c r="D13" s="456"/>
      <c r="E13" s="450"/>
      <c r="F13" s="456"/>
      <c r="G13" s="456"/>
      <c r="H13" s="450"/>
      <c r="I13" s="456"/>
      <c r="J13" s="456"/>
      <c r="K13" s="450"/>
      <c r="L13" s="456"/>
      <c r="M13" s="456"/>
      <c r="N13" s="450"/>
    </row>
    <row r="14" spans="1:14" ht="15.75" customHeight="1">
      <c r="A14" s="568" t="s">
        <v>595</v>
      </c>
      <c r="B14" s="568"/>
      <c r="C14" s="569">
        <v>5</v>
      </c>
      <c r="D14" s="456">
        <v>1</v>
      </c>
      <c r="E14" s="450">
        <f>SUM(C14:D14)</f>
        <v>6</v>
      </c>
      <c r="F14" s="456">
        <v>73</v>
      </c>
      <c r="G14" s="456">
        <v>35</v>
      </c>
      <c r="H14" s="450">
        <f>SUM(F14:G14)</f>
        <v>108</v>
      </c>
      <c r="I14" s="456">
        <v>2970</v>
      </c>
      <c r="J14" s="456">
        <v>1458</v>
      </c>
      <c r="K14" s="450">
        <f>SUM(I14:J14)</f>
        <v>4428</v>
      </c>
      <c r="L14" s="456">
        <f aca="true" t="shared" si="1" ref="L14:M18">SUM(C14,F14,I14)</f>
        <v>3048</v>
      </c>
      <c r="M14" s="456">
        <f t="shared" si="1"/>
        <v>1494</v>
      </c>
      <c r="N14" s="450">
        <f>SUM(L14:M14)</f>
        <v>4542</v>
      </c>
    </row>
    <row r="15" spans="1:14" ht="15.75" customHeight="1">
      <c r="A15" s="568" t="s">
        <v>585</v>
      </c>
      <c r="B15" s="568"/>
      <c r="C15" s="569">
        <v>11</v>
      </c>
      <c r="D15" s="456">
        <v>1</v>
      </c>
      <c r="E15" s="450">
        <f>SUM(C15:D15)</f>
        <v>12</v>
      </c>
      <c r="F15" s="456">
        <v>83</v>
      </c>
      <c r="G15" s="456">
        <v>18</v>
      </c>
      <c r="H15" s="450">
        <f>SUM(F15:G15)</f>
        <v>101</v>
      </c>
      <c r="I15" s="456">
        <v>3094</v>
      </c>
      <c r="J15" s="456">
        <v>1514</v>
      </c>
      <c r="K15" s="450">
        <f>SUM(I15:J15)</f>
        <v>4608</v>
      </c>
      <c r="L15" s="456">
        <f t="shared" si="1"/>
        <v>3188</v>
      </c>
      <c r="M15" s="456">
        <f t="shared" si="1"/>
        <v>1533</v>
      </c>
      <c r="N15" s="450">
        <f>SUM(L15:M15)</f>
        <v>4721</v>
      </c>
    </row>
    <row r="16" spans="1:14" ht="15.75" customHeight="1">
      <c r="A16" s="568" t="s">
        <v>586</v>
      </c>
      <c r="B16" s="568"/>
      <c r="C16" s="569">
        <v>11</v>
      </c>
      <c r="D16" s="456">
        <v>1</v>
      </c>
      <c r="E16" s="450">
        <f>SUM(C16:D16)</f>
        <v>12</v>
      </c>
      <c r="F16" s="456">
        <v>93</v>
      </c>
      <c r="G16" s="456">
        <v>34</v>
      </c>
      <c r="H16" s="450">
        <f>SUM(F16:G16)</f>
        <v>127</v>
      </c>
      <c r="I16" s="456">
        <v>3283</v>
      </c>
      <c r="J16" s="456">
        <v>1894</v>
      </c>
      <c r="K16" s="450">
        <f>SUM(I16:J16)</f>
        <v>5177</v>
      </c>
      <c r="L16" s="456">
        <f t="shared" si="1"/>
        <v>3387</v>
      </c>
      <c r="M16" s="456">
        <f t="shared" si="1"/>
        <v>1929</v>
      </c>
      <c r="N16" s="450">
        <f>SUM(L16:M16)</f>
        <v>5316</v>
      </c>
    </row>
    <row r="17" spans="1:14" ht="15.75" customHeight="1">
      <c r="A17" s="568" t="s">
        <v>587</v>
      </c>
      <c r="B17" s="568"/>
      <c r="C17" s="569">
        <v>7</v>
      </c>
      <c r="D17" s="456">
        <v>1</v>
      </c>
      <c r="E17" s="450">
        <f>SUM(C17:D17)</f>
        <v>8</v>
      </c>
      <c r="F17" s="456">
        <v>91</v>
      </c>
      <c r="G17" s="456">
        <v>22</v>
      </c>
      <c r="H17" s="450">
        <f>SUM(F17:G17)</f>
        <v>113</v>
      </c>
      <c r="I17" s="456">
        <v>3036</v>
      </c>
      <c r="J17" s="456">
        <v>1644</v>
      </c>
      <c r="K17" s="450">
        <f>SUM(I17:J17)</f>
        <v>4680</v>
      </c>
      <c r="L17" s="456">
        <f t="shared" si="1"/>
        <v>3134</v>
      </c>
      <c r="M17" s="456">
        <f t="shared" si="1"/>
        <v>1667</v>
      </c>
      <c r="N17" s="450">
        <f>SUM(L17:M17)</f>
        <v>4801</v>
      </c>
    </row>
    <row r="18" spans="1:14" ht="15.75" customHeight="1">
      <c r="A18" s="568" t="s">
        <v>588</v>
      </c>
      <c r="B18" s="568"/>
      <c r="C18" s="569">
        <v>9</v>
      </c>
      <c r="D18" s="456">
        <v>0</v>
      </c>
      <c r="E18" s="450">
        <f>SUM(C18:D18)</f>
        <v>9</v>
      </c>
      <c r="F18" s="456">
        <v>80</v>
      </c>
      <c r="G18" s="456">
        <v>23</v>
      </c>
      <c r="H18" s="450">
        <f>SUM(F18:G18)</f>
        <v>103</v>
      </c>
      <c r="I18" s="456">
        <v>2249</v>
      </c>
      <c r="J18" s="456">
        <v>1354</v>
      </c>
      <c r="K18" s="450">
        <f>SUM(I18:J18)</f>
        <v>3603</v>
      </c>
      <c r="L18" s="456">
        <f t="shared" si="1"/>
        <v>2338</v>
      </c>
      <c r="M18" s="456">
        <f t="shared" si="1"/>
        <v>1377</v>
      </c>
      <c r="N18" s="450">
        <f>SUM(L18:M18)</f>
        <v>3715</v>
      </c>
    </row>
    <row r="19" spans="1:14" ht="15.75" customHeight="1">
      <c r="A19" s="568"/>
      <c r="B19" s="568"/>
      <c r="C19" s="569"/>
      <c r="D19" s="456"/>
      <c r="E19" s="450"/>
      <c r="H19" s="450"/>
      <c r="K19" s="450"/>
      <c r="L19" s="456"/>
      <c r="M19" s="456"/>
      <c r="N19" s="450"/>
    </row>
    <row r="20" spans="1:14" ht="15.75" customHeight="1">
      <c r="A20" s="568" t="s">
        <v>589</v>
      </c>
      <c r="B20" s="568"/>
      <c r="C20" s="569">
        <v>6</v>
      </c>
      <c r="D20" s="456">
        <v>3</v>
      </c>
      <c r="E20" s="450">
        <f>SUM(C20:D20)</f>
        <v>9</v>
      </c>
      <c r="F20" s="456">
        <v>61</v>
      </c>
      <c r="G20" s="456">
        <v>25</v>
      </c>
      <c r="H20" s="450">
        <f>SUM(F20:G20)</f>
        <v>86</v>
      </c>
      <c r="I20" s="456">
        <v>1561</v>
      </c>
      <c r="J20" s="456">
        <v>1095</v>
      </c>
      <c r="K20" s="450">
        <f>SUM(I20:J20)</f>
        <v>2656</v>
      </c>
      <c r="L20" s="456">
        <f aca="true" t="shared" si="2" ref="L20:M23">SUM(C20,F20,I20)</f>
        <v>1628</v>
      </c>
      <c r="M20" s="456">
        <f t="shared" si="2"/>
        <v>1123</v>
      </c>
      <c r="N20" s="450">
        <f>SUM(L20:M20)</f>
        <v>2751</v>
      </c>
    </row>
    <row r="21" spans="1:14" ht="15.75" customHeight="1">
      <c r="A21" s="568" t="s">
        <v>590</v>
      </c>
      <c r="B21" s="568"/>
      <c r="C21" s="569">
        <v>7</v>
      </c>
      <c r="D21" s="456">
        <v>2</v>
      </c>
      <c r="E21" s="450">
        <f>SUM(C21:D21)</f>
        <v>9</v>
      </c>
      <c r="F21" s="456">
        <v>77</v>
      </c>
      <c r="G21" s="456">
        <v>41</v>
      </c>
      <c r="H21" s="450">
        <f>SUM(F21:G21)</f>
        <v>118</v>
      </c>
      <c r="I21" s="456">
        <v>1459</v>
      </c>
      <c r="J21" s="456">
        <v>1112</v>
      </c>
      <c r="K21" s="450">
        <f>SUM(I21:J21)</f>
        <v>2571</v>
      </c>
      <c r="L21" s="456">
        <f t="shared" si="2"/>
        <v>1543</v>
      </c>
      <c r="M21" s="456">
        <f t="shared" si="2"/>
        <v>1155</v>
      </c>
      <c r="N21" s="450">
        <f>SUM(L21:M21)</f>
        <v>2698</v>
      </c>
    </row>
    <row r="22" spans="1:14" ht="15.75" customHeight="1">
      <c r="A22" s="568" t="s">
        <v>591</v>
      </c>
      <c r="B22" s="568"/>
      <c r="C22" s="569">
        <v>10</v>
      </c>
      <c r="D22" s="456">
        <v>1</v>
      </c>
      <c r="E22" s="450">
        <f>SUM(C22:D22)</f>
        <v>11</v>
      </c>
      <c r="F22" s="456">
        <v>50</v>
      </c>
      <c r="G22" s="456">
        <v>42</v>
      </c>
      <c r="H22" s="450">
        <f>SUM(F22:G22)</f>
        <v>92</v>
      </c>
      <c r="I22" s="456">
        <v>1474</v>
      </c>
      <c r="J22" s="456">
        <v>1282</v>
      </c>
      <c r="K22" s="450">
        <f>SUM(I22:J22)</f>
        <v>2756</v>
      </c>
      <c r="L22" s="456">
        <f t="shared" si="2"/>
        <v>1534</v>
      </c>
      <c r="M22" s="456">
        <f t="shared" si="2"/>
        <v>1325</v>
      </c>
      <c r="N22" s="450">
        <f>SUM(L22:M22)</f>
        <v>2859</v>
      </c>
    </row>
    <row r="23" spans="1:14" ht="15.75" customHeight="1">
      <c r="A23" s="568" t="s">
        <v>592</v>
      </c>
      <c r="B23" s="568"/>
      <c r="C23" s="569">
        <v>9</v>
      </c>
      <c r="D23" s="456">
        <v>3</v>
      </c>
      <c r="E23" s="450">
        <f>SUM(C23:D23)</f>
        <v>12</v>
      </c>
      <c r="F23" s="456">
        <v>58</v>
      </c>
      <c r="G23" s="456">
        <v>61</v>
      </c>
      <c r="H23" s="450">
        <f>SUM(F23:G23)</f>
        <v>119</v>
      </c>
      <c r="I23" s="456">
        <v>1130</v>
      </c>
      <c r="J23" s="456">
        <v>1053</v>
      </c>
      <c r="K23" s="450">
        <f>SUM(I23:J23)</f>
        <v>2183</v>
      </c>
      <c r="L23" s="456">
        <f t="shared" si="2"/>
        <v>1197</v>
      </c>
      <c r="M23" s="456">
        <f t="shared" si="2"/>
        <v>1117</v>
      </c>
      <c r="N23" s="450">
        <f>SUM(L23:M23)</f>
        <v>2314</v>
      </c>
    </row>
    <row r="24" spans="1:14" ht="15.75" customHeight="1">
      <c r="A24" s="568"/>
      <c r="B24" s="568"/>
      <c r="C24" s="569"/>
      <c r="D24" s="456"/>
      <c r="E24" s="450"/>
      <c r="F24" s="456"/>
      <c r="G24" s="456"/>
      <c r="H24" s="450"/>
      <c r="I24" s="456"/>
      <c r="J24" s="456"/>
      <c r="K24" s="450"/>
      <c r="L24" s="456"/>
      <c r="M24" s="456"/>
      <c r="N24" s="450"/>
    </row>
    <row r="25" spans="1:14" ht="15.75" customHeight="1">
      <c r="A25" s="568" t="s">
        <v>593</v>
      </c>
      <c r="B25" s="568"/>
      <c r="C25" s="569">
        <v>29</v>
      </c>
      <c r="D25" s="456">
        <v>31</v>
      </c>
      <c r="E25" s="450">
        <f>SUM(C25:D25)</f>
        <v>60</v>
      </c>
      <c r="F25" s="456">
        <v>117</v>
      </c>
      <c r="G25" s="456">
        <v>142</v>
      </c>
      <c r="H25" s="450">
        <f>SUM(F25:G25)</f>
        <v>259</v>
      </c>
      <c r="I25" s="456">
        <v>1604</v>
      </c>
      <c r="J25" s="456">
        <v>1611</v>
      </c>
      <c r="K25" s="450">
        <f>SUM(I25:J25)</f>
        <v>3215</v>
      </c>
      <c r="L25" s="456">
        <f>SUM(C25,F25,I25)</f>
        <v>1750</v>
      </c>
      <c r="M25" s="456">
        <f>SUM(D25,G25,J25)</f>
        <v>1784</v>
      </c>
      <c r="N25" s="450">
        <f>SUM(L25:M25)</f>
        <v>3534</v>
      </c>
    </row>
    <row r="26" spans="1:14" ht="4.5" customHeight="1" thickBot="1">
      <c r="A26" s="570"/>
      <c r="B26" s="570"/>
      <c r="C26" s="571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</row>
    <row r="27" ht="4.5" customHeight="1" thickTop="1"/>
  </sheetData>
  <mergeCells count="6">
    <mergeCell ref="I3:K3"/>
    <mergeCell ref="C2:N2"/>
    <mergeCell ref="A2:B4"/>
    <mergeCell ref="L3:N3"/>
    <mergeCell ref="C3:E3"/>
    <mergeCell ref="F3:H3"/>
  </mergeCells>
  <printOptions horizontalCentered="1"/>
  <pageMargins left="0.19" right="0.2" top="0.984251968503937" bottom="0.984251968503937" header="0.5118110236220472" footer="0.5118110236220472"/>
  <pageSetup horizontalDpi="600" verticalDpi="600" orientation="portrait" paperSize="9" r:id="rId1"/>
  <headerFooter alignWithMargins="0">
    <oddHeader>&amp;R&amp;F 交通事故－性別・年齢別－（&amp;A）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E54"/>
  <sheetViews>
    <sheetView zoomScale="130" zoomScaleNormal="130" zoomScaleSheetLayoutView="130" workbookViewId="0" topLeftCell="A1">
      <pane xSplit="2" ySplit="11" topLeftCell="C27" activePane="bottomRight" state="frozen"/>
      <selection pane="topLeft" activeCell="P12" sqref="P12"/>
      <selection pane="topRight" activeCell="P12" sqref="P12"/>
      <selection pane="bottomLeft" activeCell="P12" sqref="P12"/>
      <selection pane="bottomRight" activeCell="P12" sqref="P12"/>
    </sheetView>
  </sheetViews>
  <sheetFormatPr defaultColWidth="9.00390625" defaultRowHeight="13.5"/>
  <cols>
    <col min="1" max="1" width="9.75390625" style="35" customWidth="1"/>
    <col min="2" max="2" width="1.4921875" style="35" customWidth="1"/>
    <col min="3" max="3" width="2.375" style="18" customWidth="1"/>
    <col min="4" max="5" width="2.125" style="18" customWidth="1"/>
    <col min="6" max="6" width="2.375" style="18" customWidth="1"/>
    <col min="7" max="12" width="2.125" style="18" customWidth="1"/>
    <col min="13" max="20" width="3.25390625" style="18" customWidth="1"/>
    <col min="21" max="21" width="3.75390625" style="18" customWidth="1"/>
    <col min="22" max="22" width="2.125" style="18" customWidth="1"/>
    <col min="23" max="23" width="3.125" style="18" customWidth="1"/>
    <col min="24" max="25" width="2.125" style="18" customWidth="1"/>
    <col min="26" max="26" width="3.25390625" style="18" customWidth="1"/>
    <col min="27" max="27" width="2.125" style="18" customWidth="1"/>
    <col min="28" max="28" width="1.37890625" style="18" customWidth="1"/>
    <col min="29" max="16384" width="9.00390625" style="18" customWidth="1"/>
  </cols>
  <sheetData>
    <row r="1" ht="3.75" customHeight="1" thickBot="1"/>
    <row r="2" spans="1:27" s="42" customFormat="1" ht="13.5" customHeight="1" thickTop="1">
      <c r="A2" s="36" t="s">
        <v>114</v>
      </c>
      <c r="B2" s="37"/>
      <c r="C2" s="38" t="s">
        <v>115</v>
      </c>
      <c r="D2" s="38"/>
      <c r="E2" s="38"/>
      <c r="F2" s="38"/>
      <c r="G2" s="38" t="s">
        <v>116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 t="s">
        <v>117</v>
      </c>
      <c r="W2" s="39"/>
      <c r="X2" s="40"/>
      <c r="Y2" s="41"/>
      <c r="Z2" s="41"/>
      <c r="AA2" s="41"/>
    </row>
    <row r="3" spans="1:28" s="42" customFormat="1" ht="3.75" customHeight="1">
      <c r="A3" s="43"/>
      <c r="B3" s="44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7"/>
      <c r="X3" s="48" t="s">
        <v>46</v>
      </c>
      <c r="Y3" s="48"/>
      <c r="Z3" s="48" t="s">
        <v>47</v>
      </c>
      <c r="AA3" s="49"/>
      <c r="AB3" s="50"/>
    </row>
    <row r="4" spans="1:31" s="42" customFormat="1" ht="12.75" customHeight="1">
      <c r="A4" s="43"/>
      <c r="B4" s="44"/>
      <c r="C4" s="51" t="s">
        <v>48</v>
      </c>
      <c r="D4" s="51" t="s">
        <v>49</v>
      </c>
      <c r="E4" s="52" t="s">
        <v>50</v>
      </c>
      <c r="F4" s="52"/>
      <c r="G4" s="51" t="s">
        <v>51</v>
      </c>
      <c r="H4" s="51"/>
      <c r="I4" s="51"/>
      <c r="J4" s="51" t="s">
        <v>52</v>
      </c>
      <c r="K4" s="51"/>
      <c r="L4" s="51"/>
      <c r="M4" s="51" t="s">
        <v>53</v>
      </c>
      <c r="N4" s="51"/>
      <c r="O4" s="51"/>
      <c r="P4" s="51" t="s">
        <v>54</v>
      </c>
      <c r="Q4" s="51"/>
      <c r="R4" s="51"/>
      <c r="S4" s="51" t="s">
        <v>55</v>
      </c>
      <c r="T4" s="51"/>
      <c r="U4" s="51"/>
      <c r="V4" s="53"/>
      <c r="W4" s="53"/>
      <c r="X4" s="54"/>
      <c r="Y4" s="54"/>
      <c r="Z4" s="54"/>
      <c r="AA4" s="55"/>
      <c r="AB4" s="50"/>
      <c r="AC4" s="50"/>
      <c r="AD4" s="50"/>
      <c r="AE4" s="50"/>
    </row>
    <row r="5" spans="1:31" s="42" customFormat="1" ht="14.25" customHeight="1">
      <c r="A5" s="43"/>
      <c r="B5" s="44"/>
      <c r="C5" s="51"/>
      <c r="D5" s="51"/>
      <c r="E5" s="52"/>
      <c r="F5" s="52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6" t="s">
        <v>56</v>
      </c>
      <c r="W5" s="56" t="s">
        <v>13</v>
      </c>
      <c r="X5" s="57" t="s">
        <v>57</v>
      </c>
      <c r="Y5" s="56" t="s">
        <v>58</v>
      </c>
      <c r="Z5" s="57" t="s">
        <v>57</v>
      </c>
      <c r="AA5" s="58" t="s">
        <v>58</v>
      </c>
      <c r="AE5" s="50"/>
    </row>
    <row r="6" spans="1:31" s="42" customFormat="1" ht="32.25" customHeight="1">
      <c r="A6" s="43"/>
      <c r="B6" s="44"/>
      <c r="C6" s="51"/>
      <c r="D6" s="51"/>
      <c r="E6" s="59" t="s">
        <v>59</v>
      </c>
      <c r="F6" s="59" t="s">
        <v>60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60"/>
      <c r="W6" s="60"/>
      <c r="X6" s="61"/>
      <c r="Y6" s="60"/>
      <c r="Z6" s="61"/>
      <c r="AA6" s="62"/>
      <c r="AE6" s="50"/>
    </row>
    <row r="7" spans="1:27" s="42" customFormat="1" ht="3" customHeight="1">
      <c r="A7" s="63"/>
      <c r="B7" s="64"/>
      <c r="C7" s="65"/>
      <c r="D7" s="65"/>
      <c r="E7" s="66"/>
      <c r="F7" s="6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6"/>
      <c r="W7" s="66"/>
      <c r="X7" s="66"/>
      <c r="Y7" s="66"/>
      <c r="Z7" s="66"/>
      <c r="AA7" s="68"/>
    </row>
    <row r="8" spans="1:27" s="72" customFormat="1" ht="8.25">
      <c r="A8" s="69"/>
      <c r="B8" s="69"/>
      <c r="C8" s="70" t="s">
        <v>61</v>
      </c>
      <c r="D8" s="71" t="s">
        <v>61</v>
      </c>
      <c r="E8" s="71" t="s">
        <v>61</v>
      </c>
      <c r="F8" s="71" t="s">
        <v>61</v>
      </c>
      <c r="G8" s="71" t="s">
        <v>62</v>
      </c>
      <c r="H8" s="71" t="s">
        <v>63</v>
      </c>
      <c r="I8" s="71" t="s">
        <v>61</v>
      </c>
      <c r="J8" s="71" t="s">
        <v>62</v>
      </c>
      <c r="K8" s="71" t="s">
        <v>63</v>
      </c>
      <c r="L8" s="71" t="s">
        <v>61</v>
      </c>
      <c r="M8" s="71" t="s">
        <v>62</v>
      </c>
      <c r="N8" s="71" t="s">
        <v>63</v>
      </c>
      <c r="O8" s="71" t="s">
        <v>61</v>
      </c>
      <c r="P8" s="71" t="s">
        <v>62</v>
      </c>
      <c r="Q8" s="71" t="s">
        <v>63</v>
      </c>
      <c r="R8" s="71" t="s">
        <v>61</v>
      </c>
      <c r="S8" s="71" t="s">
        <v>62</v>
      </c>
      <c r="T8" s="71" t="s">
        <v>63</v>
      </c>
      <c r="U8" s="71" t="s">
        <v>61</v>
      </c>
      <c r="V8" s="71" t="s">
        <v>62</v>
      </c>
      <c r="W8" s="71" t="s">
        <v>62</v>
      </c>
      <c r="X8" s="71" t="s">
        <v>64</v>
      </c>
      <c r="Y8" s="71" t="s">
        <v>64</v>
      </c>
      <c r="Z8" s="71" t="s">
        <v>64</v>
      </c>
      <c r="AA8" s="71" t="s">
        <v>64</v>
      </c>
    </row>
    <row r="9" spans="1:27" s="15" customFormat="1" ht="12" customHeight="1">
      <c r="A9" s="73" t="s">
        <v>118</v>
      </c>
      <c r="B9" s="74"/>
      <c r="C9" s="75">
        <v>1</v>
      </c>
      <c r="D9" s="75" t="s">
        <v>119</v>
      </c>
      <c r="E9" s="75">
        <v>3</v>
      </c>
      <c r="F9" s="75">
        <v>22</v>
      </c>
      <c r="G9" s="75" t="s">
        <v>119</v>
      </c>
      <c r="H9" s="75" t="s">
        <v>119</v>
      </c>
      <c r="I9" s="75" t="s">
        <v>119</v>
      </c>
      <c r="J9" s="75">
        <v>4</v>
      </c>
      <c r="K9" s="75">
        <v>4</v>
      </c>
      <c r="L9" s="75">
        <v>8</v>
      </c>
      <c r="M9" s="75">
        <v>89</v>
      </c>
      <c r="N9" s="75">
        <v>99</v>
      </c>
      <c r="O9" s="75">
        <v>260</v>
      </c>
      <c r="P9" s="75">
        <v>33</v>
      </c>
      <c r="Q9" s="75">
        <v>39</v>
      </c>
      <c r="R9" s="75">
        <v>92</v>
      </c>
      <c r="S9" s="75">
        <v>189</v>
      </c>
      <c r="T9" s="75">
        <v>216</v>
      </c>
      <c r="U9" s="75">
        <v>556</v>
      </c>
      <c r="V9" s="75" t="s">
        <v>119</v>
      </c>
      <c r="W9" s="75">
        <v>2</v>
      </c>
      <c r="X9" s="75" t="s">
        <v>119</v>
      </c>
      <c r="Y9" s="75" t="s">
        <v>119</v>
      </c>
      <c r="Z9" s="75" t="s">
        <v>119</v>
      </c>
      <c r="AA9" s="75" t="s">
        <v>119</v>
      </c>
    </row>
    <row r="10" spans="1:27" s="15" customFormat="1" ht="12" customHeight="1">
      <c r="A10" s="73" t="s">
        <v>120</v>
      </c>
      <c r="B10" s="74"/>
      <c r="C10" s="75" t="s">
        <v>119</v>
      </c>
      <c r="D10" s="75" t="s">
        <v>119</v>
      </c>
      <c r="E10" s="75">
        <v>4</v>
      </c>
      <c r="F10" s="75">
        <v>23</v>
      </c>
      <c r="G10" s="75" t="s">
        <v>66</v>
      </c>
      <c r="H10" s="75" t="s">
        <v>66</v>
      </c>
      <c r="I10" s="75" t="s">
        <v>66</v>
      </c>
      <c r="J10" s="75" t="s">
        <v>66</v>
      </c>
      <c r="K10" s="75" t="s">
        <v>66</v>
      </c>
      <c r="L10" s="75" t="s">
        <v>66</v>
      </c>
      <c r="M10" s="75">
        <v>61</v>
      </c>
      <c r="N10" s="75">
        <v>98</v>
      </c>
      <c r="O10" s="75">
        <v>154</v>
      </c>
      <c r="P10" s="75">
        <v>17</v>
      </c>
      <c r="Q10" s="75">
        <v>23</v>
      </c>
      <c r="R10" s="75">
        <v>34</v>
      </c>
      <c r="S10" s="75">
        <v>110</v>
      </c>
      <c r="T10" s="75">
        <v>94</v>
      </c>
      <c r="U10" s="75">
        <v>303</v>
      </c>
      <c r="V10" s="75" t="s">
        <v>119</v>
      </c>
      <c r="W10" s="75">
        <v>1</v>
      </c>
      <c r="X10" s="75" t="s">
        <v>119</v>
      </c>
      <c r="Y10" s="75" t="s">
        <v>119</v>
      </c>
      <c r="Z10" s="75" t="s">
        <v>119</v>
      </c>
      <c r="AA10" s="75" t="s">
        <v>119</v>
      </c>
    </row>
    <row r="11" spans="1:27" s="15" customFormat="1" ht="12" customHeight="1">
      <c r="A11" s="73" t="s">
        <v>121</v>
      </c>
      <c r="B11" s="74"/>
      <c r="C11" s="75" t="s">
        <v>119</v>
      </c>
      <c r="D11" s="75" t="s">
        <v>119</v>
      </c>
      <c r="E11" s="75">
        <f>SUM(E13:E53)</f>
        <v>7</v>
      </c>
      <c r="F11" s="75">
        <f>SUM(F13:F53)</f>
        <v>43</v>
      </c>
      <c r="G11" s="75" t="s">
        <v>119</v>
      </c>
      <c r="H11" s="75" t="s">
        <v>119</v>
      </c>
      <c r="I11" s="75" t="s">
        <v>119</v>
      </c>
      <c r="J11" s="75">
        <f aca="true" t="shared" si="0" ref="J11:X11">SUM(J13:J53)</f>
        <v>4</v>
      </c>
      <c r="K11" s="75">
        <f t="shared" si="0"/>
        <v>2</v>
      </c>
      <c r="L11" s="75">
        <f t="shared" si="0"/>
        <v>2</v>
      </c>
      <c r="M11" s="75">
        <f t="shared" si="0"/>
        <v>283</v>
      </c>
      <c r="N11" s="75">
        <f t="shared" si="0"/>
        <v>119</v>
      </c>
      <c r="O11" s="75">
        <f t="shared" si="0"/>
        <v>308</v>
      </c>
      <c r="P11" s="75">
        <f t="shared" si="0"/>
        <v>85</v>
      </c>
      <c r="Q11" s="75">
        <f t="shared" si="0"/>
        <v>55</v>
      </c>
      <c r="R11" s="75">
        <f t="shared" si="0"/>
        <v>104</v>
      </c>
      <c r="S11" s="75">
        <f t="shared" si="0"/>
        <v>687</v>
      </c>
      <c r="T11" s="75">
        <f t="shared" si="0"/>
        <v>207</v>
      </c>
      <c r="U11" s="75">
        <f t="shared" si="0"/>
        <v>419</v>
      </c>
      <c r="V11" s="75">
        <f t="shared" si="0"/>
        <v>1</v>
      </c>
      <c r="W11" s="75">
        <f t="shared" si="0"/>
        <v>9</v>
      </c>
      <c r="X11" s="75">
        <f t="shared" si="0"/>
        <v>65</v>
      </c>
      <c r="Y11" s="75" t="s">
        <v>119</v>
      </c>
      <c r="Z11" s="75">
        <f>SUM(Z13:Z53)</f>
        <v>6</v>
      </c>
      <c r="AA11" s="75" t="s">
        <v>119</v>
      </c>
    </row>
    <row r="12" spans="1:27" s="15" customFormat="1" ht="7.5" customHeight="1">
      <c r="A12" s="76"/>
      <c r="B12" s="76"/>
      <c r="C12" s="77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8"/>
      <c r="AA12" s="75"/>
    </row>
    <row r="13" spans="1:27" ht="9" customHeight="1">
      <c r="A13" s="79" t="s">
        <v>67</v>
      </c>
      <c r="B13" s="80"/>
      <c r="C13" s="77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8"/>
      <c r="AA13" s="75"/>
    </row>
    <row r="14" spans="1:27" ht="9" customHeight="1">
      <c r="A14" s="81" t="s">
        <v>122</v>
      </c>
      <c r="B14" s="80"/>
      <c r="C14" s="77" t="s">
        <v>66</v>
      </c>
      <c r="D14" s="75" t="s">
        <v>66</v>
      </c>
      <c r="E14" s="75" t="s">
        <v>66</v>
      </c>
      <c r="F14" s="75">
        <v>1</v>
      </c>
      <c r="G14" s="75" t="s">
        <v>66</v>
      </c>
      <c r="H14" s="75" t="s">
        <v>66</v>
      </c>
      <c r="I14" s="75" t="s">
        <v>66</v>
      </c>
      <c r="J14" s="75" t="s">
        <v>66</v>
      </c>
      <c r="K14" s="75" t="s">
        <v>66</v>
      </c>
      <c r="L14" s="75" t="s">
        <v>66</v>
      </c>
      <c r="M14" s="75" t="s">
        <v>66</v>
      </c>
      <c r="N14" s="75" t="s">
        <v>66</v>
      </c>
      <c r="O14" s="75" t="s">
        <v>66</v>
      </c>
      <c r="P14" s="75" t="s">
        <v>66</v>
      </c>
      <c r="Q14" s="75" t="s">
        <v>66</v>
      </c>
      <c r="R14" s="75" t="s">
        <v>66</v>
      </c>
      <c r="S14" s="75" t="s">
        <v>66</v>
      </c>
      <c r="T14" s="75" t="s">
        <v>66</v>
      </c>
      <c r="U14" s="75" t="s">
        <v>66</v>
      </c>
      <c r="V14" s="75" t="s">
        <v>66</v>
      </c>
      <c r="W14" s="75" t="s">
        <v>66</v>
      </c>
      <c r="X14" s="75" t="s">
        <v>66</v>
      </c>
      <c r="Y14" s="75" t="s">
        <v>66</v>
      </c>
      <c r="Z14" s="75" t="s">
        <v>66</v>
      </c>
      <c r="AA14" s="75" t="s">
        <v>66</v>
      </c>
    </row>
    <row r="15" spans="1:27" ht="7.5" customHeight="1">
      <c r="A15" s="82"/>
      <c r="B15" s="83"/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8"/>
      <c r="AA15" s="75"/>
    </row>
    <row r="16" spans="1:27" ht="9" customHeight="1">
      <c r="A16" s="82" t="s">
        <v>68</v>
      </c>
      <c r="B16" s="84"/>
      <c r="C16" s="7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8"/>
      <c r="AA16" s="75"/>
    </row>
    <row r="17" spans="1:27" ht="9" customHeight="1">
      <c r="A17" s="81" t="s">
        <v>123</v>
      </c>
      <c r="B17" s="80"/>
      <c r="C17" s="77" t="s">
        <v>66</v>
      </c>
      <c r="D17" s="75" t="s">
        <v>66</v>
      </c>
      <c r="E17" s="75">
        <v>1</v>
      </c>
      <c r="F17" s="75">
        <v>1</v>
      </c>
      <c r="G17" s="75" t="s">
        <v>66</v>
      </c>
      <c r="H17" s="75" t="s">
        <v>66</v>
      </c>
      <c r="I17" s="75" t="s">
        <v>66</v>
      </c>
      <c r="J17" s="75" t="s">
        <v>66</v>
      </c>
      <c r="K17" s="75" t="s">
        <v>66</v>
      </c>
      <c r="L17" s="75" t="s">
        <v>66</v>
      </c>
      <c r="M17" s="75" t="s">
        <v>124</v>
      </c>
      <c r="N17" s="75" t="s">
        <v>124</v>
      </c>
      <c r="O17" s="75" t="s">
        <v>124</v>
      </c>
      <c r="P17" s="75" t="s">
        <v>66</v>
      </c>
      <c r="Q17" s="75" t="s">
        <v>66</v>
      </c>
      <c r="R17" s="75" t="s">
        <v>66</v>
      </c>
      <c r="S17" s="75" t="s">
        <v>66</v>
      </c>
      <c r="T17" s="75" t="s">
        <v>66</v>
      </c>
      <c r="U17" s="75" t="s">
        <v>66</v>
      </c>
      <c r="V17" s="75" t="s">
        <v>66</v>
      </c>
      <c r="W17" s="75" t="s">
        <v>66</v>
      </c>
      <c r="X17" s="75" t="s">
        <v>66</v>
      </c>
      <c r="Y17" s="75" t="s">
        <v>66</v>
      </c>
      <c r="Z17" s="75" t="s">
        <v>66</v>
      </c>
      <c r="AA17" s="75" t="s">
        <v>66</v>
      </c>
    </row>
    <row r="18" spans="1:27" ht="9" customHeight="1">
      <c r="A18" s="82"/>
      <c r="B18" s="83"/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8"/>
      <c r="AA18" s="75"/>
    </row>
    <row r="19" spans="1:27" ht="7.5" customHeight="1">
      <c r="A19" s="82" t="s">
        <v>69</v>
      </c>
      <c r="B19" s="84"/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8"/>
      <c r="AA19" s="75"/>
    </row>
    <row r="20" spans="1:27" ht="9" customHeight="1">
      <c r="A20" s="81" t="s">
        <v>125</v>
      </c>
      <c r="B20" s="80"/>
      <c r="C20" s="77" t="s">
        <v>66</v>
      </c>
      <c r="D20" s="75" t="s">
        <v>66</v>
      </c>
      <c r="E20" s="75" t="s">
        <v>66</v>
      </c>
      <c r="F20" s="75" t="s">
        <v>126</v>
      </c>
      <c r="G20" s="75" t="s">
        <v>66</v>
      </c>
      <c r="H20" s="75" t="s">
        <v>66</v>
      </c>
      <c r="I20" s="75" t="s">
        <v>66</v>
      </c>
      <c r="J20" s="75" t="s">
        <v>66</v>
      </c>
      <c r="K20" s="75" t="s">
        <v>66</v>
      </c>
      <c r="L20" s="75" t="s">
        <v>66</v>
      </c>
      <c r="M20" s="75" t="s">
        <v>66</v>
      </c>
      <c r="N20" s="75" t="s">
        <v>66</v>
      </c>
      <c r="O20" s="75" t="s">
        <v>66</v>
      </c>
      <c r="P20" s="75" t="s">
        <v>66</v>
      </c>
      <c r="Q20" s="75" t="s">
        <v>66</v>
      </c>
      <c r="R20" s="75" t="s">
        <v>66</v>
      </c>
      <c r="S20" s="75" t="s">
        <v>66</v>
      </c>
      <c r="T20" s="75" t="s">
        <v>66</v>
      </c>
      <c r="U20" s="75" t="s">
        <v>66</v>
      </c>
      <c r="V20" s="75" t="s">
        <v>66</v>
      </c>
      <c r="W20" s="75" t="s">
        <v>66</v>
      </c>
      <c r="X20" s="75" t="s">
        <v>66</v>
      </c>
      <c r="Y20" s="75" t="s">
        <v>66</v>
      </c>
      <c r="Z20" s="75" t="s">
        <v>66</v>
      </c>
      <c r="AA20" s="75" t="s">
        <v>66</v>
      </c>
    </row>
    <row r="21" spans="1:27" ht="9" customHeight="1">
      <c r="A21" s="82"/>
      <c r="B21" s="83"/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8"/>
      <c r="AA21" s="75"/>
    </row>
    <row r="22" spans="1:27" ht="7.5" customHeight="1">
      <c r="A22" s="82" t="s">
        <v>67</v>
      </c>
      <c r="B22" s="85"/>
      <c r="C22" s="7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8"/>
      <c r="AA22" s="75"/>
    </row>
    <row r="23" spans="1:27" ht="9" customHeight="1">
      <c r="A23" s="81" t="s">
        <v>127</v>
      </c>
      <c r="B23" s="82"/>
      <c r="C23" s="77" t="s">
        <v>66</v>
      </c>
      <c r="D23" s="75" t="s">
        <v>66</v>
      </c>
      <c r="E23" s="75" t="s">
        <v>66</v>
      </c>
      <c r="F23" s="75">
        <v>3</v>
      </c>
      <c r="G23" s="75" t="s">
        <v>66</v>
      </c>
      <c r="H23" s="75" t="s">
        <v>66</v>
      </c>
      <c r="I23" s="75" t="s">
        <v>66</v>
      </c>
      <c r="J23" s="75" t="s">
        <v>66</v>
      </c>
      <c r="K23" s="75" t="s">
        <v>66</v>
      </c>
      <c r="L23" s="75" t="s">
        <v>66</v>
      </c>
      <c r="M23" s="75" t="s">
        <v>66</v>
      </c>
      <c r="N23" s="75" t="s">
        <v>66</v>
      </c>
      <c r="O23" s="75" t="s">
        <v>66</v>
      </c>
      <c r="P23" s="75" t="s">
        <v>66</v>
      </c>
      <c r="Q23" s="75" t="s">
        <v>66</v>
      </c>
      <c r="R23" s="75" t="s">
        <v>66</v>
      </c>
      <c r="S23" s="75" t="s">
        <v>66</v>
      </c>
      <c r="T23" s="75" t="s">
        <v>66</v>
      </c>
      <c r="U23" s="75" t="s">
        <v>66</v>
      </c>
      <c r="V23" s="75" t="s">
        <v>66</v>
      </c>
      <c r="W23" s="75" t="s">
        <v>66</v>
      </c>
      <c r="X23" s="75" t="s">
        <v>66</v>
      </c>
      <c r="Y23" s="75" t="s">
        <v>66</v>
      </c>
      <c r="Z23" s="75" t="s">
        <v>66</v>
      </c>
      <c r="AA23" s="75" t="s">
        <v>66</v>
      </c>
    </row>
    <row r="24" spans="1:27" ht="9" customHeight="1">
      <c r="A24" s="82"/>
      <c r="B24" s="83"/>
      <c r="C24" s="77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8"/>
      <c r="AA24" s="75"/>
    </row>
    <row r="25" spans="1:27" ht="9.75">
      <c r="A25" s="82" t="s">
        <v>70</v>
      </c>
      <c r="B25" s="86"/>
      <c r="C25" s="77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8"/>
      <c r="AA25" s="75"/>
    </row>
    <row r="26" spans="1:27" ht="9" customHeight="1">
      <c r="A26" s="87" t="s">
        <v>128</v>
      </c>
      <c r="B26" s="82"/>
      <c r="C26" s="77" t="s">
        <v>66</v>
      </c>
      <c r="D26" s="75" t="s">
        <v>66</v>
      </c>
      <c r="E26" s="75">
        <v>2</v>
      </c>
      <c r="F26" s="75">
        <v>23</v>
      </c>
      <c r="G26" s="75" t="s">
        <v>66</v>
      </c>
      <c r="H26" s="75" t="s">
        <v>66</v>
      </c>
      <c r="I26" s="75" t="s">
        <v>66</v>
      </c>
      <c r="J26" s="75" t="s">
        <v>66</v>
      </c>
      <c r="K26" s="75" t="s">
        <v>66</v>
      </c>
      <c r="L26" s="75" t="s">
        <v>66</v>
      </c>
      <c r="M26" s="75">
        <v>32</v>
      </c>
      <c r="N26" s="75">
        <v>77</v>
      </c>
      <c r="O26" s="75">
        <v>228</v>
      </c>
      <c r="P26" s="75" t="s">
        <v>126</v>
      </c>
      <c r="Q26" s="75" t="s">
        <v>126</v>
      </c>
      <c r="R26" s="75" t="s">
        <v>126</v>
      </c>
      <c r="S26" s="75" t="s">
        <v>126</v>
      </c>
      <c r="T26" s="75" t="s">
        <v>126</v>
      </c>
      <c r="U26" s="75" t="s">
        <v>126</v>
      </c>
      <c r="V26" s="75" t="s">
        <v>126</v>
      </c>
      <c r="W26" s="75">
        <v>4</v>
      </c>
      <c r="X26" s="75" t="s">
        <v>66</v>
      </c>
      <c r="Y26" s="75" t="s">
        <v>66</v>
      </c>
      <c r="Z26" s="75" t="s">
        <v>66</v>
      </c>
      <c r="AA26" s="75" t="s">
        <v>66</v>
      </c>
    </row>
    <row r="27" spans="1:27" ht="9" customHeight="1">
      <c r="A27" s="79"/>
      <c r="B27" s="83"/>
      <c r="C27" s="7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8"/>
      <c r="AA27" s="75"/>
    </row>
    <row r="28" spans="1:27" ht="9" customHeight="1">
      <c r="A28" s="88" t="s">
        <v>71</v>
      </c>
      <c r="B28" s="89"/>
      <c r="C28" s="77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8"/>
      <c r="AA28" s="75"/>
    </row>
    <row r="29" spans="1:27" ht="7.5" customHeight="1">
      <c r="A29" s="81" t="s">
        <v>129</v>
      </c>
      <c r="B29" s="82"/>
      <c r="C29" s="77" t="s">
        <v>66</v>
      </c>
      <c r="D29" s="75" t="s">
        <v>66</v>
      </c>
      <c r="E29" s="75">
        <v>1</v>
      </c>
      <c r="F29" s="75">
        <v>11</v>
      </c>
      <c r="G29" s="75" t="s">
        <v>126</v>
      </c>
      <c r="H29" s="75" t="s">
        <v>126</v>
      </c>
      <c r="I29" s="75" t="s">
        <v>126</v>
      </c>
      <c r="J29" s="75" t="s">
        <v>126</v>
      </c>
      <c r="K29" s="75" t="s">
        <v>126</v>
      </c>
      <c r="L29" s="75" t="s">
        <v>126</v>
      </c>
      <c r="M29" s="75">
        <v>12</v>
      </c>
      <c r="N29" s="75">
        <v>14</v>
      </c>
      <c r="O29" s="75">
        <v>10</v>
      </c>
      <c r="P29" s="75" t="s">
        <v>126</v>
      </c>
      <c r="Q29" s="75" t="s">
        <v>66</v>
      </c>
      <c r="R29" s="75" t="s">
        <v>66</v>
      </c>
      <c r="S29" s="75" t="s">
        <v>66</v>
      </c>
      <c r="T29" s="75" t="s">
        <v>66</v>
      </c>
      <c r="U29" s="75" t="s">
        <v>66</v>
      </c>
      <c r="V29" s="75">
        <v>1</v>
      </c>
      <c r="W29" s="75" t="s">
        <v>66</v>
      </c>
      <c r="X29" s="75" t="s">
        <v>66</v>
      </c>
      <c r="Y29" s="75" t="s">
        <v>66</v>
      </c>
      <c r="Z29" s="75" t="s">
        <v>66</v>
      </c>
      <c r="AA29" s="75" t="s">
        <v>66</v>
      </c>
    </row>
    <row r="30" spans="1:27" ht="9" customHeight="1">
      <c r="A30" s="82"/>
      <c r="B30" s="83"/>
      <c r="C30" s="77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75"/>
    </row>
    <row r="31" spans="1:27" ht="9" customHeight="1">
      <c r="A31" s="82" t="s">
        <v>72</v>
      </c>
      <c r="B31" s="80"/>
      <c r="C31" s="7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8"/>
      <c r="AA31" s="75"/>
    </row>
    <row r="32" spans="1:27" ht="7.5" customHeight="1">
      <c r="A32" s="87" t="s">
        <v>130</v>
      </c>
      <c r="B32" s="82"/>
      <c r="C32" s="77" t="s">
        <v>126</v>
      </c>
      <c r="D32" s="75" t="s">
        <v>126</v>
      </c>
      <c r="E32" s="75" t="s">
        <v>126</v>
      </c>
      <c r="F32" s="75" t="s">
        <v>126</v>
      </c>
      <c r="G32" s="75" t="s">
        <v>126</v>
      </c>
      <c r="H32" s="75" t="s">
        <v>126</v>
      </c>
      <c r="I32" s="75" t="s">
        <v>126</v>
      </c>
      <c r="J32" s="75" t="s">
        <v>126</v>
      </c>
      <c r="K32" s="75" t="s">
        <v>126</v>
      </c>
      <c r="L32" s="75" t="s">
        <v>126</v>
      </c>
      <c r="M32" s="75">
        <v>2</v>
      </c>
      <c r="N32" s="75">
        <v>2</v>
      </c>
      <c r="O32" s="75">
        <v>3</v>
      </c>
      <c r="P32" s="75">
        <v>1</v>
      </c>
      <c r="Q32" s="75">
        <v>1</v>
      </c>
      <c r="R32" s="75">
        <v>3</v>
      </c>
      <c r="S32" s="75">
        <v>196</v>
      </c>
      <c r="T32" s="75">
        <v>4</v>
      </c>
      <c r="U32" s="75">
        <v>6</v>
      </c>
      <c r="V32" s="75" t="s">
        <v>66</v>
      </c>
      <c r="W32" s="75" t="s">
        <v>66</v>
      </c>
      <c r="X32" s="75" t="s">
        <v>66</v>
      </c>
      <c r="Y32" s="75" t="s">
        <v>66</v>
      </c>
      <c r="Z32" s="75" t="s">
        <v>66</v>
      </c>
      <c r="AA32" s="75" t="s">
        <v>66</v>
      </c>
    </row>
    <row r="33" spans="1:27" ht="9" customHeight="1">
      <c r="A33" s="82"/>
      <c r="B33" s="82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8"/>
      <c r="AA33" s="75"/>
    </row>
    <row r="34" spans="1:27" ht="9" customHeight="1">
      <c r="A34" s="90" t="s">
        <v>73</v>
      </c>
      <c r="B34" s="83"/>
      <c r="C34" s="77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8"/>
      <c r="AA34" s="75"/>
    </row>
    <row r="35" spans="1:27" ht="7.5" customHeight="1">
      <c r="A35" s="87" t="s">
        <v>74</v>
      </c>
      <c r="B35" s="86"/>
      <c r="C35" s="77" t="s">
        <v>66</v>
      </c>
      <c r="D35" s="75" t="s">
        <v>66</v>
      </c>
      <c r="E35" s="75" t="s">
        <v>66</v>
      </c>
      <c r="F35" s="75" t="s">
        <v>66</v>
      </c>
      <c r="G35" s="75" t="s">
        <v>66</v>
      </c>
      <c r="H35" s="75" t="s">
        <v>66</v>
      </c>
      <c r="I35" s="75" t="s">
        <v>66</v>
      </c>
      <c r="J35" s="75" t="s">
        <v>66</v>
      </c>
      <c r="K35" s="75" t="s">
        <v>66</v>
      </c>
      <c r="L35" s="75" t="s">
        <v>66</v>
      </c>
      <c r="M35" s="75" t="s">
        <v>66</v>
      </c>
      <c r="N35" s="75" t="s">
        <v>66</v>
      </c>
      <c r="O35" s="75" t="s">
        <v>66</v>
      </c>
      <c r="P35" s="75" t="s">
        <v>66</v>
      </c>
      <c r="Q35" s="75" t="s">
        <v>66</v>
      </c>
      <c r="R35" s="75" t="s">
        <v>66</v>
      </c>
      <c r="S35" s="75" t="s">
        <v>66</v>
      </c>
      <c r="T35" s="75" t="s">
        <v>66</v>
      </c>
      <c r="U35" s="75" t="s">
        <v>66</v>
      </c>
      <c r="V35" s="75" t="s">
        <v>66</v>
      </c>
      <c r="W35" s="75" t="s">
        <v>66</v>
      </c>
      <c r="X35" s="75" t="s">
        <v>66</v>
      </c>
      <c r="Y35" s="75" t="s">
        <v>66</v>
      </c>
      <c r="Z35" s="75" t="s">
        <v>66</v>
      </c>
      <c r="AA35" s="75" t="s">
        <v>66</v>
      </c>
    </row>
    <row r="36" spans="1:27" ht="9" customHeight="1">
      <c r="A36" s="79"/>
      <c r="B36" s="82"/>
      <c r="C36" s="77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8"/>
      <c r="AA36" s="75"/>
    </row>
    <row r="37" spans="1:27" ht="9" customHeight="1">
      <c r="A37" s="82" t="s">
        <v>75</v>
      </c>
      <c r="B37" s="82"/>
      <c r="C37" s="77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8"/>
      <c r="AA37" s="75"/>
    </row>
    <row r="38" spans="1:27" ht="7.5" customHeight="1">
      <c r="A38" s="87" t="s">
        <v>76</v>
      </c>
      <c r="B38" s="83"/>
      <c r="C38" s="77" t="s">
        <v>119</v>
      </c>
      <c r="D38" s="75" t="s">
        <v>119</v>
      </c>
      <c r="E38" s="75">
        <v>2</v>
      </c>
      <c r="F38" s="75">
        <v>1</v>
      </c>
      <c r="G38" s="75" t="s">
        <v>119</v>
      </c>
      <c r="H38" s="75" t="s">
        <v>119</v>
      </c>
      <c r="I38" s="75" t="s">
        <v>119</v>
      </c>
      <c r="J38" s="75">
        <v>2</v>
      </c>
      <c r="K38" s="75">
        <v>2</v>
      </c>
      <c r="L38" s="75">
        <v>2</v>
      </c>
      <c r="M38" s="75">
        <v>3</v>
      </c>
      <c r="N38" s="75">
        <v>3</v>
      </c>
      <c r="O38" s="75">
        <v>11</v>
      </c>
      <c r="P38" s="75">
        <v>19</v>
      </c>
      <c r="Q38" s="75">
        <v>1</v>
      </c>
      <c r="R38" s="75">
        <v>7</v>
      </c>
      <c r="S38" s="75">
        <v>315</v>
      </c>
      <c r="T38" s="75">
        <v>29</v>
      </c>
      <c r="U38" s="75">
        <v>64</v>
      </c>
      <c r="V38" s="75" t="s">
        <v>119</v>
      </c>
      <c r="W38" s="75" t="s">
        <v>119</v>
      </c>
      <c r="X38" s="75">
        <v>65</v>
      </c>
      <c r="Y38" s="75" t="s">
        <v>66</v>
      </c>
      <c r="Z38" s="75">
        <v>6</v>
      </c>
      <c r="AA38" s="75" t="s">
        <v>66</v>
      </c>
    </row>
    <row r="39" spans="1:27" ht="9" customHeight="1">
      <c r="A39" s="82"/>
      <c r="B39" s="86"/>
      <c r="C39" s="7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8"/>
      <c r="AA39" s="75"/>
    </row>
    <row r="40" spans="1:27" ht="9" customHeight="1">
      <c r="A40" s="82" t="s">
        <v>72</v>
      </c>
      <c r="B40" s="82"/>
      <c r="C40" s="77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9" customHeight="1">
      <c r="A41" s="87" t="s">
        <v>77</v>
      </c>
      <c r="B41" s="83"/>
      <c r="C41" s="77" t="s">
        <v>66</v>
      </c>
      <c r="D41" s="75" t="s">
        <v>66</v>
      </c>
      <c r="E41" s="75" t="s">
        <v>66</v>
      </c>
      <c r="F41" s="75" t="s">
        <v>66</v>
      </c>
      <c r="G41" s="75" t="s">
        <v>66</v>
      </c>
      <c r="H41" s="75" t="s">
        <v>66</v>
      </c>
      <c r="I41" s="75" t="s">
        <v>66</v>
      </c>
      <c r="J41" s="75" t="s">
        <v>66</v>
      </c>
      <c r="K41" s="75" t="s">
        <v>66</v>
      </c>
      <c r="L41" s="75" t="s">
        <v>66</v>
      </c>
      <c r="M41" s="75" t="s">
        <v>66</v>
      </c>
      <c r="N41" s="75" t="s">
        <v>66</v>
      </c>
      <c r="O41" s="75" t="s">
        <v>66</v>
      </c>
      <c r="P41" s="75" t="s">
        <v>66</v>
      </c>
      <c r="Q41" s="75" t="s">
        <v>66</v>
      </c>
      <c r="R41" s="75" t="s">
        <v>66</v>
      </c>
      <c r="S41" s="75" t="s">
        <v>66</v>
      </c>
      <c r="T41" s="75" t="s">
        <v>66</v>
      </c>
      <c r="U41" s="75" t="s">
        <v>66</v>
      </c>
      <c r="V41" s="75" t="s">
        <v>66</v>
      </c>
      <c r="W41" s="75" t="s">
        <v>66</v>
      </c>
      <c r="X41" s="75" t="s">
        <v>66</v>
      </c>
      <c r="Y41" s="75" t="s">
        <v>66</v>
      </c>
      <c r="Z41" s="75" t="s">
        <v>66</v>
      </c>
      <c r="AA41" s="75" t="s">
        <v>66</v>
      </c>
    </row>
    <row r="42" spans="1:27" ht="9" customHeight="1">
      <c r="A42" s="82"/>
      <c r="B42" s="86"/>
      <c r="C42" s="7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8"/>
      <c r="AA42" s="75"/>
    </row>
    <row r="43" spans="1:27" ht="9" customHeight="1">
      <c r="A43" s="82" t="s">
        <v>72</v>
      </c>
      <c r="B43" s="82"/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27" ht="9" customHeight="1">
      <c r="A44" s="87" t="s">
        <v>78</v>
      </c>
      <c r="B44" s="83"/>
      <c r="C44" s="77" t="s">
        <v>66</v>
      </c>
      <c r="D44" s="75" t="s">
        <v>66</v>
      </c>
      <c r="E44" s="75" t="s">
        <v>66</v>
      </c>
      <c r="F44" s="75" t="s">
        <v>66</v>
      </c>
      <c r="G44" s="75" t="s">
        <v>66</v>
      </c>
      <c r="H44" s="75" t="s">
        <v>66</v>
      </c>
      <c r="I44" s="75" t="s">
        <v>66</v>
      </c>
      <c r="J44" s="75" t="s">
        <v>66</v>
      </c>
      <c r="K44" s="75" t="s">
        <v>66</v>
      </c>
      <c r="L44" s="75" t="s">
        <v>66</v>
      </c>
      <c r="M44" s="75" t="s">
        <v>66</v>
      </c>
      <c r="N44" s="75" t="s">
        <v>66</v>
      </c>
      <c r="O44" s="75" t="s">
        <v>66</v>
      </c>
      <c r="P44" s="75" t="s">
        <v>66</v>
      </c>
      <c r="Q44" s="75" t="s">
        <v>66</v>
      </c>
      <c r="R44" s="75" t="s">
        <v>66</v>
      </c>
      <c r="S44" s="75" t="s">
        <v>66</v>
      </c>
      <c r="T44" s="75" t="s">
        <v>66</v>
      </c>
      <c r="U44" s="75" t="s">
        <v>66</v>
      </c>
      <c r="V44" s="75" t="s">
        <v>66</v>
      </c>
      <c r="W44" s="75" t="s">
        <v>66</v>
      </c>
      <c r="X44" s="75" t="s">
        <v>66</v>
      </c>
      <c r="Y44" s="75" t="s">
        <v>66</v>
      </c>
      <c r="Z44" s="75" t="s">
        <v>66</v>
      </c>
      <c r="AA44" s="75" t="s">
        <v>66</v>
      </c>
    </row>
    <row r="45" spans="1:27" ht="9" customHeight="1">
      <c r="A45" s="87"/>
      <c r="B45" s="83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27" ht="9" customHeight="1">
      <c r="A46" s="82" t="s">
        <v>79</v>
      </c>
      <c r="B46" s="82"/>
      <c r="C46" s="77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 spans="1:27" ht="9" customHeight="1">
      <c r="A47" s="87" t="s">
        <v>80</v>
      </c>
      <c r="B47" s="83"/>
      <c r="C47" s="77" t="s">
        <v>66</v>
      </c>
      <c r="D47" s="75" t="s">
        <v>66</v>
      </c>
      <c r="E47" s="75">
        <v>1</v>
      </c>
      <c r="F47" s="75">
        <v>1</v>
      </c>
      <c r="G47" s="75" t="s">
        <v>66</v>
      </c>
      <c r="H47" s="75" t="s">
        <v>66</v>
      </c>
      <c r="I47" s="75" t="s">
        <v>66</v>
      </c>
      <c r="J47" s="75" t="s">
        <v>66</v>
      </c>
      <c r="K47" s="75" t="s">
        <v>66</v>
      </c>
      <c r="L47" s="75" t="s">
        <v>66</v>
      </c>
      <c r="M47" s="75" t="s">
        <v>66</v>
      </c>
      <c r="N47" s="75" t="s">
        <v>66</v>
      </c>
      <c r="O47" s="75" t="s">
        <v>66</v>
      </c>
      <c r="P47" s="75" t="s">
        <v>66</v>
      </c>
      <c r="Q47" s="75" t="s">
        <v>66</v>
      </c>
      <c r="R47" s="75" t="s">
        <v>66</v>
      </c>
      <c r="S47" s="75" t="s">
        <v>66</v>
      </c>
      <c r="T47" s="75" t="s">
        <v>66</v>
      </c>
      <c r="U47" s="75" t="s">
        <v>66</v>
      </c>
      <c r="V47" s="75" t="s">
        <v>66</v>
      </c>
      <c r="W47" s="75" t="s">
        <v>66</v>
      </c>
      <c r="X47" s="75" t="s">
        <v>66</v>
      </c>
      <c r="Y47" s="75" t="s">
        <v>66</v>
      </c>
      <c r="Z47" s="75" t="s">
        <v>66</v>
      </c>
      <c r="AA47" s="75" t="s">
        <v>66</v>
      </c>
    </row>
    <row r="48" spans="1:27" ht="9" customHeight="1">
      <c r="A48" s="87"/>
      <c r="B48" s="83"/>
      <c r="C48" s="77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27" ht="9" customHeight="1">
      <c r="A49" s="82" t="s">
        <v>67</v>
      </c>
      <c r="B49" s="82"/>
      <c r="C49" s="77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7" ht="9" customHeight="1">
      <c r="A50" s="91" t="s">
        <v>81</v>
      </c>
      <c r="B50" s="92"/>
      <c r="C50" s="77" t="s">
        <v>66</v>
      </c>
      <c r="D50" s="75" t="s">
        <v>66</v>
      </c>
      <c r="E50" s="75" t="s">
        <v>66</v>
      </c>
      <c r="F50" s="75">
        <v>2</v>
      </c>
      <c r="G50" s="75" t="s">
        <v>66</v>
      </c>
      <c r="H50" s="75" t="s">
        <v>66</v>
      </c>
      <c r="I50" s="75" t="s">
        <v>66</v>
      </c>
      <c r="J50" s="75" t="s">
        <v>66</v>
      </c>
      <c r="K50" s="75" t="s">
        <v>66</v>
      </c>
      <c r="L50" s="75" t="s">
        <v>66</v>
      </c>
      <c r="M50" s="75" t="s">
        <v>66</v>
      </c>
      <c r="N50" s="75" t="s">
        <v>66</v>
      </c>
      <c r="O50" s="75" t="s">
        <v>66</v>
      </c>
      <c r="P50" s="75" t="s">
        <v>66</v>
      </c>
      <c r="Q50" s="75" t="s">
        <v>66</v>
      </c>
      <c r="R50" s="75" t="s">
        <v>66</v>
      </c>
      <c r="S50" s="75" t="s">
        <v>66</v>
      </c>
      <c r="T50" s="75" t="s">
        <v>66</v>
      </c>
      <c r="U50" s="75" t="s">
        <v>66</v>
      </c>
      <c r="V50" s="75" t="s">
        <v>66</v>
      </c>
      <c r="W50" s="75" t="s">
        <v>66</v>
      </c>
      <c r="X50" s="75" t="s">
        <v>66</v>
      </c>
      <c r="Y50" s="75" t="s">
        <v>66</v>
      </c>
      <c r="Z50" s="75" t="s">
        <v>66</v>
      </c>
      <c r="AA50" s="75" t="s">
        <v>66</v>
      </c>
    </row>
    <row r="51" spans="1:27" ht="9" customHeight="1">
      <c r="A51" s="87"/>
      <c r="B51" s="83"/>
      <c r="C51" s="77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 spans="1:27" ht="9" customHeight="1">
      <c r="A52" s="90" t="s">
        <v>82</v>
      </c>
      <c r="B52" s="82"/>
      <c r="C52" s="77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 spans="1:27" ht="9" customHeight="1">
      <c r="A53" s="87" t="s">
        <v>83</v>
      </c>
      <c r="B53" s="83"/>
      <c r="C53" s="77" t="s">
        <v>66</v>
      </c>
      <c r="D53" s="75" t="s">
        <v>66</v>
      </c>
      <c r="E53" s="75" t="s">
        <v>66</v>
      </c>
      <c r="F53" s="75" t="s">
        <v>66</v>
      </c>
      <c r="G53" s="75" t="s">
        <v>66</v>
      </c>
      <c r="H53" s="75" t="s">
        <v>66</v>
      </c>
      <c r="I53" s="75" t="s">
        <v>66</v>
      </c>
      <c r="J53" s="75">
        <v>2</v>
      </c>
      <c r="K53" s="75" t="s">
        <v>131</v>
      </c>
      <c r="L53" s="75" t="s">
        <v>131</v>
      </c>
      <c r="M53" s="75">
        <v>234</v>
      </c>
      <c r="N53" s="75">
        <v>23</v>
      </c>
      <c r="O53" s="75">
        <v>56</v>
      </c>
      <c r="P53" s="75">
        <v>65</v>
      </c>
      <c r="Q53" s="75">
        <v>53</v>
      </c>
      <c r="R53" s="75">
        <v>94</v>
      </c>
      <c r="S53" s="75">
        <v>176</v>
      </c>
      <c r="T53" s="75">
        <v>174</v>
      </c>
      <c r="U53" s="75">
        <v>349</v>
      </c>
      <c r="V53" s="75" t="s">
        <v>66</v>
      </c>
      <c r="W53" s="75">
        <v>5</v>
      </c>
      <c r="X53" s="75" t="s">
        <v>66</v>
      </c>
      <c r="Y53" s="75" t="s">
        <v>66</v>
      </c>
      <c r="Z53" s="75" t="s">
        <v>66</v>
      </c>
      <c r="AA53" s="75" t="s">
        <v>66</v>
      </c>
    </row>
    <row r="54" spans="1:28" ht="5.25" customHeight="1" thickBot="1">
      <c r="A54" s="93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16"/>
    </row>
    <row r="55" ht="3.75" customHeight="1" thickTop="1"/>
  </sheetData>
  <mergeCells count="33">
    <mergeCell ref="V2:W4"/>
    <mergeCell ref="J4:L6"/>
    <mergeCell ref="M4:O6"/>
    <mergeCell ref="P4:R6"/>
    <mergeCell ref="S3:U3"/>
    <mergeCell ref="P3:R3"/>
    <mergeCell ref="J3:L3"/>
    <mergeCell ref="A50:B50"/>
    <mergeCell ref="W5:W6"/>
    <mergeCell ref="A2:A7"/>
    <mergeCell ref="G3:I3"/>
    <mergeCell ref="E3:F3"/>
    <mergeCell ref="G7:I7"/>
    <mergeCell ref="E4:F5"/>
    <mergeCell ref="G4:I6"/>
    <mergeCell ref="G2:U2"/>
    <mergeCell ref="J7:L7"/>
    <mergeCell ref="C2:F2"/>
    <mergeCell ref="M3:O3"/>
    <mergeCell ref="S4:U6"/>
    <mergeCell ref="A28:B28"/>
    <mergeCell ref="C4:C6"/>
    <mergeCell ref="D4:D6"/>
    <mergeCell ref="Z3:AA4"/>
    <mergeCell ref="Z5:Z6"/>
    <mergeCell ref="AA5:AA6"/>
    <mergeCell ref="M7:O7"/>
    <mergeCell ref="P7:R7"/>
    <mergeCell ref="S7:U7"/>
    <mergeCell ref="X3:Y4"/>
    <mergeCell ref="Y5:Y6"/>
    <mergeCell ref="V5:V6"/>
    <mergeCell ref="X5:X6"/>
  </mergeCells>
  <printOptions horizontalCentered="1"/>
  <pageMargins left="0.5905511811023623" right="0.5905511811023623" top="0.7874015748031497" bottom="0.4330708661417323" header="0.5118110236220472" footer="0.35433070866141736"/>
  <pageSetup horizontalDpi="600" verticalDpi="600" orientation="portrait" paperSize="9" scale="115" r:id="rId1"/>
  <headerFooter alignWithMargins="0">
    <oddHeader>&amp;R&amp;F　災害発生状況（&amp;A）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N26"/>
  <sheetViews>
    <sheetView zoomScale="130" zoomScaleNormal="130" workbookViewId="0" topLeftCell="A1">
      <pane ySplit="4" topLeftCell="BM5" activePane="bottomLeft" state="frozen"/>
      <selection pane="topLeft" activeCell="L20" sqref="L20:M20"/>
      <selection pane="bottomLeft" activeCell="L20" sqref="L20:M20"/>
    </sheetView>
  </sheetViews>
  <sheetFormatPr defaultColWidth="9.00390625" defaultRowHeight="13.5"/>
  <cols>
    <col min="1" max="1" width="5.375" style="551" customWidth="1"/>
    <col min="2" max="2" width="0.5" style="0" customWidth="1"/>
    <col min="3" max="8" width="5.125" style="0" customWidth="1"/>
    <col min="9" max="13" width="5.625" style="0" customWidth="1"/>
    <col min="14" max="14" width="6.50390625" style="0" customWidth="1"/>
    <col min="15" max="16384" width="9.00390625" style="551" customWidth="1"/>
  </cols>
  <sheetData>
    <row r="1" ht="3" customHeight="1" thickBot="1"/>
    <row r="2" spans="1:14" s="496" customFormat="1" ht="14.25" customHeight="1" thickTop="1">
      <c r="A2" s="572"/>
      <c r="B2" s="498"/>
      <c r="C2" s="499" t="s">
        <v>574</v>
      </c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1:14" s="496" customFormat="1" ht="13.5" customHeight="1">
      <c r="A3" s="573" t="s">
        <v>596</v>
      </c>
      <c r="B3" s="506"/>
      <c r="C3" s="554" t="s">
        <v>552</v>
      </c>
      <c r="D3" s="555"/>
      <c r="E3" s="556"/>
      <c r="F3" s="554" t="s">
        <v>553</v>
      </c>
      <c r="G3" s="555"/>
      <c r="H3" s="556"/>
      <c r="I3" s="554" t="s">
        <v>554</v>
      </c>
      <c r="J3" s="555"/>
      <c r="K3" s="556"/>
      <c r="L3" s="554" t="s">
        <v>555</v>
      </c>
      <c r="M3" s="555"/>
      <c r="N3" s="555"/>
    </row>
    <row r="4" spans="1:14" s="496" customFormat="1" ht="13.5" customHeight="1">
      <c r="A4" s="574"/>
      <c r="B4" s="575"/>
      <c r="C4" s="559" t="s">
        <v>556</v>
      </c>
      <c r="D4" s="559" t="s">
        <v>557</v>
      </c>
      <c r="E4" s="559" t="s">
        <v>0</v>
      </c>
      <c r="F4" s="559" t="s">
        <v>556</v>
      </c>
      <c r="G4" s="559" t="s">
        <v>557</v>
      </c>
      <c r="H4" s="559" t="s">
        <v>0</v>
      </c>
      <c r="I4" s="559" t="s">
        <v>556</v>
      </c>
      <c r="J4" s="559" t="s">
        <v>557</v>
      </c>
      <c r="K4" s="559" t="s">
        <v>0</v>
      </c>
      <c r="L4" s="559" t="s">
        <v>556</v>
      </c>
      <c r="M4" s="559" t="s">
        <v>557</v>
      </c>
      <c r="N4" s="560" t="s">
        <v>0</v>
      </c>
    </row>
    <row r="5" spans="1:14" s="496" customFormat="1" ht="13.5" customHeight="1">
      <c r="A5" s="561"/>
      <c r="B5" s="561"/>
      <c r="C5" s="562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</row>
    <row r="6" spans="1:14" s="566" customFormat="1" ht="15.75" customHeight="1">
      <c r="A6" s="564" t="s">
        <v>558</v>
      </c>
      <c r="B6" s="564"/>
      <c r="C6" s="565">
        <f aca="true" t="shared" si="0" ref="C6:M6">SUM(C8:C25)</f>
        <v>38</v>
      </c>
      <c r="D6" s="450">
        <f t="shared" si="0"/>
        <v>31</v>
      </c>
      <c r="E6" s="450">
        <f t="shared" si="0"/>
        <v>69</v>
      </c>
      <c r="F6" s="450">
        <f t="shared" si="0"/>
        <v>213</v>
      </c>
      <c r="G6" s="450">
        <f t="shared" si="0"/>
        <v>218</v>
      </c>
      <c r="H6" s="450">
        <f t="shared" si="0"/>
        <v>431</v>
      </c>
      <c r="I6" s="450">
        <f t="shared" si="0"/>
        <v>3289</v>
      </c>
      <c r="J6" s="450">
        <f t="shared" si="0"/>
        <v>2877</v>
      </c>
      <c r="K6" s="450">
        <f t="shared" si="0"/>
        <v>6166</v>
      </c>
      <c r="L6" s="450">
        <f t="shared" si="0"/>
        <v>3540</v>
      </c>
      <c r="M6" s="450">
        <f t="shared" si="0"/>
        <v>3126</v>
      </c>
      <c r="N6" s="450">
        <f>SUM(L6:M6)</f>
        <v>6666</v>
      </c>
    </row>
    <row r="7" spans="1:14" ht="13.5" customHeight="1">
      <c r="A7" s="567"/>
      <c r="B7" s="567"/>
      <c r="C7" s="565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</row>
    <row r="8" spans="1:14" ht="15.75" customHeight="1">
      <c r="A8" s="452" t="s">
        <v>559</v>
      </c>
      <c r="B8" s="568"/>
      <c r="C8" s="569">
        <v>0</v>
      </c>
      <c r="D8" s="456">
        <v>0</v>
      </c>
      <c r="E8" s="450">
        <f>SUM(C8:D8)</f>
        <v>0</v>
      </c>
      <c r="F8" s="456">
        <v>3</v>
      </c>
      <c r="G8" s="456">
        <v>4</v>
      </c>
      <c r="H8" s="450">
        <f>SUM(F8:G8)</f>
        <v>7</v>
      </c>
      <c r="I8" s="456">
        <v>94</v>
      </c>
      <c r="J8" s="456">
        <v>63</v>
      </c>
      <c r="K8" s="450">
        <f>SUM(I8:J8)</f>
        <v>157</v>
      </c>
      <c r="L8" s="456">
        <f aca="true" t="shared" si="1" ref="L8:M12">SUM(C8,F8,I8)</f>
        <v>97</v>
      </c>
      <c r="M8" s="456">
        <f t="shared" si="1"/>
        <v>67</v>
      </c>
      <c r="N8" s="450">
        <f>SUM(L8:M8)</f>
        <v>164</v>
      </c>
    </row>
    <row r="9" spans="1:14" ht="15.75" customHeight="1">
      <c r="A9" s="568" t="s">
        <v>560</v>
      </c>
      <c r="B9" s="568"/>
      <c r="C9" s="569">
        <v>0</v>
      </c>
      <c r="D9" s="456">
        <v>0</v>
      </c>
      <c r="E9" s="450">
        <f>SUM(C9:D9)</f>
        <v>0</v>
      </c>
      <c r="F9" s="456">
        <v>27</v>
      </c>
      <c r="G9" s="456">
        <v>12</v>
      </c>
      <c r="H9" s="450">
        <f>SUM(F9:G9)</f>
        <v>39</v>
      </c>
      <c r="I9" s="456">
        <v>467</v>
      </c>
      <c r="J9" s="456">
        <v>256</v>
      </c>
      <c r="K9" s="450">
        <f>SUM(I9:J9)</f>
        <v>723</v>
      </c>
      <c r="L9" s="456">
        <f t="shared" si="1"/>
        <v>494</v>
      </c>
      <c r="M9" s="456">
        <f t="shared" si="1"/>
        <v>268</v>
      </c>
      <c r="N9" s="450">
        <f>SUM(L9:M9)</f>
        <v>762</v>
      </c>
    </row>
    <row r="10" spans="1:14" ht="15.75" customHeight="1">
      <c r="A10" s="568" t="s">
        <v>561</v>
      </c>
      <c r="B10" s="568"/>
      <c r="C10" s="569">
        <v>0</v>
      </c>
      <c r="D10" s="456">
        <v>0</v>
      </c>
      <c r="E10" s="450">
        <f>SUM(C10:D10)</f>
        <v>0</v>
      </c>
      <c r="F10" s="456">
        <v>16</v>
      </c>
      <c r="G10" s="456">
        <v>4</v>
      </c>
      <c r="H10" s="450">
        <f>SUM(F10:G10)</f>
        <v>20</v>
      </c>
      <c r="I10" s="456">
        <v>203</v>
      </c>
      <c r="J10" s="456">
        <v>126</v>
      </c>
      <c r="K10" s="450">
        <f>SUM(I10:J10)</f>
        <v>329</v>
      </c>
      <c r="L10" s="456">
        <f t="shared" si="1"/>
        <v>219</v>
      </c>
      <c r="M10" s="456">
        <f t="shared" si="1"/>
        <v>130</v>
      </c>
      <c r="N10" s="450">
        <f>SUM(L10:M10)</f>
        <v>349</v>
      </c>
    </row>
    <row r="11" spans="1:14" ht="15.75" customHeight="1">
      <c r="A11" s="568" t="s">
        <v>562</v>
      </c>
      <c r="B11" s="568"/>
      <c r="C11" s="569">
        <v>0</v>
      </c>
      <c r="D11" s="456">
        <v>1</v>
      </c>
      <c r="E11" s="450">
        <f>SUM(C11:D11)</f>
        <v>1</v>
      </c>
      <c r="F11" s="456">
        <v>8</v>
      </c>
      <c r="G11" s="456">
        <v>9</v>
      </c>
      <c r="H11" s="450">
        <f>SUM(F11:G11)</f>
        <v>17</v>
      </c>
      <c r="I11" s="456">
        <v>123</v>
      </c>
      <c r="J11" s="456">
        <v>152</v>
      </c>
      <c r="K11" s="450">
        <f>SUM(I11:J11)</f>
        <v>275</v>
      </c>
      <c r="L11" s="456">
        <f t="shared" si="1"/>
        <v>131</v>
      </c>
      <c r="M11" s="456">
        <f t="shared" si="1"/>
        <v>162</v>
      </c>
      <c r="N11" s="450">
        <f>SUM(L11:M11)</f>
        <v>293</v>
      </c>
    </row>
    <row r="12" spans="1:14" ht="15.75" customHeight="1">
      <c r="A12" s="568" t="s">
        <v>563</v>
      </c>
      <c r="B12" s="568"/>
      <c r="C12" s="569">
        <v>1</v>
      </c>
      <c r="D12" s="456">
        <v>0</v>
      </c>
      <c r="E12" s="450">
        <f>SUM(C12:D12)</f>
        <v>1</v>
      </c>
      <c r="F12" s="456">
        <v>4</v>
      </c>
      <c r="G12" s="456">
        <v>5</v>
      </c>
      <c r="H12" s="450">
        <f>SUM(F12:G12)</f>
        <v>9</v>
      </c>
      <c r="I12" s="456">
        <v>165</v>
      </c>
      <c r="J12" s="456">
        <v>129</v>
      </c>
      <c r="K12" s="450">
        <f>SUM(I12:J12)</f>
        <v>294</v>
      </c>
      <c r="L12" s="456">
        <f t="shared" si="1"/>
        <v>170</v>
      </c>
      <c r="M12" s="456">
        <f t="shared" si="1"/>
        <v>134</v>
      </c>
      <c r="N12" s="450">
        <f>SUM(L12:M12)</f>
        <v>304</v>
      </c>
    </row>
    <row r="13" spans="1:14" ht="15.75" customHeight="1">
      <c r="A13" s="568"/>
      <c r="B13" s="568"/>
      <c r="C13" s="569"/>
      <c r="D13" s="456"/>
      <c r="E13" s="450"/>
      <c r="F13" s="456"/>
      <c r="G13" s="456"/>
      <c r="H13" s="450"/>
      <c r="I13" s="456"/>
      <c r="J13" s="456"/>
      <c r="K13" s="450"/>
      <c r="L13" s="456"/>
      <c r="M13" s="456"/>
      <c r="N13" s="450"/>
    </row>
    <row r="14" spans="1:14" ht="15.75" customHeight="1">
      <c r="A14" s="568" t="s">
        <v>564</v>
      </c>
      <c r="B14" s="568"/>
      <c r="C14" s="569">
        <v>0</v>
      </c>
      <c r="D14" s="456">
        <v>0</v>
      </c>
      <c r="E14" s="450">
        <f>SUM(C14:D14)</f>
        <v>0</v>
      </c>
      <c r="F14" s="456">
        <v>6</v>
      </c>
      <c r="G14" s="456">
        <v>6</v>
      </c>
      <c r="H14" s="450">
        <f>SUM(F14:G14)</f>
        <v>12</v>
      </c>
      <c r="I14" s="456">
        <v>190</v>
      </c>
      <c r="J14" s="456">
        <v>137</v>
      </c>
      <c r="K14" s="450">
        <f>SUM(I14:J14)</f>
        <v>327</v>
      </c>
      <c r="L14" s="456">
        <f aca="true" t="shared" si="2" ref="L14:M18">SUM(C14,F14,I14)</f>
        <v>196</v>
      </c>
      <c r="M14" s="456">
        <f t="shared" si="2"/>
        <v>143</v>
      </c>
      <c r="N14" s="450">
        <f>SUM(L14:M14)</f>
        <v>339</v>
      </c>
    </row>
    <row r="15" spans="1:14" ht="15.75" customHeight="1">
      <c r="A15" s="568" t="s">
        <v>565</v>
      </c>
      <c r="B15" s="568"/>
      <c r="C15" s="569">
        <v>4</v>
      </c>
      <c r="D15" s="456">
        <v>0</v>
      </c>
      <c r="E15" s="450">
        <f>SUM(C15:D15)</f>
        <v>4</v>
      </c>
      <c r="F15" s="456">
        <v>12</v>
      </c>
      <c r="G15" s="456">
        <v>3</v>
      </c>
      <c r="H15" s="450">
        <f>SUM(F15:G15)</f>
        <v>15</v>
      </c>
      <c r="I15" s="456">
        <v>205</v>
      </c>
      <c r="J15" s="456">
        <v>148</v>
      </c>
      <c r="K15" s="450">
        <f>SUM(I15:J15)</f>
        <v>353</v>
      </c>
      <c r="L15" s="456">
        <f t="shared" si="2"/>
        <v>221</v>
      </c>
      <c r="M15" s="456">
        <f t="shared" si="2"/>
        <v>151</v>
      </c>
      <c r="N15" s="450">
        <f>SUM(L15:M15)</f>
        <v>372</v>
      </c>
    </row>
    <row r="16" spans="1:14" ht="15.75" customHeight="1">
      <c r="A16" s="568" t="s">
        <v>566</v>
      </c>
      <c r="B16" s="568"/>
      <c r="C16" s="569">
        <v>1</v>
      </c>
      <c r="D16" s="456">
        <v>1</v>
      </c>
      <c r="E16" s="450">
        <f>SUM(C16:D16)</f>
        <v>2</v>
      </c>
      <c r="F16" s="456">
        <v>9</v>
      </c>
      <c r="G16" s="456">
        <v>7</v>
      </c>
      <c r="H16" s="450">
        <f>SUM(F16:G16)</f>
        <v>16</v>
      </c>
      <c r="I16" s="456">
        <v>246</v>
      </c>
      <c r="J16" s="456">
        <v>180</v>
      </c>
      <c r="K16" s="450">
        <f>SUM(I16:J16)</f>
        <v>426</v>
      </c>
      <c r="L16" s="456">
        <f t="shared" si="2"/>
        <v>256</v>
      </c>
      <c r="M16" s="456">
        <f t="shared" si="2"/>
        <v>188</v>
      </c>
      <c r="N16" s="450">
        <f>SUM(L16:M16)</f>
        <v>444</v>
      </c>
    </row>
    <row r="17" spans="1:14" ht="15.75" customHeight="1">
      <c r="A17" s="568" t="s">
        <v>567</v>
      </c>
      <c r="B17" s="568"/>
      <c r="C17" s="569">
        <v>1</v>
      </c>
      <c r="D17" s="456">
        <v>0</v>
      </c>
      <c r="E17" s="450">
        <f>SUM(C17:D17)</f>
        <v>1</v>
      </c>
      <c r="F17" s="456">
        <v>8</v>
      </c>
      <c r="G17" s="456">
        <v>5</v>
      </c>
      <c r="H17" s="450">
        <f>SUM(F17:G17)</f>
        <v>13</v>
      </c>
      <c r="I17" s="456">
        <v>265</v>
      </c>
      <c r="J17" s="456">
        <v>159</v>
      </c>
      <c r="K17" s="450">
        <f>SUM(I17:J17)</f>
        <v>424</v>
      </c>
      <c r="L17" s="456">
        <f t="shared" si="2"/>
        <v>274</v>
      </c>
      <c r="M17" s="456">
        <f t="shared" si="2"/>
        <v>164</v>
      </c>
      <c r="N17" s="450">
        <f>SUM(L17:M17)</f>
        <v>438</v>
      </c>
    </row>
    <row r="18" spans="1:14" ht="15.75" customHeight="1">
      <c r="A18" s="568" t="s">
        <v>568</v>
      </c>
      <c r="B18" s="568"/>
      <c r="C18" s="569">
        <v>3</v>
      </c>
      <c r="D18" s="456">
        <v>0</v>
      </c>
      <c r="E18" s="450">
        <f>SUM(C18:D18)</f>
        <v>3</v>
      </c>
      <c r="F18" s="456">
        <v>13</v>
      </c>
      <c r="G18" s="456">
        <v>6</v>
      </c>
      <c r="H18" s="450">
        <f>SUM(F18:G18)</f>
        <v>19</v>
      </c>
      <c r="I18" s="456">
        <v>228</v>
      </c>
      <c r="J18" s="456">
        <v>170</v>
      </c>
      <c r="K18" s="450">
        <f>SUM(I18:J18)</f>
        <v>398</v>
      </c>
      <c r="L18" s="456">
        <f t="shared" si="2"/>
        <v>244</v>
      </c>
      <c r="M18" s="456">
        <f t="shared" si="2"/>
        <v>176</v>
      </c>
      <c r="N18" s="450">
        <f>SUM(L18:M18)</f>
        <v>420</v>
      </c>
    </row>
    <row r="19" spans="1:14" ht="15.75" customHeight="1">
      <c r="A19" s="568"/>
      <c r="B19" s="568"/>
      <c r="C19" s="569"/>
      <c r="D19" s="456"/>
      <c r="E19" s="450"/>
      <c r="F19" s="456"/>
      <c r="G19" s="456"/>
      <c r="H19" s="450"/>
      <c r="I19" s="456"/>
      <c r="J19" s="456"/>
      <c r="K19" s="450"/>
      <c r="L19" s="456"/>
      <c r="M19" s="456"/>
      <c r="N19" s="450"/>
    </row>
    <row r="20" spans="1:14" ht="15.75" customHeight="1">
      <c r="A20" s="568" t="s">
        <v>569</v>
      </c>
      <c r="B20" s="568"/>
      <c r="C20" s="569">
        <v>3</v>
      </c>
      <c r="D20" s="456">
        <v>1</v>
      </c>
      <c r="E20" s="450">
        <f>SUM(C20:D20)</f>
        <v>4</v>
      </c>
      <c r="F20" s="456">
        <v>9</v>
      </c>
      <c r="G20" s="456">
        <v>6</v>
      </c>
      <c r="H20" s="450">
        <f>SUM(F20:G20)</f>
        <v>15</v>
      </c>
      <c r="I20" s="456">
        <v>175</v>
      </c>
      <c r="J20" s="456">
        <v>140</v>
      </c>
      <c r="K20" s="450">
        <f>SUM(I20:J20)</f>
        <v>315</v>
      </c>
      <c r="L20" s="456">
        <f aca="true" t="shared" si="3" ref="L20:M23">SUM(C20,F20,I20)</f>
        <v>187</v>
      </c>
      <c r="M20" s="456">
        <f t="shared" si="3"/>
        <v>147</v>
      </c>
      <c r="N20" s="450">
        <f>SUM(L20:M20)</f>
        <v>334</v>
      </c>
    </row>
    <row r="21" spans="1:14" ht="15.75" customHeight="1">
      <c r="A21" s="568" t="s">
        <v>570</v>
      </c>
      <c r="B21" s="568"/>
      <c r="C21" s="569">
        <v>1</v>
      </c>
      <c r="D21" s="456">
        <v>1</v>
      </c>
      <c r="E21" s="450">
        <f>SUM(C21:D21)</f>
        <v>2</v>
      </c>
      <c r="F21" s="456">
        <v>13</v>
      </c>
      <c r="G21" s="456">
        <v>15</v>
      </c>
      <c r="H21" s="450">
        <f>SUM(F21:G21)</f>
        <v>28</v>
      </c>
      <c r="I21" s="456">
        <v>180</v>
      </c>
      <c r="J21" s="456">
        <v>167</v>
      </c>
      <c r="K21" s="450">
        <f>SUM(I21:J21)</f>
        <v>347</v>
      </c>
      <c r="L21" s="456">
        <f t="shared" si="3"/>
        <v>194</v>
      </c>
      <c r="M21" s="456">
        <f t="shared" si="3"/>
        <v>183</v>
      </c>
      <c r="N21" s="450">
        <f>SUM(L21:M21)</f>
        <v>377</v>
      </c>
    </row>
    <row r="22" spans="1:14" ht="15.75" customHeight="1">
      <c r="A22" s="568" t="s">
        <v>571</v>
      </c>
      <c r="B22" s="568"/>
      <c r="C22" s="569">
        <v>5</v>
      </c>
      <c r="D22" s="456">
        <v>1</v>
      </c>
      <c r="E22" s="450">
        <f>SUM(C22:D22)</f>
        <v>6</v>
      </c>
      <c r="F22" s="456">
        <v>18</v>
      </c>
      <c r="G22" s="456">
        <v>19</v>
      </c>
      <c r="H22" s="450">
        <f>SUM(F22:G22)</f>
        <v>37</v>
      </c>
      <c r="I22" s="456">
        <v>186</v>
      </c>
      <c r="J22" s="456">
        <v>213</v>
      </c>
      <c r="K22" s="450">
        <f>SUM(I22:J22)</f>
        <v>399</v>
      </c>
      <c r="L22" s="456">
        <f t="shared" si="3"/>
        <v>209</v>
      </c>
      <c r="M22" s="456">
        <f t="shared" si="3"/>
        <v>233</v>
      </c>
      <c r="N22" s="450">
        <f>SUM(L22:M22)</f>
        <v>442</v>
      </c>
    </row>
    <row r="23" spans="1:14" ht="15.75" customHeight="1">
      <c r="A23" s="568" t="s">
        <v>572</v>
      </c>
      <c r="B23" s="568"/>
      <c r="C23" s="569">
        <v>2</v>
      </c>
      <c r="D23" s="456">
        <v>1</v>
      </c>
      <c r="E23" s="450">
        <f>SUM(C23:D23)</f>
        <v>3</v>
      </c>
      <c r="F23" s="456">
        <v>18</v>
      </c>
      <c r="G23" s="456">
        <v>24</v>
      </c>
      <c r="H23" s="450">
        <f>SUM(F23:G23)</f>
        <v>42</v>
      </c>
      <c r="I23" s="456">
        <v>174</v>
      </c>
      <c r="J23" s="456">
        <v>227</v>
      </c>
      <c r="K23" s="450">
        <f>SUM(I23:J23)</f>
        <v>401</v>
      </c>
      <c r="L23" s="456">
        <f t="shared" si="3"/>
        <v>194</v>
      </c>
      <c r="M23" s="456">
        <f t="shared" si="3"/>
        <v>252</v>
      </c>
      <c r="N23" s="450">
        <f>SUM(L23:M23)</f>
        <v>446</v>
      </c>
    </row>
    <row r="24" spans="1:14" ht="15.75" customHeight="1">
      <c r="A24" s="568"/>
      <c r="B24" s="568"/>
      <c r="C24" s="569"/>
      <c r="D24" s="456"/>
      <c r="E24" s="450"/>
      <c r="F24" s="456"/>
      <c r="G24" s="456"/>
      <c r="H24" s="450"/>
      <c r="I24" s="456"/>
      <c r="J24" s="456"/>
      <c r="K24" s="450"/>
      <c r="L24" s="456"/>
      <c r="M24" s="456"/>
      <c r="N24" s="450"/>
    </row>
    <row r="25" spans="1:14" ht="15.75" customHeight="1">
      <c r="A25" s="568" t="s">
        <v>573</v>
      </c>
      <c r="B25" s="568"/>
      <c r="C25" s="569">
        <v>17</v>
      </c>
      <c r="D25" s="456">
        <v>25</v>
      </c>
      <c r="E25" s="450">
        <f>SUM(C25:D25)</f>
        <v>42</v>
      </c>
      <c r="F25" s="456">
        <v>49</v>
      </c>
      <c r="G25" s="456">
        <v>93</v>
      </c>
      <c r="H25" s="450">
        <f>SUM(F25:G25)</f>
        <v>142</v>
      </c>
      <c r="I25" s="456">
        <v>388</v>
      </c>
      <c r="J25" s="456">
        <v>610</v>
      </c>
      <c r="K25" s="450">
        <f>SUM(I25:J25)</f>
        <v>998</v>
      </c>
      <c r="L25" s="456">
        <f>SUM(C25,F25,I25)</f>
        <v>454</v>
      </c>
      <c r="M25" s="456">
        <f>SUM(D25,G25,J25)</f>
        <v>728</v>
      </c>
      <c r="N25" s="450">
        <f>SUM(L25:M25)</f>
        <v>1182</v>
      </c>
    </row>
    <row r="26" spans="1:14" ht="4.5" customHeight="1" thickBot="1">
      <c r="A26" s="570"/>
      <c r="B26" s="570"/>
      <c r="C26" s="571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</row>
    <row r="27" ht="4.5" customHeight="1" thickTop="1"/>
  </sheetData>
  <mergeCells count="5">
    <mergeCell ref="C2:N2"/>
    <mergeCell ref="C3:E3"/>
    <mergeCell ref="F3:H3"/>
    <mergeCell ref="I3:K3"/>
    <mergeCell ref="L3:N3"/>
  </mergeCells>
  <printOptions horizontalCentered="1"/>
  <pageMargins left="0.19" right="0.2" top="0.984251968503937" bottom="0.984251968503937" header="0.5118110236220472" footer="0.5118110236220472"/>
  <pageSetup horizontalDpi="600" verticalDpi="600" orientation="portrait" paperSize="9" r:id="rId1"/>
  <headerFooter alignWithMargins="0">
    <oddHeader>&amp;R&amp;F 交通事故－性別・年齢別－（&amp;A）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120" zoomScaleNormal="120" workbookViewId="0" topLeftCell="A1">
      <selection activeCell="H23" sqref="H23"/>
    </sheetView>
  </sheetViews>
  <sheetFormatPr defaultColWidth="9.00390625" defaultRowHeight="13.5"/>
  <cols>
    <col min="1" max="1" width="7.25390625" style="576" customWidth="1"/>
    <col min="2" max="2" width="0.74609375" style="576" customWidth="1"/>
    <col min="3" max="7" width="9.625" style="576" customWidth="1"/>
    <col min="8" max="16384" width="9.00390625" style="576" customWidth="1"/>
  </cols>
  <sheetData>
    <row r="1" ht="4.5" customHeight="1" thickBot="1"/>
    <row r="2" spans="1:7" s="18" customFormat="1" ht="18" customHeight="1" thickTop="1">
      <c r="A2" s="140" t="s">
        <v>597</v>
      </c>
      <c r="B2" s="467"/>
      <c r="C2" s="187" t="s">
        <v>598</v>
      </c>
      <c r="D2" s="401"/>
      <c r="E2" s="377" t="s">
        <v>363</v>
      </c>
      <c r="F2" s="377" t="s">
        <v>364</v>
      </c>
      <c r="G2" s="187" t="s">
        <v>599</v>
      </c>
    </row>
    <row r="3" spans="1:7" s="385" customFormat="1" ht="18" customHeight="1">
      <c r="A3" s="161"/>
      <c r="B3" s="158"/>
      <c r="C3" s="403" t="s">
        <v>600</v>
      </c>
      <c r="D3" s="403" t="s">
        <v>601</v>
      </c>
      <c r="E3" s="379"/>
      <c r="F3" s="379"/>
      <c r="G3" s="402"/>
    </row>
    <row r="4" spans="1:7" s="385" customFormat="1" ht="6.75" customHeight="1">
      <c r="A4" s="154"/>
      <c r="B4" s="154"/>
      <c r="C4" s="577"/>
      <c r="D4" s="154"/>
      <c r="E4" s="154"/>
      <c r="F4" s="154"/>
      <c r="G4" s="154"/>
    </row>
    <row r="5" spans="1:7" s="385" customFormat="1" ht="9" customHeight="1">
      <c r="A5" s="154"/>
      <c r="B5" s="154"/>
      <c r="C5" s="167" t="s">
        <v>602</v>
      </c>
      <c r="D5" s="31" t="s">
        <v>603</v>
      </c>
      <c r="E5" s="31" t="s">
        <v>604</v>
      </c>
      <c r="F5" s="31" t="s">
        <v>604</v>
      </c>
      <c r="G5" s="31" t="s">
        <v>604</v>
      </c>
    </row>
    <row r="6" spans="1:7" s="15" customFormat="1" ht="18.75" customHeight="1">
      <c r="A6" s="389" t="s">
        <v>605</v>
      </c>
      <c r="B6" s="447"/>
      <c r="C6" s="578">
        <f>SUM(C8:C12,C13:C18,C19:C24,C25:C30,C32:C35)</f>
        <v>41815</v>
      </c>
      <c r="D6" s="579">
        <f>C6/C6*100</f>
        <v>100</v>
      </c>
      <c r="E6" s="580">
        <f>SUM(E8:E12,E13:E18,E19:E24,E25:E30,E32:E35)</f>
        <v>182</v>
      </c>
      <c r="F6" s="580">
        <f>SUM(F8:F12,F13:F18,F19:F24,F25:F30,F32:F35)</f>
        <v>49644</v>
      </c>
      <c r="G6" s="580">
        <f>SUM(G8:G12,G13:G18,G19:G24,G25:G30,G32:G35)</f>
        <v>49826</v>
      </c>
    </row>
    <row r="7" spans="1:7" s="15" customFormat="1" ht="9" customHeight="1">
      <c r="A7" s="447"/>
      <c r="B7" s="447"/>
      <c r="C7" s="578"/>
      <c r="D7" s="581"/>
      <c r="E7" s="580"/>
      <c r="F7" s="580"/>
      <c r="G7" s="582"/>
    </row>
    <row r="8" spans="1:7" ht="15" customHeight="1">
      <c r="A8" s="442" t="s">
        <v>606</v>
      </c>
      <c r="B8" s="442"/>
      <c r="C8" s="439">
        <v>525</v>
      </c>
      <c r="D8" s="583">
        <f>C8/C6*100</f>
        <v>1.2555303120889634</v>
      </c>
      <c r="E8" s="584">
        <v>10</v>
      </c>
      <c r="F8" s="584">
        <v>674</v>
      </c>
      <c r="G8" s="585">
        <f aca="true" t="shared" si="0" ref="G8:G13">SUM(E8:F8)</f>
        <v>684</v>
      </c>
    </row>
    <row r="9" spans="1:7" ht="15" customHeight="1">
      <c r="A9" s="442" t="s">
        <v>607</v>
      </c>
      <c r="B9" s="442"/>
      <c r="C9" s="439">
        <v>365</v>
      </c>
      <c r="D9" s="583">
        <f>C9/C6*100</f>
        <v>0.8728925026904221</v>
      </c>
      <c r="E9" s="584">
        <v>6</v>
      </c>
      <c r="F9" s="584">
        <v>456</v>
      </c>
      <c r="G9" s="585">
        <f t="shared" si="0"/>
        <v>462</v>
      </c>
    </row>
    <row r="10" spans="1:7" ht="15" customHeight="1">
      <c r="A10" s="442" t="s">
        <v>608</v>
      </c>
      <c r="B10" s="442"/>
      <c r="C10" s="439">
        <v>240</v>
      </c>
      <c r="D10" s="583">
        <f>C10/C6*100</f>
        <v>0.5739567140978118</v>
      </c>
      <c r="E10" s="25">
        <v>5</v>
      </c>
      <c r="F10" s="584">
        <v>322</v>
      </c>
      <c r="G10" s="585">
        <f t="shared" si="0"/>
        <v>327</v>
      </c>
    </row>
    <row r="11" spans="1:7" ht="15" customHeight="1">
      <c r="A11" s="442" t="s">
        <v>609</v>
      </c>
      <c r="B11" s="442"/>
      <c r="C11" s="439">
        <v>224</v>
      </c>
      <c r="D11" s="583">
        <f>C11/C6*100</f>
        <v>0.5356929331579577</v>
      </c>
      <c r="E11" s="584">
        <v>10</v>
      </c>
      <c r="F11" s="584">
        <v>273</v>
      </c>
      <c r="G11" s="585">
        <f t="shared" si="0"/>
        <v>283</v>
      </c>
    </row>
    <row r="12" spans="1:7" ht="15" customHeight="1">
      <c r="A12" s="442" t="s">
        <v>610</v>
      </c>
      <c r="B12" s="442"/>
      <c r="C12" s="439">
        <v>263</v>
      </c>
      <c r="D12" s="583">
        <f>C12/C6*100</f>
        <v>0.6289608991988521</v>
      </c>
      <c r="E12" s="584">
        <v>8</v>
      </c>
      <c r="F12" s="584">
        <v>326</v>
      </c>
      <c r="G12" s="585">
        <f t="shared" si="0"/>
        <v>334</v>
      </c>
    </row>
    <row r="13" spans="1:7" ht="15" customHeight="1">
      <c r="A13" s="442" t="s">
        <v>611</v>
      </c>
      <c r="B13" s="442"/>
      <c r="C13" s="439">
        <v>476</v>
      </c>
      <c r="D13" s="583">
        <f>C13/C6*100</f>
        <v>1.13834748296066</v>
      </c>
      <c r="E13" s="584">
        <v>22</v>
      </c>
      <c r="F13" s="584">
        <v>560</v>
      </c>
      <c r="G13" s="585">
        <f t="shared" si="0"/>
        <v>582</v>
      </c>
    </row>
    <row r="14" spans="1:7" ht="9" customHeight="1">
      <c r="A14" s="442"/>
      <c r="B14" s="442"/>
      <c r="C14" s="439"/>
      <c r="D14" s="583"/>
      <c r="E14" s="584"/>
      <c r="F14" s="584"/>
      <c r="G14" s="585"/>
    </row>
    <row r="15" spans="1:7" ht="15" customHeight="1">
      <c r="A15" s="442" t="s">
        <v>612</v>
      </c>
      <c r="B15" s="442"/>
      <c r="C15" s="439">
        <v>1159</v>
      </c>
      <c r="D15" s="583">
        <f>C15/C6*100</f>
        <v>2.771732631830683</v>
      </c>
      <c r="E15" s="584">
        <v>6</v>
      </c>
      <c r="F15" s="584">
        <v>1330</v>
      </c>
      <c r="G15" s="585">
        <f>SUM(E15:F15)</f>
        <v>1336</v>
      </c>
    </row>
    <row r="16" spans="1:7" ht="15" customHeight="1">
      <c r="A16" s="586" t="s">
        <v>613</v>
      </c>
      <c r="B16" s="586"/>
      <c r="C16" s="439">
        <v>2605</v>
      </c>
      <c r="D16" s="583">
        <f>C16/C6*100</f>
        <v>6.229821834269999</v>
      </c>
      <c r="E16" s="584">
        <v>7</v>
      </c>
      <c r="F16" s="584">
        <v>2938</v>
      </c>
      <c r="G16" s="585">
        <f>SUM(E16:F16)</f>
        <v>2945</v>
      </c>
    </row>
    <row r="17" spans="1:7" ht="15" customHeight="1">
      <c r="A17" s="442" t="s">
        <v>614</v>
      </c>
      <c r="B17" s="442"/>
      <c r="C17" s="439">
        <v>3264</v>
      </c>
      <c r="D17" s="583">
        <f>C17/C6*100</f>
        <v>7.80581131173024</v>
      </c>
      <c r="E17" s="584">
        <v>5</v>
      </c>
      <c r="F17" s="584">
        <v>3596</v>
      </c>
      <c r="G17" s="585">
        <f>SUM(E17:F17)</f>
        <v>3601</v>
      </c>
    </row>
    <row r="18" spans="1:7" ht="15" customHeight="1">
      <c r="A18" s="442" t="s">
        <v>615</v>
      </c>
      <c r="B18" s="442"/>
      <c r="C18" s="439">
        <v>2355</v>
      </c>
      <c r="D18" s="583">
        <f>C18/C6*100</f>
        <v>5.631950257084778</v>
      </c>
      <c r="E18" s="584">
        <v>3</v>
      </c>
      <c r="F18" s="584">
        <v>2736</v>
      </c>
      <c r="G18" s="585">
        <f>SUM(E18:F18)</f>
        <v>2739</v>
      </c>
    </row>
    <row r="19" spans="1:7" ht="15" customHeight="1">
      <c r="A19" s="442" t="s">
        <v>616</v>
      </c>
      <c r="B19" s="442"/>
      <c r="C19" s="439">
        <v>2355</v>
      </c>
      <c r="D19" s="583">
        <f>C19/C6*100</f>
        <v>5.631950257084778</v>
      </c>
      <c r="E19" s="584">
        <v>9</v>
      </c>
      <c r="F19" s="584">
        <v>2788</v>
      </c>
      <c r="G19" s="585">
        <f>SUM(E19:F19)</f>
        <v>2797</v>
      </c>
    </row>
    <row r="20" spans="1:7" ht="9" customHeight="1">
      <c r="A20" s="442"/>
      <c r="B20" s="442"/>
      <c r="C20" s="439"/>
      <c r="D20" s="583"/>
      <c r="E20" s="584"/>
      <c r="F20" s="584"/>
      <c r="G20" s="585"/>
    </row>
    <row r="21" spans="1:7" ht="15" customHeight="1">
      <c r="A21" s="442" t="s">
        <v>617</v>
      </c>
      <c r="B21" s="442"/>
      <c r="C21" s="439">
        <v>2471</v>
      </c>
      <c r="D21" s="583">
        <f>C21/C6*100</f>
        <v>5.90936266889872</v>
      </c>
      <c r="E21" s="584">
        <v>8</v>
      </c>
      <c r="F21" s="584">
        <v>2962</v>
      </c>
      <c r="G21" s="585">
        <f>SUM(E21:F21)</f>
        <v>2970</v>
      </c>
    </row>
    <row r="22" spans="1:7" ht="15" customHeight="1">
      <c r="A22" s="442" t="s">
        <v>618</v>
      </c>
      <c r="B22" s="442"/>
      <c r="C22" s="439">
        <v>2358</v>
      </c>
      <c r="D22" s="583">
        <f>C22/C6*100</f>
        <v>5.6391247160110005</v>
      </c>
      <c r="E22" s="584">
        <v>7</v>
      </c>
      <c r="F22" s="584">
        <v>2815</v>
      </c>
      <c r="G22" s="585">
        <f>SUM(E22:F22)</f>
        <v>2822</v>
      </c>
    </row>
    <row r="23" spans="1:7" ht="15" customHeight="1">
      <c r="A23" s="442" t="s">
        <v>619</v>
      </c>
      <c r="B23" s="442"/>
      <c r="C23" s="439">
        <v>2332</v>
      </c>
      <c r="D23" s="583">
        <f>C23/C6*100</f>
        <v>5.576946071983738</v>
      </c>
      <c r="E23" s="584">
        <v>2</v>
      </c>
      <c r="F23" s="584">
        <v>2811</v>
      </c>
      <c r="G23" s="585">
        <f>SUM(E23:F23)</f>
        <v>2813</v>
      </c>
    </row>
    <row r="24" spans="1:7" ht="15" customHeight="1">
      <c r="A24" s="442" t="s">
        <v>620</v>
      </c>
      <c r="B24" s="442"/>
      <c r="C24" s="439">
        <v>2612</v>
      </c>
      <c r="D24" s="583">
        <f>C24/C6*100</f>
        <v>6.246562238431185</v>
      </c>
      <c r="E24" s="584">
        <v>3</v>
      </c>
      <c r="F24" s="584">
        <v>3213</v>
      </c>
      <c r="G24" s="585">
        <f>SUM(E24:F24)</f>
        <v>3216</v>
      </c>
    </row>
    <row r="25" spans="1:7" ht="15" customHeight="1">
      <c r="A25" s="442" t="s">
        <v>621</v>
      </c>
      <c r="B25" s="442"/>
      <c r="C25" s="439">
        <v>2794</v>
      </c>
      <c r="D25" s="583">
        <f>C25/C6*100</f>
        <v>6.681812746622026</v>
      </c>
      <c r="E25" s="584">
        <v>6</v>
      </c>
      <c r="F25" s="584">
        <v>3414</v>
      </c>
      <c r="G25" s="585">
        <f>SUM(E25:F25)</f>
        <v>3420</v>
      </c>
    </row>
    <row r="26" spans="1:7" ht="9" customHeight="1">
      <c r="A26" s="442"/>
      <c r="B26" s="442"/>
      <c r="C26" s="439"/>
      <c r="D26" s="583"/>
      <c r="E26" s="584"/>
      <c r="F26" s="584"/>
      <c r="G26" s="585"/>
    </row>
    <row r="27" spans="1:7" ht="15" customHeight="1">
      <c r="A27" s="442" t="s">
        <v>622</v>
      </c>
      <c r="B27" s="442"/>
      <c r="C27" s="439">
        <v>2880</v>
      </c>
      <c r="D27" s="583">
        <f>C27/C6*100</f>
        <v>6.887480569173741</v>
      </c>
      <c r="E27" s="584">
        <v>6</v>
      </c>
      <c r="F27" s="584">
        <v>3455</v>
      </c>
      <c r="G27" s="585">
        <f>SUM(E27:F27)</f>
        <v>3461</v>
      </c>
    </row>
    <row r="28" spans="1:7" ht="15" customHeight="1">
      <c r="A28" s="442" t="s">
        <v>623</v>
      </c>
      <c r="B28" s="442"/>
      <c r="C28" s="439">
        <v>3503</v>
      </c>
      <c r="D28" s="583">
        <f>C28/C6*100</f>
        <v>8.377376539519311</v>
      </c>
      <c r="E28" s="584">
        <v>13</v>
      </c>
      <c r="F28" s="584">
        <v>4141</v>
      </c>
      <c r="G28" s="585">
        <f>SUM(E28:F28)</f>
        <v>4154</v>
      </c>
    </row>
    <row r="29" spans="1:7" ht="15" customHeight="1">
      <c r="A29" s="442" t="s">
        <v>624</v>
      </c>
      <c r="B29" s="442"/>
      <c r="C29" s="439">
        <v>2871</v>
      </c>
      <c r="D29" s="583">
        <f>C29/C6*100</f>
        <v>6.865957192395074</v>
      </c>
      <c r="E29" s="584">
        <v>10</v>
      </c>
      <c r="F29" s="584">
        <v>3333</v>
      </c>
      <c r="G29" s="585">
        <f>SUM(E29:F29)</f>
        <v>3343</v>
      </c>
    </row>
    <row r="30" spans="1:7" ht="15" customHeight="1">
      <c r="A30" s="442" t="s">
        <v>625</v>
      </c>
      <c r="B30" s="442"/>
      <c r="C30" s="439">
        <v>2149</v>
      </c>
      <c r="D30" s="583">
        <f>C30/C6*100</f>
        <v>5.139304077484157</v>
      </c>
      <c r="E30" s="584">
        <v>5</v>
      </c>
      <c r="F30" s="584">
        <v>2559</v>
      </c>
      <c r="G30" s="585">
        <f>SUM(E30:F30)</f>
        <v>2564</v>
      </c>
    </row>
    <row r="31" spans="1:7" ht="9" customHeight="1">
      <c r="A31" s="442"/>
      <c r="B31" s="442"/>
      <c r="C31" s="439"/>
      <c r="D31" s="583"/>
      <c r="E31" s="584"/>
      <c r="F31" s="584"/>
      <c r="G31" s="585"/>
    </row>
    <row r="32" spans="1:7" ht="15" customHeight="1">
      <c r="A32" s="442" t="s">
        <v>626</v>
      </c>
      <c r="B32" s="442"/>
      <c r="C32" s="439">
        <v>1422</v>
      </c>
      <c r="D32" s="583">
        <f>C32/C6*100</f>
        <v>3.4006935310295345</v>
      </c>
      <c r="E32" s="584">
        <v>13</v>
      </c>
      <c r="F32" s="584">
        <v>1683</v>
      </c>
      <c r="G32" s="585">
        <f>SUM(E32:F32)</f>
        <v>1696</v>
      </c>
    </row>
    <row r="33" spans="1:7" ht="15" customHeight="1">
      <c r="A33" s="442" t="s">
        <v>627</v>
      </c>
      <c r="B33" s="442"/>
      <c r="C33" s="439">
        <v>1062</v>
      </c>
      <c r="D33" s="583">
        <f>C33/C6*100</f>
        <v>2.539758459882817</v>
      </c>
      <c r="E33" s="584">
        <v>8</v>
      </c>
      <c r="F33" s="584">
        <v>1287</v>
      </c>
      <c r="G33" s="585">
        <f>SUM(E33:F33)</f>
        <v>1295</v>
      </c>
    </row>
    <row r="34" spans="1:7" ht="15" customHeight="1">
      <c r="A34" s="442" t="s">
        <v>628</v>
      </c>
      <c r="B34" s="442"/>
      <c r="C34" s="439">
        <v>884</v>
      </c>
      <c r="D34" s="583">
        <f>C34/C6*100</f>
        <v>2.11407389692694</v>
      </c>
      <c r="E34" s="584">
        <v>5</v>
      </c>
      <c r="F34" s="584">
        <v>1140</v>
      </c>
      <c r="G34" s="585">
        <f>SUM(E34:F34)</f>
        <v>1145</v>
      </c>
    </row>
    <row r="35" spans="1:7" ht="15" customHeight="1">
      <c r="A35" s="442" t="s">
        <v>629</v>
      </c>
      <c r="B35" s="442"/>
      <c r="C35" s="439">
        <v>646</v>
      </c>
      <c r="D35" s="583">
        <f>C35/C6*100</f>
        <v>1.54490015544661</v>
      </c>
      <c r="E35" s="584">
        <v>5</v>
      </c>
      <c r="F35" s="584">
        <v>832</v>
      </c>
      <c r="G35" s="585">
        <f>SUM(E35:F35)</f>
        <v>837</v>
      </c>
    </row>
    <row r="36" spans="1:7" ht="3" customHeight="1" thickBot="1">
      <c r="A36" s="587"/>
      <c r="B36" s="587"/>
      <c r="C36" s="588"/>
      <c r="D36" s="587"/>
      <c r="E36" s="587"/>
      <c r="F36" s="587"/>
      <c r="G36" s="587"/>
    </row>
    <row r="37" ht="4.5" customHeight="1" thickTop="1"/>
  </sheetData>
  <mergeCells count="5">
    <mergeCell ref="G2:G3"/>
    <mergeCell ref="E2:E3"/>
    <mergeCell ref="F2:F3"/>
    <mergeCell ref="A2:B3"/>
    <mergeCell ref="C2:D2"/>
  </mergeCells>
  <printOptions horizontalCentered="1"/>
  <pageMargins left="0.32" right="0.36" top="1.26" bottom="0.984251968503937" header="0.79" footer="0.5118110236220472"/>
  <pageSetup horizontalDpi="600" verticalDpi="600" orientation="portrait" paperSize="9" scale="120" r:id="rId1"/>
  <headerFooter alignWithMargins="0">
    <oddHeader>&amp;R&amp;F　交通事故ー時間別ー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54"/>
  <sheetViews>
    <sheetView zoomScale="120" zoomScaleNormal="120" zoomScaleSheetLayoutView="120" workbookViewId="0" topLeftCell="A1">
      <pane ySplit="11" topLeftCell="BM12" activePane="bottomLeft" state="frozen"/>
      <selection pane="topLeft" activeCell="P12" sqref="P12"/>
      <selection pane="bottomLeft" activeCell="P12" sqref="P12"/>
    </sheetView>
  </sheetViews>
  <sheetFormatPr defaultColWidth="9.00390625" defaultRowHeight="13.5"/>
  <cols>
    <col min="1" max="2" width="2.125" style="18" customWidth="1"/>
    <col min="3" max="3" width="2.875" style="18" customWidth="1"/>
    <col min="4" max="5" width="2.25390625" style="18" customWidth="1"/>
    <col min="6" max="8" width="2.125" style="18" customWidth="1"/>
    <col min="9" max="9" width="2.375" style="18" customWidth="1"/>
    <col min="10" max="11" width="2.125" style="18" customWidth="1"/>
    <col min="12" max="12" width="5.00390625" style="18" bestFit="1" customWidth="1"/>
    <col min="13" max="13" width="4.125" style="18" bestFit="1" customWidth="1"/>
    <col min="14" max="14" width="4.50390625" style="18" customWidth="1"/>
    <col min="15" max="15" width="2.125" style="18" customWidth="1"/>
    <col min="16" max="16" width="2.50390625" style="18" customWidth="1"/>
    <col min="17" max="17" width="5.375" style="18" customWidth="1"/>
    <col min="18" max="19" width="5.00390625" style="18" customWidth="1"/>
    <col min="20" max="21" width="3.125" style="18" customWidth="1"/>
    <col min="22" max="22" width="1.37890625" style="18" customWidth="1"/>
    <col min="23" max="16384" width="9.00390625" style="18" customWidth="1"/>
  </cols>
  <sheetData>
    <row r="1" ht="5.25" customHeight="1" thickBot="1"/>
    <row r="2" spans="1:21" s="42" customFormat="1" ht="13.5" customHeight="1" thickTop="1">
      <c r="A2" s="41"/>
      <c r="B2" s="41" t="s">
        <v>132</v>
      </c>
      <c r="C2" s="41"/>
      <c r="D2" s="41" t="s">
        <v>133</v>
      </c>
      <c r="E2" s="41"/>
      <c r="F2" s="41" t="s">
        <v>84</v>
      </c>
      <c r="G2" s="41"/>
      <c r="H2" s="41" t="s">
        <v>85</v>
      </c>
      <c r="I2" s="41"/>
      <c r="J2" s="41" t="s">
        <v>86</v>
      </c>
      <c r="K2" s="41"/>
      <c r="L2" s="41"/>
      <c r="M2" s="41"/>
      <c r="N2" s="41"/>
      <c r="O2" s="41"/>
      <c r="P2" s="41"/>
      <c r="Q2" s="96" t="s">
        <v>87</v>
      </c>
      <c r="R2" s="97" t="s">
        <v>88</v>
      </c>
      <c r="S2" s="98"/>
      <c r="T2" s="39" t="s">
        <v>89</v>
      </c>
      <c r="U2" s="99" t="s">
        <v>90</v>
      </c>
    </row>
    <row r="3" spans="1:22" s="42" customFormat="1" ht="3.75" customHeight="1">
      <c r="A3" s="100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4"/>
      <c r="R3" s="105"/>
      <c r="S3" s="106"/>
      <c r="T3" s="107"/>
      <c r="U3" s="108"/>
      <c r="V3" s="50"/>
    </row>
    <row r="4" spans="1:25" s="42" customFormat="1" ht="12.75" customHeight="1">
      <c r="A4" s="109" t="s">
        <v>134</v>
      </c>
      <c r="B4" s="51" t="s">
        <v>91</v>
      </c>
      <c r="C4" s="51" t="s">
        <v>92</v>
      </c>
      <c r="D4" s="51" t="s">
        <v>93</v>
      </c>
      <c r="E4" s="51" t="s">
        <v>94</v>
      </c>
      <c r="F4" s="51" t="s">
        <v>95</v>
      </c>
      <c r="G4" s="51" t="s">
        <v>96</v>
      </c>
      <c r="H4" s="51" t="s">
        <v>97</v>
      </c>
      <c r="I4" s="51" t="s">
        <v>98</v>
      </c>
      <c r="J4" s="51" t="s">
        <v>99</v>
      </c>
      <c r="K4" s="51" t="s">
        <v>100</v>
      </c>
      <c r="L4" s="51" t="s">
        <v>101</v>
      </c>
      <c r="M4" s="51" t="s">
        <v>102</v>
      </c>
      <c r="N4" s="51" t="s">
        <v>103</v>
      </c>
      <c r="O4" s="51" t="s">
        <v>104</v>
      </c>
      <c r="P4" s="110" t="s">
        <v>105</v>
      </c>
      <c r="Q4" s="104"/>
      <c r="R4" s="111"/>
      <c r="S4" s="112"/>
      <c r="T4" s="107"/>
      <c r="U4" s="108"/>
      <c r="V4" s="50"/>
      <c r="W4" s="50"/>
      <c r="X4" s="50"/>
      <c r="Y4" s="50"/>
    </row>
    <row r="5" spans="1:25" s="42" customFormat="1" ht="14.25" customHeight="1">
      <c r="A5" s="109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110"/>
      <c r="Q5" s="104"/>
      <c r="R5" s="113" t="s">
        <v>106</v>
      </c>
      <c r="S5" s="113" t="s">
        <v>107</v>
      </c>
      <c r="T5" s="107"/>
      <c r="U5" s="108"/>
      <c r="Y5" s="50"/>
    </row>
    <row r="6" spans="1:25" s="42" customFormat="1" ht="23.25" customHeight="1">
      <c r="A6" s="10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10"/>
      <c r="Q6" s="104"/>
      <c r="R6" s="113"/>
      <c r="S6" s="113"/>
      <c r="T6" s="107"/>
      <c r="U6" s="108"/>
      <c r="Y6" s="50"/>
    </row>
    <row r="7" spans="1:21" s="42" customFormat="1" ht="3" customHeight="1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S7" s="116"/>
      <c r="T7" s="116"/>
      <c r="U7" s="118"/>
    </row>
    <row r="8" spans="1:21" s="72" customFormat="1" ht="9.75">
      <c r="A8" s="71" t="s">
        <v>108</v>
      </c>
      <c r="B8" s="71" t="s">
        <v>108</v>
      </c>
      <c r="C8" s="71" t="s">
        <v>108</v>
      </c>
      <c r="D8" s="71" t="s">
        <v>108</v>
      </c>
      <c r="E8" s="71" t="s">
        <v>108</v>
      </c>
      <c r="F8" s="71" t="s">
        <v>108</v>
      </c>
      <c r="G8" s="71" t="s">
        <v>108</v>
      </c>
      <c r="H8" s="71" t="s">
        <v>108</v>
      </c>
      <c r="I8" s="71" t="s">
        <v>108</v>
      </c>
      <c r="J8" s="71" t="s">
        <v>108</v>
      </c>
      <c r="K8" s="71" t="s">
        <v>109</v>
      </c>
      <c r="L8" s="71" t="s">
        <v>110</v>
      </c>
      <c r="M8" s="71" t="s">
        <v>111</v>
      </c>
      <c r="N8" s="71" t="s">
        <v>110</v>
      </c>
      <c r="O8" s="71" t="s">
        <v>110</v>
      </c>
      <c r="P8" s="71" t="s">
        <v>108</v>
      </c>
      <c r="Q8" s="71" t="s">
        <v>112</v>
      </c>
      <c r="R8" s="119"/>
      <c r="S8" s="120"/>
      <c r="T8" s="31"/>
      <c r="U8" s="121"/>
    </row>
    <row r="9" spans="1:21" s="15" customFormat="1" ht="12" customHeight="1">
      <c r="A9" s="75">
        <v>1</v>
      </c>
      <c r="B9" s="75" t="s">
        <v>135</v>
      </c>
      <c r="C9" s="75">
        <v>80</v>
      </c>
      <c r="D9" s="75">
        <v>2</v>
      </c>
      <c r="E9" s="75">
        <v>27</v>
      </c>
      <c r="F9" s="75" t="s">
        <v>135</v>
      </c>
      <c r="G9" s="75">
        <v>3</v>
      </c>
      <c r="H9" s="75" t="s">
        <v>135</v>
      </c>
      <c r="I9" s="75">
        <v>59</v>
      </c>
      <c r="J9" s="75" t="s">
        <v>135</v>
      </c>
      <c r="K9" s="75" t="s">
        <v>135</v>
      </c>
      <c r="L9" s="75">
        <v>12</v>
      </c>
      <c r="M9" s="75">
        <v>13800</v>
      </c>
      <c r="N9" s="75">
        <v>61982</v>
      </c>
      <c r="O9" s="75" t="s">
        <v>135</v>
      </c>
      <c r="P9" s="75">
        <v>3</v>
      </c>
      <c r="Q9" s="75">
        <v>625255</v>
      </c>
      <c r="R9" s="122" t="s">
        <v>113</v>
      </c>
      <c r="S9" s="123" t="s">
        <v>113</v>
      </c>
      <c r="T9" s="75">
        <v>19</v>
      </c>
      <c r="U9" s="75" t="s">
        <v>66</v>
      </c>
    </row>
    <row r="10" spans="1:21" s="15" customFormat="1" ht="12" customHeight="1">
      <c r="A10" s="75">
        <v>3</v>
      </c>
      <c r="B10" s="75" t="s">
        <v>126</v>
      </c>
      <c r="C10" s="75">
        <v>15</v>
      </c>
      <c r="D10" s="75" t="s">
        <v>126</v>
      </c>
      <c r="E10" s="75">
        <v>4</v>
      </c>
      <c r="F10" s="75">
        <v>9</v>
      </c>
      <c r="G10" s="75" t="s">
        <v>126</v>
      </c>
      <c r="H10" s="75" t="s">
        <v>126</v>
      </c>
      <c r="I10" s="75">
        <v>18</v>
      </c>
      <c r="J10" s="75" t="s">
        <v>126</v>
      </c>
      <c r="K10" s="75">
        <v>9</v>
      </c>
      <c r="L10" s="75">
        <v>960</v>
      </c>
      <c r="M10" s="75" t="s">
        <v>126</v>
      </c>
      <c r="N10" s="75">
        <v>14304</v>
      </c>
      <c r="O10" s="75" t="s">
        <v>126</v>
      </c>
      <c r="P10" s="75">
        <v>8</v>
      </c>
      <c r="Q10" s="75">
        <v>413690</v>
      </c>
      <c r="R10" s="122" t="s">
        <v>113</v>
      </c>
      <c r="S10" s="123" t="s">
        <v>113</v>
      </c>
      <c r="T10" s="75">
        <v>1</v>
      </c>
      <c r="U10" s="75" t="s">
        <v>66</v>
      </c>
    </row>
    <row r="11" spans="1:21" s="15" customFormat="1" ht="12" customHeight="1">
      <c r="A11" s="75">
        <f>SUM(A13:A50)</f>
        <v>5</v>
      </c>
      <c r="B11" s="75" t="s">
        <v>126</v>
      </c>
      <c r="C11" s="75">
        <f>SUM(C13:C53)</f>
        <v>83</v>
      </c>
      <c r="D11" s="75">
        <f>SUM(D13:D50)</f>
        <v>2</v>
      </c>
      <c r="E11" s="75">
        <f>SUM(E13:E50)</f>
        <v>12</v>
      </c>
      <c r="F11" s="75" t="s">
        <v>126</v>
      </c>
      <c r="G11" s="75">
        <f>SUM(G13:G50)</f>
        <v>2</v>
      </c>
      <c r="H11" s="75" t="s">
        <v>126</v>
      </c>
      <c r="I11" s="75">
        <f>SUM(I13:I53)</f>
        <v>48</v>
      </c>
      <c r="J11" s="75">
        <f>SUM(J13:J50)</f>
        <v>1</v>
      </c>
      <c r="K11" s="75" t="s">
        <v>126</v>
      </c>
      <c r="L11" s="75">
        <f>SUM(L13:L50)</f>
        <v>95</v>
      </c>
      <c r="M11" s="75">
        <f>SUM(M13:M50)</f>
        <v>3</v>
      </c>
      <c r="N11" s="75">
        <f>SUM(N13:N53)</f>
        <v>10547</v>
      </c>
      <c r="O11" s="75" t="s">
        <v>126</v>
      </c>
      <c r="P11" s="75">
        <f>SUM(P13:P53)</f>
        <v>25</v>
      </c>
      <c r="Q11" s="124">
        <f>SUM(Q13:Q50)</f>
        <v>2126535</v>
      </c>
      <c r="R11" s="75" t="s">
        <v>113</v>
      </c>
      <c r="S11" s="75" t="s">
        <v>113</v>
      </c>
      <c r="T11" s="75">
        <f>SUM(T13:T53)</f>
        <v>14</v>
      </c>
      <c r="U11" s="75" t="s">
        <v>126</v>
      </c>
    </row>
    <row r="12" spans="1:24" s="15" customFormat="1" ht="8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125"/>
      <c r="R12" s="123"/>
      <c r="S12" s="123"/>
      <c r="T12" s="126"/>
      <c r="U12" s="127"/>
      <c r="W12" s="76"/>
      <c r="X12" s="76"/>
    </row>
    <row r="13" spans="1:24" ht="8.25" customHeight="1">
      <c r="A13" s="75"/>
      <c r="B13" s="7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8"/>
      <c r="T13" s="126"/>
      <c r="U13" s="126"/>
      <c r="W13" s="79" t="s">
        <v>67</v>
      </c>
      <c r="X13" s="80"/>
    </row>
    <row r="14" spans="1:24" ht="8.25" customHeight="1">
      <c r="A14" s="75" t="s">
        <v>66</v>
      </c>
      <c r="B14" s="75" t="s">
        <v>66</v>
      </c>
      <c r="C14" s="75" t="s">
        <v>66</v>
      </c>
      <c r="D14" s="75" t="s">
        <v>66</v>
      </c>
      <c r="E14" s="75" t="s">
        <v>66</v>
      </c>
      <c r="F14" s="75" t="s">
        <v>66</v>
      </c>
      <c r="G14" s="75" t="s">
        <v>66</v>
      </c>
      <c r="H14" s="75" t="s">
        <v>66</v>
      </c>
      <c r="I14" s="75" t="s">
        <v>66</v>
      </c>
      <c r="J14" s="75" t="s">
        <v>66</v>
      </c>
      <c r="K14" s="75" t="s">
        <v>66</v>
      </c>
      <c r="L14" s="75" t="s">
        <v>66</v>
      </c>
      <c r="M14" s="75" t="s">
        <v>66</v>
      </c>
      <c r="N14" s="75">
        <v>2812</v>
      </c>
      <c r="O14" s="75" t="s">
        <v>66</v>
      </c>
      <c r="P14" s="75" t="s">
        <v>66</v>
      </c>
      <c r="Q14" s="75" t="s">
        <v>66</v>
      </c>
      <c r="R14" s="122" t="s">
        <v>113</v>
      </c>
      <c r="S14" s="123" t="s">
        <v>113</v>
      </c>
      <c r="T14" s="75" t="s">
        <v>66</v>
      </c>
      <c r="U14" s="75" t="s">
        <v>66</v>
      </c>
      <c r="W14" s="81" t="s">
        <v>122</v>
      </c>
      <c r="X14" s="80"/>
    </row>
    <row r="15" spans="1:24" ht="8.25" customHeight="1">
      <c r="A15" s="75"/>
      <c r="B15" s="75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132"/>
      <c r="S15" s="133"/>
      <c r="T15" s="134"/>
      <c r="U15" s="134"/>
      <c r="W15" s="82"/>
      <c r="X15" s="83"/>
    </row>
    <row r="16" spans="1:24" ht="8.25" customHeight="1">
      <c r="A16" s="75"/>
      <c r="B16" s="75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30"/>
      <c r="P16" s="130"/>
      <c r="Q16" s="135"/>
      <c r="R16" s="122"/>
      <c r="S16" s="123"/>
      <c r="T16" s="126"/>
      <c r="U16" s="126"/>
      <c r="W16" s="82" t="s">
        <v>68</v>
      </c>
      <c r="X16" s="84"/>
    </row>
    <row r="17" spans="1:24" ht="8.25" customHeight="1">
      <c r="A17" s="75" t="s">
        <v>66</v>
      </c>
      <c r="B17" s="75" t="s">
        <v>66</v>
      </c>
      <c r="C17" s="75" t="s">
        <v>66</v>
      </c>
      <c r="D17" s="75" t="s">
        <v>66</v>
      </c>
      <c r="E17" s="75" t="s">
        <v>66</v>
      </c>
      <c r="F17" s="75" t="s">
        <v>66</v>
      </c>
      <c r="G17" s="75" t="s">
        <v>66</v>
      </c>
      <c r="H17" s="75" t="s">
        <v>66</v>
      </c>
      <c r="I17" s="75" t="s">
        <v>66</v>
      </c>
      <c r="J17" s="75" t="s">
        <v>66</v>
      </c>
      <c r="K17" s="75" t="s">
        <v>66</v>
      </c>
      <c r="L17" s="75" t="s">
        <v>66</v>
      </c>
      <c r="M17" s="75" t="s">
        <v>66</v>
      </c>
      <c r="N17" s="75" t="s">
        <v>66</v>
      </c>
      <c r="O17" s="75" t="s">
        <v>66</v>
      </c>
      <c r="P17" s="75" t="s">
        <v>66</v>
      </c>
      <c r="Q17" s="75">
        <v>1167</v>
      </c>
      <c r="R17" s="122" t="s">
        <v>113</v>
      </c>
      <c r="S17" s="123" t="s">
        <v>113</v>
      </c>
      <c r="T17" s="75" t="s">
        <v>66</v>
      </c>
      <c r="U17" s="75" t="s">
        <v>66</v>
      </c>
      <c r="W17" s="81" t="s">
        <v>123</v>
      </c>
      <c r="X17" s="80"/>
    </row>
    <row r="18" spans="1:24" ht="8.25" customHeight="1">
      <c r="A18" s="75"/>
      <c r="B18" s="75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  <c r="R18" s="132"/>
      <c r="S18" s="133"/>
      <c r="T18" s="134"/>
      <c r="U18" s="134"/>
      <c r="W18" s="82"/>
      <c r="X18" s="83"/>
    </row>
    <row r="19" spans="1:24" ht="8.25" customHeight="1">
      <c r="A19" s="75"/>
      <c r="B19" s="75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1"/>
      <c r="R19" s="132"/>
      <c r="S19" s="133"/>
      <c r="T19" s="134"/>
      <c r="U19" s="134"/>
      <c r="W19" s="82" t="s">
        <v>69</v>
      </c>
      <c r="X19" s="84"/>
    </row>
    <row r="20" spans="1:24" ht="8.25" customHeight="1">
      <c r="A20" s="75" t="s">
        <v>66</v>
      </c>
      <c r="B20" s="75" t="s">
        <v>66</v>
      </c>
      <c r="C20" s="75" t="s">
        <v>66</v>
      </c>
      <c r="D20" s="75" t="s">
        <v>66</v>
      </c>
      <c r="E20" s="75" t="s">
        <v>66</v>
      </c>
      <c r="F20" s="75" t="s">
        <v>66</v>
      </c>
      <c r="G20" s="75" t="s">
        <v>66</v>
      </c>
      <c r="H20" s="75" t="s">
        <v>66</v>
      </c>
      <c r="I20" s="75" t="s">
        <v>66</v>
      </c>
      <c r="J20" s="75" t="s">
        <v>66</v>
      </c>
      <c r="K20" s="75" t="s">
        <v>66</v>
      </c>
      <c r="L20" s="75" t="s">
        <v>66</v>
      </c>
      <c r="M20" s="75" t="s">
        <v>66</v>
      </c>
      <c r="N20" s="75" t="s">
        <v>66</v>
      </c>
      <c r="O20" s="75" t="s">
        <v>66</v>
      </c>
      <c r="P20" s="75" t="s">
        <v>66</v>
      </c>
      <c r="Q20" s="75">
        <v>5000</v>
      </c>
      <c r="R20" s="122" t="s">
        <v>113</v>
      </c>
      <c r="S20" s="123" t="s">
        <v>113</v>
      </c>
      <c r="T20" s="75">
        <v>8</v>
      </c>
      <c r="U20" s="75" t="s">
        <v>66</v>
      </c>
      <c r="W20" s="81" t="s">
        <v>125</v>
      </c>
      <c r="X20" s="80"/>
    </row>
    <row r="21" spans="1:24" ht="8.25" customHeight="1">
      <c r="A21" s="75"/>
      <c r="B21" s="75"/>
      <c r="C21" s="129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1"/>
      <c r="R21" s="132"/>
      <c r="S21" s="133"/>
      <c r="T21" s="134"/>
      <c r="U21" s="134"/>
      <c r="W21" s="82"/>
      <c r="X21" s="83"/>
    </row>
    <row r="22" spans="1:24" ht="8.25" customHeight="1">
      <c r="A22" s="75"/>
      <c r="B22" s="75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1"/>
      <c r="R22" s="132"/>
      <c r="S22" s="133"/>
      <c r="T22" s="134"/>
      <c r="U22" s="134"/>
      <c r="W22" s="82" t="s">
        <v>67</v>
      </c>
      <c r="X22" s="85"/>
    </row>
    <row r="23" spans="1:24" ht="8.25" customHeight="1">
      <c r="A23" s="75" t="s">
        <v>135</v>
      </c>
      <c r="B23" s="75" t="s">
        <v>66</v>
      </c>
      <c r="C23" s="75" t="s">
        <v>66</v>
      </c>
      <c r="D23" s="75" t="s">
        <v>66</v>
      </c>
      <c r="E23" s="75" t="s">
        <v>66</v>
      </c>
      <c r="F23" s="75" t="s">
        <v>66</v>
      </c>
      <c r="G23" s="75" t="s">
        <v>66</v>
      </c>
      <c r="H23" s="75" t="s">
        <v>66</v>
      </c>
      <c r="I23" s="75" t="s">
        <v>66</v>
      </c>
      <c r="J23" s="75" t="s">
        <v>66</v>
      </c>
      <c r="K23" s="75" t="s">
        <v>66</v>
      </c>
      <c r="L23" s="75" t="s">
        <v>66</v>
      </c>
      <c r="M23" s="75" t="s">
        <v>66</v>
      </c>
      <c r="N23" s="75" t="s">
        <v>135</v>
      </c>
      <c r="O23" s="75" t="s">
        <v>66</v>
      </c>
      <c r="P23" s="75" t="s">
        <v>135</v>
      </c>
      <c r="Q23" s="75" t="s">
        <v>135</v>
      </c>
      <c r="R23" s="122" t="s">
        <v>113</v>
      </c>
      <c r="S23" s="123" t="s">
        <v>113</v>
      </c>
      <c r="T23" s="75" t="s">
        <v>66</v>
      </c>
      <c r="U23" s="75" t="s">
        <v>66</v>
      </c>
      <c r="W23" s="81" t="s">
        <v>127</v>
      </c>
      <c r="X23" s="82"/>
    </row>
    <row r="24" spans="1:24" ht="8.25" customHeight="1">
      <c r="A24" s="75"/>
      <c r="B24" s="75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1"/>
      <c r="R24" s="132"/>
      <c r="S24" s="133"/>
      <c r="T24" s="134"/>
      <c r="U24" s="134"/>
      <c r="W24" s="82"/>
      <c r="X24" s="83"/>
    </row>
    <row r="25" spans="1:24" ht="8.25" customHeight="1">
      <c r="A25" s="75"/>
      <c r="B25" s="75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1"/>
      <c r="R25" s="132"/>
      <c r="S25" s="133"/>
      <c r="T25" s="134"/>
      <c r="U25" s="134"/>
      <c r="W25" s="82" t="s">
        <v>70</v>
      </c>
      <c r="X25" s="86"/>
    </row>
    <row r="26" spans="1:24" ht="8.25" customHeight="1">
      <c r="A26" s="75">
        <v>3</v>
      </c>
      <c r="B26" s="75" t="s">
        <v>66</v>
      </c>
      <c r="C26" s="75" t="s">
        <v>66</v>
      </c>
      <c r="D26" s="75" t="s">
        <v>66</v>
      </c>
      <c r="E26" s="75" t="s">
        <v>66</v>
      </c>
      <c r="F26" s="75" t="s">
        <v>66</v>
      </c>
      <c r="G26" s="75" t="s">
        <v>66</v>
      </c>
      <c r="H26" s="75" t="s">
        <v>66</v>
      </c>
      <c r="I26" s="75" t="s">
        <v>66</v>
      </c>
      <c r="J26" s="75" t="s">
        <v>66</v>
      </c>
      <c r="K26" s="75" t="s">
        <v>66</v>
      </c>
      <c r="L26" s="75" t="s">
        <v>66</v>
      </c>
      <c r="M26" s="75" t="s">
        <v>66</v>
      </c>
      <c r="N26" s="75">
        <v>4812</v>
      </c>
      <c r="O26" s="75" t="s">
        <v>66</v>
      </c>
      <c r="P26" s="75">
        <v>2</v>
      </c>
      <c r="Q26" s="75">
        <v>154</v>
      </c>
      <c r="R26" s="122" t="s">
        <v>113</v>
      </c>
      <c r="S26" s="123" t="s">
        <v>113</v>
      </c>
      <c r="T26" s="75" t="s">
        <v>66</v>
      </c>
      <c r="U26" s="75" t="s">
        <v>66</v>
      </c>
      <c r="W26" s="87" t="s">
        <v>128</v>
      </c>
      <c r="X26" s="82"/>
    </row>
    <row r="27" spans="1:24" ht="8.25" customHeight="1">
      <c r="A27" s="75"/>
      <c r="B27" s="75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1"/>
      <c r="R27" s="132"/>
      <c r="S27" s="133"/>
      <c r="T27" s="134"/>
      <c r="U27" s="134"/>
      <c r="W27" s="79"/>
      <c r="X27" s="83"/>
    </row>
    <row r="28" spans="1:24" ht="8.25" customHeight="1">
      <c r="A28" s="75"/>
      <c r="B28" s="75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1"/>
      <c r="R28" s="122"/>
      <c r="S28" s="123"/>
      <c r="T28" s="134"/>
      <c r="U28" s="134"/>
      <c r="W28" s="88" t="s">
        <v>71</v>
      </c>
      <c r="X28" s="89"/>
    </row>
    <row r="29" spans="1:24" ht="8.25" customHeight="1">
      <c r="A29" s="75">
        <v>2</v>
      </c>
      <c r="B29" s="75" t="s">
        <v>66</v>
      </c>
      <c r="C29" s="75">
        <v>1</v>
      </c>
      <c r="D29" s="75" t="s">
        <v>66</v>
      </c>
      <c r="E29" s="75" t="s">
        <v>66</v>
      </c>
      <c r="F29" s="75" t="s">
        <v>66</v>
      </c>
      <c r="G29" s="75" t="s">
        <v>66</v>
      </c>
      <c r="H29" s="75" t="s">
        <v>66</v>
      </c>
      <c r="I29" s="75" t="s">
        <v>66</v>
      </c>
      <c r="J29" s="75" t="s">
        <v>66</v>
      </c>
      <c r="K29" s="75" t="s">
        <v>66</v>
      </c>
      <c r="L29" s="75" t="s">
        <v>66</v>
      </c>
      <c r="M29" s="75" t="s">
        <v>66</v>
      </c>
      <c r="N29" s="75">
        <v>2177</v>
      </c>
      <c r="O29" s="75" t="s">
        <v>66</v>
      </c>
      <c r="P29" s="75" t="s">
        <v>66</v>
      </c>
      <c r="Q29" s="75">
        <v>586</v>
      </c>
      <c r="R29" s="122" t="s">
        <v>113</v>
      </c>
      <c r="S29" s="123" t="s">
        <v>113</v>
      </c>
      <c r="T29" s="75" t="s">
        <v>66</v>
      </c>
      <c r="U29" s="75" t="s">
        <v>66</v>
      </c>
      <c r="W29" s="81" t="s">
        <v>129</v>
      </c>
      <c r="X29" s="82"/>
    </row>
    <row r="30" spans="1:24" ht="8.25" customHeight="1">
      <c r="A30" s="75"/>
      <c r="B30" s="75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1"/>
      <c r="R30" s="122"/>
      <c r="S30" s="123"/>
      <c r="T30" s="130"/>
      <c r="U30" s="130"/>
      <c r="W30" s="82"/>
      <c r="X30" s="83"/>
    </row>
    <row r="31" spans="1:24" ht="8.25" customHeight="1">
      <c r="A31" s="75"/>
      <c r="B31" s="75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1"/>
      <c r="R31" s="132"/>
      <c r="S31" s="133"/>
      <c r="T31" s="130"/>
      <c r="U31" s="130"/>
      <c r="W31" s="82" t="s">
        <v>72</v>
      </c>
      <c r="X31" s="80"/>
    </row>
    <row r="32" spans="1:24" ht="8.25" customHeight="1">
      <c r="A32" s="75" t="s">
        <v>66</v>
      </c>
      <c r="B32" s="75" t="s">
        <v>66</v>
      </c>
      <c r="C32" s="75" t="s">
        <v>66</v>
      </c>
      <c r="D32" s="75" t="s">
        <v>66</v>
      </c>
      <c r="E32" s="75" t="s">
        <v>66</v>
      </c>
      <c r="F32" s="75" t="s">
        <v>66</v>
      </c>
      <c r="G32" s="75" t="s">
        <v>66</v>
      </c>
      <c r="H32" s="75" t="s">
        <v>66</v>
      </c>
      <c r="I32" s="75">
        <v>3</v>
      </c>
      <c r="J32" s="75" t="s">
        <v>66</v>
      </c>
      <c r="K32" s="75" t="s">
        <v>66</v>
      </c>
      <c r="L32" s="75" t="s">
        <v>66</v>
      </c>
      <c r="M32" s="75" t="s">
        <v>66</v>
      </c>
      <c r="N32" s="75" t="s">
        <v>66</v>
      </c>
      <c r="O32" s="75" t="s">
        <v>66</v>
      </c>
      <c r="P32" s="75" t="s">
        <v>66</v>
      </c>
      <c r="Q32" s="75">
        <v>1565</v>
      </c>
      <c r="R32" s="122" t="s">
        <v>113</v>
      </c>
      <c r="S32" s="123" t="s">
        <v>113</v>
      </c>
      <c r="T32" s="75" t="s">
        <v>66</v>
      </c>
      <c r="U32" s="75" t="s">
        <v>66</v>
      </c>
      <c r="W32" s="87" t="s">
        <v>130</v>
      </c>
      <c r="X32" s="82"/>
    </row>
    <row r="33" spans="1:24" ht="8.25" customHeight="1">
      <c r="A33" s="75"/>
      <c r="B33" s="75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22"/>
      <c r="S33" s="123"/>
      <c r="T33" s="126"/>
      <c r="U33" s="126"/>
      <c r="W33" s="82"/>
      <c r="X33" s="82"/>
    </row>
    <row r="34" spans="1:24" ht="8.25" customHeight="1">
      <c r="A34" s="75"/>
      <c r="B34" s="75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2"/>
      <c r="S34" s="133"/>
      <c r="T34" s="130"/>
      <c r="U34" s="130"/>
      <c r="W34" s="90" t="s">
        <v>73</v>
      </c>
      <c r="X34" s="83"/>
    </row>
    <row r="35" spans="1:24" ht="8.25" customHeight="1">
      <c r="A35" s="75" t="s">
        <v>66</v>
      </c>
      <c r="B35" s="75" t="s">
        <v>66</v>
      </c>
      <c r="C35" s="75" t="s">
        <v>66</v>
      </c>
      <c r="D35" s="75" t="s">
        <v>66</v>
      </c>
      <c r="E35" s="75" t="s">
        <v>66</v>
      </c>
      <c r="F35" s="75" t="s">
        <v>66</v>
      </c>
      <c r="G35" s="75" t="s">
        <v>66</v>
      </c>
      <c r="H35" s="75" t="s">
        <v>66</v>
      </c>
      <c r="I35" s="75">
        <v>1</v>
      </c>
      <c r="J35" s="75" t="s">
        <v>66</v>
      </c>
      <c r="K35" s="75" t="s">
        <v>66</v>
      </c>
      <c r="L35" s="75" t="s">
        <v>66</v>
      </c>
      <c r="M35" s="75" t="s">
        <v>66</v>
      </c>
      <c r="N35" s="75" t="s">
        <v>66</v>
      </c>
      <c r="O35" s="75" t="s">
        <v>66</v>
      </c>
      <c r="P35" s="75" t="s">
        <v>66</v>
      </c>
      <c r="Q35" s="75" t="s">
        <v>66</v>
      </c>
      <c r="R35" s="122" t="s">
        <v>113</v>
      </c>
      <c r="S35" s="123" t="s">
        <v>113</v>
      </c>
      <c r="T35" s="75" t="s">
        <v>126</v>
      </c>
      <c r="U35" s="75" t="s">
        <v>66</v>
      </c>
      <c r="W35" s="87" t="s">
        <v>74</v>
      </c>
      <c r="X35" s="86"/>
    </row>
    <row r="36" spans="1:24" ht="8.25" customHeight="1">
      <c r="A36" s="75"/>
      <c r="B36" s="75"/>
      <c r="C36" s="126"/>
      <c r="D36" s="126"/>
      <c r="E36" s="126"/>
      <c r="F36" s="126"/>
      <c r="G36" s="126"/>
      <c r="H36" s="126"/>
      <c r="I36" s="130"/>
      <c r="J36" s="126"/>
      <c r="K36" s="126"/>
      <c r="L36" s="126"/>
      <c r="M36" s="126"/>
      <c r="N36" s="126"/>
      <c r="O36" s="126"/>
      <c r="P36" s="126"/>
      <c r="Q36" s="136"/>
      <c r="R36" s="122"/>
      <c r="S36" s="123"/>
      <c r="T36" s="126"/>
      <c r="U36" s="126"/>
      <c r="W36" s="79"/>
      <c r="X36" s="82"/>
    </row>
    <row r="37" spans="1:24" ht="8.25" customHeight="1">
      <c r="A37" s="75"/>
      <c r="B37" s="75"/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1"/>
      <c r="R37" s="132"/>
      <c r="S37" s="133"/>
      <c r="T37" s="130"/>
      <c r="U37" s="130"/>
      <c r="W37" s="82" t="s">
        <v>75</v>
      </c>
      <c r="X37" s="82"/>
    </row>
    <row r="38" spans="1:24" ht="8.25" customHeight="1">
      <c r="A38" s="75" t="s">
        <v>136</v>
      </c>
      <c r="B38" s="75" t="s">
        <v>136</v>
      </c>
      <c r="C38" s="75">
        <v>63</v>
      </c>
      <c r="D38" s="75">
        <v>2</v>
      </c>
      <c r="E38" s="75">
        <v>12</v>
      </c>
      <c r="F38" s="75" t="s">
        <v>136</v>
      </c>
      <c r="G38" s="75">
        <v>2</v>
      </c>
      <c r="H38" s="75" t="s">
        <v>136</v>
      </c>
      <c r="I38" s="75">
        <v>28</v>
      </c>
      <c r="J38" s="75">
        <v>1</v>
      </c>
      <c r="K38" s="75" t="s">
        <v>136</v>
      </c>
      <c r="L38" s="75">
        <v>95</v>
      </c>
      <c r="M38" s="75">
        <v>3</v>
      </c>
      <c r="N38" s="75">
        <v>592</v>
      </c>
      <c r="O38" s="75" t="s">
        <v>136</v>
      </c>
      <c r="P38" s="75" t="s">
        <v>136</v>
      </c>
      <c r="Q38" s="75">
        <v>2118013</v>
      </c>
      <c r="R38" s="122" t="s">
        <v>113</v>
      </c>
      <c r="S38" s="123" t="s">
        <v>113</v>
      </c>
      <c r="T38" s="75">
        <v>4</v>
      </c>
      <c r="U38" s="75" t="s">
        <v>66</v>
      </c>
      <c r="W38" s="87" t="s">
        <v>76</v>
      </c>
      <c r="X38" s="83"/>
    </row>
    <row r="39" spans="1:24" ht="8.25" customHeight="1">
      <c r="A39" s="75"/>
      <c r="B39" s="7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30"/>
      <c r="O39" s="126"/>
      <c r="P39" s="126"/>
      <c r="Q39" s="136"/>
      <c r="R39" s="122"/>
      <c r="S39" s="123"/>
      <c r="T39" s="126"/>
      <c r="U39" s="126"/>
      <c r="W39" s="82"/>
      <c r="X39" s="86"/>
    </row>
    <row r="40" spans="1:24" ht="8.25" customHeight="1">
      <c r="A40" s="75"/>
      <c r="B40" s="75"/>
      <c r="C40" s="75"/>
      <c r="D40" s="75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1"/>
      <c r="R40" s="122"/>
      <c r="S40" s="123"/>
      <c r="T40" s="130"/>
      <c r="U40" s="130"/>
      <c r="W40" s="82" t="s">
        <v>72</v>
      </c>
      <c r="X40" s="82"/>
    </row>
    <row r="41" spans="1:24" ht="8.25" customHeight="1">
      <c r="A41" s="75" t="s">
        <v>66</v>
      </c>
      <c r="B41" s="75" t="s">
        <v>66</v>
      </c>
      <c r="C41" s="75">
        <v>2</v>
      </c>
      <c r="D41" s="75" t="s">
        <v>66</v>
      </c>
      <c r="E41" s="75" t="s">
        <v>66</v>
      </c>
      <c r="F41" s="75" t="s">
        <v>66</v>
      </c>
      <c r="G41" s="75" t="s">
        <v>66</v>
      </c>
      <c r="H41" s="75" t="s">
        <v>66</v>
      </c>
      <c r="I41" s="75">
        <v>3</v>
      </c>
      <c r="J41" s="75" t="s">
        <v>66</v>
      </c>
      <c r="K41" s="75" t="s">
        <v>66</v>
      </c>
      <c r="L41" s="75" t="s">
        <v>66</v>
      </c>
      <c r="M41" s="75" t="s">
        <v>66</v>
      </c>
      <c r="N41" s="75" t="s">
        <v>66</v>
      </c>
      <c r="O41" s="75" t="s">
        <v>66</v>
      </c>
      <c r="P41" s="75" t="s">
        <v>66</v>
      </c>
      <c r="Q41" s="75" t="s">
        <v>66</v>
      </c>
      <c r="R41" s="122" t="s">
        <v>113</v>
      </c>
      <c r="S41" s="123" t="s">
        <v>113</v>
      </c>
      <c r="T41" s="75" t="s">
        <v>66</v>
      </c>
      <c r="U41" s="75" t="s">
        <v>66</v>
      </c>
      <c r="W41" s="87" t="s">
        <v>77</v>
      </c>
      <c r="X41" s="83"/>
    </row>
    <row r="42" spans="1:24" ht="8.25" customHeight="1">
      <c r="A42" s="75"/>
      <c r="B42" s="7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30"/>
      <c r="O42" s="126"/>
      <c r="P42" s="126"/>
      <c r="Q42" s="136"/>
      <c r="R42" s="122"/>
      <c r="S42" s="123"/>
      <c r="T42" s="130"/>
      <c r="U42" s="130"/>
      <c r="W42" s="82"/>
      <c r="X42" s="86"/>
    </row>
    <row r="43" spans="1:24" ht="8.25" customHeight="1">
      <c r="A43" s="75"/>
      <c r="B43" s="75"/>
      <c r="C43" s="75"/>
      <c r="D43" s="75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1"/>
      <c r="R43" s="122"/>
      <c r="S43" s="123"/>
      <c r="T43" s="130"/>
      <c r="U43" s="130"/>
      <c r="W43" s="82" t="s">
        <v>72</v>
      </c>
      <c r="X43" s="82"/>
    </row>
    <row r="44" spans="1:24" ht="8.25" customHeight="1">
      <c r="A44" s="75" t="s">
        <v>66</v>
      </c>
      <c r="B44" s="75" t="s">
        <v>66</v>
      </c>
      <c r="C44" s="75">
        <v>2</v>
      </c>
      <c r="D44" s="75" t="s">
        <v>66</v>
      </c>
      <c r="E44" s="75" t="s">
        <v>66</v>
      </c>
      <c r="F44" s="75" t="s">
        <v>66</v>
      </c>
      <c r="G44" s="75" t="s">
        <v>66</v>
      </c>
      <c r="H44" s="75" t="s">
        <v>66</v>
      </c>
      <c r="I44" s="75">
        <v>1</v>
      </c>
      <c r="J44" s="75" t="s">
        <v>66</v>
      </c>
      <c r="K44" s="75" t="s">
        <v>66</v>
      </c>
      <c r="L44" s="75" t="s">
        <v>66</v>
      </c>
      <c r="M44" s="75" t="s">
        <v>66</v>
      </c>
      <c r="N44" s="75" t="s">
        <v>66</v>
      </c>
      <c r="O44" s="75" t="s">
        <v>66</v>
      </c>
      <c r="P44" s="75" t="s">
        <v>66</v>
      </c>
      <c r="Q44" s="75" t="s">
        <v>66</v>
      </c>
      <c r="R44" s="122" t="s">
        <v>113</v>
      </c>
      <c r="S44" s="123" t="s">
        <v>113</v>
      </c>
      <c r="T44" s="75" t="s">
        <v>126</v>
      </c>
      <c r="U44" s="75" t="s">
        <v>66</v>
      </c>
      <c r="W44" s="87" t="s">
        <v>78</v>
      </c>
      <c r="X44" s="83"/>
    </row>
    <row r="45" spans="1:24" ht="8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122"/>
      <c r="S45" s="123"/>
      <c r="T45" s="126"/>
      <c r="U45" s="126"/>
      <c r="W45" s="87"/>
      <c r="X45" s="83"/>
    </row>
    <row r="46" spans="1:24" ht="8.25" customHeight="1">
      <c r="A46" s="75"/>
      <c r="B46" s="75"/>
      <c r="C46" s="75"/>
      <c r="D46" s="75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1"/>
      <c r="R46" s="122"/>
      <c r="S46" s="123"/>
      <c r="T46" s="130"/>
      <c r="U46" s="130"/>
      <c r="W46" s="82" t="s">
        <v>79</v>
      </c>
      <c r="X46" s="82"/>
    </row>
    <row r="47" spans="1:24" ht="8.25" customHeight="1">
      <c r="A47" s="75" t="s">
        <v>66</v>
      </c>
      <c r="B47" s="75" t="s">
        <v>66</v>
      </c>
      <c r="C47" s="75" t="s">
        <v>66</v>
      </c>
      <c r="D47" s="75" t="s">
        <v>66</v>
      </c>
      <c r="E47" s="75" t="s">
        <v>66</v>
      </c>
      <c r="F47" s="75" t="s">
        <v>66</v>
      </c>
      <c r="G47" s="75" t="s">
        <v>66</v>
      </c>
      <c r="H47" s="75" t="s">
        <v>66</v>
      </c>
      <c r="I47" s="75" t="s">
        <v>66</v>
      </c>
      <c r="J47" s="75" t="s">
        <v>66</v>
      </c>
      <c r="K47" s="75" t="s">
        <v>66</v>
      </c>
      <c r="L47" s="75" t="s">
        <v>66</v>
      </c>
      <c r="M47" s="75" t="s">
        <v>66</v>
      </c>
      <c r="N47" s="75" t="s">
        <v>66</v>
      </c>
      <c r="O47" s="75" t="s">
        <v>66</v>
      </c>
      <c r="P47" s="75" t="s">
        <v>66</v>
      </c>
      <c r="Q47" s="75">
        <v>50</v>
      </c>
      <c r="R47" s="122" t="s">
        <v>113</v>
      </c>
      <c r="S47" s="123" t="s">
        <v>113</v>
      </c>
      <c r="T47" s="75">
        <v>1</v>
      </c>
      <c r="U47" s="75" t="s">
        <v>66</v>
      </c>
      <c r="W47" s="87" t="s">
        <v>80</v>
      </c>
      <c r="X47" s="83"/>
    </row>
    <row r="48" spans="1:24" ht="8.2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122"/>
      <c r="S48" s="123"/>
      <c r="T48" s="126"/>
      <c r="U48" s="126"/>
      <c r="W48" s="87"/>
      <c r="X48" s="83"/>
    </row>
    <row r="49" spans="1:24" ht="8.25" customHeight="1">
      <c r="A49" s="75"/>
      <c r="B49" s="75"/>
      <c r="C49" s="75"/>
      <c r="D49" s="75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1"/>
      <c r="R49" s="122"/>
      <c r="S49" s="123"/>
      <c r="T49" s="130"/>
      <c r="U49" s="130"/>
      <c r="W49" s="82" t="s">
        <v>67</v>
      </c>
      <c r="X49" s="82"/>
    </row>
    <row r="50" spans="1:24" ht="8.25" customHeight="1">
      <c r="A50" s="75" t="s">
        <v>66</v>
      </c>
      <c r="B50" s="75" t="s">
        <v>66</v>
      </c>
      <c r="C50" s="75" t="s">
        <v>66</v>
      </c>
      <c r="D50" s="75" t="s">
        <v>66</v>
      </c>
      <c r="E50" s="75" t="s">
        <v>66</v>
      </c>
      <c r="F50" s="75" t="s">
        <v>66</v>
      </c>
      <c r="G50" s="75" t="s">
        <v>66</v>
      </c>
      <c r="H50" s="75" t="s">
        <v>66</v>
      </c>
      <c r="I50" s="75" t="s">
        <v>66</v>
      </c>
      <c r="J50" s="75" t="s">
        <v>66</v>
      </c>
      <c r="K50" s="75" t="s">
        <v>66</v>
      </c>
      <c r="L50" s="75" t="s">
        <v>66</v>
      </c>
      <c r="M50" s="75" t="s">
        <v>66</v>
      </c>
      <c r="N50" s="75" t="s">
        <v>66</v>
      </c>
      <c r="O50" s="75" t="s">
        <v>66</v>
      </c>
      <c r="P50" s="75" t="s">
        <v>66</v>
      </c>
      <c r="Q50" s="75" t="s">
        <v>66</v>
      </c>
      <c r="R50" s="122" t="s">
        <v>113</v>
      </c>
      <c r="S50" s="123" t="s">
        <v>113</v>
      </c>
      <c r="T50" s="75" t="s">
        <v>126</v>
      </c>
      <c r="U50" s="75" t="s">
        <v>66</v>
      </c>
      <c r="W50" s="91" t="s">
        <v>81</v>
      </c>
      <c r="X50" s="92"/>
    </row>
    <row r="51" spans="1:24" ht="8.25" customHeight="1">
      <c r="A51" s="83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7"/>
      <c r="S51" s="75"/>
      <c r="T51" s="126"/>
      <c r="U51" s="126"/>
      <c r="W51" s="87"/>
      <c r="X51" s="83"/>
    </row>
    <row r="52" spans="1:24" ht="8.25" customHeight="1">
      <c r="A52" s="8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7"/>
      <c r="S52" s="75"/>
      <c r="T52" s="130"/>
      <c r="U52" s="130"/>
      <c r="W52" s="82" t="s">
        <v>82</v>
      </c>
      <c r="X52" s="82"/>
    </row>
    <row r="53" spans="1:24" ht="8.25" customHeight="1">
      <c r="A53" s="75" t="s">
        <v>66</v>
      </c>
      <c r="B53" s="75" t="s">
        <v>66</v>
      </c>
      <c r="C53" s="75">
        <v>15</v>
      </c>
      <c r="D53" s="75" t="s">
        <v>66</v>
      </c>
      <c r="E53" s="75" t="s">
        <v>66</v>
      </c>
      <c r="F53" s="75" t="s">
        <v>66</v>
      </c>
      <c r="G53" s="75" t="s">
        <v>66</v>
      </c>
      <c r="H53" s="75" t="s">
        <v>66</v>
      </c>
      <c r="I53" s="75">
        <v>12</v>
      </c>
      <c r="J53" s="75" t="s">
        <v>66</v>
      </c>
      <c r="K53" s="75" t="s">
        <v>66</v>
      </c>
      <c r="L53" s="75" t="s">
        <v>66</v>
      </c>
      <c r="M53" s="75" t="s">
        <v>66</v>
      </c>
      <c r="N53" s="75">
        <v>154</v>
      </c>
      <c r="O53" s="75" t="s">
        <v>66</v>
      </c>
      <c r="P53" s="75">
        <v>23</v>
      </c>
      <c r="Q53" s="75" t="s">
        <v>66</v>
      </c>
      <c r="R53" s="122" t="s">
        <v>113</v>
      </c>
      <c r="S53" s="123" t="s">
        <v>113</v>
      </c>
      <c r="T53" s="75">
        <v>1</v>
      </c>
      <c r="U53" s="75" t="s">
        <v>66</v>
      </c>
      <c r="W53" s="87" t="s">
        <v>83</v>
      </c>
      <c r="X53" s="83"/>
    </row>
    <row r="54" spans="1:21" ht="4.5" customHeight="1" thickBo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8"/>
      <c r="S54" s="137"/>
      <c r="T54" s="137"/>
      <c r="U54" s="137"/>
    </row>
    <row r="55" ht="10.5" thickTop="1"/>
  </sheetData>
  <mergeCells count="24">
    <mergeCell ref="R2:S4"/>
    <mergeCell ref="R5:R6"/>
    <mergeCell ref="S5:S6"/>
    <mergeCell ref="B4:B6"/>
    <mergeCell ref="T2:T6"/>
    <mergeCell ref="A4:A6"/>
    <mergeCell ref="O4:O6"/>
    <mergeCell ref="P4:P6"/>
    <mergeCell ref="H4:H6"/>
    <mergeCell ref="I4:I6"/>
    <mergeCell ref="J4:J6"/>
    <mergeCell ref="K4:K6"/>
    <mergeCell ref="L4:L6"/>
    <mergeCell ref="M4:M6"/>
    <mergeCell ref="W50:X50"/>
    <mergeCell ref="W28:X28"/>
    <mergeCell ref="G4:G6"/>
    <mergeCell ref="C4:C6"/>
    <mergeCell ref="D4:D6"/>
    <mergeCell ref="E4:E6"/>
    <mergeCell ref="F4:F6"/>
    <mergeCell ref="N4:N6"/>
    <mergeCell ref="Q2:Q6"/>
    <mergeCell ref="U2:U6"/>
  </mergeCells>
  <printOptions horizontalCentered="1"/>
  <pageMargins left="0.5905511811023623" right="0.2" top="0.7874015748031497" bottom="0.4330708661417323" header="0.5118110236220472" footer="0.35433070866141736"/>
  <pageSetup horizontalDpi="600" verticalDpi="600" orientation="portrait" paperSize="9" scale="115" r:id="rId1"/>
  <headerFooter alignWithMargins="0">
    <oddHeader>&amp;R&amp;F　災害発生状況（&amp;A）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7"/>
  <sheetViews>
    <sheetView zoomScale="120" zoomScaleNormal="120" workbookViewId="0" topLeftCell="A1">
      <pane xSplit="2" ySplit="11" topLeftCell="C12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9.00390625" defaultRowHeight="9" customHeight="1"/>
  <cols>
    <col min="1" max="1" width="8.125" style="121" customWidth="1"/>
    <col min="2" max="2" width="0.6171875" style="121" customWidth="1"/>
    <col min="3" max="4" width="6.625" style="2" bestFit="1" customWidth="1"/>
    <col min="5" max="5" width="3.75390625" style="2" customWidth="1"/>
    <col min="6" max="6" width="5.125" style="2" bestFit="1" customWidth="1"/>
    <col min="7" max="7" width="3.75390625" style="2" customWidth="1"/>
    <col min="8" max="8" width="6.625" style="2" bestFit="1" customWidth="1"/>
    <col min="9" max="9" width="5.125" style="2" bestFit="1" customWidth="1"/>
    <col min="10" max="10" width="5.50390625" style="2" bestFit="1" customWidth="1"/>
    <col min="11" max="11" width="6.625" style="2" bestFit="1" customWidth="1"/>
    <col min="12" max="12" width="5.125" style="2" bestFit="1" customWidth="1"/>
    <col min="13" max="13" width="6.625" style="2" bestFit="1" customWidth="1"/>
    <col min="14" max="14" width="5.125" style="2" bestFit="1" customWidth="1"/>
    <col min="15" max="15" width="6.625" style="2" bestFit="1" customWidth="1"/>
    <col min="16" max="26" width="9.00390625" style="139" customWidth="1"/>
    <col min="27" max="27" width="0.6171875" style="2" customWidth="1"/>
    <col min="28" max="16384" width="9.00390625" style="2" customWidth="1"/>
  </cols>
  <sheetData>
    <row r="1" ht="9" customHeight="1" thickBot="1"/>
    <row r="2" spans="1:15" ht="9" customHeight="1" thickTop="1">
      <c r="A2" s="140" t="s">
        <v>137</v>
      </c>
      <c r="B2" s="141"/>
      <c r="C2" s="142" t="s">
        <v>170</v>
      </c>
      <c r="D2" s="142"/>
      <c r="E2" s="142"/>
      <c r="F2" s="142"/>
      <c r="G2" s="142"/>
      <c r="H2" s="142"/>
      <c r="I2" s="142" t="s">
        <v>171</v>
      </c>
      <c r="J2" s="142"/>
      <c r="K2" s="143"/>
      <c r="L2" s="144" t="s">
        <v>138</v>
      </c>
      <c r="M2" s="145" t="s">
        <v>139</v>
      </c>
      <c r="N2" s="146"/>
      <c r="O2" s="144" t="s">
        <v>140</v>
      </c>
    </row>
    <row r="3" spans="1:15" ht="9" customHeight="1">
      <c r="A3" s="147"/>
      <c r="B3" s="148"/>
      <c r="C3" s="149"/>
      <c r="D3" s="150" t="s">
        <v>172</v>
      </c>
      <c r="E3" s="150" t="s">
        <v>173</v>
      </c>
      <c r="F3" s="150" t="s">
        <v>174</v>
      </c>
      <c r="G3" s="150" t="s">
        <v>175</v>
      </c>
      <c r="H3" s="150" t="s">
        <v>13</v>
      </c>
      <c r="I3" s="150" t="s">
        <v>176</v>
      </c>
      <c r="J3" s="150" t="s">
        <v>50</v>
      </c>
      <c r="K3" s="151" t="s">
        <v>141</v>
      </c>
      <c r="L3" s="152"/>
      <c r="M3" s="151" t="s">
        <v>142</v>
      </c>
      <c r="N3" s="152"/>
      <c r="O3" s="153" t="s">
        <v>143</v>
      </c>
    </row>
    <row r="4" spans="1:15" ht="9" customHeight="1">
      <c r="A4" s="147"/>
      <c r="B4" s="154"/>
      <c r="C4" s="155" t="s">
        <v>0</v>
      </c>
      <c r="D4" s="156"/>
      <c r="E4" s="156"/>
      <c r="F4" s="156"/>
      <c r="G4" s="156"/>
      <c r="H4" s="156"/>
      <c r="I4" s="156"/>
      <c r="J4" s="156"/>
      <c r="K4" s="157"/>
      <c r="L4" s="158"/>
      <c r="M4" s="157"/>
      <c r="N4" s="158"/>
      <c r="O4" s="159"/>
    </row>
    <row r="5" spans="1:15" ht="9" customHeight="1">
      <c r="A5" s="147"/>
      <c r="B5" s="154"/>
      <c r="C5" s="155"/>
      <c r="D5" s="156"/>
      <c r="E5" s="156"/>
      <c r="F5" s="156"/>
      <c r="G5" s="156"/>
      <c r="H5" s="156"/>
      <c r="I5" s="156"/>
      <c r="J5" s="156"/>
      <c r="K5" s="160" t="s">
        <v>0</v>
      </c>
      <c r="L5" s="160" t="s">
        <v>144</v>
      </c>
      <c r="M5" s="160" t="s">
        <v>0</v>
      </c>
      <c r="N5" s="160" t="s">
        <v>145</v>
      </c>
      <c r="O5" s="159"/>
    </row>
    <row r="6" spans="1:15" ht="12.75" customHeight="1">
      <c r="A6" s="161"/>
      <c r="B6" s="162"/>
      <c r="C6" s="163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6"/>
    </row>
    <row r="7" spans="1:15" s="168" customFormat="1" ht="9" customHeight="1">
      <c r="A7" s="31"/>
      <c r="B7" s="31"/>
      <c r="C7" s="167" t="s">
        <v>146</v>
      </c>
      <c r="D7" s="168" t="s">
        <v>146</v>
      </c>
      <c r="E7" s="168" t="s">
        <v>146</v>
      </c>
      <c r="F7" s="168" t="s">
        <v>146</v>
      </c>
      <c r="G7" s="168" t="s">
        <v>146</v>
      </c>
      <c r="H7" s="168" t="s">
        <v>146</v>
      </c>
      <c r="I7" s="168" t="s">
        <v>147</v>
      </c>
      <c r="J7" s="168" t="s">
        <v>147</v>
      </c>
      <c r="K7" s="168" t="s">
        <v>148</v>
      </c>
      <c r="L7" s="168" t="s">
        <v>148</v>
      </c>
      <c r="M7" s="168" t="s">
        <v>146</v>
      </c>
      <c r="N7" s="168" t="s">
        <v>146</v>
      </c>
      <c r="O7" s="168" t="s">
        <v>147</v>
      </c>
    </row>
    <row r="8" spans="1:15" s="15" customFormat="1" ht="9" customHeight="1">
      <c r="A8" s="169" t="s">
        <v>177</v>
      </c>
      <c r="B8" s="170"/>
      <c r="C8" s="171">
        <v>2748</v>
      </c>
      <c r="D8" s="172">
        <v>1611</v>
      </c>
      <c r="E8" s="172">
        <v>19</v>
      </c>
      <c r="F8" s="172">
        <v>261</v>
      </c>
      <c r="G8" s="172">
        <v>8</v>
      </c>
      <c r="H8" s="172">
        <v>849</v>
      </c>
      <c r="I8" s="172">
        <v>98</v>
      </c>
      <c r="J8" s="172">
        <v>479</v>
      </c>
      <c r="K8" s="172">
        <v>2100</v>
      </c>
      <c r="L8" s="172">
        <v>246</v>
      </c>
      <c r="M8" s="172">
        <v>1674</v>
      </c>
      <c r="N8" s="172">
        <v>321</v>
      </c>
      <c r="O8" s="172">
        <v>3967</v>
      </c>
    </row>
    <row r="9" spans="1:15" s="15" customFormat="1" ht="9" customHeight="1">
      <c r="A9" s="170" t="s">
        <v>178</v>
      </c>
      <c r="B9" s="170"/>
      <c r="C9" s="171">
        <v>2611</v>
      </c>
      <c r="D9" s="173">
        <v>1504</v>
      </c>
      <c r="E9" s="173">
        <v>12</v>
      </c>
      <c r="F9" s="173">
        <v>258</v>
      </c>
      <c r="G9" s="172">
        <v>2</v>
      </c>
      <c r="H9" s="173">
        <v>835</v>
      </c>
      <c r="I9" s="173">
        <v>86</v>
      </c>
      <c r="J9" s="173">
        <v>442</v>
      </c>
      <c r="K9" s="173">
        <v>1874</v>
      </c>
      <c r="L9" s="173">
        <v>226</v>
      </c>
      <c r="M9" s="173">
        <v>1514</v>
      </c>
      <c r="N9" s="173">
        <v>250</v>
      </c>
      <c r="O9" s="173">
        <v>3468</v>
      </c>
    </row>
    <row r="10" spans="1:15" s="15" customFormat="1" ht="9" customHeight="1">
      <c r="A10" s="170" t="s">
        <v>179</v>
      </c>
      <c r="B10" s="170"/>
      <c r="C10" s="171">
        <v>2561</v>
      </c>
      <c r="D10" s="173">
        <v>1512</v>
      </c>
      <c r="E10" s="173">
        <v>15</v>
      </c>
      <c r="F10" s="173">
        <v>252</v>
      </c>
      <c r="G10" s="172">
        <v>5</v>
      </c>
      <c r="H10" s="173">
        <v>777</v>
      </c>
      <c r="I10" s="173">
        <v>75</v>
      </c>
      <c r="J10" s="173">
        <v>493</v>
      </c>
      <c r="K10" s="173">
        <v>1849</v>
      </c>
      <c r="L10" s="173">
        <v>194</v>
      </c>
      <c r="M10" s="173">
        <v>1434</v>
      </c>
      <c r="N10" s="173">
        <v>224</v>
      </c>
      <c r="O10" s="173">
        <v>3289</v>
      </c>
    </row>
    <row r="11" spans="1:15" s="18" customFormat="1" ht="9" customHeight="1">
      <c r="A11" s="16"/>
      <c r="B11" s="16"/>
      <c r="C11" s="32"/>
      <c r="D11" s="174"/>
      <c r="E11" s="174"/>
      <c r="F11" s="174"/>
      <c r="G11" s="174"/>
      <c r="H11" s="174"/>
      <c r="I11" s="174"/>
      <c r="J11" s="174"/>
      <c r="K11" s="174"/>
      <c r="L11" s="174"/>
      <c r="M11" s="33"/>
      <c r="N11" s="33"/>
      <c r="O11" s="33"/>
    </row>
    <row r="12" spans="1:28" s="18" customFormat="1" ht="9" customHeight="1">
      <c r="A12" s="19" t="s">
        <v>14</v>
      </c>
      <c r="B12" s="19"/>
      <c r="C12" s="32">
        <v>961</v>
      </c>
      <c r="D12" s="175">
        <v>609</v>
      </c>
      <c r="E12" s="175">
        <v>1</v>
      </c>
      <c r="F12" s="175">
        <v>84</v>
      </c>
      <c r="G12" s="175">
        <v>3</v>
      </c>
      <c r="H12" s="175">
        <v>264</v>
      </c>
      <c r="I12" s="176">
        <v>24</v>
      </c>
      <c r="J12" s="176">
        <v>201</v>
      </c>
      <c r="K12" s="176">
        <v>733</v>
      </c>
      <c r="L12" s="176">
        <v>50</v>
      </c>
      <c r="M12" s="176">
        <v>588</v>
      </c>
      <c r="N12" s="176">
        <v>74</v>
      </c>
      <c r="O12" s="176">
        <v>1262</v>
      </c>
      <c r="AB12" s="177"/>
    </row>
    <row r="13" spans="1:15" s="18" customFormat="1" ht="9" customHeight="1">
      <c r="A13" s="19" t="s">
        <v>15</v>
      </c>
      <c r="B13" s="19"/>
      <c r="C13" s="32">
        <v>388</v>
      </c>
      <c r="D13" s="175">
        <v>249</v>
      </c>
      <c r="E13" s="175">
        <v>0</v>
      </c>
      <c r="F13" s="175">
        <v>26</v>
      </c>
      <c r="G13" s="175">
        <v>1</v>
      </c>
      <c r="H13" s="175">
        <v>112</v>
      </c>
      <c r="I13" s="176">
        <v>11</v>
      </c>
      <c r="J13" s="176">
        <v>64</v>
      </c>
      <c r="K13" s="176">
        <v>279</v>
      </c>
      <c r="L13" s="176">
        <v>19</v>
      </c>
      <c r="M13" s="176">
        <v>221</v>
      </c>
      <c r="N13" s="176">
        <v>28</v>
      </c>
      <c r="O13" s="176">
        <v>499</v>
      </c>
    </row>
    <row r="14" spans="1:15" s="18" customFormat="1" ht="9" customHeight="1">
      <c r="A14" s="19" t="s">
        <v>23</v>
      </c>
      <c r="B14" s="19"/>
      <c r="C14" s="32">
        <v>249</v>
      </c>
      <c r="D14" s="175">
        <v>130</v>
      </c>
      <c r="E14" s="175">
        <v>6</v>
      </c>
      <c r="F14" s="175">
        <v>22</v>
      </c>
      <c r="G14" s="175">
        <v>0</v>
      </c>
      <c r="H14" s="175">
        <v>91</v>
      </c>
      <c r="I14" s="176">
        <v>6</v>
      </c>
      <c r="J14" s="176">
        <v>42</v>
      </c>
      <c r="K14" s="176">
        <v>154</v>
      </c>
      <c r="L14" s="176">
        <v>18</v>
      </c>
      <c r="M14" s="176">
        <v>115</v>
      </c>
      <c r="N14" s="176">
        <v>20</v>
      </c>
      <c r="O14" s="176">
        <v>292</v>
      </c>
    </row>
    <row r="15" spans="1:15" s="18" customFormat="1" ht="9" customHeight="1">
      <c r="A15" s="19" t="s">
        <v>16</v>
      </c>
      <c r="B15" s="19"/>
      <c r="C15" s="32">
        <v>149</v>
      </c>
      <c r="D15" s="175">
        <v>85</v>
      </c>
      <c r="E15" s="175">
        <v>0</v>
      </c>
      <c r="F15" s="175">
        <v>20</v>
      </c>
      <c r="G15" s="175">
        <v>0</v>
      </c>
      <c r="H15" s="175">
        <v>44</v>
      </c>
      <c r="I15" s="176">
        <v>3</v>
      </c>
      <c r="J15" s="176">
        <v>25</v>
      </c>
      <c r="K15" s="176">
        <v>96</v>
      </c>
      <c r="L15" s="176">
        <v>9</v>
      </c>
      <c r="M15" s="176">
        <v>78</v>
      </c>
      <c r="N15" s="176">
        <v>19</v>
      </c>
      <c r="O15" s="176">
        <v>196</v>
      </c>
    </row>
    <row r="16" spans="1:15" s="18" customFormat="1" ht="9" customHeight="1">
      <c r="A16" s="19" t="s">
        <v>17</v>
      </c>
      <c r="B16" s="19"/>
      <c r="C16" s="32">
        <v>80</v>
      </c>
      <c r="D16" s="175">
        <v>47</v>
      </c>
      <c r="E16" s="175">
        <v>0</v>
      </c>
      <c r="F16" s="175">
        <v>11</v>
      </c>
      <c r="G16" s="175">
        <v>1</v>
      </c>
      <c r="H16" s="175">
        <v>21</v>
      </c>
      <c r="I16" s="176">
        <v>3</v>
      </c>
      <c r="J16" s="176">
        <v>16</v>
      </c>
      <c r="K16" s="176">
        <v>62</v>
      </c>
      <c r="L16" s="176">
        <v>7</v>
      </c>
      <c r="M16" s="176">
        <v>41</v>
      </c>
      <c r="N16" s="176">
        <v>3</v>
      </c>
      <c r="O16" s="176">
        <v>104</v>
      </c>
    </row>
    <row r="17" spans="1:15" s="18" customFormat="1" ht="9" customHeight="1">
      <c r="A17" s="19"/>
      <c r="B17" s="19"/>
      <c r="C17" s="32"/>
      <c r="D17" s="175"/>
      <c r="E17" s="175"/>
      <c r="F17" s="175"/>
      <c r="G17" s="175"/>
      <c r="H17" s="175"/>
      <c r="I17" s="176"/>
      <c r="J17" s="176"/>
      <c r="K17" s="176"/>
      <c r="L17" s="176"/>
      <c r="M17" s="176"/>
      <c r="N17" s="176"/>
      <c r="O17" s="176"/>
    </row>
    <row r="18" spans="1:15" s="18" customFormat="1" ht="9" customHeight="1">
      <c r="A18" s="19" t="s">
        <v>18</v>
      </c>
      <c r="B18" s="19"/>
      <c r="C18" s="32">
        <v>37</v>
      </c>
      <c r="D18" s="175">
        <v>26</v>
      </c>
      <c r="E18" s="175">
        <v>1</v>
      </c>
      <c r="F18" s="175">
        <v>5</v>
      </c>
      <c r="G18" s="175">
        <v>0</v>
      </c>
      <c r="H18" s="175">
        <v>5</v>
      </c>
      <c r="I18" s="176">
        <v>4</v>
      </c>
      <c r="J18" s="176">
        <v>18</v>
      </c>
      <c r="K18" s="176">
        <v>37</v>
      </c>
      <c r="L18" s="176">
        <v>4</v>
      </c>
      <c r="M18" s="176">
        <v>44</v>
      </c>
      <c r="N18" s="176">
        <v>12</v>
      </c>
      <c r="O18" s="176">
        <v>85</v>
      </c>
    </row>
    <row r="19" spans="1:15" s="18" customFormat="1" ht="9" customHeight="1">
      <c r="A19" s="19" t="s">
        <v>19</v>
      </c>
      <c r="B19" s="19"/>
      <c r="C19" s="32">
        <v>113</v>
      </c>
      <c r="D19" s="175">
        <v>64</v>
      </c>
      <c r="E19" s="175">
        <v>0</v>
      </c>
      <c r="F19" s="178">
        <v>20</v>
      </c>
      <c r="G19" s="175">
        <v>0</v>
      </c>
      <c r="H19" s="175">
        <v>29</v>
      </c>
      <c r="I19" s="176">
        <v>3</v>
      </c>
      <c r="J19" s="176">
        <v>22</v>
      </c>
      <c r="K19" s="176">
        <v>72</v>
      </c>
      <c r="L19" s="176">
        <v>6</v>
      </c>
      <c r="M19" s="176">
        <v>52</v>
      </c>
      <c r="N19" s="176">
        <v>6</v>
      </c>
      <c r="O19" s="176">
        <v>144</v>
      </c>
    </row>
    <row r="20" spans="1:15" s="18" customFormat="1" ht="9" customHeight="1">
      <c r="A20" s="19" t="s">
        <v>20</v>
      </c>
      <c r="B20" s="19"/>
      <c r="C20" s="32">
        <v>82</v>
      </c>
      <c r="D20" s="175">
        <v>50</v>
      </c>
      <c r="E20" s="175">
        <v>0</v>
      </c>
      <c r="F20" s="175">
        <v>9</v>
      </c>
      <c r="G20" s="175">
        <v>0</v>
      </c>
      <c r="H20" s="175">
        <v>23</v>
      </c>
      <c r="I20" s="176">
        <v>1</v>
      </c>
      <c r="J20" s="176">
        <v>21</v>
      </c>
      <c r="K20" s="176">
        <v>74</v>
      </c>
      <c r="L20" s="176">
        <v>15</v>
      </c>
      <c r="M20" s="176">
        <v>52</v>
      </c>
      <c r="N20" s="176">
        <v>12</v>
      </c>
      <c r="O20" s="176">
        <v>128</v>
      </c>
    </row>
    <row r="21" spans="1:15" s="18" customFormat="1" ht="9" customHeight="1">
      <c r="A21" s="19" t="s">
        <v>21</v>
      </c>
      <c r="B21" s="19"/>
      <c r="C21" s="32">
        <v>47</v>
      </c>
      <c r="D21" s="175">
        <v>21</v>
      </c>
      <c r="E21" s="175">
        <v>1</v>
      </c>
      <c r="F21" s="175">
        <v>4</v>
      </c>
      <c r="G21" s="175">
        <v>0</v>
      </c>
      <c r="H21" s="175">
        <v>21</v>
      </c>
      <c r="I21" s="176">
        <v>1</v>
      </c>
      <c r="J21" s="176">
        <v>9</v>
      </c>
      <c r="K21" s="176">
        <v>25</v>
      </c>
      <c r="L21" s="176">
        <v>4</v>
      </c>
      <c r="M21" s="176">
        <v>20</v>
      </c>
      <c r="N21" s="176">
        <v>6</v>
      </c>
      <c r="O21" s="176">
        <v>52</v>
      </c>
    </row>
    <row r="22" spans="1:15" s="18" customFormat="1" ht="9" customHeight="1">
      <c r="A22" s="19" t="s">
        <v>22</v>
      </c>
      <c r="B22" s="19"/>
      <c r="C22" s="32">
        <v>21</v>
      </c>
      <c r="D22" s="175">
        <v>12</v>
      </c>
      <c r="E22" s="175">
        <v>0</v>
      </c>
      <c r="F22" s="175">
        <v>0</v>
      </c>
      <c r="G22" s="175">
        <v>0</v>
      </c>
      <c r="H22" s="175">
        <v>9</v>
      </c>
      <c r="I22" s="176">
        <v>1</v>
      </c>
      <c r="J22" s="176">
        <v>5</v>
      </c>
      <c r="K22" s="176">
        <v>14</v>
      </c>
      <c r="L22" s="176">
        <v>1</v>
      </c>
      <c r="M22" s="176">
        <v>9</v>
      </c>
      <c r="N22" s="176">
        <v>1</v>
      </c>
      <c r="O22" s="176">
        <v>25</v>
      </c>
    </row>
    <row r="23" spans="1:15" s="18" customFormat="1" ht="9" customHeight="1">
      <c r="A23" s="19"/>
      <c r="B23" s="19"/>
      <c r="C23" s="32"/>
      <c r="D23" s="175"/>
      <c r="E23" s="175"/>
      <c r="F23" s="175"/>
      <c r="G23" s="175"/>
      <c r="H23" s="175"/>
      <c r="I23" s="176"/>
      <c r="J23" s="176"/>
      <c r="K23" s="176"/>
      <c r="L23" s="176"/>
      <c r="M23" s="176"/>
      <c r="N23" s="176"/>
      <c r="O23" s="176"/>
    </row>
    <row r="24" spans="1:15" s="18" customFormat="1" ht="9" customHeight="1">
      <c r="A24" s="19" t="s">
        <v>24</v>
      </c>
      <c r="B24" s="19"/>
      <c r="C24" s="32">
        <v>16</v>
      </c>
      <c r="D24" s="175">
        <v>10</v>
      </c>
      <c r="E24" s="175">
        <v>0</v>
      </c>
      <c r="F24" s="175">
        <v>0</v>
      </c>
      <c r="G24" s="175">
        <v>0</v>
      </c>
      <c r="H24" s="175">
        <v>6</v>
      </c>
      <c r="I24" s="179">
        <v>1</v>
      </c>
      <c r="J24" s="179">
        <v>1</v>
      </c>
      <c r="K24" s="176">
        <v>13</v>
      </c>
      <c r="L24" s="176">
        <v>2</v>
      </c>
      <c r="M24" s="176">
        <v>10</v>
      </c>
      <c r="N24" s="176">
        <v>4</v>
      </c>
      <c r="O24" s="176">
        <v>21</v>
      </c>
    </row>
    <row r="25" spans="1:15" s="18" customFormat="1" ht="9" customHeight="1">
      <c r="A25" s="19" t="s">
        <v>25</v>
      </c>
      <c r="B25" s="19"/>
      <c r="C25" s="32">
        <v>47</v>
      </c>
      <c r="D25" s="175">
        <v>22</v>
      </c>
      <c r="E25" s="175">
        <v>1</v>
      </c>
      <c r="F25" s="175">
        <v>4</v>
      </c>
      <c r="G25" s="175">
        <v>0</v>
      </c>
      <c r="H25" s="175">
        <v>20</v>
      </c>
      <c r="I25" s="179">
        <v>2</v>
      </c>
      <c r="J25" s="176">
        <v>11</v>
      </c>
      <c r="K25" s="176">
        <v>24</v>
      </c>
      <c r="L25" s="176">
        <v>4</v>
      </c>
      <c r="M25" s="176">
        <v>20</v>
      </c>
      <c r="N25" s="176">
        <v>0</v>
      </c>
      <c r="O25" s="176">
        <v>42</v>
      </c>
    </row>
    <row r="26" spans="1:15" s="18" customFormat="1" ht="9" customHeight="1">
      <c r="A26" s="19" t="s">
        <v>26</v>
      </c>
      <c r="B26" s="19"/>
      <c r="C26" s="32">
        <v>64</v>
      </c>
      <c r="D26" s="175">
        <v>32</v>
      </c>
      <c r="E26" s="175">
        <v>2</v>
      </c>
      <c r="F26" s="175">
        <v>4</v>
      </c>
      <c r="G26" s="175">
        <v>0</v>
      </c>
      <c r="H26" s="175">
        <v>26</v>
      </c>
      <c r="I26" s="176">
        <v>2</v>
      </c>
      <c r="J26" s="176">
        <v>10</v>
      </c>
      <c r="K26" s="176">
        <v>42</v>
      </c>
      <c r="L26" s="176">
        <v>8</v>
      </c>
      <c r="M26" s="176">
        <v>24</v>
      </c>
      <c r="N26" s="176">
        <v>2</v>
      </c>
      <c r="O26" s="176">
        <v>73</v>
      </c>
    </row>
    <row r="27" spans="1:15" s="18" customFormat="1" ht="9" customHeight="1">
      <c r="A27" s="19" t="s">
        <v>27</v>
      </c>
      <c r="B27" s="19"/>
      <c r="C27" s="32">
        <v>61</v>
      </c>
      <c r="D27" s="175">
        <v>26</v>
      </c>
      <c r="E27" s="175">
        <v>0</v>
      </c>
      <c r="F27" s="175">
        <v>5</v>
      </c>
      <c r="G27" s="175">
        <v>0</v>
      </c>
      <c r="H27" s="175">
        <v>30</v>
      </c>
      <c r="I27" s="179">
        <v>0</v>
      </c>
      <c r="J27" s="176">
        <v>6</v>
      </c>
      <c r="K27" s="176">
        <v>38</v>
      </c>
      <c r="L27" s="176">
        <v>9</v>
      </c>
      <c r="M27" s="176">
        <v>27</v>
      </c>
      <c r="N27" s="176">
        <v>9</v>
      </c>
      <c r="O27" s="176">
        <v>63</v>
      </c>
    </row>
    <row r="28" spans="1:15" s="18" customFormat="1" ht="9" customHeight="1">
      <c r="A28" s="19" t="s">
        <v>28</v>
      </c>
      <c r="B28" s="19"/>
      <c r="C28" s="32">
        <v>33</v>
      </c>
      <c r="D28" s="175">
        <v>16</v>
      </c>
      <c r="E28" s="175">
        <v>1</v>
      </c>
      <c r="F28" s="175">
        <v>4</v>
      </c>
      <c r="G28" s="175">
        <v>0</v>
      </c>
      <c r="H28" s="175">
        <v>12</v>
      </c>
      <c r="I28" s="176">
        <v>3</v>
      </c>
      <c r="J28" s="176">
        <v>11</v>
      </c>
      <c r="K28" s="176">
        <v>22</v>
      </c>
      <c r="L28" s="176">
        <v>8</v>
      </c>
      <c r="M28" s="176">
        <v>18</v>
      </c>
      <c r="N28" s="176">
        <v>3</v>
      </c>
      <c r="O28" s="176">
        <v>37</v>
      </c>
    </row>
    <row r="29" spans="1:15" s="18" customFormat="1" ht="9" customHeight="1">
      <c r="A29" s="19"/>
      <c r="B29" s="19"/>
      <c r="C29" s="32"/>
      <c r="D29" s="175"/>
      <c r="E29" s="175"/>
      <c r="F29" s="175"/>
      <c r="G29" s="175"/>
      <c r="H29" s="175"/>
      <c r="I29" s="176"/>
      <c r="J29" s="176"/>
      <c r="K29" s="176"/>
      <c r="L29" s="176"/>
      <c r="M29" s="176"/>
      <c r="N29" s="176"/>
      <c r="O29" s="176"/>
    </row>
    <row r="30" spans="1:15" s="18" customFormat="1" ht="9" customHeight="1">
      <c r="A30" s="19" t="s">
        <v>29</v>
      </c>
      <c r="B30" s="19"/>
      <c r="C30" s="32">
        <v>29</v>
      </c>
      <c r="D30" s="180">
        <v>15</v>
      </c>
      <c r="E30" s="175">
        <v>0</v>
      </c>
      <c r="F30" s="180">
        <v>5</v>
      </c>
      <c r="G30" s="175">
        <v>0</v>
      </c>
      <c r="H30" s="180">
        <v>9</v>
      </c>
      <c r="I30" s="176">
        <v>1</v>
      </c>
      <c r="J30" s="176">
        <v>7</v>
      </c>
      <c r="K30" s="176">
        <v>18</v>
      </c>
      <c r="L30" s="176">
        <v>4</v>
      </c>
      <c r="M30" s="176">
        <v>24</v>
      </c>
      <c r="N30" s="176">
        <v>5</v>
      </c>
      <c r="O30" s="176">
        <v>52</v>
      </c>
    </row>
    <row r="31" spans="1:15" s="18" customFormat="1" ht="9" customHeight="1">
      <c r="A31" s="19" t="s">
        <v>30</v>
      </c>
      <c r="B31" s="19"/>
      <c r="C31" s="32">
        <v>34</v>
      </c>
      <c r="D31" s="180">
        <v>15</v>
      </c>
      <c r="E31" s="175">
        <v>0</v>
      </c>
      <c r="F31" s="180">
        <v>5</v>
      </c>
      <c r="G31" s="175">
        <v>0</v>
      </c>
      <c r="H31" s="180">
        <v>14</v>
      </c>
      <c r="I31" s="179">
        <v>1</v>
      </c>
      <c r="J31" s="176">
        <v>6</v>
      </c>
      <c r="K31" s="176">
        <v>18</v>
      </c>
      <c r="L31" s="176">
        <v>1</v>
      </c>
      <c r="M31" s="176">
        <v>19</v>
      </c>
      <c r="N31" s="176">
        <v>1</v>
      </c>
      <c r="O31" s="176">
        <v>49</v>
      </c>
    </row>
    <row r="32" spans="1:15" s="18" customFormat="1" ht="9" customHeight="1">
      <c r="A32" s="19" t="s">
        <v>149</v>
      </c>
      <c r="B32" s="19"/>
      <c r="C32" s="32">
        <v>8</v>
      </c>
      <c r="D32" s="181">
        <v>5</v>
      </c>
      <c r="E32" s="175">
        <v>0</v>
      </c>
      <c r="F32" s="182">
        <v>1</v>
      </c>
      <c r="G32" s="181">
        <v>0</v>
      </c>
      <c r="H32" s="181">
        <v>2</v>
      </c>
      <c r="I32" s="181">
        <v>0</v>
      </c>
      <c r="J32" s="181">
        <v>1</v>
      </c>
      <c r="K32" s="176">
        <v>6</v>
      </c>
      <c r="L32" s="181">
        <v>0</v>
      </c>
      <c r="M32" s="176">
        <v>2</v>
      </c>
      <c r="N32" s="181">
        <v>0</v>
      </c>
      <c r="O32" s="181">
        <v>2</v>
      </c>
    </row>
    <row r="33" spans="1:15" s="18" customFormat="1" ht="9" customHeight="1">
      <c r="A33" s="19" t="s">
        <v>31</v>
      </c>
      <c r="B33" s="19"/>
      <c r="C33" s="32">
        <v>27</v>
      </c>
      <c r="D33" s="180">
        <v>15</v>
      </c>
      <c r="E33" s="175">
        <v>0</v>
      </c>
      <c r="F33" s="180">
        <v>3</v>
      </c>
      <c r="G33" s="175">
        <v>0</v>
      </c>
      <c r="H33" s="180">
        <v>9</v>
      </c>
      <c r="I33" s="179">
        <v>1</v>
      </c>
      <c r="J33" s="176">
        <v>3</v>
      </c>
      <c r="K33" s="176">
        <v>17</v>
      </c>
      <c r="L33" s="176">
        <v>3</v>
      </c>
      <c r="M33" s="176">
        <v>6</v>
      </c>
      <c r="N33" s="176">
        <v>2</v>
      </c>
      <c r="O33" s="176">
        <v>17</v>
      </c>
    </row>
    <row r="34" spans="1:15" s="18" customFormat="1" ht="9" customHeight="1">
      <c r="A34" s="19"/>
      <c r="B34" s="19"/>
      <c r="C34" s="32"/>
      <c r="D34" s="180"/>
      <c r="E34" s="180"/>
      <c r="F34" s="180"/>
      <c r="G34" s="175"/>
      <c r="H34" s="180"/>
      <c r="I34" s="179"/>
      <c r="J34" s="176"/>
      <c r="K34" s="176"/>
      <c r="L34" s="176"/>
      <c r="M34" s="176"/>
      <c r="N34" s="176"/>
      <c r="O34" s="176"/>
    </row>
    <row r="35" spans="1:15" s="18" customFormat="1" ht="9" customHeight="1">
      <c r="A35" s="19" t="s">
        <v>32</v>
      </c>
      <c r="B35" s="19"/>
      <c r="C35" s="32">
        <v>12</v>
      </c>
      <c r="D35" s="175">
        <v>9</v>
      </c>
      <c r="E35" s="175">
        <v>0</v>
      </c>
      <c r="F35" s="175">
        <v>1</v>
      </c>
      <c r="G35" s="175">
        <v>0</v>
      </c>
      <c r="H35" s="175">
        <v>2</v>
      </c>
      <c r="I35" s="179">
        <v>0</v>
      </c>
      <c r="J35" s="176">
        <v>5</v>
      </c>
      <c r="K35" s="176">
        <v>26</v>
      </c>
      <c r="L35" s="179">
        <v>4</v>
      </c>
      <c r="M35" s="176">
        <v>10</v>
      </c>
      <c r="N35" s="179">
        <v>4</v>
      </c>
      <c r="O35" s="176">
        <v>19</v>
      </c>
    </row>
    <row r="36" spans="1:15" s="18" customFormat="1" ht="9" customHeight="1">
      <c r="A36" s="19" t="s">
        <v>33</v>
      </c>
      <c r="B36" s="19"/>
      <c r="C36" s="32">
        <v>20</v>
      </c>
      <c r="D36" s="175">
        <v>7</v>
      </c>
      <c r="E36" s="175">
        <v>0</v>
      </c>
      <c r="F36" s="175">
        <v>4</v>
      </c>
      <c r="G36" s="175">
        <v>0</v>
      </c>
      <c r="H36" s="175">
        <v>9</v>
      </c>
      <c r="I36" s="176">
        <v>1</v>
      </c>
      <c r="J36" s="176">
        <v>1</v>
      </c>
      <c r="K36" s="176">
        <v>7</v>
      </c>
      <c r="L36" s="176">
        <v>1</v>
      </c>
      <c r="M36" s="176">
        <v>3</v>
      </c>
      <c r="N36" s="176">
        <v>1</v>
      </c>
      <c r="O36" s="176">
        <v>5</v>
      </c>
    </row>
    <row r="37" spans="1:15" s="18" customFormat="1" ht="9" customHeight="1">
      <c r="A37" s="19" t="s">
        <v>34</v>
      </c>
      <c r="B37" s="19"/>
      <c r="C37" s="32">
        <v>9</v>
      </c>
      <c r="D37" s="175">
        <v>6</v>
      </c>
      <c r="E37" s="175">
        <v>0</v>
      </c>
      <c r="F37" s="175">
        <v>1</v>
      </c>
      <c r="G37" s="175" t="s">
        <v>119</v>
      </c>
      <c r="H37" s="175">
        <v>2</v>
      </c>
      <c r="I37" s="179">
        <v>1</v>
      </c>
      <c r="J37" s="176">
        <v>0</v>
      </c>
      <c r="K37" s="176">
        <v>8</v>
      </c>
      <c r="L37" s="176">
        <v>2</v>
      </c>
      <c r="M37" s="176">
        <v>8</v>
      </c>
      <c r="N37" s="176">
        <v>3</v>
      </c>
      <c r="O37" s="176">
        <v>13</v>
      </c>
    </row>
    <row r="38" spans="1:15" s="18" customFormat="1" ht="9" customHeight="1">
      <c r="A38" s="19" t="s">
        <v>40</v>
      </c>
      <c r="B38" s="19"/>
      <c r="C38" s="32">
        <v>8</v>
      </c>
      <c r="D38" s="175">
        <v>8</v>
      </c>
      <c r="E38" s="175">
        <v>0</v>
      </c>
      <c r="F38" s="175">
        <v>0</v>
      </c>
      <c r="G38" s="175">
        <v>0</v>
      </c>
      <c r="H38" s="175">
        <v>0</v>
      </c>
      <c r="I38" s="179">
        <v>1</v>
      </c>
      <c r="J38" s="176">
        <v>3</v>
      </c>
      <c r="K38" s="176">
        <v>8</v>
      </c>
      <c r="L38" s="176">
        <v>3</v>
      </c>
      <c r="M38" s="176">
        <v>5</v>
      </c>
      <c r="N38" s="176">
        <v>2</v>
      </c>
      <c r="O38" s="176">
        <v>18</v>
      </c>
    </row>
    <row r="39" spans="1:15" s="18" customFormat="1" ht="9" customHeight="1">
      <c r="A39" s="19"/>
      <c r="B39" s="19"/>
      <c r="C39" s="32"/>
      <c r="D39" s="175"/>
      <c r="E39" s="175"/>
      <c r="F39" s="175"/>
      <c r="G39" s="175"/>
      <c r="H39" s="175"/>
      <c r="I39" s="179"/>
      <c r="J39" s="176"/>
      <c r="K39" s="176"/>
      <c r="L39" s="176"/>
      <c r="M39" s="176"/>
      <c r="N39" s="176"/>
      <c r="O39" s="176"/>
    </row>
    <row r="40" spans="1:15" s="18" customFormat="1" ht="9" customHeight="1">
      <c r="A40" s="19" t="s">
        <v>150</v>
      </c>
      <c r="B40" s="19"/>
      <c r="C40" s="32">
        <v>6</v>
      </c>
      <c r="D40" s="175">
        <v>4</v>
      </c>
      <c r="E40" s="175">
        <v>0</v>
      </c>
      <c r="F40" s="175">
        <v>2</v>
      </c>
      <c r="G40" s="175">
        <v>0</v>
      </c>
      <c r="H40" s="175">
        <v>0</v>
      </c>
      <c r="I40" s="179">
        <v>1</v>
      </c>
      <c r="J40" s="179">
        <v>0</v>
      </c>
      <c r="K40" s="176">
        <v>5</v>
      </c>
      <c r="L40" s="176">
        <v>2</v>
      </c>
      <c r="M40" s="176">
        <v>0</v>
      </c>
      <c r="N40" s="176">
        <v>0</v>
      </c>
      <c r="O40" s="176">
        <v>0</v>
      </c>
    </row>
    <row r="41" spans="1:15" s="18" customFormat="1" ht="9" customHeight="1">
      <c r="A41" s="19" t="s">
        <v>151</v>
      </c>
      <c r="B41" s="19"/>
      <c r="C41" s="32">
        <v>5</v>
      </c>
      <c r="D41" s="175">
        <v>3</v>
      </c>
      <c r="E41" s="175">
        <v>0</v>
      </c>
      <c r="F41" s="175">
        <v>2</v>
      </c>
      <c r="G41" s="175">
        <v>0</v>
      </c>
      <c r="H41" s="175">
        <v>2</v>
      </c>
      <c r="I41" s="179">
        <v>0</v>
      </c>
      <c r="J41" s="176">
        <v>1</v>
      </c>
      <c r="K41" s="176">
        <v>5</v>
      </c>
      <c r="L41" s="176">
        <v>1</v>
      </c>
      <c r="M41" s="176">
        <v>2</v>
      </c>
      <c r="N41" s="176">
        <v>0</v>
      </c>
      <c r="O41" s="176">
        <v>4</v>
      </c>
    </row>
    <row r="42" spans="1:15" s="18" customFormat="1" ht="9" customHeight="1">
      <c r="A42" s="19" t="s">
        <v>152</v>
      </c>
      <c r="B42" s="19"/>
      <c r="C42" s="32">
        <v>3</v>
      </c>
      <c r="D42" s="175">
        <v>0</v>
      </c>
      <c r="E42" s="175">
        <v>0</v>
      </c>
      <c r="F42" s="175">
        <v>0</v>
      </c>
      <c r="G42" s="175">
        <v>0</v>
      </c>
      <c r="H42" s="175">
        <v>3</v>
      </c>
      <c r="I42" s="176">
        <v>1</v>
      </c>
      <c r="J42" s="176">
        <v>0</v>
      </c>
      <c r="K42" s="176">
        <v>0</v>
      </c>
      <c r="L42" s="176">
        <v>0</v>
      </c>
      <c r="M42" s="176" t="s">
        <v>180</v>
      </c>
      <c r="N42" s="176" t="s">
        <v>180</v>
      </c>
      <c r="O42" s="176">
        <v>0</v>
      </c>
    </row>
    <row r="43" spans="1:15" s="18" customFormat="1" ht="9" customHeight="1">
      <c r="A43" s="19" t="s">
        <v>153</v>
      </c>
      <c r="B43" s="19"/>
      <c r="C43" s="32">
        <v>10</v>
      </c>
      <c r="D43" s="175">
        <v>2</v>
      </c>
      <c r="E43" s="175">
        <v>0</v>
      </c>
      <c r="F43" s="175">
        <v>4</v>
      </c>
      <c r="G43" s="175">
        <v>0</v>
      </c>
      <c r="H43" s="175">
        <v>4</v>
      </c>
      <c r="I43" s="179">
        <v>0</v>
      </c>
      <c r="J43" s="176">
        <v>0</v>
      </c>
      <c r="K43" s="176">
        <v>1</v>
      </c>
      <c r="L43" s="176">
        <v>0</v>
      </c>
      <c r="M43" s="176">
        <v>1</v>
      </c>
      <c r="N43" s="176">
        <v>0</v>
      </c>
      <c r="O43" s="176">
        <v>5</v>
      </c>
    </row>
    <row r="44" spans="1:15" s="18" customFormat="1" ht="9" customHeight="1">
      <c r="A44" s="19" t="s">
        <v>154</v>
      </c>
      <c r="B44" s="19"/>
      <c r="C44" s="32">
        <v>5</v>
      </c>
      <c r="D44" s="175">
        <v>3</v>
      </c>
      <c r="E44" s="175">
        <v>0</v>
      </c>
      <c r="F44" s="175">
        <v>0</v>
      </c>
      <c r="G44" s="175">
        <v>0</v>
      </c>
      <c r="H44" s="175">
        <v>2</v>
      </c>
      <c r="I44" s="176">
        <v>2</v>
      </c>
      <c r="J44" s="179">
        <v>2</v>
      </c>
      <c r="K44" s="176">
        <v>5</v>
      </c>
      <c r="L44" s="176">
        <v>0</v>
      </c>
      <c r="M44" s="176">
        <v>5</v>
      </c>
      <c r="N44" s="176">
        <v>0</v>
      </c>
      <c r="O44" s="176">
        <v>14</v>
      </c>
    </row>
    <row r="45" spans="1:15" s="18" customFormat="1" ht="9" customHeight="1">
      <c r="A45" s="19"/>
      <c r="B45" s="19"/>
      <c r="C45" s="32"/>
      <c r="D45" s="175"/>
      <c r="E45" s="175"/>
      <c r="F45" s="175"/>
      <c r="G45" s="175"/>
      <c r="H45" s="175"/>
      <c r="I45" s="176"/>
      <c r="J45" s="179"/>
      <c r="K45" s="176"/>
      <c r="L45" s="176"/>
      <c r="M45" s="176"/>
      <c r="N45" s="176"/>
      <c r="O45" s="176"/>
    </row>
    <row r="46" spans="1:15" s="18" customFormat="1" ht="9" customHeight="1">
      <c r="A46" s="19" t="s">
        <v>35</v>
      </c>
      <c r="B46" s="19"/>
      <c r="C46" s="32">
        <v>11</v>
      </c>
      <c r="D46" s="175">
        <v>3</v>
      </c>
      <c r="E46" s="175">
        <v>0</v>
      </c>
      <c r="F46" s="175">
        <v>7</v>
      </c>
      <c r="G46" s="175">
        <v>0</v>
      </c>
      <c r="H46" s="175">
        <v>1</v>
      </c>
      <c r="I46" s="176">
        <v>0</v>
      </c>
      <c r="J46" s="176">
        <v>1</v>
      </c>
      <c r="K46" s="176">
        <v>3</v>
      </c>
      <c r="L46" s="176">
        <v>0</v>
      </c>
      <c r="M46" s="176">
        <v>4</v>
      </c>
      <c r="N46" s="179">
        <v>1</v>
      </c>
      <c r="O46" s="176">
        <v>3</v>
      </c>
    </row>
    <row r="47" spans="1:15" s="18" customFormat="1" ht="9" customHeight="1">
      <c r="A47" s="19" t="s">
        <v>155</v>
      </c>
      <c r="B47" s="19"/>
      <c r="C47" s="32">
        <v>3</v>
      </c>
      <c r="D47" s="175">
        <v>1</v>
      </c>
      <c r="E47" s="175">
        <v>0</v>
      </c>
      <c r="F47" s="175">
        <v>0</v>
      </c>
      <c r="G47" s="175">
        <v>0</v>
      </c>
      <c r="H47" s="175">
        <v>2</v>
      </c>
      <c r="I47" s="179">
        <v>0</v>
      </c>
      <c r="J47" s="179">
        <v>0</v>
      </c>
      <c r="K47" s="176">
        <v>4</v>
      </c>
      <c r="L47" s="179">
        <v>1</v>
      </c>
      <c r="M47" s="176">
        <v>3</v>
      </c>
      <c r="N47" s="179">
        <v>0</v>
      </c>
      <c r="O47" s="179">
        <v>12</v>
      </c>
    </row>
    <row r="48" spans="1:15" s="18" customFormat="1" ht="9" customHeight="1">
      <c r="A48" s="19" t="s">
        <v>36</v>
      </c>
      <c r="B48" s="19"/>
      <c r="C48" s="32">
        <v>8</v>
      </c>
      <c r="D48" s="175">
        <v>8</v>
      </c>
      <c r="E48" s="175">
        <v>0</v>
      </c>
      <c r="F48" s="175" t="s">
        <v>180</v>
      </c>
      <c r="G48" s="175">
        <v>0</v>
      </c>
      <c r="H48" s="175">
        <v>0</v>
      </c>
      <c r="I48" s="179">
        <v>0</v>
      </c>
      <c r="J48" s="176">
        <v>0</v>
      </c>
      <c r="K48" s="176">
        <v>8</v>
      </c>
      <c r="L48" s="179">
        <v>1</v>
      </c>
      <c r="M48" s="176">
        <v>3</v>
      </c>
      <c r="N48" s="179">
        <v>1</v>
      </c>
      <c r="O48" s="176">
        <v>8</v>
      </c>
    </row>
    <row r="49" spans="1:15" s="18" customFormat="1" ht="9" customHeight="1">
      <c r="A49" s="19" t="s">
        <v>37</v>
      </c>
      <c r="B49" s="19"/>
      <c r="C49" s="32">
        <v>15</v>
      </c>
      <c r="D49" s="175">
        <v>9</v>
      </c>
      <c r="E49" s="175">
        <v>2</v>
      </c>
      <c r="F49" s="175">
        <v>1</v>
      </c>
      <c r="G49" s="175">
        <v>0</v>
      </c>
      <c r="H49" s="175">
        <v>3</v>
      </c>
      <c r="I49" s="176" t="s">
        <v>180</v>
      </c>
      <c r="J49" s="176">
        <v>1</v>
      </c>
      <c r="K49" s="176">
        <v>25</v>
      </c>
      <c r="L49" s="176">
        <v>7</v>
      </c>
      <c r="M49" s="176">
        <v>20</v>
      </c>
      <c r="N49" s="176">
        <v>5</v>
      </c>
      <c r="O49" s="176">
        <v>45</v>
      </c>
    </row>
    <row r="50" spans="1:15" s="18" customFormat="1" ht="9" customHeight="1">
      <c r="A50" s="19" t="s">
        <v>156</v>
      </c>
      <c r="B50" s="19"/>
      <c r="C50" s="32">
        <v>0</v>
      </c>
      <c r="D50" s="175">
        <v>0</v>
      </c>
      <c r="E50" s="175">
        <v>0</v>
      </c>
      <c r="F50" s="175">
        <v>0</v>
      </c>
      <c r="G50" s="175">
        <v>0</v>
      </c>
      <c r="H50" s="175">
        <v>0</v>
      </c>
      <c r="I50" s="179">
        <v>0</v>
      </c>
      <c r="J50" s="179">
        <v>0</v>
      </c>
      <c r="K50" s="176">
        <v>0</v>
      </c>
      <c r="L50" s="179">
        <v>0</v>
      </c>
      <c r="M50" s="176">
        <v>0</v>
      </c>
      <c r="N50" s="179">
        <v>0</v>
      </c>
      <c r="O50" s="179">
        <v>0</v>
      </c>
    </row>
    <row r="51" spans="1:15" ht="5.25" customHeight="1" thickBot="1">
      <c r="A51" s="21"/>
      <c r="B51" s="21"/>
      <c r="C51" s="21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</row>
    <row r="52" spans="4:15" ht="9" customHeight="1" thickTop="1"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</row>
    <row r="53" spans="4:15" ht="9" customHeight="1"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4" spans="4:15" ht="9" customHeight="1"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spans="4:15" ht="9" customHeight="1"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</row>
    <row r="56" spans="4:15" ht="9" customHeight="1"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</row>
    <row r="57" spans="4:37" ht="9" customHeight="1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</row>
  </sheetData>
  <mergeCells count="18">
    <mergeCell ref="A2:A6"/>
    <mergeCell ref="C2:H2"/>
    <mergeCell ref="I2:J2"/>
    <mergeCell ref="C4:C5"/>
    <mergeCell ref="K5:K6"/>
    <mergeCell ref="M5:M6"/>
    <mergeCell ref="N5:N6"/>
    <mergeCell ref="L5:L6"/>
    <mergeCell ref="O3:O6"/>
    <mergeCell ref="D3:D6"/>
    <mergeCell ref="E3:E6"/>
    <mergeCell ref="F3:F6"/>
    <mergeCell ref="G3:G6"/>
    <mergeCell ref="H3:H6"/>
    <mergeCell ref="I3:I6"/>
    <mergeCell ref="J3:J6"/>
    <mergeCell ref="K3:L4"/>
    <mergeCell ref="M3:N4"/>
  </mergeCells>
  <printOptions horizontalCentered="1"/>
  <pageMargins left="0.4" right="0.25" top="0.984251968503937" bottom="0.5511811023622047" header="0.58" footer="0.5118110236220472"/>
  <pageSetup fitToHeight="1" fitToWidth="1" horizontalDpi="600" verticalDpi="600" orientation="portrait" paperSize="9" r:id="rId1"/>
  <headerFooter alignWithMargins="0">
    <oddHeader>&amp;R&amp;F　火災発生状況ー市町村別ー（&amp;A）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00"/>
  <sheetViews>
    <sheetView zoomScale="120" zoomScaleNormal="120" workbookViewId="0" topLeftCell="A1">
      <selection activeCell="G9" sqref="G9"/>
    </sheetView>
  </sheetViews>
  <sheetFormatPr defaultColWidth="9.00390625" defaultRowHeight="13.5"/>
  <cols>
    <col min="1" max="1" width="6.75390625" style="2" customWidth="1"/>
    <col min="2" max="2" width="4.125" style="2" customWidth="1"/>
    <col min="3" max="5" width="8.75390625" style="2" customWidth="1"/>
    <col min="6" max="6" width="8.625" style="2" customWidth="1"/>
    <col min="7" max="7" width="6.625" style="2" customWidth="1"/>
    <col min="8" max="8" width="7.125" style="2" customWidth="1"/>
    <col min="9" max="9" width="6.625" style="2" customWidth="1"/>
    <col min="10" max="10" width="7.125" style="2" customWidth="1"/>
    <col min="11" max="11" width="5.875" style="185" customWidth="1"/>
    <col min="12" max="16384" width="9.00390625" style="2" customWidth="1"/>
  </cols>
  <sheetData>
    <row r="1" ht="4.5" customHeight="1" thickBot="1"/>
    <row r="2" spans="1:11" ht="10.5" customHeight="1" thickTop="1">
      <c r="A2" s="144" t="s">
        <v>86</v>
      </c>
      <c r="B2" s="186" t="s">
        <v>157</v>
      </c>
      <c r="C2" s="187" t="s">
        <v>158</v>
      </c>
      <c r="D2" s="188"/>
      <c r="E2" s="188"/>
      <c r="F2" s="188"/>
      <c r="G2" s="188"/>
      <c r="H2" s="188"/>
      <c r="I2" s="188"/>
      <c r="J2" s="188"/>
      <c r="K2" s="189" t="s">
        <v>181</v>
      </c>
    </row>
    <row r="3" spans="1:11" ht="3.75" customHeight="1">
      <c r="A3" s="190" t="s">
        <v>159</v>
      </c>
      <c r="B3" s="191"/>
      <c r="C3" s="191" t="s">
        <v>160</v>
      </c>
      <c r="D3" s="192"/>
      <c r="E3" s="192"/>
      <c r="F3" s="193"/>
      <c r="G3" s="150" t="s">
        <v>161</v>
      </c>
      <c r="H3" s="150" t="s">
        <v>162</v>
      </c>
      <c r="I3" s="150" t="s">
        <v>163</v>
      </c>
      <c r="J3" s="194" t="s">
        <v>13</v>
      </c>
      <c r="K3" s="195"/>
    </row>
    <row r="4" spans="1:11" ht="12.75" customHeight="1">
      <c r="A4" s="196"/>
      <c r="B4" s="191"/>
      <c r="C4" s="197"/>
      <c r="D4" s="161" t="s">
        <v>164</v>
      </c>
      <c r="E4" s="161"/>
      <c r="F4" s="158"/>
      <c r="G4" s="156"/>
      <c r="H4" s="156"/>
      <c r="I4" s="156"/>
      <c r="J4" s="198"/>
      <c r="K4" s="195"/>
    </row>
    <row r="5" spans="1:11" ht="31.5" customHeight="1">
      <c r="A5" s="196"/>
      <c r="B5" s="191"/>
      <c r="C5" s="197"/>
      <c r="D5" s="199" t="s">
        <v>160</v>
      </c>
      <c r="E5" s="199" t="s">
        <v>165</v>
      </c>
      <c r="F5" s="199" t="s">
        <v>166</v>
      </c>
      <c r="G5" s="156"/>
      <c r="H5" s="156"/>
      <c r="I5" s="156"/>
      <c r="J5" s="198"/>
      <c r="K5" s="195"/>
    </row>
    <row r="6" spans="1:11" ht="3" customHeight="1">
      <c r="A6" s="200"/>
      <c r="B6" s="201"/>
      <c r="C6" s="201"/>
      <c r="D6" s="202"/>
      <c r="E6" s="202"/>
      <c r="F6" s="202"/>
      <c r="G6" s="164"/>
      <c r="H6" s="164"/>
      <c r="I6" s="164"/>
      <c r="J6" s="203"/>
      <c r="K6" s="204"/>
    </row>
    <row r="7" spans="1:11" s="168" customFormat="1" ht="10.5">
      <c r="A7" s="168" t="s">
        <v>182</v>
      </c>
      <c r="B7" s="168" t="s">
        <v>167</v>
      </c>
      <c r="C7" s="168" t="s">
        <v>168</v>
      </c>
      <c r="D7" s="168" t="s">
        <v>168</v>
      </c>
      <c r="E7" s="168" t="s">
        <v>169</v>
      </c>
      <c r="F7" s="168" t="s">
        <v>169</v>
      </c>
      <c r="G7" s="168" t="s">
        <v>169</v>
      </c>
      <c r="H7" s="168" t="s">
        <v>169</v>
      </c>
      <c r="I7" s="168" t="s">
        <v>169</v>
      </c>
      <c r="J7" s="168" t="s">
        <v>169</v>
      </c>
      <c r="K7" s="205" t="s">
        <v>146</v>
      </c>
    </row>
    <row r="8" spans="1:11" s="15" customFormat="1" ht="10.5" customHeight="1">
      <c r="A8" s="172">
        <v>36746</v>
      </c>
      <c r="B8" s="172">
        <v>80</v>
      </c>
      <c r="C8" s="172">
        <v>4319122</v>
      </c>
      <c r="D8" s="172">
        <v>4085079</v>
      </c>
      <c r="E8" s="172">
        <v>2952398</v>
      </c>
      <c r="F8" s="172">
        <v>1132681</v>
      </c>
      <c r="G8" s="172">
        <v>65</v>
      </c>
      <c r="H8" s="172">
        <v>91675</v>
      </c>
      <c r="I8" s="172">
        <v>4768</v>
      </c>
      <c r="J8" s="172">
        <v>137535</v>
      </c>
      <c r="K8" s="206">
        <v>3.1</v>
      </c>
    </row>
    <row r="9" spans="1:11" s="15" customFormat="1" ht="10.5" customHeight="1">
      <c r="A9" s="173">
        <v>37441</v>
      </c>
      <c r="B9" s="173">
        <v>83</v>
      </c>
      <c r="C9" s="173">
        <v>5374389</v>
      </c>
      <c r="D9" s="173">
        <v>5223278</v>
      </c>
      <c r="E9" s="173">
        <v>3462940</v>
      </c>
      <c r="F9" s="173">
        <v>1760338</v>
      </c>
      <c r="G9" s="173">
        <v>45</v>
      </c>
      <c r="H9" s="173">
        <v>101680</v>
      </c>
      <c r="I9" s="173">
        <v>1773</v>
      </c>
      <c r="J9" s="173">
        <v>47065</v>
      </c>
      <c r="K9" s="206">
        <v>3.012993578955901</v>
      </c>
    </row>
    <row r="10" spans="1:11" s="15" customFormat="1" ht="10.5" customHeight="1">
      <c r="A10" s="173">
        <v>31841</v>
      </c>
      <c r="B10" s="173">
        <v>70</v>
      </c>
      <c r="C10" s="173">
        <v>5311402</v>
      </c>
      <c r="D10" s="173">
        <v>4407639</v>
      </c>
      <c r="E10" s="173">
        <v>3068847</v>
      </c>
      <c r="F10" s="173">
        <v>1338792</v>
      </c>
      <c r="G10" s="173">
        <v>0</v>
      </c>
      <c r="H10" s="173">
        <v>73272</v>
      </c>
      <c r="I10" s="173">
        <v>5365</v>
      </c>
      <c r="J10" s="173">
        <v>421034</v>
      </c>
      <c r="K10" s="206">
        <v>2.8</v>
      </c>
    </row>
    <row r="11" spans="1:11" s="18" customFormat="1" ht="4.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207"/>
    </row>
    <row r="12" spans="1:12" s="18" customFormat="1" ht="9.75">
      <c r="A12" s="176">
        <v>10447</v>
      </c>
      <c r="B12" s="179">
        <v>0</v>
      </c>
      <c r="C12" s="208">
        <v>2824218</v>
      </c>
      <c r="D12" s="208">
        <v>2036889</v>
      </c>
      <c r="E12" s="176">
        <v>1348147</v>
      </c>
      <c r="F12" s="176">
        <v>688742</v>
      </c>
      <c r="G12" s="179">
        <v>0</v>
      </c>
      <c r="H12" s="176">
        <v>16813</v>
      </c>
      <c r="I12" s="176">
        <v>5265</v>
      </c>
      <c r="J12" s="176">
        <v>400342</v>
      </c>
      <c r="K12" s="209">
        <v>2.6</v>
      </c>
      <c r="L12" s="19" t="s">
        <v>14</v>
      </c>
    </row>
    <row r="13" spans="1:12" s="18" customFormat="1" ht="9.75">
      <c r="A13" s="176">
        <v>3867</v>
      </c>
      <c r="B13" s="179">
        <v>0</v>
      </c>
      <c r="C13" s="208">
        <v>490264</v>
      </c>
      <c r="D13" s="208">
        <v>441497</v>
      </c>
      <c r="E13" s="176">
        <v>353955</v>
      </c>
      <c r="F13" s="176">
        <v>87542</v>
      </c>
      <c r="G13" s="179">
        <v>0</v>
      </c>
      <c r="H13" s="176">
        <v>7889</v>
      </c>
      <c r="I13" s="179">
        <v>0</v>
      </c>
      <c r="J13" s="179">
        <v>2728</v>
      </c>
      <c r="K13" s="209">
        <v>2.7</v>
      </c>
      <c r="L13" s="19" t="s">
        <v>15</v>
      </c>
    </row>
    <row r="14" spans="1:12" s="18" customFormat="1" ht="9.75">
      <c r="A14" s="176">
        <v>2450</v>
      </c>
      <c r="B14" s="179">
        <v>7</v>
      </c>
      <c r="C14" s="208">
        <v>242159</v>
      </c>
      <c r="D14" s="208">
        <v>232090</v>
      </c>
      <c r="E14" s="176">
        <v>175290</v>
      </c>
      <c r="F14" s="176">
        <v>56800</v>
      </c>
      <c r="G14" s="176" t="s">
        <v>65</v>
      </c>
      <c r="H14" s="176">
        <v>7504</v>
      </c>
      <c r="I14" s="176">
        <v>0</v>
      </c>
      <c r="J14" s="176">
        <v>1555</v>
      </c>
      <c r="K14" s="209">
        <v>3.5096684346036464</v>
      </c>
      <c r="L14" s="19" t="s">
        <v>23</v>
      </c>
    </row>
    <row r="15" spans="1:12" s="18" customFormat="1" ht="9.75">
      <c r="A15" s="176">
        <v>1241</v>
      </c>
      <c r="B15" s="179">
        <v>0</v>
      </c>
      <c r="C15" s="208">
        <v>226250</v>
      </c>
      <c r="D15" s="208">
        <v>218744</v>
      </c>
      <c r="E15" s="176">
        <v>165566</v>
      </c>
      <c r="F15" s="176">
        <v>53178</v>
      </c>
      <c r="G15" s="179">
        <v>0</v>
      </c>
      <c r="H15" s="176">
        <v>6193</v>
      </c>
      <c r="I15" s="179">
        <v>0</v>
      </c>
      <c r="J15" s="179">
        <v>1272</v>
      </c>
      <c r="K15" s="209">
        <v>3.6</v>
      </c>
      <c r="L15" s="19" t="s">
        <v>16</v>
      </c>
    </row>
    <row r="16" spans="1:12" s="18" customFormat="1" ht="9.75">
      <c r="A16" s="176">
        <v>629</v>
      </c>
      <c r="B16" s="179">
        <v>0</v>
      </c>
      <c r="C16" s="208">
        <v>60483</v>
      </c>
      <c r="D16" s="208">
        <v>53612</v>
      </c>
      <c r="E16" s="176">
        <v>38188</v>
      </c>
      <c r="F16" s="176">
        <v>15424</v>
      </c>
      <c r="G16" s="179">
        <v>0</v>
      </c>
      <c r="H16" s="176">
        <v>6015</v>
      </c>
      <c r="I16" s="179">
        <v>100</v>
      </c>
      <c r="J16" s="179">
        <v>756</v>
      </c>
      <c r="K16" s="209">
        <v>3.1</v>
      </c>
      <c r="L16" s="19" t="s">
        <v>17</v>
      </c>
    </row>
    <row r="17" spans="1:12" s="18" customFormat="1" ht="6.75" customHeight="1">
      <c r="A17" s="176"/>
      <c r="B17" s="179"/>
      <c r="C17" s="208"/>
      <c r="D17" s="208"/>
      <c r="E17" s="176"/>
      <c r="F17" s="176"/>
      <c r="G17" s="179"/>
      <c r="H17" s="176"/>
      <c r="I17" s="179"/>
      <c r="J17" s="179"/>
      <c r="K17" s="209"/>
      <c r="L17" s="19"/>
    </row>
    <row r="18" spans="1:12" s="18" customFormat="1" ht="9.75">
      <c r="A18" s="176">
        <v>781</v>
      </c>
      <c r="B18" s="179">
        <v>0</v>
      </c>
      <c r="C18" s="208">
        <v>140508</v>
      </c>
      <c r="D18" s="208">
        <v>139363</v>
      </c>
      <c r="E18" s="176">
        <v>119848</v>
      </c>
      <c r="F18" s="176">
        <v>19515</v>
      </c>
      <c r="G18" s="179">
        <v>0</v>
      </c>
      <c r="H18" s="176">
        <v>1082</v>
      </c>
      <c r="I18" s="179">
        <v>0</v>
      </c>
      <c r="J18" s="179">
        <v>63</v>
      </c>
      <c r="K18" s="209">
        <v>2.1</v>
      </c>
      <c r="L18" s="19" t="s">
        <v>18</v>
      </c>
    </row>
    <row r="19" spans="1:12" s="18" customFormat="1" ht="9.75">
      <c r="A19" s="176">
        <v>915</v>
      </c>
      <c r="B19" s="176">
        <v>0</v>
      </c>
      <c r="C19" s="208">
        <v>134676</v>
      </c>
      <c r="D19" s="208">
        <v>128411</v>
      </c>
      <c r="E19" s="176">
        <v>104675</v>
      </c>
      <c r="F19" s="176">
        <v>23736</v>
      </c>
      <c r="G19" s="179">
        <v>0</v>
      </c>
      <c r="H19" s="176">
        <v>4925</v>
      </c>
      <c r="I19" s="176">
        <v>0</v>
      </c>
      <c r="J19" s="176">
        <v>1340</v>
      </c>
      <c r="K19" s="209">
        <v>2.676245497646623</v>
      </c>
      <c r="L19" s="19" t="s">
        <v>19</v>
      </c>
    </row>
    <row r="20" spans="1:12" s="18" customFormat="1" ht="9.75">
      <c r="A20" s="176">
        <v>1188</v>
      </c>
      <c r="B20" s="179">
        <v>0</v>
      </c>
      <c r="C20" s="208">
        <v>52091</v>
      </c>
      <c r="D20" s="208">
        <v>49187</v>
      </c>
      <c r="E20" s="176">
        <v>37682</v>
      </c>
      <c r="F20" s="176">
        <v>11505</v>
      </c>
      <c r="G20" s="179">
        <v>0</v>
      </c>
      <c r="H20" s="176">
        <v>818</v>
      </c>
      <c r="I20" s="179">
        <v>0</v>
      </c>
      <c r="J20" s="179">
        <v>2075</v>
      </c>
      <c r="K20" s="209">
        <v>4.1</v>
      </c>
      <c r="L20" s="19" t="s">
        <v>20</v>
      </c>
    </row>
    <row r="21" spans="1:12" s="18" customFormat="1" ht="9.75">
      <c r="A21" s="176">
        <v>638</v>
      </c>
      <c r="B21" s="179">
        <v>1</v>
      </c>
      <c r="C21" s="208">
        <v>82620</v>
      </c>
      <c r="D21" s="208">
        <v>80827</v>
      </c>
      <c r="E21" s="176">
        <v>72556</v>
      </c>
      <c r="F21" s="176">
        <v>8271</v>
      </c>
      <c r="G21" s="179">
        <v>0</v>
      </c>
      <c r="H21" s="176">
        <v>809</v>
      </c>
      <c r="I21" s="179">
        <v>0</v>
      </c>
      <c r="J21" s="179">
        <v>984</v>
      </c>
      <c r="K21" s="209">
        <v>2</v>
      </c>
      <c r="L21" s="19" t="s">
        <v>21</v>
      </c>
    </row>
    <row r="22" spans="1:12" s="18" customFormat="1" ht="9.75">
      <c r="A22" s="176">
        <v>145</v>
      </c>
      <c r="B22" s="176">
        <v>0</v>
      </c>
      <c r="C22" s="208">
        <v>5697</v>
      </c>
      <c r="D22" s="208">
        <v>5678</v>
      </c>
      <c r="E22" s="176">
        <v>4042</v>
      </c>
      <c r="F22" s="176">
        <v>1636</v>
      </c>
      <c r="G22" s="179">
        <v>0</v>
      </c>
      <c r="H22" s="176">
        <v>0</v>
      </c>
      <c r="I22" s="179">
        <v>0</v>
      </c>
      <c r="J22" s="179">
        <v>19</v>
      </c>
      <c r="K22" s="209">
        <v>3.6</v>
      </c>
      <c r="L22" s="19" t="s">
        <v>22</v>
      </c>
    </row>
    <row r="23" spans="1:12" s="18" customFormat="1" ht="6.75" customHeight="1">
      <c r="A23" s="176"/>
      <c r="B23" s="176"/>
      <c r="C23" s="208"/>
      <c r="D23" s="208"/>
      <c r="E23" s="176"/>
      <c r="F23" s="176"/>
      <c r="G23" s="179"/>
      <c r="H23" s="176"/>
      <c r="I23" s="179"/>
      <c r="J23" s="179"/>
      <c r="K23" s="209"/>
      <c r="L23" s="19"/>
    </row>
    <row r="24" spans="1:12" s="18" customFormat="1" ht="9.75">
      <c r="A24" s="176">
        <v>335</v>
      </c>
      <c r="B24" s="179">
        <v>0</v>
      </c>
      <c r="C24" s="208">
        <v>18827</v>
      </c>
      <c r="D24" s="208">
        <v>18778</v>
      </c>
      <c r="E24" s="176">
        <v>11790</v>
      </c>
      <c r="F24" s="176">
        <v>6988</v>
      </c>
      <c r="G24" s="179">
        <v>0</v>
      </c>
      <c r="H24" s="176">
        <v>0</v>
      </c>
      <c r="I24" s="179">
        <v>0</v>
      </c>
      <c r="J24" s="179">
        <v>49</v>
      </c>
      <c r="K24" s="210">
        <v>3.3</v>
      </c>
      <c r="L24" s="19" t="s">
        <v>24</v>
      </c>
    </row>
    <row r="25" spans="1:12" s="18" customFormat="1" ht="9.75">
      <c r="A25" s="176">
        <v>531</v>
      </c>
      <c r="B25" s="179">
        <v>40</v>
      </c>
      <c r="C25" s="208">
        <v>37298</v>
      </c>
      <c r="D25" s="208">
        <v>35581</v>
      </c>
      <c r="E25" s="176">
        <v>30253</v>
      </c>
      <c r="F25" s="176">
        <v>5328</v>
      </c>
      <c r="G25" s="179">
        <v>0</v>
      </c>
      <c r="H25" s="176">
        <v>1545</v>
      </c>
      <c r="I25" s="179">
        <v>0</v>
      </c>
      <c r="J25" s="179">
        <v>151</v>
      </c>
      <c r="K25" s="209">
        <v>2.8</v>
      </c>
      <c r="L25" s="19" t="s">
        <v>25</v>
      </c>
    </row>
    <row r="26" spans="1:12" s="18" customFormat="1" ht="9.75">
      <c r="A26" s="176">
        <v>1916</v>
      </c>
      <c r="B26" s="179">
        <v>1</v>
      </c>
      <c r="C26" s="208">
        <v>245062</v>
      </c>
      <c r="D26" s="208">
        <v>241783</v>
      </c>
      <c r="E26" s="176">
        <v>111367</v>
      </c>
      <c r="F26" s="176">
        <v>130416</v>
      </c>
      <c r="G26" s="179">
        <v>0</v>
      </c>
      <c r="H26" s="176">
        <v>699</v>
      </c>
      <c r="I26" s="179">
        <v>0</v>
      </c>
      <c r="J26" s="179">
        <v>1630</v>
      </c>
      <c r="K26" s="209">
        <v>2.9</v>
      </c>
      <c r="L26" s="19" t="s">
        <v>26</v>
      </c>
    </row>
    <row r="27" spans="1:12" s="18" customFormat="1" ht="9.75">
      <c r="A27" s="176">
        <v>358</v>
      </c>
      <c r="B27" s="179">
        <v>0</v>
      </c>
      <c r="C27" s="208">
        <v>49568</v>
      </c>
      <c r="D27" s="208">
        <v>47297</v>
      </c>
      <c r="E27" s="176">
        <v>39108</v>
      </c>
      <c r="F27" s="176">
        <v>8189</v>
      </c>
      <c r="G27" s="179">
        <v>0</v>
      </c>
      <c r="H27" s="176">
        <v>994</v>
      </c>
      <c r="I27" s="179">
        <v>0</v>
      </c>
      <c r="J27" s="179">
        <v>1277</v>
      </c>
      <c r="K27" s="209">
        <v>2.7</v>
      </c>
      <c r="L27" s="19" t="s">
        <v>27</v>
      </c>
    </row>
    <row r="28" spans="1:12" s="18" customFormat="1" ht="9.75">
      <c r="A28" s="176">
        <v>1047</v>
      </c>
      <c r="B28" s="176">
        <v>20</v>
      </c>
      <c r="C28" s="208">
        <v>151596</v>
      </c>
      <c r="D28" s="208">
        <v>148782</v>
      </c>
      <c r="E28" s="176">
        <v>126415</v>
      </c>
      <c r="F28" s="176">
        <v>22367</v>
      </c>
      <c r="G28" s="179">
        <v>0</v>
      </c>
      <c r="H28" s="176">
        <v>267</v>
      </c>
      <c r="I28" s="179">
        <v>0</v>
      </c>
      <c r="J28" s="179">
        <v>2547</v>
      </c>
      <c r="K28" s="209">
        <v>3.3</v>
      </c>
      <c r="L28" s="19" t="s">
        <v>28</v>
      </c>
    </row>
    <row r="29" spans="1:12" s="18" customFormat="1" ht="6.75" customHeight="1">
      <c r="A29" s="176"/>
      <c r="B29" s="176"/>
      <c r="C29" s="208"/>
      <c r="D29" s="208"/>
      <c r="E29" s="176"/>
      <c r="F29" s="176"/>
      <c r="G29" s="179"/>
      <c r="I29" s="179"/>
      <c r="J29" s="179"/>
      <c r="K29" s="209"/>
      <c r="L29" s="19"/>
    </row>
    <row r="30" spans="1:12" s="18" customFormat="1" ht="9.75">
      <c r="A30" s="176">
        <v>510</v>
      </c>
      <c r="B30" s="179">
        <v>0</v>
      </c>
      <c r="C30" s="208">
        <v>53000</v>
      </c>
      <c r="D30" s="208">
        <v>52085</v>
      </c>
      <c r="E30" s="176">
        <v>45900</v>
      </c>
      <c r="F30" s="176">
        <v>6185</v>
      </c>
      <c r="G30" s="179">
        <v>0</v>
      </c>
      <c r="H30" s="176">
        <v>853</v>
      </c>
      <c r="I30" s="179">
        <v>0</v>
      </c>
      <c r="J30" s="179">
        <v>62</v>
      </c>
      <c r="K30" s="209">
        <v>2.3</v>
      </c>
      <c r="L30" s="19" t="s">
        <v>29</v>
      </c>
    </row>
    <row r="31" spans="1:12" s="18" customFormat="1" ht="9.75">
      <c r="A31" s="176">
        <v>233</v>
      </c>
      <c r="B31" s="179">
        <v>0</v>
      </c>
      <c r="C31" s="208">
        <v>26549</v>
      </c>
      <c r="D31" s="208">
        <v>25203</v>
      </c>
      <c r="E31" s="176">
        <v>17286</v>
      </c>
      <c r="F31" s="176">
        <v>7917</v>
      </c>
      <c r="G31" s="179">
        <v>0</v>
      </c>
      <c r="H31" s="176">
        <v>530</v>
      </c>
      <c r="I31" s="179">
        <v>0</v>
      </c>
      <c r="J31" s="179">
        <v>816</v>
      </c>
      <c r="K31" s="210">
        <v>2.6</v>
      </c>
      <c r="L31" s="19" t="s">
        <v>30</v>
      </c>
    </row>
    <row r="32" spans="1:12" s="18" customFormat="1" ht="9.75">
      <c r="A32" s="181">
        <v>7</v>
      </c>
      <c r="B32" s="181">
        <v>0</v>
      </c>
      <c r="C32" s="208">
        <v>9933</v>
      </c>
      <c r="D32" s="208">
        <v>9640</v>
      </c>
      <c r="E32" s="181">
        <v>1083</v>
      </c>
      <c r="F32" s="181">
        <v>8557</v>
      </c>
      <c r="G32" s="181">
        <v>0</v>
      </c>
      <c r="H32" s="181">
        <v>293</v>
      </c>
      <c r="I32" s="181">
        <v>0</v>
      </c>
      <c r="J32" s="181">
        <v>0</v>
      </c>
      <c r="K32" s="211">
        <v>1.8</v>
      </c>
      <c r="L32" s="19" t="s">
        <v>149</v>
      </c>
    </row>
    <row r="33" spans="1:12" s="18" customFormat="1" ht="9.75">
      <c r="A33" s="176">
        <v>327</v>
      </c>
      <c r="B33" s="179">
        <v>0</v>
      </c>
      <c r="C33" s="208">
        <v>141311</v>
      </c>
      <c r="D33" s="208">
        <v>139418</v>
      </c>
      <c r="E33" s="176">
        <v>16217</v>
      </c>
      <c r="F33" s="176">
        <v>123201</v>
      </c>
      <c r="G33" s="179">
        <v>0</v>
      </c>
      <c r="H33" s="176">
        <v>894</v>
      </c>
      <c r="I33" s="179">
        <v>0</v>
      </c>
      <c r="J33" s="179">
        <v>999</v>
      </c>
      <c r="K33" s="209">
        <v>3.2</v>
      </c>
      <c r="L33" s="19" t="s">
        <v>31</v>
      </c>
    </row>
    <row r="34" spans="1:12" s="18" customFormat="1" ht="6.75" customHeight="1">
      <c r="A34" s="176"/>
      <c r="B34" s="179"/>
      <c r="C34" s="208"/>
      <c r="D34" s="208"/>
      <c r="E34" s="176"/>
      <c r="F34" s="176"/>
      <c r="G34" s="179"/>
      <c r="H34" s="176">
        <v>0</v>
      </c>
      <c r="I34" s="179"/>
      <c r="J34" s="179"/>
      <c r="K34" s="209"/>
      <c r="L34" s="19"/>
    </row>
    <row r="35" spans="1:12" s="18" customFormat="1" ht="9.75">
      <c r="A35" s="176">
        <v>602</v>
      </c>
      <c r="B35" s="179">
        <v>0</v>
      </c>
      <c r="C35" s="208">
        <v>117590</v>
      </c>
      <c r="D35" s="208">
        <v>116231</v>
      </c>
      <c r="E35" s="176">
        <v>101979</v>
      </c>
      <c r="F35" s="176">
        <v>14252</v>
      </c>
      <c r="G35" s="179">
        <v>0</v>
      </c>
      <c r="H35" s="176">
        <v>0</v>
      </c>
      <c r="I35" s="179">
        <v>0</v>
      </c>
      <c r="J35" s="179">
        <v>1359</v>
      </c>
      <c r="K35" s="209">
        <v>3.7</v>
      </c>
      <c r="L35" s="19" t="s">
        <v>32</v>
      </c>
    </row>
    <row r="36" spans="1:12" s="18" customFormat="1" ht="9.75">
      <c r="A36" s="176">
        <v>150</v>
      </c>
      <c r="B36" s="179">
        <v>0</v>
      </c>
      <c r="C36" s="208">
        <v>6272</v>
      </c>
      <c r="D36" s="208">
        <v>4908</v>
      </c>
      <c r="E36" s="176">
        <v>4163</v>
      </c>
      <c r="F36" s="176">
        <v>745</v>
      </c>
      <c r="G36" s="179">
        <v>0</v>
      </c>
      <c r="H36" s="176">
        <v>440</v>
      </c>
      <c r="I36" s="179">
        <v>0</v>
      </c>
      <c r="J36" s="179">
        <v>924</v>
      </c>
      <c r="K36" s="209">
        <v>4.2</v>
      </c>
      <c r="L36" s="19" t="s">
        <v>33</v>
      </c>
    </row>
    <row r="37" spans="1:12" s="18" customFormat="1" ht="9.75">
      <c r="A37" s="176">
        <v>130</v>
      </c>
      <c r="B37" s="179">
        <v>0</v>
      </c>
      <c r="C37" s="208">
        <v>8356</v>
      </c>
      <c r="D37" s="208">
        <v>8207</v>
      </c>
      <c r="E37" s="176">
        <v>4374</v>
      </c>
      <c r="F37" s="176">
        <v>3833</v>
      </c>
      <c r="G37" s="179">
        <v>0</v>
      </c>
      <c r="H37" s="176">
        <v>149</v>
      </c>
      <c r="I37" s="179">
        <v>1723</v>
      </c>
      <c r="J37" s="179">
        <v>0</v>
      </c>
      <c r="K37" s="209">
        <v>2.7</v>
      </c>
      <c r="L37" s="19" t="s">
        <v>34</v>
      </c>
    </row>
    <row r="38" spans="1:12" s="18" customFormat="1" ht="9.75">
      <c r="A38" s="176">
        <v>454</v>
      </c>
      <c r="B38" s="179">
        <v>0</v>
      </c>
      <c r="C38" s="208">
        <v>23204</v>
      </c>
      <c r="D38" s="208">
        <v>23204</v>
      </c>
      <c r="E38" s="176">
        <v>19112</v>
      </c>
      <c r="F38" s="176">
        <v>4092</v>
      </c>
      <c r="G38" s="179">
        <v>0</v>
      </c>
      <c r="H38" s="176">
        <v>0</v>
      </c>
      <c r="I38" s="179">
        <v>0</v>
      </c>
      <c r="J38" s="179">
        <v>0</v>
      </c>
      <c r="K38" s="209">
        <v>2.7</v>
      </c>
      <c r="L38" s="19" t="s">
        <v>40</v>
      </c>
    </row>
    <row r="39" spans="1:12" s="18" customFormat="1" ht="7.5" customHeight="1">
      <c r="A39" s="176"/>
      <c r="B39" s="179"/>
      <c r="C39" s="208"/>
      <c r="D39" s="208"/>
      <c r="E39" s="176"/>
      <c r="F39" s="176"/>
      <c r="G39" s="179"/>
      <c r="H39" s="176"/>
      <c r="I39" s="179"/>
      <c r="J39" s="179"/>
      <c r="K39" s="209"/>
      <c r="L39" s="19"/>
    </row>
    <row r="40" spans="1:12" s="18" customFormat="1" ht="9.75">
      <c r="A40" s="176">
        <v>89</v>
      </c>
      <c r="B40" s="179">
        <v>0</v>
      </c>
      <c r="C40" s="208">
        <v>5033</v>
      </c>
      <c r="D40" s="208">
        <v>4270</v>
      </c>
      <c r="E40" s="176">
        <v>2613</v>
      </c>
      <c r="F40" s="176">
        <v>1657</v>
      </c>
      <c r="G40" s="179">
        <v>0</v>
      </c>
      <c r="H40" s="176">
        <v>763</v>
      </c>
      <c r="I40" s="179">
        <v>0</v>
      </c>
      <c r="J40" s="179">
        <v>0</v>
      </c>
      <c r="K40" s="209">
        <v>6</v>
      </c>
      <c r="L40" s="19" t="s">
        <v>150</v>
      </c>
    </row>
    <row r="41" spans="1:12" s="18" customFormat="1" ht="9.75">
      <c r="A41" s="176">
        <v>9</v>
      </c>
      <c r="B41" s="179">
        <v>0</v>
      </c>
      <c r="C41" s="208">
        <v>1180</v>
      </c>
      <c r="D41" s="208">
        <v>1180</v>
      </c>
      <c r="E41" s="176">
        <v>293</v>
      </c>
      <c r="F41" s="176">
        <v>887</v>
      </c>
      <c r="G41" s="179">
        <v>0</v>
      </c>
      <c r="H41" s="176">
        <v>0</v>
      </c>
      <c r="I41" s="179">
        <v>0</v>
      </c>
      <c r="J41" s="179">
        <v>0</v>
      </c>
      <c r="K41" s="210">
        <v>2.8</v>
      </c>
      <c r="L41" s="19" t="s">
        <v>151</v>
      </c>
    </row>
    <row r="42" spans="1:12" s="18" customFormat="1" ht="9.75">
      <c r="A42" s="176">
        <v>0</v>
      </c>
      <c r="B42" s="179">
        <v>0</v>
      </c>
      <c r="C42" s="208">
        <v>3</v>
      </c>
      <c r="D42" s="208">
        <v>0</v>
      </c>
      <c r="E42" s="176">
        <v>0</v>
      </c>
      <c r="F42" s="176">
        <v>0</v>
      </c>
      <c r="G42" s="179">
        <v>0</v>
      </c>
      <c r="H42" s="176">
        <v>0</v>
      </c>
      <c r="I42" s="179">
        <v>0</v>
      </c>
      <c r="J42" s="179">
        <v>3</v>
      </c>
      <c r="K42" s="210">
        <v>2.6</v>
      </c>
      <c r="L42" s="19" t="s">
        <v>152</v>
      </c>
    </row>
    <row r="43" spans="1:12" s="18" customFormat="1" ht="9.75">
      <c r="A43" s="176">
        <v>0</v>
      </c>
      <c r="B43" s="179">
        <v>0</v>
      </c>
      <c r="C43" s="208">
        <v>3350</v>
      </c>
      <c r="D43" s="208">
        <v>904</v>
      </c>
      <c r="E43" s="176">
        <v>0</v>
      </c>
      <c r="F43" s="176">
        <v>904</v>
      </c>
      <c r="G43" s="179">
        <v>0</v>
      </c>
      <c r="H43" s="176">
        <v>2410</v>
      </c>
      <c r="I43" s="179">
        <v>0</v>
      </c>
      <c r="J43" s="179">
        <v>36</v>
      </c>
      <c r="K43" s="210">
        <v>8.7</v>
      </c>
      <c r="L43" s="19" t="s">
        <v>153</v>
      </c>
    </row>
    <row r="44" spans="1:12" s="18" customFormat="1" ht="9.75">
      <c r="A44" s="176">
        <v>40</v>
      </c>
      <c r="B44" s="179">
        <v>0</v>
      </c>
      <c r="C44" s="208">
        <v>1024</v>
      </c>
      <c r="D44" s="208">
        <v>1024</v>
      </c>
      <c r="E44" s="176">
        <v>805</v>
      </c>
      <c r="F44" s="176">
        <v>219</v>
      </c>
      <c r="G44" s="179">
        <v>0</v>
      </c>
      <c r="H44" s="179">
        <v>0</v>
      </c>
      <c r="I44" s="179">
        <v>0</v>
      </c>
      <c r="J44" s="179">
        <v>0</v>
      </c>
      <c r="K44" s="210">
        <v>3</v>
      </c>
      <c r="L44" s="19" t="s">
        <v>154</v>
      </c>
    </row>
    <row r="45" spans="1:12" s="18" customFormat="1" ht="6.75" customHeight="1">
      <c r="A45" s="176"/>
      <c r="B45" s="179"/>
      <c r="C45" s="208"/>
      <c r="D45" s="208"/>
      <c r="E45" s="176"/>
      <c r="F45" s="176"/>
      <c r="G45" s="179"/>
      <c r="H45" s="179"/>
      <c r="I45" s="179"/>
      <c r="J45" s="179"/>
      <c r="K45" s="210"/>
      <c r="L45" s="19"/>
    </row>
    <row r="46" spans="1:12" s="18" customFormat="1" ht="9.75">
      <c r="A46" s="176">
        <v>57</v>
      </c>
      <c r="B46" s="179">
        <v>0</v>
      </c>
      <c r="C46" s="208">
        <v>18428</v>
      </c>
      <c r="D46" s="208">
        <v>12542</v>
      </c>
      <c r="E46" s="176">
        <v>9036</v>
      </c>
      <c r="F46" s="176">
        <v>3506</v>
      </c>
      <c r="G46" s="179">
        <v>0</v>
      </c>
      <c r="H46" s="176">
        <v>5858</v>
      </c>
      <c r="I46" s="179">
        <v>8</v>
      </c>
      <c r="J46" s="179">
        <v>28</v>
      </c>
      <c r="K46" s="209">
        <v>8.1</v>
      </c>
      <c r="L46" s="19" t="s">
        <v>35</v>
      </c>
    </row>
    <row r="47" spans="1:12" s="18" customFormat="1" ht="9.75">
      <c r="A47" s="179">
        <v>134</v>
      </c>
      <c r="B47" s="179">
        <v>0</v>
      </c>
      <c r="C47" s="208">
        <v>490</v>
      </c>
      <c r="D47" s="208">
        <v>460</v>
      </c>
      <c r="E47" s="179">
        <v>434</v>
      </c>
      <c r="F47" s="179">
        <v>26</v>
      </c>
      <c r="G47" s="179">
        <v>0</v>
      </c>
      <c r="H47" s="179">
        <v>18</v>
      </c>
      <c r="I47" s="179">
        <v>0</v>
      </c>
      <c r="J47" s="179">
        <v>12</v>
      </c>
      <c r="K47" s="210">
        <v>3.7</v>
      </c>
      <c r="L47" s="19" t="s">
        <v>155</v>
      </c>
    </row>
    <row r="48" spans="1:12" s="18" customFormat="1" ht="9.75">
      <c r="A48" s="176">
        <v>202</v>
      </c>
      <c r="B48" s="176">
        <v>0</v>
      </c>
      <c r="C48" s="208">
        <v>6086</v>
      </c>
      <c r="D48" s="208">
        <v>6086</v>
      </c>
      <c r="E48" s="176">
        <v>3356</v>
      </c>
      <c r="F48" s="176">
        <v>2730</v>
      </c>
      <c r="G48" s="179">
        <v>0</v>
      </c>
      <c r="H48" s="176">
        <v>0</v>
      </c>
      <c r="I48" s="179">
        <v>300</v>
      </c>
      <c r="J48" s="179">
        <v>0</v>
      </c>
      <c r="K48" s="209">
        <v>3</v>
      </c>
      <c r="L48" s="19" t="s">
        <v>36</v>
      </c>
    </row>
    <row r="49" spans="1:12" s="18" customFormat="1" ht="9.75">
      <c r="A49" s="176">
        <v>2409</v>
      </c>
      <c r="B49" s="176">
        <v>1</v>
      </c>
      <c r="C49" s="208">
        <v>128276</v>
      </c>
      <c r="D49" s="208">
        <v>123758</v>
      </c>
      <c r="E49" s="176">
        <v>103314</v>
      </c>
      <c r="F49" s="176">
        <v>20444</v>
      </c>
      <c r="G49" s="179">
        <v>0</v>
      </c>
      <c r="H49" s="176">
        <v>4511</v>
      </c>
      <c r="I49" s="179">
        <v>1825</v>
      </c>
      <c r="J49" s="179">
        <v>7</v>
      </c>
      <c r="K49" s="210">
        <v>3.6</v>
      </c>
      <c r="L49" s="19" t="s">
        <v>37</v>
      </c>
    </row>
    <row r="50" spans="1:12" s="18" customFormat="1" ht="9.75">
      <c r="A50" s="179">
        <v>0</v>
      </c>
      <c r="B50" s="179">
        <v>0</v>
      </c>
      <c r="C50" s="208">
        <v>0</v>
      </c>
      <c r="D50" s="208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210">
        <v>0</v>
      </c>
      <c r="L50" s="19" t="s">
        <v>156</v>
      </c>
    </row>
    <row r="51" spans="1:11" s="18" customFormat="1" ht="4.5" customHeight="1" thickBot="1">
      <c r="A51" s="183"/>
      <c r="B51" s="183"/>
      <c r="C51" s="183"/>
      <c r="D51" s="212"/>
      <c r="E51" s="183"/>
      <c r="F51" s="183"/>
      <c r="G51" s="183"/>
      <c r="H51" s="183"/>
      <c r="I51" s="183"/>
      <c r="J51" s="183"/>
      <c r="K51" s="213"/>
    </row>
    <row r="52" spans="1:11" s="18" customFormat="1" ht="10.5" thickTop="1">
      <c r="A52" s="184"/>
      <c r="B52" s="184"/>
      <c r="C52" s="184"/>
      <c r="D52" s="214"/>
      <c r="E52" s="184"/>
      <c r="F52" s="184"/>
      <c r="G52" s="184"/>
      <c r="H52" s="184"/>
      <c r="I52" s="184"/>
      <c r="J52" s="184"/>
      <c r="K52" s="207"/>
    </row>
    <row r="53" spans="1:11" s="18" customFormat="1" ht="3.75" customHeight="1">
      <c r="A53" s="184"/>
      <c r="B53" s="184"/>
      <c r="C53" s="184"/>
      <c r="D53" s="214"/>
      <c r="E53" s="184"/>
      <c r="F53" s="184"/>
      <c r="G53" s="184"/>
      <c r="H53" s="184"/>
      <c r="I53" s="184"/>
      <c r="J53" s="184"/>
      <c r="K53" s="207"/>
    </row>
    <row r="54" spans="1:11" ht="4.5" customHeight="1">
      <c r="A54" s="184"/>
      <c r="B54" s="184"/>
      <c r="C54" s="184"/>
      <c r="D54" s="214"/>
      <c r="E54" s="184"/>
      <c r="F54" s="184"/>
      <c r="G54" s="184"/>
      <c r="H54" s="184"/>
      <c r="I54" s="184"/>
      <c r="J54" s="184"/>
      <c r="K54" s="207"/>
    </row>
    <row r="55" spans="1:11" ht="9.75">
      <c r="A55" s="184"/>
      <c r="B55" s="184"/>
      <c r="C55" s="184"/>
      <c r="D55" s="214"/>
      <c r="E55" s="184"/>
      <c r="F55" s="184"/>
      <c r="G55" s="184"/>
      <c r="H55" s="184"/>
      <c r="I55" s="184"/>
      <c r="J55" s="184"/>
      <c r="K55" s="207"/>
    </row>
    <row r="56" spans="1:11" ht="9.75">
      <c r="A56" s="184"/>
      <c r="B56" s="184"/>
      <c r="C56" s="184"/>
      <c r="D56" s="214"/>
      <c r="E56" s="184"/>
      <c r="F56" s="184"/>
      <c r="G56" s="184"/>
      <c r="H56" s="184"/>
      <c r="I56" s="184"/>
      <c r="J56" s="184"/>
      <c r="K56" s="207"/>
    </row>
    <row r="57" spans="1:11" ht="9.75">
      <c r="A57" s="31"/>
      <c r="B57" s="31"/>
      <c r="C57" s="31"/>
      <c r="D57" s="214"/>
      <c r="E57" s="31"/>
      <c r="F57" s="31"/>
      <c r="G57" s="31"/>
      <c r="H57" s="31"/>
      <c r="I57" s="31"/>
      <c r="J57" s="31"/>
      <c r="K57" s="207"/>
    </row>
    <row r="58" ht="9.75">
      <c r="D58" s="214"/>
    </row>
    <row r="59" ht="9.75">
      <c r="D59" s="214"/>
    </row>
    <row r="60" spans="4:20" ht="9.75">
      <c r="D60" s="214"/>
      <c r="M60" s="121"/>
      <c r="N60" s="121"/>
      <c r="O60" s="121"/>
      <c r="P60" s="121"/>
      <c r="Q60" s="121"/>
      <c r="R60" s="121"/>
      <c r="S60" s="121"/>
      <c r="T60" s="121"/>
    </row>
    <row r="61" ht="9.75">
      <c r="D61" s="214"/>
    </row>
    <row r="62" ht="9.75">
      <c r="D62" s="214"/>
    </row>
    <row r="63" ht="9.75">
      <c r="D63" s="214"/>
    </row>
    <row r="64" ht="9.75">
      <c r="D64" s="214"/>
    </row>
    <row r="65" ht="9.75">
      <c r="D65" s="214"/>
    </row>
    <row r="66" ht="9.75">
      <c r="D66" s="214"/>
    </row>
    <row r="67" ht="9.75">
      <c r="D67" s="214"/>
    </row>
    <row r="68" ht="9.75">
      <c r="D68" s="214"/>
    </row>
    <row r="69" ht="9.75">
      <c r="D69" s="214"/>
    </row>
    <row r="70" ht="9.75">
      <c r="D70" s="214"/>
    </row>
    <row r="71" ht="9.75">
      <c r="D71" s="214"/>
    </row>
    <row r="72" ht="9.75">
      <c r="D72" s="214"/>
    </row>
    <row r="73" ht="9.75">
      <c r="D73" s="214"/>
    </row>
    <row r="74" ht="9.75">
      <c r="D74" s="214"/>
    </row>
    <row r="75" ht="9.75">
      <c r="D75" s="214"/>
    </row>
    <row r="76" ht="9.75">
      <c r="D76" s="214"/>
    </row>
    <row r="77" ht="9.75">
      <c r="D77" s="214"/>
    </row>
    <row r="78" ht="9.75">
      <c r="D78" s="214"/>
    </row>
    <row r="79" ht="9.75">
      <c r="D79" s="214"/>
    </row>
    <row r="80" ht="9.75">
      <c r="D80" s="214"/>
    </row>
    <row r="81" ht="9.75">
      <c r="D81" s="214"/>
    </row>
    <row r="82" ht="9.75">
      <c r="D82" s="214"/>
    </row>
    <row r="83" ht="9.75">
      <c r="D83" s="214"/>
    </row>
    <row r="84" ht="9.75">
      <c r="D84" s="214"/>
    </row>
    <row r="85" ht="9.75">
      <c r="D85" s="214"/>
    </row>
    <row r="86" ht="9.75">
      <c r="D86" s="214"/>
    </row>
    <row r="87" ht="9.75">
      <c r="D87" s="214"/>
    </row>
    <row r="88" ht="9.75">
      <c r="D88" s="214"/>
    </row>
    <row r="89" ht="9.75">
      <c r="D89" s="214"/>
    </row>
    <row r="90" ht="9.75">
      <c r="D90" s="214"/>
    </row>
    <row r="91" ht="9.75">
      <c r="D91" s="214"/>
    </row>
    <row r="92" ht="9.75">
      <c r="D92" s="214"/>
    </row>
    <row r="93" ht="9.75">
      <c r="D93" s="214"/>
    </row>
    <row r="94" ht="9.75">
      <c r="D94" s="214"/>
    </row>
    <row r="95" ht="9.75">
      <c r="D95" s="214"/>
    </row>
    <row r="96" ht="9.75">
      <c r="D96" s="214"/>
    </row>
    <row r="97" ht="9.75">
      <c r="D97" s="214"/>
    </row>
    <row r="98" ht="9.75">
      <c r="D98" s="214"/>
    </row>
    <row r="99" ht="9.75">
      <c r="D99" s="214"/>
    </row>
    <row r="100" ht="9.75">
      <c r="D100" s="214"/>
    </row>
    <row r="101" ht="9.75">
      <c r="D101" s="214"/>
    </row>
    <row r="102" ht="9.75">
      <c r="D102" s="214"/>
    </row>
    <row r="103" ht="9.75">
      <c r="D103" s="214"/>
    </row>
    <row r="104" ht="9.75">
      <c r="D104" s="214"/>
    </row>
    <row r="105" ht="9.75">
      <c r="D105" s="214"/>
    </row>
    <row r="106" ht="9.75">
      <c r="D106" s="214"/>
    </row>
    <row r="107" ht="9.75">
      <c r="D107" s="214"/>
    </row>
    <row r="108" ht="9.75">
      <c r="D108" s="214"/>
    </row>
    <row r="109" ht="9.75">
      <c r="D109" s="214"/>
    </row>
    <row r="110" ht="9.75">
      <c r="D110" s="214"/>
    </row>
    <row r="111" ht="9.75">
      <c r="D111" s="214"/>
    </row>
    <row r="112" ht="9.75">
      <c r="D112" s="214"/>
    </row>
    <row r="113" ht="9.75">
      <c r="D113" s="214"/>
    </row>
    <row r="114" ht="9.75">
      <c r="D114" s="214"/>
    </row>
    <row r="115" ht="9.75">
      <c r="D115" s="214"/>
    </row>
    <row r="116" ht="9.75">
      <c r="D116" s="214"/>
    </row>
    <row r="117" ht="9.75">
      <c r="D117" s="214"/>
    </row>
    <row r="118" ht="9.75">
      <c r="D118" s="214"/>
    </row>
    <row r="119" ht="9.75">
      <c r="D119" s="214"/>
    </row>
    <row r="120" ht="9.75">
      <c r="D120" s="214"/>
    </row>
    <row r="121" ht="9.75">
      <c r="D121" s="214"/>
    </row>
    <row r="122" ht="9.75">
      <c r="D122" s="214"/>
    </row>
    <row r="123" ht="9.75">
      <c r="D123" s="214"/>
    </row>
    <row r="124" ht="9.75">
      <c r="D124" s="214"/>
    </row>
    <row r="125" ht="9.75">
      <c r="D125" s="214"/>
    </row>
    <row r="126" ht="9.75">
      <c r="D126" s="214"/>
    </row>
    <row r="127" ht="9.75">
      <c r="D127" s="214"/>
    </row>
    <row r="128" ht="9.75">
      <c r="D128" s="214"/>
    </row>
    <row r="129" ht="9.75">
      <c r="D129" s="214"/>
    </row>
    <row r="130" ht="9.75">
      <c r="D130" s="214"/>
    </row>
    <row r="131" ht="9.75">
      <c r="D131" s="214"/>
    </row>
    <row r="132" ht="9.75">
      <c r="D132" s="214"/>
    </row>
    <row r="133" ht="9.75">
      <c r="D133" s="214"/>
    </row>
    <row r="134" ht="9.75">
      <c r="D134" s="214"/>
    </row>
    <row r="135" ht="9.75">
      <c r="D135" s="214"/>
    </row>
    <row r="136" ht="9.75">
      <c r="D136" s="214"/>
    </row>
    <row r="137" ht="9.75">
      <c r="D137" s="214"/>
    </row>
    <row r="138" ht="9.75">
      <c r="D138" s="214"/>
    </row>
    <row r="139" ht="9.75">
      <c r="D139" s="214"/>
    </row>
    <row r="140" ht="9.75">
      <c r="D140" s="214"/>
    </row>
    <row r="141" ht="9.75">
      <c r="D141" s="214"/>
    </row>
    <row r="142" ht="9.75">
      <c r="D142" s="214"/>
    </row>
    <row r="143" ht="9.75">
      <c r="D143" s="214"/>
    </row>
    <row r="144" ht="9.75">
      <c r="D144" s="214"/>
    </row>
    <row r="145" ht="9.75">
      <c r="D145" s="214"/>
    </row>
    <row r="146" ht="9.75">
      <c r="D146" s="214"/>
    </row>
    <row r="147" ht="9.75">
      <c r="D147" s="214"/>
    </row>
    <row r="148" ht="9.75">
      <c r="D148" s="214"/>
    </row>
    <row r="149" ht="9.75">
      <c r="D149" s="214"/>
    </row>
    <row r="150" ht="9.75">
      <c r="D150" s="214"/>
    </row>
    <row r="151" ht="9.75">
      <c r="D151" s="214"/>
    </row>
    <row r="152" ht="9.75">
      <c r="D152" s="214"/>
    </row>
    <row r="153" ht="9.75">
      <c r="D153" s="214"/>
    </row>
    <row r="154" ht="9.75">
      <c r="D154" s="214"/>
    </row>
    <row r="155" ht="9.75">
      <c r="D155" s="214"/>
    </row>
    <row r="156" ht="9.75">
      <c r="D156" s="214"/>
    </row>
    <row r="157" ht="9.75">
      <c r="D157" s="214"/>
    </row>
    <row r="158" ht="9.75">
      <c r="D158" s="214"/>
    </row>
    <row r="159" ht="9.75">
      <c r="D159" s="214"/>
    </row>
    <row r="160" ht="9.75">
      <c r="D160" s="214"/>
    </row>
    <row r="161" ht="9.75">
      <c r="D161" s="214"/>
    </row>
    <row r="162" ht="9.75">
      <c r="D162" s="214"/>
    </row>
    <row r="163" ht="9.75">
      <c r="D163" s="214"/>
    </row>
    <row r="164" ht="9.75">
      <c r="D164" s="214"/>
    </row>
    <row r="165" ht="9.75">
      <c r="D165" s="214"/>
    </row>
    <row r="166" ht="9.75">
      <c r="D166" s="214"/>
    </row>
    <row r="167" ht="9.75">
      <c r="D167" s="214"/>
    </row>
    <row r="168" ht="9.75">
      <c r="D168" s="214"/>
    </row>
    <row r="169" ht="9.75">
      <c r="D169" s="214"/>
    </row>
    <row r="170" ht="9.75">
      <c r="D170" s="214"/>
    </row>
    <row r="171" ht="9.75">
      <c r="D171" s="214"/>
    </row>
    <row r="172" ht="9.75">
      <c r="D172" s="214"/>
    </row>
    <row r="173" ht="9.75">
      <c r="D173" s="214"/>
    </row>
    <row r="174" ht="9.75">
      <c r="D174" s="214"/>
    </row>
    <row r="175" ht="9.75">
      <c r="D175" s="214"/>
    </row>
    <row r="176" ht="9.75">
      <c r="D176" s="214"/>
    </row>
    <row r="177" ht="9.75">
      <c r="D177" s="214"/>
    </row>
    <row r="178" ht="9.75">
      <c r="D178" s="214"/>
    </row>
    <row r="179" ht="9.75">
      <c r="D179" s="214"/>
    </row>
    <row r="180" ht="9.75">
      <c r="D180" s="214"/>
    </row>
    <row r="181" ht="9.75">
      <c r="D181" s="214"/>
    </row>
    <row r="182" ht="9.75">
      <c r="D182" s="214"/>
    </row>
    <row r="183" ht="9.75">
      <c r="D183" s="214"/>
    </row>
    <row r="184" ht="9.75">
      <c r="D184" s="214"/>
    </row>
    <row r="185" ht="9.75">
      <c r="D185" s="214"/>
    </row>
    <row r="186" ht="9.75">
      <c r="D186" s="214"/>
    </row>
    <row r="187" ht="9.75">
      <c r="D187" s="214"/>
    </row>
    <row r="188" ht="9.75">
      <c r="D188" s="214"/>
    </row>
    <row r="189" ht="9.75">
      <c r="D189" s="214"/>
    </row>
    <row r="190" ht="9.75">
      <c r="D190" s="214"/>
    </row>
    <row r="191" ht="9.75">
      <c r="D191" s="214"/>
    </row>
    <row r="192" ht="9.75">
      <c r="D192" s="214"/>
    </row>
    <row r="193" ht="9.75">
      <c r="D193" s="214"/>
    </row>
    <row r="194" ht="9.75">
      <c r="D194" s="214"/>
    </row>
    <row r="195" ht="9.75">
      <c r="D195" s="214"/>
    </row>
    <row r="196" ht="9.75">
      <c r="D196" s="214"/>
    </row>
    <row r="197" ht="9.75">
      <c r="D197" s="214"/>
    </row>
    <row r="198" ht="9.75">
      <c r="D198" s="214"/>
    </row>
    <row r="199" ht="9.75">
      <c r="D199" s="214"/>
    </row>
    <row r="200" ht="9.75">
      <c r="D200" s="214"/>
    </row>
    <row r="201" ht="9.75">
      <c r="D201" s="214"/>
    </row>
    <row r="202" ht="9.75">
      <c r="D202" s="214"/>
    </row>
    <row r="203" ht="9.75">
      <c r="D203" s="214"/>
    </row>
    <row r="204" ht="9.75">
      <c r="D204" s="214"/>
    </row>
    <row r="205" ht="9.75">
      <c r="D205" s="214"/>
    </row>
    <row r="206" ht="9.75">
      <c r="D206" s="214"/>
    </row>
    <row r="207" ht="9.75">
      <c r="D207" s="214"/>
    </row>
    <row r="208" ht="9.75">
      <c r="D208" s="214"/>
    </row>
    <row r="209" ht="9.75">
      <c r="D209" s="214"/>
    </row>
    <row r="210" ht="9.75">
      <c r="D210" s="214"/>
    </row>
    <row r="211" ht="9.75">
      <c r="D211" s="214"/>
    </row>
    <row r="212" ht="9.75">
      <c r="D212" s="214"/>
    </row>
    <row r="213" ht="9.75">
      <c r="D213" s="214"/>
    </row>
    <row r="214" ht="9.75">
      <c r="D214" s="214"/>
    </row>
    <row r="215" ht="9.75">
      <c r="D215" s="214"/>
    </row>
    <row r="216" ht="9.75">
      <c r="D216" s="214"/>
    </row>
    <row r="217" ht="9.75">
      <c r="D217" s="214"/>
    </row>
    <row r="218" ht="9.75">
      <c r="D218" s="214"/>
    </row>
    <row r="219" ht="9.75">
      <c r="D219" s="214"/>
    </row>
    <row r="220" ht="9.75">
      <c r="D220" s="214"/>
    </row>
    <row r="221" ht="9.75">
      <c r="D221" s="214"/>
    </row>
    <row r="222" ht="9.75">
      <c r="D222" s="214"/>
    </row>
    <row r="223" ht="9.75">
      <c r="D223" s="214"/>
    </row>
    <row r="224" ht="9.75">
      <c r="D224" s="214"/>
    </row>
    <row r="225" ht="9.75">
      <c r="D225" s="214"/>
    </row>
    <row r="226" ht="9.75">
      <c r="D226" s="214"/>
    </row>
    <row r="227" ht="9.75">
      <c r="D227" s="214"/>
    </row>
    <row r="228" ht="9.75">
      <c r="D228" s="214"/>
    </row>
    <row r="229" ht="9.75">
      <c r="D229" s="214"/>
    </row>
    <row r="230" ht="9.75">
      <c r="D230" s="214"/>
    </row>
    <row r="231" ht="9.75">
      <c r="D231" s="214"/>
    </row>
    <row r="232" ht="9.75">
      <c r="D232" s="214"/>
    </row>
    <row r="233" ht="9.75">
      <c r="D233" s="214"/>
    </row>
    <row r="234" ht="9.75">
      <c r="D234" s="214"/>
    </row>
    <row r="235" ht="9.75">
      <c r="D235" s="214"/>
    </row>
    <row r="236" ht="9.75">
      <c r="D236" s="214"/>
    </row>
    <row r="237" ht="9.75">
      <c r="D237" s="214"/>
    </row>
    <row r="238" ht="9.75">
      <c r="D238" s="214"/>
    </row>
    <row r="239" ht="9.75">
      <c r="D239" s="214"/>
    </row>
    <row r="240" ht="9.75">
      <c r="D240" s="214"/>
    </row>
    <row r="241" ht="9.75">
      <c r="D241" s="214"/>
    </row>
    <row r="242" ht="9.75">
      <c r="D242" s="214"/>
    </row>
    <row r="243" ht="9.75">
      <c r="D243" s="214"/>
    </row>
    <row r="244" ht="9.75">
      <c r="D244" s="214"/>
    </row>
    <row r="245" ht="9.75">
      <c r="D245" s="214"/>
    </row>
    <row r="246" ht="9.75">
      <c r="D246" s="214"/>
    </row>
    <row r="247" ht="9.75">
      <c r="D247" s="214"/>
    </row>
    <row r="248" ht="9.75">
      <c r="D248" s="214"/>
    </row>
    <row r="249" ht="9.75">
      <c r="D249" s="214"/>
    </row>
    <row r="250" ht="9.75">
      <c r="D250" s="214"/>
    </row>
    <row r="251" ht="9.75">
      <c r="D251" s="214"/>
    </row>
    <row r="252" ht="9.75">
      <c r="D252" s="214"/>
    </row>
    <row r="253" ht="9.75">
      <c r="D253" s="214"/>
    </row>
    <row r="254" ht="9.75">
      <c r="D254" s="214"/>
    </row>
    <row r="255" ht="9.75">
      <c r="D255" s="214"/>
    </row>
    <row r="256" ht="9.75">
      <c r="D256" s="214"/>
    </row>
    <row r="257" ht="9.75">
      <c r="D257" s="214"/>
    </row>
    <row r="258" ht="9.75">
      <c r="D258" s="214"/>
    </row>
    <row r="259" ht="9.75">
      <c r="D259" s="214"/>
    </row>
    <row r="260" ht="9.75">
      <c r="D260" s="214"/>
    </row>
    <row r="261" ht="9.75">
      <c r="D261" s="214"/>
    </row>
    <row r="262" ht="9.75">
      <c r="D262" s="214"/>
    </row>
    <row r="263" ht="9.75">
      <c r="D263" s="214"/>
    </row>
    <row r="264" ht="9.75">
      <c r="D264" s="214"/>
    </row>
    <row r="265" ht="9.75">
      <c r="D265" s="214"/>
    </row>
    <row r="266" ht="9.75">
      <c r="D266" s="214"/>
    </row>
    <row r="267" ht="9.75">
      <c r="D267" s="214"/>
    </row>
    <row r="268" ht="9.75">
      <c r="D268" s="214"/>
    </row>
    <row r="269" ht="9.75">
      <c r="D269" s="214"/>
    </row>
    <row r="270" ht="9.75">
      <c r="D270" s="214"/>
    </row>
    <row r="271" ht="9.75">
      <c r="D271" s="214"/>
    </row>
    <row r="272" ht="9.75">
      <c r="D272" s="214"/>
    </row>
    <row r="273" ht="9.75">
      <c r="D273" s="214"/>
    </row>
    <row r="274" ht="9.75">
      <c r="D274" s="214"/>
    </row>
    <row r="275" ht="9.75">
      <c r="D275" s="214"/>
    </row>
    <row r="276" ht="9.75">
      <c r="D276" s="214"/>
    </row>
    <row r="277" ht="9.75">
      <c r="D277" s="214"/>
    </row>
    <row r="278" ht="9.75">
      <c r="D278" s="214"/>
    </row>
    <row r="279" ht="9.75">
      <c r="D279" s="214"/>
    </row>
    <row r="280" ht="9.75">
      <c r="D280" s="214"/>
    </row>
    <row r="281" ht="9.75">
      <c r="D281" s="214"/>
    </row>
    <row r="282" ht="9.75">
      <c r="D282" s="214"/>
    </row>
    <row r="283" ht="9.75">
      <c r="D283" s="214"/>
    </row>
    <row r="284" ht="9.75">
      <c r="D284" s="214"/>
    </row>
    <row r="285" ht="9.75">
      <c r="D285" s="214"/>
    </row>
    <row r="286" ht="9.75">
      <c r="D286" s="214"/>
    </row>
    <row r="287" ht="9.75">
      <c r="D287" s="214"/>
    </row>
    <row r="288" ht="9.75">
      <c r="D288" s="214"/>
    </row>
    <row r="289" ht="9.75">
      <c r="D289" s="214"/>
    </row>
    <row r="290" ht="9.75">
      <c r="D290" s="214"/>
    </row>
    <row r="291" ht="9.75">
      <c r="D291" s="214"/>
    </row>
    <row r="292" ht="9.75">
      <c r="D292" s="214"/>
    </row>
    <row r="293" ht="9.75">
      <c r="D293" s="214"/>
    </row>
    <row r="294" ht="9.75">
      <c r="D294" s="214"/>
    </row>
    <row r="295" ht="9.75">
      <c r="D295" s="214"/>
    </row>
    <row r="296" ht="9.75">
      <c r="D296" s="214"/>
    </row>
    <row r="297" ht="9.75">
      <c r="D297" s="214"/>
    </row>
    <row r="298" ht="9.75">
      <c r="D298" s="214"/>
    </row>
    <row r="299" ht="9.75">
      <c r="D299" s="214"/>
    </row>
    <row r="300" ht="9.75">
      <c r="D300" s="214"/>
    </row>
    <row r="301" ht="9.75">
      <c r="D301" s="214"/>
    </row>
    <row r="302" ht="9.75">
      <c r="D302" s="214"/>
    </row>
    <row r="303" ht="9.75">
      <c r="D303" s="214"/>
    </row>
    <row r="304" ht="9.75">
      <c r="D304" s="214"/>
    </row>
    <row r="305" ht="9.75">
      <c r="D305" s="214"/>
    </row>
    <row r="306" ht="9.75">
      <c r="D306" s="214"/>
    </row>
    <row r="307" ht="9.75">
      <c r="D307" s="214"/>
    </row>
    <row r="308" ht="9.75">
      <c r="D308" s="214"/>
    </row>
    <row r="309" ht="9.75">
      <c r="D309" s="214"/>
    </row>
    <row r="310" ht="9.75">
      <c r="D310" s="214"/>
    </row>
    <row r="311" ht="9.75">
      <c r="D311" s="214"/>
    </row>
    <row r="312" ht="9.75">
      <c r="D312" s="214"/>
    </row>
    <row r="313" ht="9.75">
      <c r="D313" s="214"/>
    </row>
    <row r="314" ht="9.75">
      <c r="D314" s="214"/>
    </row>
    <row r="315" ht="9.75">
      <c r="D315" s="214"/>
    </row>
    <row r="316" ht="9.75">
      <c r="D316" s="214"/>
    </row>
    <row r="317" ht="9.75">
      <c r="D317" s="214"/>
    </row>
    <row r="318" ht="9.75">
      <c r="D318" s="214"/>
    </row>
    <row r="319" ht="9.75">
      <c r="D319" s="214"/>
    </row>
    <row r="320" ht="9.75">
      <c r="D320" s="214"/>
    </row>
    <row r="321" ht="9.75">
      <c r="D321" s="214"/>
    </row>
    <row r="322" ht="9.75">
      <c r="D322" s="214"/>
    </row>
    <row r="323" ht="9.75">
      <c r="D323" s="214"/>
    </row>
    <row r="324" ht="9.75">
      <c r="D324" s="214"/>
    </row>
    <row r="325" ht="9.75">
      <c r="D325" s="214"/>
    </row>
    <row r="326" ht="9.75">
      <c r="D326" s="214"/>
    </row>
    <row r="327" ht="9.75">
      <c r="D327" s="214"/>
    </row>
    <row r="328" ht="9.75">
      <c r="D328" s="214"/>
    </row>
    <row r="329" ht="9.75">
      <c r="D329" s="214"/>
    </row>
    <row r="330" ht="9.75">
      <c r="D330" s="214"/>
    </row>
    <row r="331" ht="9.75">
      <c r="D331" s="214"/>
    </row>
    <row r="332" ht="9.75">
      <c r="D332" s="214"/>
    </row>
    <row r="333" ht="9.75">
      <c r="D333" s="214"/>
    </row>
    <row r="334" ht="9.75">
      <c r="D334" s="214"/>
    </row>
    <row r="335" ht="9.75">
      <c r="D335" s="214"/>
    </row>
    <row r="336" ht="9.75">
      <c r="D336" s="214"/>
    </row>
    <row r="337" ht="9.75">
      <c r="D337" s="214"/>
    </row>
    <row r="338" ht="9.75">
      <c r="D338" s="214"/>
    </row>
    <row r="339" ht="9.75">
      <c r="D339" s="214"/>
    </row>
    <row r="340" ht="9.75">
      <c r="D340" s="214"/>
    </row>
    <row r="341" ht="9.75">
      <c r="D341" s="214"/>
    </row>
    <row r="342" ht="9.75">
      <c r="D342" s="214"/>
    </row>
    <row r="343" ht="9.75">
      <c r="D343" s="214"/>
    </row>
    <row r="344" ht="9.75">
      <c r="D344" s="214"/>
    </row>
    <row r="345" ht="9.75">
      <c r="D345" s="214"/>
    </row>
    <row r="346" ht="9.75">
      <c r="D346" s="214"/>
    </row>
    <row r="347" ht="9.75">
      <c r="D347" s="214"/>
    </row>
    <row r="348" ht="9.75">
      <c r="D348" s="214"/>
    </row>
    <row r="349" ht="9.75">
      <c r="D349" s="214"/>
    </row>
    <row r="350" ht="9.75">
      <c r="D350" s="214"/>
    </row>
    <row r="351" ht="9.75">
      <c r="D351" s="214"/>
    </row>
    <row r="352" ht="9.75">
      <c r="D352" s="214"/>
    </row>
    <row r="353" ht="9.75">
      <c r="D353" s="214"/>
    </row>
    <row r="354" ht="9.75">
      <c r="D354" s="214"/>
    </row>
    <row r="355" ht="9.75">
      <c r="D355" s="214"/>
    </row>
    <row r="356" ht="9.75">
      <c r="D356" s="214"/>
    </row>
    <row r="357" ht="9.75">
      <c r="D357" s="214"/>
    </row>
    <row r="358" ht="9.75">
      <c r="D358" s="214"/>
    </row>
    <row r="359" ht="9.75">
      <c r="D359" s="214"/>
    </row>
    <row r="360" ht="9.75">
      <c r="D360" s="214"/>
    </row>
    <row r="361" ht="9.75">
      <c r="D361" s="214"/>
    </row>
    <row r="362" ht="9.75">
      <c r="D362" s="214"/>
    </row>
    <row r="363" ht="9.75">
      <c r="D363" s="214"/>
    </row>
    <row r="364" ht="9.75">
      <c r="D364" s="214"/>
    </row>
    <row r="365" ht="9.75">
      <c r="D365" s="214"/>
    </row>
    <row r="366" ht="9.75">
      <c r="D366" s="214"/>
    </row>
    <row r="367" ht="9.75">
      <c r="D367" s="214"/>
    </row>
    <row r="368" ht="9.75">
      <c r="D368" s="214"/>
    </row>
    <row r="369" ht="9.75">
      <c r="D369" s="214"/>
    </row>
    <row r="370" ht="9.75">
      <c r="D370" s="214"/>
    </row>
    <row r="371" ht="9.75">
      <c r="D371" s="214"/>
    </row>
    <row r="372" ht="9.75">
      <c r="D372" s="214"/>
    </row>
    <row r="373" ht="9.75">
      <c r="D373" s="214"/>
    </row>
    <row r="374" ht="9.75">
      <c r="D374" s="214"/>
    </row>
    <row r="375" ht="9.75">
      <c r="D375" s="214"/>
    </row>
    <row r="376" ht="9.75">
      <c r="D376" s="214"/>
    </row>
    <row r="377" ht="9.75">
      <c r="D377" s="214"/>
    </row>
    <row r="378" ht="9.75">
      <c r="D378" s="214"/>
    </row>
    <row r="379" ht="9.75">
      <c r="D379" s="214"/>
    </row>
    <row r="380" ht="9.75">
      <c r="D380" s="214"/>
    </row>
    <row r="381" ht="9.75">
      <c r="D381" s="214"/>
    </row>
    <row r="382" ht="9.75">
      <c r="D382" s="214"/>
    </row>
    <row r="383" ht="9.75">
      <c r="D383" s="214"/>
    </row>
    <row r="384" ht="9.75">
      <c r="D384" s="214"/>
    </row>
    <row r="385" ht="9.75">
      <c r="D385" s="214"/>
    </row>
    <row r="386" ht="9.75">
      <c r="D386" s="214"/>
    </row>
    <row r="387" ht="9.75">
      <c r="D387" s="214"/>
    </row>
    <row r="388" ht="9.75">
      <c r="D388" s="214"/>
    </row>
    <row r="389" ht="9.75">
      <c r="D389" s="214"/>
    </row>
    <row r="390" ht="9.75">
      <c r="D390" s="214"/>
    </row>
    <row r="391" ht="9.75">
      <c r="D391" s="214"/>
    </row>
    <row r="392" ht="9.75">
      <c r="D392" s="214"/>
    </row>
    <row r="393" ht="9.75">
      <c r="D393" s="214"/>
    </row>
    <row r="394" ht="9.75">
      <c r="D394" s="214"/>
    </row>
    <row r="395" ht="9.75">
      <c r="D395" s="214"/>
    </row>
    <row r="396" ht="9.75">
      <c r="D396" s="214"/>
    </row>
    <row r="397" ht="9.75">
      <c r="D397" s="214"/>
    </row>
    <row r="398" ht="9.75">
      <c r="D398" s="214"/>
    </row>
    <row r="399" ht="9.75">
      <c r="D399" s="214"/>
    </row>
    <row r="400" ht="9.75">
      <c r="D400" s="214"/>
    </row>
    <row r="401" ht="9.75">
      <c r="D401" s="214"/>
    </row>
    <row r="402" ht="9.75">
      <c r="D402" s="214"/>
    </row>
    <row r="403" ht="9.75">
      <c r="D403" s="214"/>
    </row>
    <row r="404" ht="9.75">
      <c r="D404" s="214"/>
    </row>
    <row r="405" ht="9.75">
      <c r="D405" s="214"/>
    </row>
    <row r="406" ht="9.75">
      <c r="D406" s="214"/>
    </row>
    <row r="407" ht="9.75">
      <c r="D407" s="214"/>
    </row>
    <row r="408" ht="9.75">
      <c r="D408" s="214"/>
    </row>
    <row r="409" ht="9.75">
      <c r="D409" s="214"/>
    </row>
    <row r="410" ht="9.75">
      <c r="D410" s="214"/>
    </row>
    <row r="411" ht="9.75">
      <c r="D411" s="214"/>
    </row>
    <row r="412" ht="9.75">
      <c r="D412" s="214"/>
    </row>
    <row r="413" ht="9.75">
      <c r="D413" s="214"/>
    </row>
    <row r="414" ht="9.75">
      <c r="D414" s="214"/>
    </row>
    <row r="415" ht="9.75">
      <c r="D415" s="214"/>
    </row>
    <row r="416" ht="9.75">
      <c r="D416" s="214"/>
    </row>
    <row r="417" ht="9.75">
      <c r="D417" s="214"/>
    </row>
    <row r="418" ht="9.75">
      <c r="D418" s="214"/>
    </row>
    <row r="419" ht="9.75">
      <c r="D419" s="214"/>
    </row>
    <row r="420" ht="9.75">
      <c r="D420" s="214"/>
    </row>
    <row r="421" ht="9.75">
      <c r="D421" s="214"/>
    </row>
    <row r="422" ht="9.75">
      <c r="D422" s="214"/>
    </row>
    <row r="423" ht="9.75">
      <c r="D423" s="214"/>
    </row>
    <row r="424" ht="9.75">
      <c r="D424" s="214"/>
    </row>
    <row r="425" ht="9.75">
      <c r="D425" s="214"/>
    </row>
    <row r="426" ht="9.75">
      <c r="D426" s="214"/>
    </row>
    <row r="427" ht="9.75">
      <c r="D427" s="214"/>
    </row>
    <row r="428" ht="9.75">
      <c r="D428" s="214"/>
    </row>
    <row r="429" ht="9.75">
      <c r="D429" s="214"/>
    </row>
    <row r="430" ht="9.75">
      <c r="D430" s="214"/>
    </row>
    <row r="431" ht="9.75">
      <c r="D431" s="214"/>
    </row>
    <row r="432" ht="9.75">
      <c r="D432" s="214"/>
    </row>
    <row r="433" ht="9.75">
      <c r="D433" s="214"/>
    </row>
    <row r="434" ht="9.75">
      <c r="D434" s="214"/>
    </row>
    <row r="435" ht="9.75">
      <c r="D435" s="214"/>
    </row>
    <row r="436" ht="9.75">
      <c r="D436" s="214"/>
    </row>
    <row r="437" ht="9.75">
      <c r="D437" s="214"/>
    </row>
    <row r="438" ht="9.75">
      <c r="D438" s="214"/>
    </row>
    <row r="439" ht="9.75">
      <c r="D439" s="214"/>
    </row>
    <row r="440" ht="9.75">
      <c r="D440" s="214"/>
    </row>
    <row r="441" ht="9.75">
      <c r="D441" s="214"/>
    </row>
    <row r="442" ht="9.75">
      <c r="D442" s="214"/>
    </row>
    <row r="443" ht="9.75">
      <c r="D443" s="214"/>
    </row>
    <row r="444" ht="9.75">
      <c r="D444" s="214"/>
    </row>
    <row r="445" ht="9.75">
      <c r="D445" s="214"/>
    </row>
    <row r="446" ht="9.75">
      <c r="D446" s="214"/>
    </row>
    <row r="447" ht="9.75">
      <c r="D447" s="214"/>
    </row>
    <row r="448" ht="9.75">
      <c r="D448" s="214"/>
    </row>
    <row r="449" ht="9.75">
      <c r="D449" s="214"/>
    </row>
    <row r="450" ht="9.75">
      <c r="D450" s="214"/>
    </row>
    <row r="451" ht="9.75">
      <c r="D451" s="214"/>
    </row>
    <row r="452" ht="9.75">
      <c r="D452" s="214"/>
    </row>
    <row r="453" ht="9.75">
      <c r="D453" s="214"/>
    </row>
    <row r="454" ht="9.75">
      <c r="D454" s="214"/>
    </row>
    <row r="455" ht="9.75">
      <c r="D455" s="214"/>
    </row>
    <row r="456" ht="9.75">
      <c r="D456" s="214"/>
    </row>
    <row r="457" ht="9.75">
      <c r="D457" s="214"/>
    </row>
    <row r="458" ht="9.75">
      <c r="D458" s="214"/>
    </row>
    <row r="459" ht="9.75">
      <c r="D459" s="214"/>
    </row>
    <row r="460" ht="9.75">
      <c r="D460" s="214"/>
    </row>
    <row r="461" ht="9.75">
      <c r="D461" s="214"/>
    </row>
    <row r="462" ht="9.75">
      <c r="D462" s="214"/>
    </row>
    <row r="463" ht="9.75">
      <c r="D463" s="214"/>
    </row>
    <row r="464" ht="9.75">
      <c r="D464" s="214"/>
    </row>
    <row r="465" ht="9.75">
      <c r="D465" s="214"/>
    </row>
    <row r="466" ht="9.75">
      <c r="D466" s="214"/>
    </row>
    <row r="467" ht="9.75">
      <c r="D467" s="214"/>
    </row>
    <row r="468" ht="9.75">
      <c r="D468" s="214"/>
    </row>
    <row r="469" ht="9.75">
      <c r="D469" s="214"/>
    </row>
    <row r="470" ht="9.75">
      <c r="D470" s="214"/>
    </row>
    <row r="471" ht="9.75">
      <c r="D471" s="214"/>
    </row>
    <row r="472" ht="9.75">
      <c r="D472" s="214"/>
    </row>
    <row r="473" ht="9.75">
      <c r="D473" s="214"/>
    </row>
    <row r="474" ht="9.75">
      <c r="D474" s="214"/>
    </row>
    <row r="475" ht="9.75">
      <c r="D475" s="214"/>
    </row>
    <row r="476" ht="9.75">
      <c r="D476" s="214"/>
    </row>
    <row r="477" ht="9.75">
      <c r="D477" s="214"/>
    </row>
    <row r="478" ht="9.75">
      <c r="D478" s="214"/>
    </row>
    <row r="479" ht="9.75">
      <c r="D479" s="214"/>
    </row>
    <row r="480" ht="9.75">
      <c r="D480" s="214"/>
    </row>
    <row r="481" ht="9.75">
      <c r="D481" s="214"/>
    </row>
    <row r="482" ht="9.75">
      <c r="D482" s="214"/>
    </row>
    <row r="483" ht="9.75">
      <c r="D483" s="214"/>
    </row>
    <row r="484" ht="9.75">
      <c r="D484" s="214"/>
    </row>
    <row r="485" ht="9.75">
      <c r="D485" s="214"/>
    </row>
    <row r="486" ht="9.75">
      <c r="D486" s="214"/>
    </row>
    <row r="487" ht="9.75">
      <c r="D487" s="214"/>
    </row>
    <row r="488" ht="9.75">
      <c r="D488" s="214"/>
    </row>
    <row r="489" ht="9.75">
      <c r="D489" s="214"/>
    </row>
    <row r="490" ht="9.75">
      <c r="D490" s="214"/>
    </row>
    <row r="491" ht="9.75">
      <c r="D491" s="214"/>
    </row>
    <row r="492" ht="9.75">
      <c r="D492" s="214"/>
    </row>
    <row r="493" ht="9.75">
      <c r="D493" s="214"/>
    </row>
    <row r="494" ht="9.75">
      <c r="D494" s="214"/>
    </row>
    <row r="495" ht="9.75">
      <c r="D495" s="214"/>
    </row>
    <row r="496" ht="9.75">
      <c r="D496" s="214"/>
    </row>
    <row r="497" ht="9.75">
      <c r="D497" s="214"/>
    </row>
    <row r="498" ht="9.75">
      <c r="D498" s="214"/>
    </row>
    <row r="499" ht="9.75">
      <c r="D499" s="214"/>
    </row>
    <row r="500" ht="9.75">
      <c r="D500" s="214"/>
    </row>
    <row r="501" ht="9.75">
      <c r="D501" s="214"/>
    </row>
    <row r="502" ht="9.75">
      <c r="D502" s="214"/>
    </row>
    <row r="503" ht="9.75">
      <c r="D503" s="214"/>
    </row>
    <row r="504" ht="9.75">
      <c r="D504" s="214"/>
    </row>
    <row r="505" ht="9.75">
      <c r="D505" s="214"/>
    </row>
    <row r="506" ht="9.75">
      <c r="D506" s="214"/>
    </row>
    <row r="507" ht="9.75">
      <c r="D507" s="214"/>
    </row>
    <row r="508" ht="9.75">
      <c r="D508" s="214"/>
    </row>
    <row r="509" ht="9.75">
      <c r="D509" s="214"/>
    </row>
    <row r="510" ht="9.75">
      <c r="D510" s="214"/>
    </row>
    <row r="511" ht="9.75">
      <c r="D511" s="214"/>
    </row>
    <row r="512" ht="9.75">
      <c r="D512" s="214"/>
    </row>
    <row r="513" ht="9.75">
      <c r="D513" s="214"/>
    </row>
    <row r="514" ht="9.75">
      <c r="D514" s="214"/>
    </row>
    <row r="515" ht="9.75">
      <c r="D515" s="214"/>
    </row>
    <row r="516" ht="9.75">
      <c r="D516" s="214"/>
    </row>
    <row r="517" ht="9.75">
      <c r="D517" s="214"/>
    </row>
    <row r="518" ht="9.75">
      <c r="D518" s="214"/>
    </row>
    <row r="519" ht="9.75">
      <c r="D519" s="214"/>
    </row>
    <row r="520" ht="9.75">
      <c r="D520" s="214"/>
    </row>
    <row r="521" ht="9.75">
      <c r="D521" s="214"/>
    </row>
    <row r="522" ht="9.75">
      <c r="D522" s="214"/>
    </row>
    <row r="523" ht="9.75">
      <c r="D523" s="214"/>
    </row>
    <row r="524" ht="9.75">
      <c r="D524" s="214"/>
    </row>
    <row r="525" ht="9.75">
      <c r="D525" s="214"/>
    </row>
    <row r="526" ht="9.75">
      <c r="D526" s="214"/>
    </row>
    <row r="527" ht="9.75">
      <c r="D527" s="214"/>
    </row>
    <row r="528" ht="9.75">
      <c r="D528" s="214"/>
    </row>
    <row r="529" ht="9.75">
      <c r="D529" s="214"/>
    </row>
    <row r="530" ht="9.75">
      <c r="D530" s="214"/>
    </row>
    <row r="531" ht="9.75">
      <c r="D531" s="214"/>
    </row>
    <row r="532" ht="9.75">
      <c r="D532" s="214"/>
    </row>
    <row r="533" ht="9.75">
      <c r="D533" s="214"/>
    </row>
    <row r="534" ht="9.75">
      <c r="D534" s="214"/>
    </row>
    <row r="535" ht="9.75">
      <c r="D535" s="214"/>
    </row>
    <row r="536" ht="9.75">
      <c r="D536" s="214"/>
    </row>
    <row r="537" ht="9.75">
      <c r="D537" s="214"/>
    </row>
    <row r="538" ht="9.75">
      <c r="D538" s="214"/>
    </row>
    <row r="539" ht="9.75">
      <c r="D539" s="214"/>
    </row>
    <row r="540" ht="9.75">
      <c r="D540" s="214"/>
    </row>
    <row r="541" ht="9.75">
      <c r="D541" s="214"/>
    </row>
    <row r="542" ht="9.75">
      <c r="D542" s="214"/>
    </row>
    <row r="543" ht="9.75">
      <c r="D543" s="214"/>
    </row>
    <row r="544" ht="9.75">
      <c r="D544" s="214"/>
    </row>
    <row r="545" ht="9.75">
      <c r="D545" s="214"/>
    </row>
    <row r="546" ht="9.75">
      <c r="D546" s="214"/>
    </row>
    <row r="547" ht="9.75">
      <c r="D547" s="214"/>
    </row>
    <row r="548" ht="9.75">
      <c r="D548" s="214"/>
    </row>
    <row r="549" ht="9.75">
      <c r="D549" s="214"/>
    </row>
    <row r="550" ht="9.75">
      <c r="D550" s="214"/>
    </row>
    <row r="551" ht="9.75">
      <c r="D551" s="214"/>
    </row>
    <row r="552" ht="9.75">
      <c r="D552" s="214"/>
    </row>
    <row r="553" ht="9.75">
      <c r="D553" s="214"/>
    </row>
    <row r="554" ht="9.75">
      <c r="D554" s="214"/>
    </row>
    <row r="555" ht="9.75">
      <c r="D555" s="214"/>
    </row>
    <row r="556" ht="9.75">
      <c r="D556" s="214"/>
    </row>
    <row r="557" ht="9.75">
      <c r="D557" s="214"/>
    </row>
    <row r="558" ht="9.75">
      <c r="D558" s="214"/>
    </row>
    <row r="559" ht="9.75">
      <c r="D559" s="214"/>
    </row>
    <row r="560" ht="9.75">
      <c r="D560" s="214"/>
    </row>
    <row r="561" ht="9.75">
      <c r="D561" s="214"/>
    </row>
    <row r="562" ht="9.75">
      <c r="D562" s="214"/>
    </row>
    <row r="563" ht="9.75">
      <c r="D563" s="214"/>
    </row>
    <row r="564" ht="9.75">
      <c r="D564" s="214"/>
    </row>
    <row r="565" ht="9.75">
      <c r="D565" s="214"/>
    </row>
    <row r="566" ht="9.75">
      <c r="D566" s="214"/>
    </row>
    <row r="567" ht="9.75">
      <c r="D567" s="214"/>
    </row>
    <row r="568" ht="9.75">
      <c r="D568" s="214"/>
    </row>
    <row r="569" ht="9.75">
      <c r="D569" s="214"/>
    </row>
    <row r="570" ht="9.75">
      <c r="D570" s="214"/>
    </row>
    <row r="571" ht="9.75">
      <c r="D571" s="214"/>
    </row>
    <row r="572" ht="9.75">
      <c r="D572" s="214"/>
    </row>
    <row r="573" ht="9.75">
      <c r="D573" s="214"/>
    </row>
    <row r="574" ht="9.75">
      <c r="D574" s="214"/>
    </row>
    <row r="575" ht="9.75">
      <c r="D575" s="214"/>
    </row>
    <row r="576" ht="9.75">
      <c r="D576" s="214"/>
    </row>
    <row r="577" ht="9.75">
      <c r="D577" s="214"/>
    </row>
    <row r="578" ht="9.75">
      <c r="D578" s="214"/>
    </row>
    <row r="579" ht="9.75">
      <c r="D579" s="214"/>
    </row>
    <row r="580" ht="9.75">
      <c r="D580" s="214"/>
    </row>
    <row r="581" ht="9.75">
      <c r="D581" s="214"/>
    </row>
    <row r="582" ht="9.75">
      <c r="D582" s="214"/>
    </row>
    <row r="583" ht="9.75">
      <c r="D583" s="214"/>
    </row>
    <row r="584" ht="9.75">
      <c r="D584" s="214"/>
    </row>
    <row r="585" ht="9.75">
      <c r="D585" s="214"/>
    </row>
    <row r="586" ht="9.75">
      <c r="D586" s="214"/>
    </row>
    <row r="587" ht="9.75">
      <c r="D587" s="214"/>
    </row>
    <row r="588" ht="9.75">
      <c r="D588" s="214"/>
    </row>
    <row r="589" ht="9.75">
      <c r="D589" s="214"/>
    </row>
    <row r="590" ht="9.75">
      <c r="D590" s="214"/>
    </row>
    <row r="591" ht="9.75">
      <c r="D591" s="214"/>
    </row>
    <row r="592" ht="9.75">
      <c r="D592" s="214"/>
    </row>
    <row r="593" ht="9.75">
      <c r="D593" s="214"/>
    </row>
    <row r="594" ht="9.75">
      <c r="D594" s="214"/>
    </row>
    <row r="595" ht="9.75">
      <c r="D595" s="214"/>
    </row>
    <row r="596" ht="9.75">
      <c r="D596" s="214"/>
    </row>
    <row r="597" ht="9.75">
      <c r="D597" s="214"/>
    </row>
    <row r="598" ht="9.75">
      <c r="D598" s="214"/>
    </row>
    <row r="599" ht="9.75">
      <c r="D599" s="214"/>
    </row>
    <row r="600" ht="9.75">
      <c r="D600" s="214"/>
    </row>
    <row r="601" ht="9.75">
      <c r="D601" s="214"/>
    </row>
    <row r="602" ht="9.75">
      <c r="D602" s="214"/>
    </row>
    <row r="603" ht="9.75">
      <c r="D603" s="214"/>
    </row>
    <row r="604" ht="9.75">
      <c r="D604" s="214"/>
    </row>
    <row r="605" ht="9.75">
      <c r="D605" s="214"/>
    </row>
    <row r="606" ht="9.75">
      <c r="D606" s="214"/>
    </row>
    <row r="607" ht="9.75">
      <c r="D607" s="214"/>
    </row>
    <row r="608" ht="9.75">
      <c r="D608" s="214"/>
    </row>
    <row r="609" ht="9.75">
      <c r="D609" s="214"/>
    </row>
    <row r="610" ht="9.75">
      <c r="D610" s="214"/>
    </row>
    <row r="611" ht="9.75">
      <c r="D611" s="214"/>
    </row>
    <row r="612" ht="9.75">
      <c r="D612" s="214"/>
    </row>
    <row r="613" ht="9.75">
      <c r="D613" s="214"/>
    </row>
    <row r="614" ht="9.75">
      <c r="D614" s="214"/>
    </row>
    <row r="615" ht="9.75">
      <c r="D615" s="214"/>
    </row>
    <row r="616" ht="9.75">
      <c r="D616" s="214"/>
    </row>
    <row r="617" ht="9.75">
      <c r="D617" s="214"/>
    </row>
    <row r="618" ht="9.75">
      <c r="D618" s="214"/>
    </row>
    <row r="619" ht="9.75">
      <c r="D619" s="214"/>
    </row>
    <row r="620" ht="9.75">
      <c r="D620" s="214"/>
    </row>
    <row r="621" ht="9.75">
      <c r="D621" s="214"/>
    </row>
    <row r="622" ht="9.75">
      <c r="D622" s="214"/>
    </row>
    <row r="623" ht="9.75">
      <c r="D623" s="214"/>
    </row>
    <row r="624" ht="9.75">
      <c r="D624" s="214"/>
    </row>
    <row r="625" ht="9.75">
      <c r="D625" s="214"/>
    </row>
    <row r="626" ht="9.75">
      <c r="D626" s="214"/>
    </row>
    <row r="627" ht="9.75">
      <c r="D627" s="214"/>
    </row>
    <row r="628" ht="9.75">
      <c r="D628" s="214"/>
    </row>
    <row r="629" ht="9.75">
      <c r="D629" s="214"/>
    </row>
    <row r="630" ht="9.75">
      <c r="D630" s="214"/>
    </row>
    <row r="631" ht="9.75">
      <c r="D631" s="214"/>
    </row>
    <row r="632" ht="9.75">
      <c r="D632" s="214"/>
    </row>
    <row r="633" ht="9.75">
      <c r="D633" s="214"/>
    </row>
    <row r="634" ht="9.75">
      <c r="D634" s="214"/>
    </row>
    <row r="635" ht="9.75">
      <c r="D635" s="214"/>
    </row>
    <row r="636" ht="9.75">
      <c r="D636" s="214"/>
    </row>
    <row r="637" ht="9.75">
      <c r="D637" s="214"/>
    </row>
    <row r="638" ht="9.75">
      <c r="D638" s="214"/>
    </row>
    <row r="639" ht="9.75">
      <c r="D639" s="214"/>
    </row>
    <row r="640" ht="9.75">
      <c r="D640" s="214"/>
    </row>
    <row r="641" ht="9.75">
      <c r="D641" s="214"/>
    </row>
    <row r="642" ht="9.75">
      <c r="D642" s="214"/>
    </row>
    <row r="643" ht="9.75">
      <c r="D643" s="214"/>
    </row>
    <row r="644" ht="9.75">
      <c r="D644" s="214"/>
    </row>
    <row r="645" ht="9.75">
      <c r="D645" s="214"/>
    </row>
    <row r="646" ht="9.75">
      <c r="D646" s="214"/>
    </row>
    <row r="647" ht="9.75">
      <c r="D647" s="214"/>
    </row>
    <row r="648" ht="9.75">
      <c r="D648" s="214"/>
    </row>
    <row r="649" ht="9.75">
      <c r="D649" s="214"/>
    </row>
    <row r="650" ht="9.75">
      <c r="D650" s="214"/>
    </row>
    <row r="651" ht="9.75">
      <c r="D651" s="214"/>
    </row>
    <row r="652" ht="9.75">
      <c r="D652" s="214"/>
    </row>
    <row r="653" ht="9.75">
      <c r="D653" s="214"/>
    </row>
    <row r="654" ht="9.75">
      <c r="D654" s="214"/>
    </row>
    <row r="655" ht="9.75">
      <c r="D655" s="214"/>
    </row>
    <row r="656" ht="9.75">
      <c r="D656" s="214"/>
    </row>
    <row r="657" ht="9.75">
      <c r="D657" s="214"/>
    </row>
    <row r="658" ht="9.75">
      <c r="D658" s="214"/>
    </row>
    <row r="659" ht="9.75">
      <c r="D659" s="214"/>
    </row>
    <row r="660" ht="9.75">
      <c r="D660" s="214"/>
    </row>
    <row r="661" ht="9.75">
      <c r="D661" s="214"/>
    </row>
    <row r="662" ht="9.75">
      <c r="D662" s="214"/>
    </row>
    <row r="663" ht="9.75">
      <c r="D663" s="214"/>
    </row>
    <row r="664" ht="9.75">
      <c r="D664" s="214"/>
    </row>
    <row r="665" ht="9.75">
      <c r="D665" s="214"/>
    </row>
    <row r="666" ht="9.75">
      <c r="D666" s="214"/>
    </row>
    <row r="667" ht="9.75">
      <c r="D667" s="214"/>
    </row>
    <row r="668" ht="9.75">
      <c r="D668" s="214"/>
    </row>
    <row r="669" ht="9.75">
      <c r="D669" s="214"/>
    </row>
    <row r="670" ht="9.75">
      <c r="D670" s="214"/>
    </row>
    <row r="671" ht="9.75">
      <c r="D671" s="214"/>
    </row>
    <row r="672" ht="9.75">
      <c r="D672" s="214"/>
    </row>
    <row r="673" ht="9.75">
      <c r="D673" s="214"/>
    </row>
    <row r="674" ht="9.75">
      <c r="D674" s="214"/>
    </row>
    <row r="675" ht="9.75">
      <c r="D675" s="214"/>
    </row>
    <row r="676" ht="9.75">
      <c r="D676" s="214"/>
    </row>
    <row r="677" ht="9.75">
      <c r="D677" s="214"/>
    </row>
    <row r="678" ht="9.75">
      <c r="D678" s="214"/>
    </row>
    <row r="679" ht="9.75">
      <c r="D679" s="214"/>
    </row>
    <row r="680" ht="9.75">
      <c r="D680" s="214"/>
    </row>
    <row r="681" ht="9.75">
      <c r="D681" s="214"/>
    </row>
    <row r="682" ht="9.75">
      <c r="D682" s="214"/>
    </row>
    <row r="683" ht="9.75">
      <c r="D683" s="214"/>
    </row>
    <row r="684" ht="9.75">
      <c r="D684" s="214"/>
    </row>
    <row r="685" ht="9.75">
      <c r="D685" s="214"/>
    </row>
    <row r="686" ht="9.75">
      <c r="D686" s="214"/>
    </row>
    <row r="687" ht="9.75">
      <c r="D687" s="214"/>
    </row>
    <row r="688" ht="9.75">
      <c r="D688" s="214"/>
    </row>
    <row r="689" ht="9.75">
      <c r="D689" s="214"/>
    </row>
    <row r="690" ht="9.75">
      <c r="D690" s="214"/>
    </row>
    <row r="691" ht="9.75">
      <c r="D691" s="214"/>
    </row>
    <row r="692" ht="9.75">
      <c r="D692" s="214"/>
    </row>
    <row r="693" ht="9.75">
      <c r="D693" s="214"/>
    </row>
    <row r="694" ht="9.75">
      <c r="D694" s="214"/>
    </row>
    <row r="695" ht="9.75">
      <c r="D695" s="214"/>
    </row>
    <row r="696" ht="9.75">
      <c r="D696" s="214"/>
    </row>
    <row r="697" ht="9.75">
      <c r="D697" s="214"/>
    </row>
    <row r="698" ht="9.75">
      <c r="D698" s="214"/>
    </row>
    <row r="699" ht="9.75">
      <c r="D699" s="214"/>
    </row>
    <row r="700" ht="9.75">
      <c r="D700" s="214"/>
    </row>
    <row r="701" ht="9.75">
      <c r="D701" s="214"/>
    </row>
    <row r="702" ht="9.75">
      <c r="D702" s="214"/>
    </row>
    <row r="703" ht="9.75">
      <c r="D703" s="214"/>
    </row>
    <row r="704" ht="9.75">
      <c r="D704" s="214"/>
    </row>
    <row r="705" ht="9.75">
      <c r="D705" s="214"/>
    </row>
    <row r="706" ht="9.75">
      <c r="D706" s="214"/>
    </row>
    <row r="707" ht="9.75">
      <c r="D707" s="214"/>
    </row>
    <row r="708" ht="9.75">
      <c r="D708" s="214"/>
    </row>
    <row r="709" ht="9.75">
      <c r="D709" s="214"/>
    </row>
    <row r="710" ht="9.75">
      <c r="D710" s="214"/>
    </row>
    <row r="711" ht="9.75">
      <c r="D711" s="214"/>
    </row>
    <row r="712" ht="9.75">
      <c r="D712" s="214"/>
    </row>
    <row r="713" ht="9.75">
      <c r="D713" s="214"/>
    </row>
    <row r="714" ht="9.75">
      <c r="D714" s="214"/>
    </row>
    <row r="715" ht="9.75">
      <c r="D715" s="214"/>
    </row>
    <row r="716" ht="9.75">
      <c r="D716" s="214"/>
    </row>
    <row r="717" ht="9.75">
      <c r="D717" s="214"/>
    </row>
    <row r="718" ht="9.75">
      <c r="D718" s="214"/>
    </row>
    <row r="719" ht="9.75">
      <c r="D719" s="214"/>
    </row>
    <row r="720" ht="9.75">
      <c r="D720" s="214"/>
    </row>
    <row r="721" ht="9.75">
      <c r="D721" s="214"/>
    </row>
    <row r="722" ht="9.75">
      <c r="D722" s="214"/>
    </row>
    <row r="723" ht="9.75">
      <c r="D723" s="214"/>
    </row>
    <row r="724" ht="9.75">
      <c r="D724" s="214"/>
    </row>
    <row r="725" ht="9.75">
      <c r="D725" s="214"/>
    </row>
    <row r="726" ht="9.75">
      <c r="D726" s="214"/>
    </row>
    <row r="727" ht="9.75">
      <c r="D727" s="214"/>
    </row>
    <row r="728" ht="9.75">
      <c r="D728" s="214"/>
    </row>
    <row r="729" ht="9.75">
      <c r="D729" s="214"/>
    </row>
    <row r="730" ht="9.75">
      <c r="D730" s="214"/>
    </row>
    <row r="731" ht="9.75">
      <c r="D731" s="214"/>
    </row>
    <row r="732" ht="9.75">
      <c r="D732" s="214"/>
    </row>
    <row r="733" ht="9.75">
      <c r="D733" s="214"/>
    </row>
    <row r="734" ht="9.75">
      <c r="D734" s="214"/>
    </row>
    <row r="735" ht="9.75">
      <c r="D735" s="214"/>
    </row>
    <row r="736" ht="9.75">
      <c r="D736" s="214"/>
    </row>
    <row r="737" ht="9.75">
      <c r="D737" s="214"/>
    </row>
    <row r="738" ht="9.75">
      <c r="D738" s="214"/>
    </row>
    <row r="739" ht="9.75">
      <c r="D739" s="214"/>
    </row>
    <row r="740" ht="9.75">
      <c r="D740" s="214"/>
    </row>
    <row r="741" ht="9.75">
      <c r="D741" s="214"/>
    </row>
    <row r="742" ht="9.75">
      <c r="D742" s="214"/>
    </row>
    <row r="743" ht="9.75">
      <c r="D743" s="214"/>
    </row>
    <row r="744" ht="9.75">
      <c r="D744" s="214"/>
    </row>
    <row r="745" ht="9.75">
      <c r="D745" s="214"/>
    </row>
    <row r="746" ht="9.75">
      <c r="D746" s="214"/>
    </row>
    <row r="747" ht="9.75">
      <c r="D747" s="214"/>
    </row>
    <row r="748" ht="9.75">
      <c r="D748" s="214"/>
    </row>
    <row r="749" ht="9.75">
      <c r="D749" s="214"/>
    </row>
    <row r="750" ht="9.75">
      <c r="D750" s="214"/>
    </row>
    <row r="751" ht="9.75">
      <c r="D751" s="214"/>
    </row>
    <row r="752" ht="9.75">
      <c r="D752" s="214"/>
    </row>
    <row r="753" ht="9.75">
      <c r="D753" s="214"/>
    </row>
    <row r="754" ht="9.75">
      <c r="D754" s="214"/>
    </row>
    <row r="755" ht="9.75">
      <c r="D755" s="214"/>
    </row>
    <row r="756" ht="9.75">
      <c r="D756" s="214"/>
    </row>
    <row r="757" ht="9.75">
      <c r="D757" s="214"/>
    </row>
    <row r="758" ht="9.75">
      <c r="D758" s="214"/>
    </row>
    <row r="759" ht="9.75">
      <c r="D759" s="214"/>
    </row>
    <row r="760" ht="9.75">
      <c r="D760" s="214"/>
    </row>
    <row r="761" ht="9.75">
      <c r="D761" s="214"/>
    </row>
    <row r="762" ht="9.75">
      <c r="D762" s="214"/>
    </row>
    <row r="763" ht="9.75">
      <c r="D763" s="214"/>
    </row>
    <row r="764" ht="9.75">
      <c r="D764" s="214"/>
    </row>
    <row r="765" ht="9.75">
      <c r="D765" s="214"/>
    </row>
    <row r="766" ht="9.75">
      <c r="D766" s="214"/>
    </row>
    <row r="767" ht="9.75">
      <c r="D767" s="214"/>
    </row>
    <row r="768" ht="9.75">
      <c r="D768" s="214"/>
    </row>
    <row r="769" ht="9.75">
      <c r="D769" s="214"/>
    </row>
    <row r="770" ht="9.75">
      <c r="D770" s="214"/>
    </row>
    <row r="771" ht="9.75">
      <c r="D771" s="214"/>
    </row>
    <row r="772" ht="9.75">
      <c r="D772" s="214"/>
    </row>
    <row r="773" ht="9.75">
      <c r="D773" s="214"/>
    </row>
    <row r="774" ht="9.75">
      <c r="D774" s="214"/>
    </row>
    <row r="775" ht="9.75">
      <c r="D775" s="214"/>
    </row>
    <row r="776" ht="9.75">
      <c r="D776" s="214"/>
    </row>
    <row r="777" ht="9.75">
      <c r="D777" s="214"/>
    </row>
    <row r="778" ht="9.75">
      <c r="D778" s="214"/>
    </row>
    <row r="779" ht="9.75">
      <c r="D779" s="214"/>
    </row>
    <row r="780" ht="9.75">
      <c r="D780" s="214"/>
    </row>
    <row r="781" ht="9.75">
      <c r="D781" s="214"/>
    </row>
    <row r="782" ht="9.75">
      <c r="D782" s="214"/>
    </row>
    <row r="783" ht="9.75">
      <c r="D783" s="214"/>
    </row>
    <row r="784" ht="9.75">
      <c r="D784" s="214"/>
    </row>
    <row r="785" ht="9.75">
      <c r="D785" s="214"/>
    </row>
    <row r="786" ht="9.75">
      <c r="D786" s="214"/>
    </row>
    <row r="787" ht="9.75">
      <c r="D787" s="214"/>
    </row>
    <row r="788" ht="9.75">
      <c r="D788" s="214"/>
    </row>
    <row r="789" ht="9.75">
      <c r="D789" s="214"/>
    </row>
    <row r="790" ht="9.75">
      <c r="D790" s="214"/>
    </row>
    <row r="791" ht="9.75">
      <c r="D791" s="214"/>
    </row>
    <row r="792" ht="9.75">
      <c r="D792" s="214"/>
    </row>
    <row r="793" ht="9.75">
      <c r="D793" s="214"/>
    </row>
    <row r="794" ht="9.75">
      <c r="D794" s="214"/>
    </row>
    <row r="795" ht="9.75">
      <c r="D795" s="214"/>
    </row>
    <row r="796" ht="9.75">
      <c r="D796" s="214"/>
    </row>
    <row r="797" ht="9.75">
      <c r="D797" s="214"/>
    </row>
    <row r="798" ht="9.75">
      <c r="D798" s="214"/>
    </row>
    <row r="799" ht="9.75">
      <c r="D799" s="214"/>
    </row>
    <row r="800" ht="9.75">
      <c r="D800" s="214"/>
    </row>
    <row r="801" ht="9.75">
      <c r="D801" s="214"/>
    </row>
    <row r="802" ht="9.75">
      <c r="D802" s="214"/>
    </row>
    <row r="803" ht="9.75">
      <c r="D803" s="214"/>
    </row>
    <row r="804" ht="9.75">
      <c r="D804" s="214"/>
    </row>
    <row r="805" ht="9.75">
      <c r="D805" s="214"/>
    </row>
    <row r="806" ht="9.75">
      <c r="D806" s="214"/>
    </row>
    <row r="807" ht="9.75">
      <c r="D807" s="214"/>
    </row>
    <row r="808" ht="9.75">
      <c r="D808" s="214"/>
    </row>
    <row r="809" ht="9.75">
      <c r="D809" s="214"/>
    </row>
    <row r="810" ht="9.75">
      <c r="D810" s="214"/>
    </row>
    <row r="811" ht="9.75">
      <c r="D811" s="214"/>
    </row>
    <row r="812" ht="9.75">
      <c r="D812" s="214"/>
    </row>
    <row r="813" ht="9.75">
      <c r="D813" s="214"/>
    </row>
    <row r="814" ht="9.75">
      <c r="D814" s="214"/>
    </row>
    <row r="815" ht="9.75">
      <c r="D815" s="214"/>
    </row>
    <row r="816" ht="9.75">
      <c r="D816" s="214"/>
    </row>
    <row r="817" ht="9.75">
      <c r="D817" s="214"/>
    </row>
    <row r="818" ht="9.75">
      <c r="D818" s="214"/>
    </row>
    <row r="819" ht="9.75">
      <c r="D819" s="214"/>
    </row>
    <row r="820" ht="9.75">
      <c r="D820" s="214"/>
    </row>
    <row r="821" ht="9.75">
      <c r="D821" s="214"/>
    </row>
    <row r="822" ht="9.75">
      <c r="D822" s="214"/>
    </row>
    <row r="823" ht="9.75">
      <c r="D823" s="214"/>
    </row>
    <row r="824" ht="9.75">
      <c r="D824" s="214"/>
    </row>
    <row r="825" ht="9.75">
      <c r="D825" s="214"/>
    </row>
    <row r="826" ht="9.75">
      <c r="D826" s="214"/>
    </row>
    <row r="827" ht="9.75">
      <c r="D827" s="214"/>
    </row>
    <row r="828" ht="9.75">
      <c r="D828" s="214"/>
    </row>
    <row r="829" ht="9.75">
      <c r="D829" s="214"/>
    </row>
    <row r="830" ht="9.75">
      <c r="D830" s="214"/>
    </row>
    <row r="831" ht="9.75">
      <c r="D831" s="214"/>
    </row>
    <row r="832" ht="9.75">
      <c r="D832" s="214"/>
    </row>
    <row r="833" ht="9.75">
      <c r="D833" s="214"/>
    </row>
    <row r="834" ht="9.75">
      <c r="D834" s="214"/>
    </row>
    <row r="835" ht="9.75">
      <c r="D835" s="214"/>
    </row>
    <row r="836" ht="9.75">
      <c r="D836" s="214"/>
    </row>
    <row r="837" ht="9.75">
      <c r="D837" s="214"/>
    </row>
    <row r="838" ht="9.75">
      <c r="D838" s="214"/>
    </row>
    <row r="839" ht="9.75">
      <c r="D839" s="214"/>
    </row>
    <row r="840" ht="9.75">
      <c r="D840" s="214"/>
    </row>
    <row r="841" ht="9.75">
      <c r="D841" s="214"/>
    </row>
    <row r="842" ht="9.75">
      <c r="D842" s="214"/>
    </row>
    <row r="843" ht="9.75">
      <c r="D843" s="214"/>
    </row>
    <row r="844" ht="9.75">
      <c r="D844" s="214"/>
    </row>
    <row r="845" ht="9.75">
      <c r="D845" s="214"/>
    </row>
    <row r="846" ht="9.75">
      <c r="D846" s="214"/>
    </row>
    <row r="847" ht="9.75">
      <c r="D847" s="214"/>
    </row>
    <row r="848" ht="9.75">
      <c r="D848" s="214"/>
    </row>
    <row r="849" ht="9.75">
      <c r="D849" s="214"/>
    </row>
    <row r="850" ht="9.75">
      <c r="D850" s="214"/>
    </row>
    <row r="851" ht="9.75">
      <c r="D851" s="214"/>
    </row>
    <row r="852" ht="9.75">
      <c r="D852" s="214"/>
    </row>
    <row r="853" ht="9.75">
      <c r="D853" s="214"/>
    </row>
    <row r="854" ht="9.75">
      <c r="D854" s="214"/>
    </row>
    <row r="855" ht="9.75">
      <c r="D855" s="214"/>
    </row>
    <row r="856" ht="9.75">
      <c r="D856" s="214"/>
    </row>
    <row r="857" ht="9.75">
      <c r="D857" s="214"/>
    </row>
    <row r="858" ht="9.75">
      <c r="D858" s="214"/>
    </row>
    <row r="859" ht="9.75">
      <c r="D859" s="214"/>
    </row>
    <row r="860" ht="9.75">
      <c r="D860" s="214"/>
    </row>
    <row r="861" ht="9.75">
      <c r="D861" s="214"/>
    </row>
    <row r="862" ht="9.75">
      <c r="D862" s="214"/>
    </row>
    <row r="863" ht="9.75">
      <c r="D863" s="214"/>
    </row>
    <row r="864" ht="9.75">
      <c r="D864" s="214"/>
    </row>
    <row r="865" ht="9.75">
      <c r="D865" s="214"/>
    </row>
    <row r="866" ht="9.75">
      <c r="D866" s="214"/>
    </row>
    <row r="867" ht="9.75">
      <c r="D867" s="214"/>
    </row>
    <row r="868" ht="9.75">
      <c r="D868" s="214"/>
    </row>
    <row r="869" ht="9.75">
      <c r="D869" s="214"/>
    </row>
    <row r="870" ht="9.75">
      <c r="D870" s="214"/>
    </row>
    <row r="871" ht="9.75">
      <c r="D871" s="214"/>
    </row>
    <row r="872" ht="9.75">
      <c r="D872" s="214"/>
    </row>
    <row r="873" ht="9.75">
      <c r="D873" s="214"/>
    </row>
    <row r="874" ht="9.75">
      <c r="D874" s="214"/>
    </row>
    <row r="875" ht="9.75">
      <c r="D875" s="214"/>
    </row>
    <row r="876" ht="9.75">
      <c r="D876" s="214"/>
    </row>
    <row r="877" ht="9.75">
      <c r="D877" s="214"/>
    </row>
    <row r="878" ht="9.75">
      <c r="D878" s="214"/>
    </row>
    <row r="879" ht="9.75">
      <c r="D879" s="214"/>
    </row>
    <row r="880" ht="9.75">
      <c r="D880" s="214"/>
    </row>
    <row r="881" ht="9.75">
      <c r="D881" s="214"/>
    </row>
    <row r="882" ht="9.75">
      <c r="D882" s="214"/>
    </row>
    <row r="883" ht="9.75">
      <c r="D883" s="214"/>
    </row>
    <row r="884" ht="9.75">
      <c r="D884" s="214"/>
    </row>
    <row r="885" ht="9.75">
      <c r="D885" s="214"/>
    </row>
    <row r="886" ht="9.75">
      <c r="D886" s="214"/>
    </row>
    <row r="887" ht="9.75">
      <c r="D887" s="214"/>
    </row>
    <row r="888" ht="9.75">
      <c r="D888" s="214"/>
    </row>
    <row r="889" ht="9.75">
      <c r="D889" s="214"/>
    </row>
    <row r="890" ht="9.75">
      <c r="D890" s="214"/>
    </row>
    <row r="891" ht="9.75">
      <c r="D891" s="214"/>
    </row>
    <row r="892" ht="9.75">
      <c r="D892" s="214"/>
    </row>
    <row r="893" ht="9.75">
      <c r="D893" s="214"/>
    </row>
    <row r="894" ht="9.75">
      <c r="D894" s="214"/>
    </row>
    <row r="895" ht="9.75">
      <c r="D895" s="214"/>
    </row>
    <row r="896" ht="9.75">
      <c r="D896" s="214"/>
    </row>
    <row r="897" ht="9.75">
      <c r="D897" s="214"/>
    </row>
    <row r="898" ht="9.75">
      <c r="D898" s="214"/>
    </row>
    <row r="899" ht="9.75">
      <c r="D899" s="214"/>
    </row>
    <row r="900" ht="9.75">
      <c r="D900" s="214"/>
    </row>
    <row r="901" ht="9.75">
      <c r="D901" s="214"/>
    </row>
    <row r="902" ht="9.75">
      <c r="D902" s="214"/>
    </row>
    <row r="903" ht="9.75">
      <c r="D903" s="214"/>
    </row>
    <row r="904" ht="9.75">
      <c r="D904" s="214"/>
    </row>
    <row r="905" ht="9.75">
      <c r="D905" s="214"/>
    </row>
    <row r="906" ht="9.75">
      <c r="D906" s="214"/>
    </row>
    <row r="907" ht="9.75">
      <c r="D907" s="214"/>
    </row>
    <row r="908" ht="9.75">
      <c r="D908" s="214"/>
    </row>
    <row r="909" ht="9.75">
      <c r="D909" s="214"/>
    </row>
    <row r="910" ht="9.75">
      <c r="D910" s="214"/>
    </row>
    <row r="911" ht="9.75">
      <c r="D911" s="214"/>
    </row>
    <row r="912" ht="9.75">
      <c r="D912" s="214"/>
    </row>
    <row r="913" ht="9.75">
      <c r="D913" s="214"/>
    </row>
    <row r="914" ht="9.75">
      <c r="D914" s="214"/>
    </row>
    <row r="915" ht="9.75">
      <c r="D915" s="214"/>
    </row>
    <row r="916" ht="9.75">
      <c r="D916" s="214"/>
    </row>
    <row r="917" ht="9.75">
      <c r="D917" s="214"/>
    </row>
    <row r="918" ht="9.75">
      <c r="D918" s="214"/>
    </row>
    <row r="919" ht="9.75">
      <c r="D919" s="214"/>
    </row>
    <row r="920" ht="9.75">
      <c r="D920" s="214"/>
    </row>
    <row r="921" ht="9.75">
      <c r="D921" s="214"/>
    </row>
    <row r="922" ht="9.75">
      <c r="D922" s="214"/>
    </row>
    <row r="923" ht="9.75">
      <c r="D923" s="214"/>
    </row>
    <row r="924" ht="9.75">
      <c r="D924" s="214"/>
    </row>
    <row r="925" ht="9.75">
      <c r="D925" s="214"/>
    </row>
    <row r="926" ht="9.75">
      <c r="D926" s="214"/>
    </row>
    <row r="927" ht="9.75">
      <c r="D927" s="214"/>
    </row>
    <row r="928" ht="9.75">
      <c r="D928" s="214"/>
    </row>
    <row r="929" ht="9.75">
      <c r="D929" s="214"/>
    </row>
    <row r="930" ht="9.75">
      <c r="D930" s="214"/>
    </row>
    <row r="931" ht="9.75">
      <c r="D931" s="214"/>
    </row>
    <row r="932" ht="9.75">
      <c r="D932" s="214"/>
    </row>
    <row r="933" ht="9.75">
      <c r="D933" s="214"/>
    </row>
    <row r="934" ht="9.75">
      <c r="D934" s="214"/>
    </row>
    <row r="935" ht="9.75">
      <c r="D935" s="214"/>
    </row>
    <row r="936" ht="9.75">
      <c r="D936" s="214"/>
    </row>
    <row r="937" ht="9.75">
      <c r="D937" s="214"/>
    </row>
    <row r="938" ht="9.75">
      <c r="D938" s="214"/>
    </row>
    <row r="939" ht="9.75">
      <c r="D939" s="214"/>
    </row>
    <row r="940" ht="9.75">
      <c r="D940" s="214"/>
    </row>
    <row r="941" ht="9.75">
      <c r="D941" s="214"/>
    </row>
    <row r="942" ht="9.75">
      <c r="D942" s="214"/>
    </row>
    <row r="943" ht="9.75">
      <c r="D943" s="214"/>
    </row>
    <row r="944" ht="9.75">
      <c r="D944" s="214"/>
    </row>
    <row r="945" ht="9.75">
      <c r="D945" s="214"/>
    </row>
    <row r="946" ht="9.75">
      <c r="D946" s="214"/>
    </row>
    <row r="947" ht="9.75">
      <c r="D947" s="214"/>
    </row>
    <row r="948" ht="9.75">
      <c r="D948" s="214"/>
    </row>
    <row r="949" ht="9.75">
      <c r="D949" s="214"/>
    </row>
    <row r="950" ht="9.75">
      <c r="D950" s="214"/>
    </row>
    <row r="951" ht="9.75">
      <c r="D951" s="214"/>
    </row>
    <row r="952" ht="9.75">
      <c r="D952" s="214"/>
    </row>
    <row r="953" ht="9.75">
      <c r="D953" s="214"/>
    </row>
    <row r="954" ht="9.75">
      <c r="D954" s="214"/>
    </row>
    <row r="955" ht="9.75">
      <c r="D955" s="214"/>
    </row>
    <row r="956" ht="9.75">
      <c r="D956" s="214"/>
    </row>
    <row r="957" ht="9.75">
      <c r="D957" s="214"/>
    </row>
    <row r="958" ht="9.75">
      <c r="D958" s="214"/>
    </row>
    <row r="959" ht="9.75">
      <c r="D959" s="214"/>
    </row>
    <row r="960" ht="9.75">
      <c r="D960" s="214"/>
    </row>
    <row r="961" ht="9.75">
      <c r="D961" s="214"/>
    </row>
    <row r="962" ht="9.75">
      <c r="D962" s="214"/>
    </row>
    <row r="963" ht="9.75">
      <c r="D963" s="214"/>
    </row>
    <row r="964" ht="9.75">
      <c r="D964" s="214"/>
    </row>
    <row r="965" ht="9.75">
      <c r="D965" s="214"/>
    </row>
    <row r="966" ht="9.75">
      <c r="D966" s="214"/>
    </row>
    <row r="967" ht="9.75">
      <c r="D967" s="214"/>
    </row>
    <row r="968" ht="9.75">
      <c r="D968" s="214"/>
    </row>
    <row r="969" ht="9.75">
      <c r="D969" s="214"/>
    </row>
    <row r="970" ht="9.75">
      <c r="D970" s="214"/>
    </row>
    <row r="971" ht="9.75">
      <c r="D971" s="214"/>
    </row>
    <row r="972" ht="9.75">
      <c r="D972" s="214"/>
    </row>
    <row r="973" ht="9.75">
      <c r="D973" s="214"/>
    </row>
    <row r="974" ht="9.75">
      <c r="D974" s="214"/>
    </row>
    <row r="975" ht="9.75">
      <c r="D975" s="214"/>
    </row>
    <row r="976" ht="9.75">
      <c r="D976" s="214"/>
    </row>
    <row r="977" ht="9.75">
      <c r="D977" s="214"/>
    </row>
    <row r="978" ht="9.75">
      <c r="D978" s="214"/>
    </row>
    <row r="979" ht="9.75">
      <c r="D979" s="214"/>
    </row>
    <row r="980" ht="9.75">
      <c r="D980" s="214"/>
    </row>
    <row r="981" ht="9.75">
      <c r="D981" s="214"/>
    </row>
    <row r="982" ht="9.75">
      <c r="D982" s="214"/>
    </row>
    <row r="983" ht="9.75">
      <c r="D983" s="214"/>
    </row>
    <row r="984" ht="9.75">
      <c r="D984" s="214"/>
    </row>
    <row r="985" ht="9.75">
      <c r="D985" s="214"/>
    </row>
    <row r="986" ht="9.75">
      <c r="D986" s="214"/>
    </row>
    <row r="987" ht="9.75">
      <c r="D987" s="214"/>
    </row>
    <row r="988" ht="9.75">
      <c r="D988" s="214"/>
    </row>
    <row r="989" ht="9.75">
      <c r="D989" s="214"/>
    </row>
    <row r="990" ht="9.75">
      <c r="D990" s="214"/>
    </row>
    <row r="991" ht="9.75">
      <c r="D991" s="214"/>
    </row>
    <row r="992" ht="9.75">
      <c r="D992" s="214"/>
    </row>
    <row r="993" ht="9.75">
      <c r="D993" s="214"/>
    </row>
    <row r="994" ht="9.75">
      <c r="D994" s="214"/>
    </row>
    <row r="995" ht="9.75">
      <c r="D995" s="214"/>
    </row>
    <row r="996" ht="9.75">
      <c r="D996" s="214"/>
    </row>
    <row r="997" ht="9.75">
      <c r="D997" s="214"/>
    </row>
    <row r="998" ht="9.75">
      <c r="D998" s="214"/>
    </row>
    <row r="999" ht="9.75">
      <c r="D999" s="214"/>
    </row>
    <row r="1000" ht="9.75">
      <c r="D1000" s="214"/>
    </row>
    <row r="1001" ht="9.75">
      <c r="D1001" s="214"/>
    </row>
    <row r="1002" ht="9.75">
      <c r="D1002" s="214"/>
    </row>
    <row r="1003" ht="9.75">
      <c r="D1003" s="214"/>
    </row>
    <row r="1004" ht="9.75">
      <c r="D1004" s="214"/>
    </row>
    <row r="1005" ht="9.75">
      <c r="D1005" s="214"/>
    </row>
    <row r="1006" ht="9.75">
      <c r="D1006" s="214"/>
    </row>
    <row r="1007" ht="9.75">
      <c r="D1007" s="214"/>
    </row>
    <row r="1008" ht="9.75">
      <c r="D1008" s="214"/>
    </row>
    <row r="1009" ht="9.75">
      <c r="D1009" s="214"/>
    </row>
    <row r="1010" ht="9.75">
      <c r="D1010" s="214"/>
    </row>
    <row r="1011" ht="9.75">
      <c r="D1011" s="214"/>
    </row>
    <row r="1012" ht="9.75">
      <c r="D1012" s="214"/>
    </row>
    <row r="1013" ht="9.75">
      <c r="D1013" s="214"/>
    </row>
    <row r="1014" ht="9.75">
      <c r="D1014" s="214"/>
    </row>
    <row r="1015" ht="9.75">
      <c r="D1015" s="214"/>
    </row>
    <row r="1016" ht="9.75">
      <c r="D1016" s="214"/>
    </row>
    <row r="1017" ht="9.75">
      <c r="D1017" s="214"/>
    </row>
    <row r="1018" ht="9.75">
      <c r="D1018" s="214"/>
    </row>
    <row r="1019" ht="9.75">
      <c r="D1019" s="214"/>
    </row>
    <row r="1020" ht="9.75">
      <c r="D1020" s="214"/>
    </row>
    <row r="1021" ht="9.75">
      <c r="D1021" s="214"/>
    </row>
    <row r="1022" ht="9.75">
      <c r="D1022" s="214"/>
    </row>
    <row r="1023" ht="9.75">
      <c r="D1023" s="214"/>
    </row>
    <row r="1024" ht="9.75">
      <c r="D1024" s="214"/>
    </row>
    <row r="1025" ht="9.75">
      <c r="D1025" s="214"/>
    </row>
    <row r="1026" ht="9.75">
      <c r="D1026" s="214"/>
    </row>
    <row r="1027" ht="9.75">
      <c r="D1027" s="214"/>
    </row>
    <row r="1028" ht="9.75">
      <c r="D1028" s="214"/>
    </row>
    <row r="1029" ht="9.75">
      <c r="D1029" s="214"/>
    </row>
    <row r="1030" ht="9.75">
      <c r="D1030" s="214"/>
    </row>
    <row r="1031" ht="9.75">
      <c r="D1031" s="214"/>
    </row>
    <row r="1032" ht="9.75">
      <c r="D1032" s="214"/>
    </row>
    <row r="1033" ht="9.75">
      <c r="D1033" s="214"/>
    </row>
    <row r="1034" ht="9.75">
      <c r="D1034" s="214"/>
    </row>
    <row r="1035" ht="9.75">
      <c r="D1035" s="214"/>
    </row>
    <row r="1036" ht="9.75">
      <c r="D1036" s="214"/>
    </row>
    <row r="1037" ht="9.75">
      <c r="D1037" s="214"/>
    </row>
    <row r="1038" ht="9.75">
      <c r="D1038" s="214"/>
    </row>
    <row r="1039" ht="9.75">
      <c r="D1039" s="214"/>
    </row>
    <row r="1040" ht="9.75">
      <c r="D1040" s="214"/>
    </row>
    <row r="1041" ht="9.75">
      <c r="D1041" s="214"/>
    </row>
    <row r="1042" ht="9.75">
      <c r="D1042" s="214"/>
    </row>
    <row r="1043" ht="9.75">
      <c r="D1043" s="214"/>
    </row>
    <row r="1044" ht="9.75">
      <c r="D1044" s="214"/>
    </row>
    <row r="1045" ht="9.75">
      <c r="D1045" s="214"/>
    </row>
    <row r="1046" ht="9.75">
      <c r="D1046" s="214"/>
    </row>
    <row r="1047" ht="9.75">
      <c r="D1047" s="214"/>
    </row>
    <row r="1048" ht="9.75">
      <c r="D1048" s="214"/>
    </row>
    <row r="1049" ht="9.75">
      <c r="D1049" s="214"/>
    </row>
    <row r="1050" ht="9.75">
      <c r="D1050" s="214"/>
    </row>
    <row r="1051" ht="9.75">
      <c r="D1051" s="214"/>
    </row>
    <row r="1052" ht="9.75">
      <c r="D1052" s="214"/>
    </row>
    <row r="1053" ht="9.75">
      <c r="D1053" s="214"/>
    </row>
    <row r="1054" ht="9.75">
      <c r="D1054" s="214"/>
    </row>
    <row r="1055" ht="9.75">
      <c r="D1055" s="214"/>
    </row>
    <row r="1056" ht="9.75">
      <c r="D1056" s="214"/>
    </row>
    <row r="1057" ht="9.75">
      <c r="D1057" s="214"/>
    </row>
    <row r="1058" ht="9.75">
      <c r="D1058" s="214"/>
    </row>
    <row r="1059" ht="9.75">
      <c r="D1059" s="214"/>
    </row>
    <row r="1060" ht="9.75">
      <c r="D1060" s="214"/>
    </row>
    <row r="1061" ht="9.75">
      <c r="D1061" s="214"/>
    </row>
    <row r="1062" ht="9.75">
      <c r="D1062" s="214"/>
    </row>
    <row r="1063" ht="9.75">
      <c r="D1063" s="214"/>
    </row>
    <row r="1064" ht="9.75">
      <c r="D1064" s="214"/>
    </row>
    <row r="1065" ht="9.75">
      <c r="D1065" s="214"/>
    </row>
    <row r="1066" ht="9.75">
      <c r="D1066" s="214"/>
    </row>
    <row r="1067" ht="9.75">
      <c r="D1067" s="214"/>
    </row>
    <row r="1068" ht="9.75">
      <c r="D1068" s="214"/>
    </row>
    <row r="1069" ht="9.75">
      <c r="D1069" s="214"/>
    </row>
    <row r="1070" ht="9.75">
      <c r="D1070" s="214"/>
    </row>
    <row r="1071" ht="9.75">
      <c r="D1071" s="214"/>
    </row>
    <row r="1072" ht="9.75">
      <c r="D1072" s="214"/>
    </row>
    <row r="1073" ht="9.75">
      <c r="D1073" s="214"/>
    </row>
    <row r="1074" ht="9.75">
      <c r="D1074" s="214"/>
    </row>
    <row r="1075" ht="9.75">
      <c r="D1075" s="214"/>
    </row>
    <row r="1076" ht="9.75">
      <c r="D1076" s="214"/>
    </row>
    <row r="1077" ht="9.75">
      <c r="D1077" s="214"/>
    </row>
    <row r="1078" ht="9.75">
      <c r="D1078" s="214"/>
    </row>
    <row r="1079" ht="9.75">
      <c r="D1079" s="214"/>
    </row>
    <row r="1080" ht="9.75">
      <c r="D1080" s="214"/>
    </row>
    <row r="1081" ht="9.75">
      <c r="D1081" s="214"/>
    </row>
    <row r="1082" ht="9.75">
      <c r="D1082" s="214"/>
    </row>
    <row r="1083" ht="9.75">
      <c r="D1083" s="214"/>
    </row>
    <row r="1084" ht="9.75">
      <c r="D1084" s="214"/>
    </row>
    <row r="1085" ht="9.75">
      <c r="D1085" s="214"/>
    </row>
    <row r="1086" ht="9.75">
      <c r="D1086" s="214"/>
    </row>
    <row r="1087" ht="9.75">
      <c r="D1087" s="214"/>
    </row>
    <row r="1088" ht="9.75">
      <c r="D1088" s="214"/>
    </row>
    <row r="1089" ht="9.75">
      <c r="D1089" s="214"/>
    </row>
    <row r="1090" ht="9.75">
      <c r="D1090" s="214"/>
    </row>
    <row r="1091" ht="9.75">
      <c r="D1091" s="214"/>
    </row>
    <row r="1092" ht="9.75">
      <c r="D1092" s="214"/>
    </row>
    <row r="1093" ht="9.75">
      <c r="D1093" s="214"/>
    </row>
    <row r="1094" ht="9.75">
      <c r="D1094" s="214"/>
    </row>
    <row r="1095" ht="9.75">
      <c r="D1095" s="214"/>
    </row>
    <row r="1096" ht="9.75">
      <c r="D1096" s="214"/>
    </row>
    <row r="1097" ht="9.75">
      <c r="D1097" s="214"/>
    </row>
    <row r="1098" ht="9.75">
      <c r="D1098" s="214"/>
    </row>
    <row r="1099" ht="9.75">
      <c r="D1099" s="214"/>
    </row>
    <row r="1100" ht="9.75">
      <c r="D1100" s="214"/>
    </row>
    <row r="1101" ht="9.75">
      <c r="D1101" s="214"/>
    </row>
    <row r="1102" ht="9.75">
      <c r="D1102" s="214"/>
    </row>
    <row r="1103" ht="9.75">
      <c r="D1103" s="214"/>
    </row>
    <row r="1104" ht="9.75">
      <c r="D1104" s="214"/>
    </row>
    <row r="1105" ht="9.75">
      <c r="D1105" s="214"/>
    </row>
    <row r="1106" ht="9.75">
      <c r="D1106" s="214"/>
    </row>
    <row r="1107" ht="9.75">
      <c r="D1107" s="214"/>
    </row>
    <row r="1108" ht="9.75">
      <c r="D1108" s="214"/>
    </row>
    <row r="1109" ht="9.75">
      <c r="D1109" s="214"/>
    </row>
    <row r="1110" ht="9.75">
      <c r="D1110" s="214"/>
    </row>
    <row r="1111" ht="9.75">
      <c r="D1111" s="214"/>
    </row>
    <row r="1112" ht="9.75">
      <c r="D1112" s="214"/>
    </row>
    <row r="1113" ht="9.75">
      <c r="D1113" s="214"/>
    </row>
    <row r="1114" ht="9.75">
      <c r="D1114" s="214"/>
    </row>
    <row r="1115" ht="9.75">
      <c r="D1115" s="214"/>
    </row>
    <row r="1116" ht="9.75">
      <c r="D1116" s="214"/>
    </row>
    <row r="1117" ht="9.75">
      <c r="D1117" s="214"/>
    </row>
    <row r="1118" ht="9.75">
      <c r="D1118" s="214"/>
    </row>
    <row r="1119" ht="9.75">
      <c r="D1119" s="214"/>
    </row>
    <row r="1120" ht="9.75">
      <c r="D1120" s="214"/>
    </row>
    <row r="1121" ht="9.75">
      <c r="D1121" s="214"/>
    </row>
    <row r="1122" ht="9.75">
      <c r="D1122" s="214"/>
    </row>
    <row r="1123" ht="9.75">
      <c r="D1123" s="214"/>
    </row>
    <row r="1124" ht="9.75">
      <c r="D1124" s="214"/>
    </row>
    <row r="1125" ht="9.75">
      <c r="D1125" s="214"/>
    </row>
    <row r="1126" ht="9.75">
      <c r="D1126" s="214"/>
    </row>
    <row r="1127" ht="9.75">
      <c r="D1127" s="214"/>
    </row>
    <row r="1128" ht="9.75">
      <c r="D1128" s="214"/>
    </row>
    <row r="1129" ht="9.75">
      <c r="D1129" s="214"/>
    </row>
    <row r="1130" ht="9.75">
      <c r="D1130" s="214"/>
    </row>
    <row r="1131" ht="9.75">
      <c r="D1131" s="214"/>
    </row>
    <row r="1132" ht="9.75">
      <c r="D1132" s="214"/>
    </row>
    <row r="1133" ht="9.75">
      <c r="D1133" s="214"/>
    </row>
    <row r="1134" ht="9.75">
      <c r="D1134" s="214"/>
    </row>
    <row r="1135" ht="9.75">
      <c r="D1135" s="214"/>
    </row>
    <row r="1136" ht="9.75">
      <c r="D1136" s="214"/>
    </row>
    <row r="1137" ht="9.75">
      <c r="D1137" s="214"/>
    </row>
    <row r="1138" ht="9.75">
      <c r="D1138" s="214"/>
    </row>
    <row r="1139" ht="9.75">
      <c r="D1139" s="214"/>
    </row>
    <row r="1140" ht="9.75">
      <c r="D1140" s="214"/>
    </row>
    <row r="1141" ht="9.75">
      <c r="D1141" s="214"/>
    </row>
    <row r="1142" ht="9.75">
      <c r="D1142" s="214"/>
    </row>
    <row r="1143" ht="9.75">
      <c r="D1143" s="214"/>
    </row>
    <row r="1144" ht="9.75">
      <c r="D1144" s="214"/>
    </row>
    <row r="1145" ht="9.75">
      <c r="D1145" s="214"/>
    </row>
    <row r="1146" ht="9.75">
      <c r="D1146" s="214"/>
    </row>
    <row r="1147" ht="9.75">
      <c r="D1147" s="214"/>
    </row>
    <row r="1148" ht="9.75">
      <c r="D1148" s="214"/>
    </row>
    <row r="1149" ht="9.75">
      <c r="D1149" s="214"/>
    </row>
    <row r="1150" ht="9.75">
      <c r="D1150" s="214"/>
    </row>
    <row r="1151" ht="9.75">
      <c r="D1151" s="214"/>
    </row>
    <row r="1152" ht="9.75">
      <c r="D1152" s="214"/>
    </row>
    <row r="1153" ht="9.75">
      <c r="D1153" s="214"/>
    </row>
    <row r="1154" ht="9.75">
      <c r="D1154" s="214"/>
    </row>
    <row r="1155" ht="9.75">
      <c r="D1155" s="214"/>
    </row>
    <row r="1156" ht="9.75">
      <c r="D1156" s="214"/>
    </row>
    <row r="1157" ht="9.75">
      <c r="D1157" s="214"/>
    </row>
    <row r="1158" ht="9.75">
      <c r="D1158" s="214"/>
    </row>
    <row r="1159" ht="9.75">
      <c r="D1159" s="214"/>
    </row>
    <row r="1160" ht="9.75">
      <c r="D1160" s="214"/>
    </row>
    <row r="1161" ht="9.75">
      <c r="D1161" s="214"/>
    </row>
    <row r="1162" ht="9.75">
      <c r="D1162" s="214"/>
    </row>
    <row r="1163" ht="9.75">
      <c r="D1163" s="214"/>
    </row>
    <row r="1164" ht="9.75">
      <c r="D1164" s="214"/>
    </row>
    <row r="1165" ht="9.75">
      <c r="D1165" s="214"/>
    </row>
    <row r="1166" ht="9.75">
      <c r="D1166" s="214"/>
    </row>
    <row r="1167" ht="9.75">
      <c r="D1167" s="214"/>
    </row>
    <row r="1168" ht="9.75">
      <c r="D1168" s="214"/>
    </row>
    <row r="1169" ht="9.75">
      <c r="D1169" s="214"/>
    </row>
    <row r="1170" ht="9.75">
      <c r="D1170" s="214"/>
    </row>
    <row r="1171" ht="9.75">
      <c r="D1171" s="214"/>
    </row>
    <row r="1172" ht="9.75">
      <c r="D1172" s="214"/>
    </row>
    <row r="1173" ht="9.75">
      <c r="D1173" s="214"/>
    </row>
    <row r="1174" ht="9.75">
      <c r="D1174" s="214"/>
    </row>
    <row r="1175" ht="9.75">
      <c r="D1175" s="214"/>
    </row>
    <row r="1176" ht="9.75">
      <c r="D1176" s="214"/>
    </row>
    <row r="1177" ht="9.75">
      <c r="D1177" s="214"/>
    </row>
    <row r="1178" ht="9.75">
      <c r="D1178" s="214"/>
    </row>
    <row r="1179" ht="9.75">
      <c r="D1179" s="214"/>
    </row>
    <row r="1180" ht="9.75">
      <c r="D1180" s="214"/>
    </row>
    <row r="1181" ht="9.75">
      <c r="D1181" s="214"/>
    </row>
    <row r="1182" ht="9.75">
      <c r="D1182" s="214"/>
    </row>
    <row r="1183" ht="9.75">
      <c r="D1183" s="214"/>
    </row>
    <row r="1184" ht="9.75">
      <c r="D1184" s="214"/>
    </row>
    <row r="1185" ht="9.75">
      <c r="D1185" s="214"/>
    </row>
    <row r="1186" ht="9.75">
      <c r="D1186" s="214"/>
    </row>
    <row r="1187" ht="9.75">
      <c r="D1187" s="214"/>
    </row>
    <row r="1188" ht="9.75">
      <c r="D1188" s="214"/>
    </row>
    <row r="1189" ht="9.75">
      <c r="D1189" s="214"/>
    </row>
    <row r="1190" ht="9.75">
      <c r="D1190" s="214"/>
    </row>
    <row r="1191" ht="9.75">
      <c r="D1191" s="214"/>
    </row>
    <row r="1192" ht="9.75">
      <c r="D1192" s="214"/>
    </row>
    <row r="1193" ht="9.75">
      <c r="D1193" s="214"/>
    </row>
    <row r="1194" ht="9.75">
      <c r="D1194" s="214"/>
    </row>
    <row r="1195" ht="9.75">
      <c r="D1195" s="214"/>
    </row>
    <row r="1196" ht="9.75">
      <c r="D1196" s="214"/>
    </row>
    <row r="1197" ht="9.75">
      <c r="D1197" s="214"/>
    </row>
    <row r="1198" ht="9.75">
      <c r="D1198" s="214"/>
    </row>
    <row r="1199" ht="9.75">
      <c r="D1199" s="214"/>
    </row>
    <row r="1200" ht="9.75">
      <c r="D1200" s="214"/>
    </row>
    <row r="1201" ht="9.75">
      <c r="D1201" s="214"/>
    </row>
    <row r="1202" ht="9.75">
      <c r="D1202" s="214"/>
    </row>
    <row r="1203" ht="9.75">
      <c r="D1203" s="214"/>
    </row>
    <row r="1204" ht="9.75">
      <c r="D1204" s="214"/>
    </row>
    <row r="1205" ht="9.75">
      <c r="D1205" s="214"/>
    </row>
    <row r="1206" ht="9.75">
      <c r="D1206" s="214"/>
    </row>
    <row r="1207" ht="9.75">
      <c r="D1207" s="214"/>
    </row>
    <row r="1208" ht="9.75">
      <c r="D1208" s="214"/>
    </row>
    <row r="1209" ht="9.75">
      <c r="D1209" s="214"/>
    </row>
    <row r="1210" ht="9.75">
      <c r="D1210" s="214"/>
    </row>
    <row r="1211" ht="9.75">
      <c r="D1211" s="214"/>
    </row>
    <row r="1212" ht="9.75">
      <c r="D1212" s="214"/>
    </row>
    <row r="1213" ht="9.75">
      <c r="D1213" s="214"/>
    </row>
    <row r="1214" ht="9.75">
      <c r="D1214" s="214"/>
    </row>
    <row r="1215" ht="9.75">
      <c r="D1215" s="214"/>
    </row>
    <row r="1216" ht="9.75">
      <c r="D1216" s="214"/>
    </row>
    <row r="1217" ht="9.75">
      <c r="D1217" s="214"/>
    </row>
    <row r="1218" ht="9.75">
      <c r="D1218" s="214"/>
    </row>
    <row r="1219" ht="9.75">
      <c r="D1219" s="214"/>
    </row>
    <row r="1220" ht="9.75">
      <c r="D1220" s="214"/>
    </row>
    <row r="1221" ht="9.75">
      <c r="D1221" s="214"/>
    </row>
    <row r="1222" ht="9.75">
      <c r="D1222" s="214"/>
    </row>
    <row r="1223" ht="9.75">
      <c r="D1223" s="214"/>
    </row>
    <row r="1224" ht="9.75">
      <c r="D1224" s="214"/>
    </row>
    <row r="1225" ht="9.75">
      <c r="D1225" s="214"/>
    </row>
    <row r="1226" ht="9.75">
      <c r="D1226" s="214"/>
    </row>
    <row r="1227" ht="9.75">
      <c r="D1227" s="214"/>
    </row>
    <row r="1228" ht="9.75">
      <c r="D1228" s="214"/>
    </row>
    <row r="1229" ht="9.75">
      <c r="D1229" s="214"/>
    </row>
    <row r="1230" ht="9.75">
      <c r="D1230" s="214"/>
    </row>
    <row r="1231" ht="9.75">
      <c r="D1231" s="214"/>
    </row>
    <row r="1232" ht="9.75">
      <c r="D1232" s="214"/>
    </row>
    <row r="1233" ht="9.75">
      <c r="D1233" s="214"/>
    </row>
    <row r="1234" ht="9.75">
      <c r="D1234" s="214"/>
    </row>
    <row r="1235" ht="9.75">
      <c r="D1235" s="214"/>
    </row>
    <row r="1236" ht="9.75">
      <c r="D1236" s="214"/>
    </row>
    <row r="1237" ht="9.75">
      <c r="D1237" s="214"/>
    </row>
    <row r="1238" ht="9.75">
      <c r="D1238" s="214"/>
    </row>
    <row r="1239" ht="9.75">
      <c r="D1239" s="214"/>
    </row>
    <row r="1240" ht="9.75">
      <c r="D1240" s="214"/>
    </row>
    <row r="1241" ht="9.75">
      <c r="D1241" s="214"/>
    </row>
    <row r="1242" ht="9.75">
      <c r="D1242" s="214"/>
    </row>
    <row r="1243" ht="9.75">
      <c r="D1243" s="214"/>
    </row>
    <row r="1244" ht="9.75">
      <c r="D1244" s="214"/>
    </row>
    <row r="1245" ht="9.75">
      <c r="D1245" s="214"/>
    </row>
    <row r="1246" ht="9.75">
      <c r="D1246" s="214"/>
    </row>
    <row r="1247" ht="9.75">
      <c r="D1247" s="214"/>
    </row>
    <row r="1248" ht="9.75">
      <c r="D1248" s="214"/>
    </row>
    <row r="1249" ht="9.75">
      <c r="D1249" s="214"/>
    </row>
    <row r="1250" ht="9.75">
      <c r="D1250" s="214"/>
    </row>
    <row r="1251" ht="9.75">
      <c r="D1251" s="214"/>
    </row>
    <row r="1252" ht="9.75">
      <c r="D1252" s="214"/>
    </row>
    <row r="1253" ht="9.75">
      <c r="D1253" s="214"/>
    </row>
    <row r="1254" ht="9.75">
      <c r="D1254" s="214"/>
    </row>
    <row r="1255" ht="9.75">
      <c r="D1255" s="214"/>
    </row>
    <row r="1256" ht="9.75">
      <c r="D1256" s="214"/>
    </row>
    <row r="1257" ht="9.75">
      <c r="D1257" s="214"/>
    </row>
    <row r="1258" ht="9.75">
      <c r="D1258" s="214"/>
    </row>
    <row r="1259" ht="9.75">
      <c r="D1259" s="214"/>
    </row>
    <row r="1260" ht="9.75">
      <c r="D1260" s="214"/>
    </row>
    <row r="1261" ht="9.75">
      <c r="D1261" s="214"/>
    </row>
    <row r="1262" ht="9.75">
      <c r="D1262" s="214"/>
    </row>
    <row r="1263" ht="9.75">
      <c r="D1263" s="214"/>
    </row>
    <row r="1264" ht="9.75">
      <c r="D1264" s="214"/>
    </row>
    <row r="1265" ht="9.75">
      <c r="D1265" s="214"/>
    </row>
    <row r="1266" ht="9.75">
      <c r="D1266" s="214"/>
    </row>
    <row r="1267" ht="9.75">
      <c r="D1267" s="214"/>
    </row>
    <row r="1268" ht="9.75">
      <c r="D1268" s="214"/>
    </row>
    <row r="1269" ht="9.75">
      <c r="D1269" s="214"/>
    </row>
    <row r="1270" ht="9.75">
      <c r="D1270" s="214"/>
    </row>
    <row r="1271" ht="9.75">
      <c r="D1271" s="214"/>
    </row>
    <row r="1272" ht="9.75">
      <c r="D1272" s="214"/>
    </row>
    <row r="1273" ht="9.75">
      <c r="D1273" s="214"/>
    </row>
    <row r="1274" ht="9.75">
      <c r="D1274" s="214"/>
    </row>
    <row r="1275" ht="9.75">
      <c r="D1275" s="214"/>
    </row>
    <row r="1276" ht="9.75">
      <c r="D1276" s="214"/>
    </row>
    <row r="1277" ht="9.75">
      <c r="D1277" s="214"/>
    </row>
    <row r="1278" ht="9.75">
      <c r="D1278" s="214"/>
    </row>
    <row r="1279" ht="9.75">
      <c r="D1279" s="214"/>
    </row>
    <row r="1280" ht="9.75">
      <c r="D1280" s="214"/>
    </row>
    <row r="1281" ht="9.75">
      <c r="D1281" s="214"/>
    </row>
    <row r="1282" ht="9.75">
      <c r="D1282" s="214"/>
    </row>
    <row r="1283" ht="9.75">
      <c r="D1283" s="214"/>
    </row>
    <row r="1284" ht="9.75">
      <c r="D1284" s="214"/>
    </row>
    <row r="1285" ht="9.75">
      <c r="D1285" s="214"/>
    </row>
    <row r="1286" ht="9.75">
      <c r="D1286" s="214"/>
    </row>
    <row r="1287" ht="9.75">
      <c r="D1287" s="214"/>
    </row>
    <row r="1288" ht="9.75">
      <c r="D1288" s="214"/>
    </row>
    <row r="1289" ht="9.75">
      <c r="D1289" s="214"/>
    </row>
    <row r="1290" ht="9.75">
      <c r="D1290" s="214"/>
    </row>
    <row r="1291" ht="9.75">
      <c r="D1291" s="214"/>
    </row>
    <row r="1292" ht="9.75">
      <c r="D1292" s="214"/>
    </row>
    <row r="1293" ht="9.75">
      <c r="D1293" s="214"/>
    </row>
    <row r="1294" ht="9.75">
      <c r="D1294" s="214"/>
    </row>
    <row r="1295" ht="9.75">
      <c r="D1295" s="214"/>
    </row>
    <row r="1296" ht="9.75">
      <c r="D1296" s="214"/>
    </row>
    <row r="1297" ht="9.75">
      <c r="D1297" s="214"/>
    </row>
    <row r="1298" ht="9.75">
      <c r="D1298" s="214"/>
    </row>
    <row r="1299" ht="9.75">
      <c r="D1299" s="214"/>
    </row>
    <row r="1300" ht="9.75">
      <c r="D1300" s="214"/>
    </row>
    <row r="1301" ht="9.75">
      <c r="D1301" s="214"/>
    </row>
    <row r="1302" ht="9.75">
      <c r="D1302" s="214"/>
    </row>
    <row r="1303" ht="9.75">
      <c r="D1303" s="214"/>
    </row>
    <row r="1304" ht="9.75">
      <c r="D1304" s="214"/>
    </row>
    <row r="1305" ht="9.75">
      <c r="D1305" s="214"/>
    </row>
    <row r="1306" ht="9.75">
      <c r="D1306" s="214"/>
    </row>
    <row r="1307" ht="9.75">
      <c r="D1307" s="214"/>
    </row>
    <row r="1308" ht="9.75">
      <c r="D1308" s="214"/>
    </row>
    <row r="1309" ht="9.75">
      <c r="D1309" s="214"/>
    </row>
    <row r="1310" ht="9.75">
      <c r="D1310" s="214"/>
    </row>
    <row r="1311" ht="9.75">
      <c r="D1311" s="214"/>
    </row>
    <row r="1312" ht="9.75">
      <c r="D1312" s="214"/>
    </row>
    <row r="1313" ht="9.75">
      <c r="D1313" s="214"/>
    </row>
    <row r="1314" ht="9.75">
      <c r="D1314" s="214"/>
    </row>
    <row r="1315" ht="9.75">
      <c r="D1315" s="214"/>
    </row>
    <row r="1316" ht="9.75">
      <c r="D1316" s="214"/>
    </row>
    <row r="1317" ht="9.75">
      <c r="D1317" s="214"/>
    </row>
    <row r="1318" ht="9.75">
      <c r="D1318" s="214"/>
    </row>
    <row r="1319" ht="9.75">
      <c r="D1319" s="214"/>
    </row>
    <row r="1320" ht="9.75">
      <c r="D1320" s="214"/>
    </row>
    <row r="1321" ht="9.75">
      <c r="D1321" s="214"/>
    </row>
    <row r="1322" ht="9.75">
      <c r="D1322" s="214"/>
    </row>
    <row r="1323" ht="9.75">
      <c r="D1323" s="214"/>
    </row>
    <row r="1324" ht="9.75">
      <c r="D1324" s="214"/>
    </row>
    <row r="1325" ht="9.75">
      <c r="D1325" s="214"/>
    </row>
    <row r="1326" ht="9.75">
      <c r="D1326" s="214"/>
    </row>
    <row r="1327" ht="9.75">
      <c r="D1327" s="214"/>
    </row>
    <row r="1328" ht="9.75">
      <c r="D1328" s="214"/>
    </row>
    <row r="1329" ht="9.75">
      <c r="D1329" s="214"/>
    </row>
    <row r="1330" ht="9.75">
      <c r="D1330" s="214"/>
    </row>
    <row r="1331" ht="9.75">
      <c r="D1331" s="214"/>
    </row>
    <row r="1332" ht="9.75">
      <c r="D1332" s="214"/>
    </row>
    <row r="1333" ht="9.75">
      <c r="D1333" s="214"/>
    </row>
    <row r="1334" ht="9.75">
      <c r="D1334" s="214"/>
    </row>
    <row r="1335" ht="9.75">
      <c r="D1335" s="214"/>
    </row>
    <row r="1336" ht="9.75">
      <c r="D1336" s="214"/>
    </row>
    <row r="1337" ht="9.75">
      <c r="D1337" s="214"/>
    </row>
    <row r="1338" ht="9.75">
      <c r="D1338" s="214"/>
    </row>
    <row r="1339" ht="9.75">
      <c r="D1339" s="214"/>
    </row>
    <row r="1340" ht="9.75">
      <c r="D1340" s="214"/>
    </row>
    <row r="1341" ht="9.75">
      <c r="D1341" s="214"/>
    </row>
    <row r="1342" ht="9.75">
      <c r="D1342" s="214"/>
    </row>
    <row r="1343" ht="9.75">
      <c r="D1343" s="214"/>
    </row>
    <row r="1344" ht="9.75">
      <c r="D1344" s="214"/>
    </row>
    <row r="1345" ht="9.75">
      <c r="D1345" s="214"/>
    </row>
    <row r="1346" ht="9.75">
      <c r="D1346" s="214"/>
    </row>
    <row r="1347" ht="9.75">
      <c r="D1347" s="214"/>
    </row>
    <row r="1348" ht="9.75">
      <c r="D1348" s="214"/>
    </row>
    <row r="1349" ht="9.75">
      <c r="D1349" s="214"/>
    </row>
    <row r="1350" ht="9.75">
      <c r="D1350" s="214"/>
    </row>
    <row r="1351" ht="9.75">
      <c r="D1351" s="214"/>
    </row>
    <row r="1352" ht="9.75">
      <c r="D1352" s="214"/>
    </row>
    <row r="1353" ht="9.75">
      <c r="D1353" s="214"/>
    </row>
    <row r="1354" ht="9.75">
      <c r="D1354" s="214"/>
    </row>
    <row r="1355" ht="9.75">
      <c r="D1355" s="214"/>
    </row>
    <row r="1356" ht="9.75">
      <c r="D1356" s="214"/>
    </row>
    <row r="1357" ht="9.75">
      <c r="D1357" s="214"/>
    </row>
    <row r="1358" ht="9.75">
      <c r="D1358" s="214"/>
    </row>
    <row r="1359" ht="9.75">
      <c r="D1359" s="214"/>
    </row>
    <row r="1360" ht="9.75">
      <c r="D1360" s="214"/>
    </row>
    <row r="1361" ht="9.75">
      <c r="D1361" s="214"/>
    </row>
    <row r="1362" ht="9.75">
      <c r="D1362" s="214"/>
    </row>
    <row r="1363" ht="9.75">
      <c r="D1363" s="214"/>
    </row>
    <row r="1364" ht="9.75">
      <c r="D1364" s="214"/>
    </row>
    <row r="1365" ht="9.75">
      <c r="D1365" s="214"/>
    </row>
    <row r="1366" ht="9.75">
      <c r="D1366" s="214"/>
    </row>
    <row r="1367" ht="9.75">
      <c r="D1367" s="214"/>
    </row>
    <row r="1368" ht="9.75">
      <c r="D1368" s="214"/>
    </row>
    <row r="1369" ht="9.75">
      <c r="D1369" s="214"/>
    </row>
    <row r="1370" ht="9.75">
      <c r="D1370" s="214"/>
    </row>
    <row r="1371" ht="9.75">
      <c r="D1371" s="214"/>
    </row>
    <row r="1372" ht="9.75">
      <c r="D1372" s="214"/>
    </row>
    <row r="1373" ht="9.75">
      <c r="D1373" s="214"/>
    </row>
    <row r="1374" ht="9.75">
      <c r="D1374" s="214"/>
    </row>
    <row r="1375" ht="9.75">
      <c r="D1375" s="214"/>
    </row>
    <row r="1376" ht="9.75">
      <c r="D1376" s="214"/>
    </row>
    <row r="1377" ht="9.75">
      <c r="D1377" s="214"/>
    </row>
    <row r="1378" ht="9.75">
      <c r="D1378" s="214"/>
    </row>
    <row r="1379" ht="9.75">
      <c r="D1379" s="214"/>
    </row>
    <row r="1380" ht="9.75">
      <c r="D1380" s="214"/>
    </row>
    <row r="1381" ht="9.75">
      <c r="D1381" s="214"/>
    </row>
    <row r="1382" ht="9.75">
      <c r="D1382" s="214"/>
    </row>
    <row r="1383" ht="9.75">
      <c r="D1383" s="214"/>
    </row>
    <row r="1384" ht="9.75">
      <c r="D1384" s="214"/>
    </row>
    <row r="1385" ht="9.75">
      <c r="D1385" s="214"/>
    </row>
    <row r="1386" ht="9.75">
      <c r="D1386" s="214"/>
    </row>
    <row r="1387" ht="9.75">
      <c r="D1387" s="214"/>
    </row>
    <row r="1388" ht="9.75">
      <c r="D1388" s="214"/>
    </row>
    <row r="1389" ht="9.75">
      <c r="D1389" s="214"/>
    </row>
    <row r="1390" ht="9.75">
      <c r="D1390" s="214"/>
    </row>
    <row r="1391" ht="9.75">
      <c r="D1391" s="214"/>
    </row>
    <row r="1392" ht="9.75">
      <c r="D1392" s="214"/>
    </row>
    <row r="1393" ht="9.75">
      <c r="D1393" s="214"/>
    </row>
    <row r="1394" ht="9.75">
      <c r="D1394" s="214"/>
    </row>
    <row r="1395" ht="9.75">
      <c r="D1395" s="214"/>
    </row>
    <row r="1396" ht="9.75">
      <c r="D1396" s="214"/>
    </row>
    <row r="1397" ht="9.75">
      <c r="D1397" s="214"/>
    </row>
    <row r="1398" ht="9.75">
      <c r="D1398" s="214"/>
    </row>
    <row r="1399" ht="9.75">
      <c r="D1399" s="214"/>
    </row>
    <row r="1400" ht="9.75">
      <c r="D1400" s="214"/>
    </row>
    <row r="1401" ht="9.75">
      <c r="D1401" s="214"/>
    </row>
    <row r="1402" ht="9.75">
      <c r="D1402" s="214"/>
    </row>
    <row r="1403" ht="9.75">
      <c r="D1403" s="214"/>
    </row>
    <row r="1404" ht="9.75">
      <c r="D1404" s="214"/>
    </row>
    <row r="1405" ht="9.75">
      <c r="D1405" s="214"/>
    </row>
    <row r="1406" ht="9.75">
      <c r="D1406" s="214"/>
    </row>
    <row r="1407" ht="9.75">
      <c r="D1407" s="214"/>
    </row>
    <row r="1408" ht="9.75">
      <c r="D1408" s="214"/>
    </row>
    <row r="1409" ht="9.75">
      <c r="D1409" s="214"/>
    </row>
    <row r="1410" ht="9.75">
      <c r="D1410" s="214"/>
    </row>
    <row r="1411" ht="9.75">
      <c r="D1411" s="214"/>
    </row>
    <row r="1412" ht="9.75">
      <c r="D1412" s="214"/>
    </row>
    <row r="1413" ht="9.75">
      <c r="D1413" s="214"/>
    </row>
    <row r="1414" ht="9.75">
      <c r="D1414" s="214"/>
    </row>
    <row r="1415" ht="9.75">
      <c r="D1415" s="214"/>
    </row>
    <row r="1416" ht="9.75">
      <c r="D1416" s="214"/>
    </row>
    <row r="1417" ht="9.75">
      <c r="D1417" s="214"/>
    </row>
    <row r="1418" ht="9.75">
      <c r="D1418" s="214"/>
    </row>
    <row r="1419" ht="9.75">
      <c r="D1419" s="214"/>
    </row>
    <row r="1420" ht="9.75">
      <c r="D1420" s="214"/>
    </row>
    <row r="1421" ht="9.75">
      <c r="D1421" s="214"/>
    </row>
    <row r="1422" ht="9.75">
      <c r="D1422" s="214"/>
    </row>
    <row r="1423" ht="9.75">
      <c r="D1423" s="214"/>
    </row>
    <row r="1424" ht="9.75">
      <c r="D1424" s="214"/>
    </row>
    <row r="1425" ht="9.75">
      <c r="D1425" s="214"/>
    </row>
    <row r="1426" ht="9.75">
      <c r="D1426" s="214"/>
    </row>
    <row r="1427" ht="9.75">
      <c r="D1427" s="214"/>
    </row>
    <row r="1428" ht="9.75">
      <c r="D1428" s="214"/>
    </row>
    <row r="1429" ht="9.75">
      <c r="D1429" s="214"/>
    </row>
    <row r="1430" ht="9.75">
      <c r="D1430" s="214"/>
    </row>
    <row r="1431" ht="9.75">
      <c r="D1431" s="214"/>
    </row>
    <row r="1432" ht="9.75">
      <c r="D1432" s="214"/>
    </row>
    <row r="1433" ht="9.75">
      <c r="D1433" s="214"/>
    </row>
    <row r="1434" ht="9.75">
      <c r="D1434" s="214"/>
    </row>
    <row r="1435" ht="9.75">
      <c r="D1435" s="214"/>
    </row>
    <row r="1436" ht="9.75">
      <c r="D1436" s="214"/>
    </row>
    <row r="1437" ht="9.75">
      <c r="D1437" s="214"/>
    </row>
    <row r="1438" ht="9.75">
      <c r="D1438" s="214"/>
    </row>
    <row r="1439" ht="9.75">
      <c r="D1439" s="214"/>
    </row>
    <row r="1440" ht="9.75">
      <c r="D1440" s="214"/>
    </row>
    <row r="1441" ht="9.75">
      <c r="D1441" s="214"/>
    </row>
    <row r="1442" ht="9.75">
      <c r="D1442" s="214"/>
    </row>
    <row r="1443" ht="9.75">
      <c r="D1443" s="214"/>
    </row>
    <row r="1444" ht="9.75">
      <c r="D1444" s="214"/>
    </row>
    <row r="1445" ht="9.75">
      <c r="D1445" s="214"/>
    </row>
    <row r="1446" ht="9.75">
      <c r="D1446" s="214"/>
    </row>
    <row r="1447" ht="9.75">
      <c r="D1447" s="214"/>
    </row>
    <row r="1448" ht="9.75">
      <c r="D1448" s="214"/>
    </row>
    <row r="1449" ht="9.75">
      <c r="D1449" s="214"/>
    </row>
    <row r="1450" ht="9.75">
      <c r="D1450" s="214"/>
    </row>
    <row r="1451" ht="9.75">
      <c r="D1451" s="214"/>
    </row>
    <row r="1452" ht="9.75">
      <c r="D1452" s="214"/>
    </row>
    <row r="1453" ht="9.75">
      <c r="D1453" s="214"/>
    </row>
    <row r="1454" ht="9.75">
      <c r="D1454" s="214"/>
    </row>
    <row r="1455" ht="9.75">
      <c r="D1455" s="214"/>
    </row>
    <row r="1456" ht="9.75">
      <c r="D1456" s="214"/>
    </row>
    <row r="1457" ht="9.75">
      <c r="D1457" s="214"/>
    </row>
    <row r="1458" ht="9.75">
      <c r="D1458" s="214"/>
    </row>
    <row r="1459" ht="9.75">
      <c r="D1459" s="214"/>
    </row>
    <row r="1460" ht="9.75">
      <c r="D1460" s="214"/>
    </row>
    <row r="1461" ht="9.75">
      <c r="D1461" s="214"/>
    </row>
    <row r="1462" ht="9.75">
      <c r="D1462" s="214"/>
    </row>
    <row r="1463" ht="9.75">
      <c r="D1463" s="214"/>
    </row>
    <row r="1464" ht="9.75">
      <c r="D1464" s="214"/>
    </row>
    <row r="1465" ht="9.75">
      <c r="D1465" s="214"/>
    </row>
    <row r="1466" ht="9.75">
      <c r="D1466" s="214"/>
    </row>
    <row r="1467" ht="9.75">
      <c r="D1467" s="214"/>
    </row>
    <row r="1468" ht="9.75">
      <c r="D1468" s="214"/>
    </row>
    <row r="1469" ht="9.75">
      <c r="D1469" s="214"/>
    </row>
    <row r="1470" ht="9.75">
      <c r="D1470" s="214"/>
    </row>
    <row r="1471" ht="9.75">
      <c r="D1471" s="214"/>
    </row>
    <row r="1472" ht="9.75">
      <c r="D1472" s="214"/>
    </row>
    <row r="1473" ht="9.75">
      <c r="D1473" s="214"/>
    </row>
    <row r="1474" ht="9.75">
      <c r="D1474" s="214"/>
    </row>
    <row r="1475" ht="9.75">
      <c r="D1475" s="214"/>
    </row>
    <row r="1476" ht="9.75">
      <c r="D1476" s="214"/>
    </row>
    <row r="1477" ht="9.75">
      <c r="D1477" s="214"/>
    </row>
    <row r="1478" ht="9.75">
      <c r="D1478" s="214"/>
    </row>
    <row r="1479" ht="9.75">
      <c r="D1479" s="214"/>
    </row>
    <row r="1480" ht="9.75">
      <c r="D1480" s="214"/>
    </row>
    <row r="1481" ht="9.75">
      <c r="D1481" s="214"/>
    </row>
    <row r="1482" ht="9.75">
      <c r="D1482" s="214"/>
    </row>
    <row r="1483" ht="9.75">
      <c r="D1483" s="214"/>
    </row>
    <row r="1484" ht="9.75">
      <c r="D1484" s="214"/>
    </row>
    <row r="1485" ht="9.75">
      <c r="D1485" s="214"/>
    </row>
    <row r="1486" ht="9.75">
      <c r="D1486" s="214"/>
    </row>
    <row r="1487" ht="9.75">
      <c r="D1487" s="214"/>
    </row>
    <row r="1488" ht="9.75">
      <c r="D1488" s="214"/>
    </row>
    <row r="1489" ht="9.75">
      <c r="D1489" s="214"/>
    </row>
    <row r="1490" ht="9.75">
      <c r="D1490" s="214"/>
    </row>
    <row r="1491" ht="9.75">
      <c r="D1491" s="214"/>
    </row>
    <row r="1492" ht="9.75">
      <c r="D1492" s="214"/>
    </row>
    <row r="1493" ht="9.75">
      <c r="D1493" s="214"/>
    </row>
    <row r="1494" ht="9.75">
      <c r="D1494" s="214"/>
    </row>
    <row r="1495" ht="9.75">
      <c r="D1495" s="214"/>
    </row>
    <row r="1496" ht="9.75">
      <c r="D1496" s="214"/>
    </row>
    <row r="1497" ht="9.75">
      <c r="D1497" s="214"/>
    </row>
    <row r="1498" ht="9.75">
      <c r="D1498" s="214"/>
    </row>
    <row r="1499" ht="9.75">
      <c r="D1499" s="214"/>
    </row>
    <row r="1500" ht="9.75">
      <c r="D1500" s="214"/>
    </row>
    <row r="1501" ht="9.75">
      <c r="D1501" s="214"/>
    </row>
    <row r="1502" ht="9.75">
      <c r="D1502" s="214"/>
    </row>
    <row r="1503" ht="9.75">
      <c r="D1503" s="214"/>
    </row>
    <row r="1504" ht="9.75">
      <c r="D1504" s="214"/>
    </row>
    <row r="1505" ht="9.75">
      <c r="D1505" s="214"/>
    </row>
    <row r="1506" ht="9.75">
      <c r="D1506" s="214"/>
    </row>
    <row r="1507" ht="9.75">
      <c r="D1507" s="214"/>
    </row>
    <row r="1508" ht="9.75">
      <c r="D1508" s="214"/>
    </row>
    <row r="1509" ht="9.75">
      <c r="D1509" s="214"/>
    </row>
    <row r="1510" ht="9.75">
      <c r="D1510" s="214"/>
    </row>
    <row r="1511" ht="9.75">
      <c r="D1511" s="214"/>
    </row>
    <row r="1512" ht="9.75">
      <c r="D1512" s="214"/>
    </row>
    <row r="1513" ht="9.75">
      <c r="D1513" s="214"/>
    </row>
    <row r="1514" ht="9.75">
      <c r="D1514" s="214"/>
    </row>
    <row r="1515" ht="9.75">
      <c r="D1515" s="214"/>
    </row>
    <row r="1516" ht="9.75">
      <c r="D1516" s="214"/>
    </row>
    <row r="1517" ht="9.75">
      <c r="D1517" s="214"/>
    </row>
    <row r="1518" ht="9.75">
      <c r="D1518" s="214"/>
    </row>
    <row r="1519" ht="9.75">
      <c r="D1519" s="214"/>
    </row>
    <row r="1520" ht="9.75">
      <c r="D1520" s="214"/>
    </row>
    <row r="1521" ht="9.75">
      <c r="D1521" s="214"/>
    </row>
    <row r="1522" ht="9.75">
      <c r="D1522" s="214"/>
    </row>
    <row r="1523" ht="9.75">
      <c r="D1523" s="214"/>
    </row>
    <row r="1524" ht="9.75">
      <c r="D1524" s="214"/>
    </row>
    <row r="1525" ht="9.75">
      <c r="D1525" s="214"/>
    </row>
    <row r="1526" ht="9.75">
      <c r="D1526" s="214"/>
    </row>
    <row r="1527" ht="9.75">
      <c r="D1527" s="214"/>
    </row>
    <row r="1528" ht="9.75">
      <c r="D1528" s="214"/>
    </row>
    <row r="1529" ht="9.75">
      <c r="D1529" s="214"/>
    </row>
    <row r="1530" ht="9.75">
      <c r="D1530" s="214"/>
    </row>
    <row r="1531" ht="9.75">
      <c r="D1531" s="214"/>
    </row>
    <row r="1532" ht="9.75">
      <c r="D1532" s="214"/>
    </row>
    <row r="1533" ht="9.75">
      <c r="D1533" s="214"/>
    </row>
    <row r="1534" ht="9.75">
      <c r="D1534" s="214"/>
    </row>
    <row r="1535" ht="9.75">
      <c r="D1535" s="214"/>
    </row>
    <row r="1536" ht="9.75">
      <c r="D1536" s="214"/>
    </row>
    <row r="1537" ht="9.75">
      <c r="D1537" s="214"/>
    </row>
    <row r="1538" ht="9.75">
      <c r="D1538" s="214"/>
    </row>
    <row r="1539" ht="9.75">
      <c r="D1539" s="214"/>
    </row>
    <row r="1540" ht="9.75">
      <c r="D1540" s="214"/>
    </row>
    <row r="1541" ht="9.75">
      <c r="D1541" s="214"/>
    </row>
    <row r="1542" ht="9.75">
      <c r="D1542" s="214"/>
    </row>
    <row r="1543" ht="9.75">
      <c r="D1543" s="214"/>
    </row>
    <row r="1544" ht="9.75">
      <c r="D1544" s="214"/>
    </row>
    <row r="1545" ht="9.75">
      <c r="D1545" s="214"/>
    </row>
    <row r="1546" ht="9.75">
      <c r="D1546" s="214"/>
    </row>
    <row r="1547" ht="9.75">
      <c r="D1547" s="214"/>
    </row>
    <row r="1548" ht="9.75">
      <c r="D1548" s="214"/>
    </row>
    <row r="1549" ht="9.75">
      <c r="D1549" s="214"/>
    </row>
    <row r="1550" ht="9.75">
      <c r="D1550" s="214"/>
    </row>
    <row r="1551" ht="9.75">
      <c r="D1551" s="214"/>
    </row>
    <row r="1552" ht="9.75">
      <c r="D1552" s="214"/>
    </row>
    <row r="1553" ht="9.75">
      <c r="D1553" s="214"/>
    </row>
    <row r="1554" ht="9.75">
      <c r="D1554" s="214"/>
    </row>
    <row r="1555" ht="9.75">
      <c r="D1555" s="214"/>
    </row>
    <row r="1556" ht="9.75">
      <c r="D1556" s="214"/>
    </row>
    <row r="1557" ht="9.75">
      <c r="D1557" s="214"/>
    </row>
    <row r="1558" ht="9.75">
      <c r="D1558" s="214"/>
    </row>
    <row r="1559" ht="9.75">
      <c r="D1559" s="214"/>
    </row>
    <row r="1560" ht="9.75">
      <c r="D1560" s="214"/>
    </row>
    <row r="1561" ht="9.75">
      <c r="D1561" s="214"/>
    </row>
    <row r="1562" ht="9.75">
      <c r="D1562" s="214"/>
    </row>
    <row r="1563" ht="9.75">
      <c r="D1563" s="214"/>
    </row>
    <row r="1564" ht="9.75">
      <c r="D1564" s="214"/>
    </row>
    <row r="1565" ht="9.75">
      <c r="D1565" s="214"/>
    </row>
    <row r="1566" ht="9.75">
      <c r="D1566" s="214"/>
    </row>
    <row r="1567" ht="9.75">
      <c r="D1567" s="214"/>
    </row>
    <row r="1568" ht="9.75">
      <c r="D1568" s="214"/>
    </row>
    <row r="1569" ht="9.75">
      <c r="D1569" s="214"/>
    </row>
    <row r="1570" ht="9.75">
      <c r="D1570" s="214"/>
    </row>
    <row r="1571" ht="9.75">
      <c r="D1571" s="214"/>
    </row>
    <row r="1572" ht="9.75">
      <c r="D1572" s="214"/>
    </row>
    <row r="1573" ht="9.75">
      <c r="D1573" s="214"/>
    </row>
    <row r="1574" ht="9.75">
      <c r="D1574" s="214"/>
    </row>
    <row r="1575" ht="9.75">
      <c r="D1575" s="214"/>
    </row>
    <row r="1576" ht="9.75">
      <c r="D1576" s="214"/>
    </row>
    <row r="1577" ht="9.75">
      <c r="D1577" s="214"/>
    </row>
    <row r="1578" ht="9.75">
      <c r="D1578" s="214"/>
    </row>
    <row r="1579" ht="9.75">
      <c r="D1579" s="214"/>
    </row>
    <row r="1580" ht="9.75">
      <c r="D1580" s="214"/>
    </row>
    <row r="1581" ht="9.75">
      <c r="D1581" s="214"/>
    </row>
    <row r="1582" ht="9.75">
      <c r="D1582" s="214"/>
    </row>
    <row r="1583" ht="9.75">
      <c r="D1583" s="214"/>
    </row>
    <row r="1584" ht="9.75">
      <c r="D1584" s="214"/>
    </row>
    <row r="1585" ht="9.75">
      <c r="D1585" s="214"/>
    </row>
    <row r="1586" ht="9.75">
      <c r="D1586" s="214"/>
    </row>
    <row r="1587" ht="9.75">
      <c r="D1587" s="214"/>
    </row>
    <row r="1588" ht="9.75">
      <c r="D1588" s="214"/>
    </row>
    <row r="1589" ht="9.75">
      <c r="D1589" s="214"/>
    </row>
    <row r="1590" ht="9.75">
      <c r="D1590" s="214"/>
    </row>
    <row r="1591" ht="9.75">
      <c r="D1591" s="214"/>
    </row>
    <row r="1592" ht="9.75">
      <c r="D1592" s="214"/>
    </row>
    <row r="1593" ht="9.75">
      <c r="D1593" s="214"/>
    </row>
    <row r="1594" ht="9.75">
      <c r="D1594" s="214"/>
    </row>
    <row r="1595" ht="9.75">
      <c r="D1595" s="214"/>
    </row>
    <row r="1596" ht="9.75">
      <c r="D1596" s="214"/>
    </row>
    <row r="1597" ht="9.75">
      <c r="D1597" s="214"/>
    </row>
    <row r="1598" ht="9.75">
      <c r="D1598" s="214"/>
    </row>
    <row r="1599" ht="9.75">
      <c r="D1599" s="214"/>
    </row>
    <row r="1600" ht="9.75">
      <c r="D1600" s="214"/>
    </row>
    <row r="1601" ht="9.75">
      <c r="D1601" s="214"/>
    </row>
    <row r="1602" ht="9.75">
      <c r="D1602" s="214"/>
    </row>
    <row r="1603" ht="9.75">
      <c r="D1603" s="214"/>
    </row>
    <row r="1604" ht="9.75">
      <c r="D1604" s="214"/>
    </row>
    <row r="1605" ht="9.75">
      <c r="D1605" s="214"/>
    </row>
    <row r="1606" ht="9.75">
      <c r="D1606" s="214"/>
    </row>
    <row r="1607" ht="9.75">
      <c r="D1607" s="214"/>
    </row>
    <row r="1608" ht="9.75">
      <c r="D1608" s="214"/>
    </row>
    <row r="1609" ht="9.75">
      <c r="D1609" s="214"/>
    </row>
    <row r="1610" ht="9.75">
      <c r="D1610" s="214"/>
    </row>
    <row r="1611" ht="9.75">
      <c r="D1611" s="214"/>
    </row>
    <row r="1612" ht="9.75">
      <c r="D1612" s="214"/>
    </row>
    <row r="1613" ht="9.75">
      <c r="D1613" s="214"/>
    </row>
    <row r="1614" ht="9.75">
      <c r="D1614" s="214"/>
    </row>
    <row r="1615" ht="9.75">
      <c r="D1615" s="214"/>
    </row>
    <row r="1616" ht="9.75">
      <c r="D1616" s="214"/>
    </row>
    <row r="1617" ht="9.75">
      <c r="D1617" s="214"/>
    </row>
    <row r="1618" ht="9.75">
      <c r="D1618" s="214"/>
    </row>
    <row r="1619" ht="9.75">
      <c r="D1619" s="214"/>
    </row>
    <row r="1620" ht="9.75">
      <c r="D1620" s="214"/>
    </row>
    <row r="1621" ht="9.75">
      <c r="D1621" s="214"/>
    </row>
    <row r="1622" ht="9.75">
      <c r="D1622" s="214"/>
    </row>
    <row r="1623" ht="9.75">
      <c r="D1623" s="214"/>
    </row>
    <row r="1624" ht="9.75">
      <c r="D1624" s="214"/>
    </row>
    <row r="1625" ht="9.75">
      <c r="D1625" s="214"/>
    </row>
    <row r="1626" ht="9.75">
      <c r="D1626" s="214"/>
    </row>
    <row r="1627" ht="9.75">
      <c r="D1627" s="214"/>
    </row>
    <row r="1628" ht="9.75">
      <c r="D1628" s="214"/>
    </row>
    <row r="1629" ht="9.75">
      <c r="D1629" s="214"/>
    </row>
    <row r="1630" ht="9.75">
      <c r="D1630" s="214"/>
    </row>
    <row r="1631" ht="9.75">
      <c r="D1631" s="214"/>
    </row>
    <row r="1632" ht="9.75">
      <c r="D1632" s="214"/>
    </row>
    <row r="1633" ht="9.75">
      <c r="D1633" s="214"/>
    </row>
    <row r="1634" ht="9.75">
      <c r="D1634" s="214"/>
    </row>
    <row r="1635" ht="9.75">
      <c r="D1635" s="214"/>
    </row>
    <row r="1636" ht="9.75">
      <c r="D1636" s="214"/>
    </row>
    <row r="1637" ht="9.75">
      <c r="D1637" s="214"/>
    </row>
    <row r="1638" ht="9.75">
      <c r="D1638" s="214"/>
    </row>
    <row r="1639" ht="9.75">
      <c r="D1639" s="214"/>
    </row>
    <row r="1640" ht="9.75">
      <c r="D1640" s="214"/>
    </row>
    <row r="1641" ht="9.75">
      <c r="D1641" s="214"/>
    </row>
    <row r="1642" ht="9.75">
      <c r="D1642" s="214"/>
    </row>
    <row r="1643" ht="9.75">
      <c r="D1643" s="214"/>
    </row>
    <row r="1644" ht="9.75">
      <c r="D1644" s="214"/>
    </row>
    <row r="1645" ht="9.75">
      <c r="D1645" s="214"/>
    </row>
    <row r="1646" ht="9.75">
      <c r="D1646" s="214"/>
    </row>
    <row r="1647" ht="9.75">
      <c r="D1647" s="214"/>
    </row>
    <row r="1648" ht="9.75">
      <c r="D1648" s="214"/>
    </row>
    <row r="1649" ht="9.75">
      <c r="D1649" s="214"/>
    </row>
    <row r="1650" ht="9.75">
      <c r="D1650" s="214"/>
    </row>
    <row r="1651" ht="9.75">
      <c r="D1651" s="214"/>
    </row>
    <row r="1652" ht="9.75">
      <c r="D1652" s="214"/>
    </row>
    <row r="1653" ht="9.75">
      <c r="D1653" s="214"/>
    </row>
    <row r="1654" ht="9.75">
      <c r="D1654" s="214"/>
    </row>
    <row r="1655" ht="9.75">
      <c r="D1655" s="214"/>
    </row>
    <row r="1656" ht="9.75">
      <c r="D1656" s="214"/>
    </row>
    <row r="1657" ht="9.75">
      <c r="D1657" s="214"/>
    </row>
    <row r="1658" ht="9.75">
      <c r="D1658" s="214"/>
    </row>
    <row r="1659" ht="9.75">
      <c r="D1659" s="214"/>
    </row>
    <row r="1660" ht="9.75">
      <c r="D1660" s="214"/>
    </row>
    <row r="1661" ht="9.75">
      <c r="D1661" s="214"/>
    </row>
    <row r="1662" ht="9.75">
      <c r="D1662" s="214"/>
    </row>
    <row r="1663" ht="9.75">
      <c r="D1663" s="214"/>
    </row>
    <row r="1664" ht="9.75">
      <c r="D1664" s="214"/>
    </row>
    <row r="1665" ht="9.75">
      <c r="D1665" s="214"/>
    </row>
    <row r="1666" ht="9.75">
      <c r="D1666" s="214"/>
    </row>
    <row r="1667" ht="9.75">
      <c r="D1667" s="214"/>
    </row>
    <row r="1668" ht="9.75">
      <c r="D1668" s="214"/>
    </row>
    <row r="1669" ht="9.75">
      <c r="D1669" s="214"/>
    </row>
    <row r="1670" ht="9.75">
      <c r="D1670" s="214"/>
    </row>
    <row r="1671" ht="9.75">
      <c r="D1671" s="214"/>
    </row>
    <row r="1672" ht="9.75">
      <c r="D1672" s="214"/>
    </row>
    <row r="1673" ht="9.75">
      <c r="D1673" s="214"/>
    </row>
    <row r="1674" ht="9.75">
      <c r="D1674" s="214"/>
    </row>
    <row r="1675" ht="9.75">
      <c r="D1675" s="214"/>
    </row>
    <row r="1676" ht="9.75">
      <c r="D1676" s="214"/>
    </row>
    <row r="1677" ht="9.75">
      <c r="D1677" s="214"/>
    </row>
    <row r="1678" ht="9.75">
      <c r="D1678" s="214"/>
    </row>
    <row r="1679" ht="9.75">
      <c r="D1679" s="214"/>
    </row>
    <row r="1680" ht="9.75">
      <c r="D1680" s="214"/>
    </row>
    <row r="1681" ht="9.75">
      <c r="D1681" s="214"/>
    </row>
    <row r="1682" ht="9.75">
      <c r="D1682" s="214"/>
    </row>
    <row r="1683" ht="9.75">
      <c r="D1683" s="214"/>
    </row>
    <row r="1684" ht="9.75">
      <c r="D1684" s="214"/>
    </row>
    <row r="1685" ht="9.75">
      <c r="D1685" s="214"/>
    </row>
    <row r="1686" ht="9.75">
      <c r="D1686" s="214"/>
    </row>
    <row r="1687" ht="9.75">
      <c r="D1687" s="214"/>
    </row>
    <row r="1688" ht="9.75">
      <c r="D1688" s="214"/>
    </row>
    <row r="1689" ht="9.75">
      <c r="D1689" s="214"/>
    </row>
    <row r="1690" ht="9.75">
      <c r="D1690" s="214"/>
    </row>
    <row r="1691" ht="9.75">
      <c r="D1691" s="214"/>
    </row>
    <row r="1692" ht="9.75">
      <c r="D1692" s="214"/>
    </row>
    <row r="1693" ht="9.75">
      <c r="D1693" s="214"/>
    </row>
    <row r="1694" ht="9.75">
      <c r="D1694" s="214"/>
    </row>
    <row r="1695" ht="9.75">
      <c r="D1695" s="214"/>
    </row>
    <row r="1696" ht="9.75">
      <c r="D1696" s="214"/>
    </row>
    <row r="1697" ht="9.75">
      <c r="D1697" s="214"/>
    </row>
    <row r="1698" ht="9.75">
      <c r="D1698" s="214"/>
    </row>
    <row r="1699" ht="9.75">
      <c r="D1699" s="214"/>
    </row>
    <row r="1700" ht="9.75">
      <c r="D1700" s="214"/>
    </row>
    <row r="1701" ht="9.75">
      <c r="D1701" s="214"/>
    </row>
    <row r="1702" ht="9.75">
      <c r="D1702" s="214"/>
    </row>
    <row r="1703" ht="9.75">
      <c r="D1703" s="214"/>
    </row>
    <row r="1704" ht="9.75">
      <c r="D1704" s="214"/>
    </row>
    <row r="1705" ht="9.75">
      <c r="D1705" s="214"/>
    </row>
    <row r="1706" ht="9.75">
      <c r="D1706" s="214"/>
    </row>
    <row r="1707" ht="9.75">
      <c r="D1707" s="214"/>
    </row>
    <row r="1708" ht="9.75">
      <c r="D1708" s="214"/>
    </row>
    <row r="1709" ht="9.75">
      <c r="D1709" s="214"/>
    </row>
    <row r="1710" ht="9.75">
      <c r="D1710" s="214"/>
    </row>
    <row r="1711" ht="9.75">
      <c r="D1711" s="214"/>
    </row>
    <row r="1712" ht="9.75">
      <c r="D1712" s="214"/>
    </row>
    <row r="1713" ht="9.75">
      <c r="D1713" s="214"/>
    </row>
    <row r="1714" ht="9.75">
      <c r="D1714" s="214"/>
    </row>
    <row r="1715" ht="9.75">
      <c r="D1715" s="214"/>
    </row>
    <row r="1716" ht="9.75">
      <c r="D1716" s="214"/>
    </row>
    <row r="1717" ht="9.75">
      <c r="D1717" s="214"/>
    </row>
    <row r="1718" ht="9.75">
      <c r="D1718" s="214"/>
    </row>
    <row r="1719" ht="9.75">
      <c r="D1719" s="214"/>
    </row>
    <row r="1720" ht="9.75">
      <c r="D1720" s="214"/>
    </row>
    <row r="1721" ht="9.75">
      <c r="D1721" s="214"/>
    </row>
    <row r="1722" ht="9.75">
      <c r="D1722" s="214"/>
    </row>
    <row r="1723" ht="9.75">
      <c r="D1723" s="214"/>
    </row>
    <row r="1724" ht="9.75">
      <c r="D1724" s="214"/>
    </row>
    <row r="1725" ht="9.75">
      <c r="D1725" s="214"/>
    </row>
    <row r="1726" ht="9.75">
      <c r="D1726" s="214"/>
    </row>
    <row r="1727" ht="9.75">
      <c r="D1727" s="214"/>
    </row>
    <row r="1728" ht="9.75">
      <c r="D1728" s="214"/>
    </row>
    <row r="1729" ht="9.75">
      <c r="D1729" s="214"/>
    </row>
    <row r="1730" ht="9.75">
      <c r="D1730" s="214"/>
    </row>
    <row r="1731" ht="9.75">
      <c r="D1731" s="214"/>
    </row>
    <row r="1732" ht="9.75">
      <c r="D1732" s="214"/>
    </row>
    <row r="1733" ht="9.75">
      <c r="D1733" s="214"/>
    </row>
    <row r="1734" ht="9.75">
      <c r="D1734" s="214"/>
    </row>
    <row r="1735" ht="9.75">
      <c r="D1735" s="214"/>
    </row>
    <row r="1736" ht="9.75">
      <c r="D1736" s="214"/>
    </row>
    <row r="1737" ht="9.75">
      <c r="D1737" s="214"/>
    </row>
    <row r="1738" ht="9.75">
      <c r="D1738" s="214"/>
    </row>
    <row r="1739" ht="9.75">
      <c r="D1739" s="214"/>
    </row>
    <row r="1740" ht="9.75">
      <c r="D1740" s="214"/>
    </row>
    <row r="1741" ht="9.75">
      <c r="D1741" s="214"/>
    </row>
    <row r="1742" ht="9.75">
      <c r="D1742" s="214"/>
    </row>
    <row r="1743" ht="9.75">
      <c r="D1743" s="214"/>
    </row>
    <row r="1744" ht="9.75">
      <c r="D1744" s="214"/>
    </row>
    <row r="1745" ht="9.75">
      <c r="D1745" s="214"/>
    </row>
    <row r="1746" ht="9.75">
      <c r="D1746" s="214"/>
    </row>
    <row r="1747" ht="9.75">
      <c r="D1747" s="214"/>
    </row>
    <row r="1748" ht="9.75">
      <c r="D1748" s="214"/>
    </row>
    <row r="1749" ht="9.75">
      <c r="D1749" s="214"/>
    </row>
    <row r="1750" ht="9.75">
      <c r="D1750" s="214"/>
    </row>
    <row r="1751" ht="9.75">
      <c r="D1751" s="214"/>
    </row>
    <row r="1752" ht="9.75">
      <c r="D1752" s="214"/>
    </row>
    <row r="1753" ht="9.75">
      <c r="D1753" s="214"/>
    </row>
    <row r="1754" ht="9.75">
      <c r="D1754" s="214"/>
    </row>
    <row r="1755" ht="9.75">
      <c r="D1755" s="214"/>
    </row>
    <row r="1756" ht="9.75">
      <c r="D1756" s="214"/>
    </row>
    <row r="1757" ht="9.75">
      <c r="D1757" s="214"/>
    </row>
    <row r="1758" ht="9.75">
      <c r="D1758" s="214"/>
    </row>
    <row r="1759" ht="9.75">
      <c r="D1759" s="214"/>
    </row>
    <row r="1760" ht="9.75">
      <c r="D1760" s="214"/>
    </row>
    <row r="1761" ht="9.75">
      <c r="D1761" s="214"/>
    </row>
    <row r="1762" ht="9.75">
      <c r="D1762" s="214"/>
    </row>
    <row r="1763" ht="9.75">
      <c r="D1763" s="214"/>
    </row>
    <row r="1764" ht="9.75">
      <c r="D1764" s="214"/>
    </row>
    <row r="1765" ht="9.75">
      <c r="D1765" s="214"/>
    </row>
    <row r="1766" ht="9.75">
      <c r="D1766" s="214"/>
    </row>
    <row r="1767" ht="9.75">
      <c r="D1767" s="214"/>
    </row>
    <row r="1768" ht="9.75">
      <c r="D1768" s="214"/>
    </row>
    <row r="1769" ht="9.75">
      <c r="D1769" s="214"/>
    </row>
    <row r="1770" ht="9.75">
      <c r="D1770" s="214"/>
    </row>
    <row r="1771" ht="9.75">
      <c r="D1771" s="214"/>
    </row>
    <row r="1772" ht="9.75">
      <c r="D1772" s="214"/>
    </row>
    <row r="1773" ht="9.75">
      <c r="D1773" s="214"/>
    </row>
    <row r="1774" ht="9.75">
      <c r="D1774" s="214"/>
    </row>
    <row r="1775" ht="9.75">
      <c r="D1775" s="214"/>
    </row>
    <row r="1776" ht="9.75">
      <c r="D1776" s="214"/>
    </row>
    <row r="1777" ht="9.75">
      <c r="D1777" s="214"/>
    </row>
    <row r="1778" ht="9.75">
      <c r="D1778" s="214"/>
    </row>
    <row r="1779" ht="9.75">
      <c r="D1779" s="214"/>
    </row>
    <row r="1780" ht="9.75">
      <c r="D1780" s="214"/>
    </row>
    <row r="1781" ht="9.75">
      <c r="D1781" s="214"/>
    </row>
    <row r="1782" ht="9.75">
      <c r="D1782" s="214"/>
    </row>
    <row r="1783" ht="9.75">
      <c r="D1783" s="214"/>
    </row>
    <row r="1784" ht="9.75">
      <c r="D1784" s="214"/>
    </row>
    <row r="1785" ht="9.75">
      <c r="D1785" s="214"/>
    </row>
    <row r="1786" ht="9.75">
      <c r="D1786" s="214"/>
    </row>
    <row r="1787" ht="9.75">
      <c r="D1787" s="214"/>
    </row>
    <row r="1788" ht="9.75">
      <c r="D1788" s="214"/>
    </row>
    <row r="1789" ht="9.75">
      <c r="D1789" s="214"/>
    </row>
    <row r="1790" ht="9.75">
      <c r="D1790" s="214"/>
    </row>
    <row r="1791" ht="9.75">
      <c r="D1791" s="214"/>
    </row>
    <row r="1792" ht="9.75">
      <c r="D1792" s="214"/>
    </row>
    <row r="1793" ht="9.75">
      <c r="D1793" s="214"/>
    </row>
    <row r="1794" ht="9.75">
      <c r="D1794" s="214"/>
    </row>
    <row r="1795" ht="9.75">
      <c r="D1795" s="214"/>
    </row>
    <row r="1796" ht="9.75">
      <c r="D1796" s="214"/>
    </row>
    <row r="1797" ht="9.75">
      <c r="D1797" s="214"/>
    </row>
    <row r="1798" ht="9.75">
      <c r="D1798" s="214"/>
    </row>
    <row r="1799" ht="9.75">
      <c r="D1799" s="214"/>
    </row>
    <row r="1800" ht="9.75">
      <c r="D1800" s="214"/>
    </row>
    <row r="1801" ht="9.75">
      <c r="D1801" s="214"/>
    </row>
    <row r="1802" ht="9.75">
      <c r="D1802" s="214"/>
    </row>
    <row r="1803" ht="9.75">
      <c r="D1803" s="214"/>
    </row>
    <row r="1804" ht="9.75">
      <c r="D1804" s="214"/>
    </row>
    <row r="1805" ht="9.75">
      <c r="D1805" s="214"/>
    </row>
    <row r="1806" ht="9.75">
      <c r="D1806" s="214"/>
    </row>
    <row r="1807" ht="9.75">
      <c r="D1807" s="214"/>
    </row>
    <row r="1808" ht="9.75">
      <c r="D1808" s="214"/>
    </row>
    <row r="1809" ht="9.75">
      <c r="D1809" s="214"/>
    </row>
    <row r="1810" ht="9.75">
      <c r="D1810" s="214"/>
    </row>
    <row r="1811" ht="9.75">
      <c r="D1811" s="214"/>
    </row>
    <row r="1812" ht="9.75">
      <c r="D1812" s="214"/>
    </row>
    <row r="1813" ht="9.75">
      <c r="D1813" s="214"/>
    </row>
    <row r="1814" ht="9.75">
      <c r="D1814" s="214"/>
    </row>
    <row r="1815" ht="9.75">
      <c r="D1815" s="214"/>
    </row>
    <row r="1816" ht="9.75">
      <c r="D1816" s="214"/>
    </row>
    <row r="1817" ht="9.75">
      <c r="D1817" s="214"/>
    </row>
    <row r="1818" ht="9.75">
      <c r="D1818" s="214"/>
    </row>
    <row r="1819" ht="9.75">
      <c r="D1819" s="214"/>
    </row>
    <row r="1820" ht="9.75">
      <c r="D1820" s="214"/>
    </row>
    <row r="1821" ht="9.75">
      <c r="D1821" s="214"/>
    </row>
    <row r="1822" ht="9.75">
      <c r="D1822" s="214"/>
    </row>
    <row r="1823" ht="9.75">
      <c r="D1823" s="214"/>
    </row>
    <row r="1824" ht="9.75">
      <c r="D1824" s="214"/>
    </row>
    <row r="1825" ht="9.75">
      <c r="D1825" s="214"/>
    </row>
    <row r="1826" ht="9.75">
      <c r="D1826" s="214"/>
    </row>
    <row r="1827" ht="9.75">
      <c r="D1827" s="214"/>
    </row>
    <row r="1828" ht="9.75">
      <c r="D1828" s="214"/>
    </row>
    <row r="1829" ht="9.75">
      <c r="D1829" s="214"/>
    </row>
    <row r="1830" ht="9.75">
      <c r="D1830" s="214"/>
    </row>
    <row r="1831" ht="9.75">
      <c r="D1831" s="214"/>
    </row>
    <row r="1832" ht="9.75">
      <c r="D1832" s="214"/>
    </row>
    <row r="1833" ht="9.75">
      <c r="D1833" s="214"/>
    </row>
    <row r="1834" ht="9.75">
      <c r="D1834" s="214"/>
    </row>
    <row r="1835" ht="9.75">
      <c r="D1835" s="214"/>
    </row>
    <row r="1836" ht="9.75">
      <c r="D1836" s="214"/>
    </row>
    <row r="1837" ht="9.75">
      <c r="D1837" s="214"/>
    </row>
    <row r="1838" ht="9.75">
      <c r="D1838" s="214"/>
    </row>
    <row r="1839" ht="9.75">
      <c r="D1839" s="214"/>
    </row>
    <row r="1840" ht="9.75">
      <c r="D1840" s="214"/>
    </row>
    <row r="1841" ht="9.75">
      <c r="D1841" s="214"/>
    </row>
    <row r="1842" ht="9.75">
      <c r="D1842" s="214"/>
    </row>
    <row r="1843" ht="9.75">
      <c r="D1843" s="214"/>
    </row>
    <row r="1844" ht="9.75">
      <c r="D1844" s="214"/>
    </row>
    <row r="1845" ht="9.75">
      <c r="D1845" s="214"/>
    </row>
    <row r="1846" ht="9.75">
      <c r="D1846" s="214"/>
    </row>
    <row r="1847" ht="9.75">
      <c r="D1847" s="214"/>
    </row>
    <row r="1848" ht="9.75">
      <c r="D1848" s="214"/>
    </row>
    <row r="1849" ht="9.75">
      <c r="D1849" s="214"/>
    </row>
    <row r="1850" ht="9.75">
      <c r="D1850" s="214"/>
    </row>
    <row r="1851" ht="9.75">
      <c r="D1851" s="214"/>
    </row>
    <row r="1852" ht="9.75">
      <c r="D1852" s="214"/>
    </row>
    <row r="1853" ht="9.75">
      <c r="D1853" s="214"/>
    </row>
    <row r="1854" ht="9.75">
      <c r="D1854" s="214"/>
    </row>
    <row r="1855" ht="9.75">
      <c r="D1855" s="214"/>
    </row>
    <row r="1856" ht="9.75">
      <c r="D1856" s="214"/>
    </row>
    <row r="1857" ht="9.75">
      <c r="D1857" s="214"/>
    </row>
    <row r="1858" ht="9.75">
      <c r="D1858" s="214"/>
    </row>
    <row r="1859" ht="9.75">
      <c r="D1859" s="214"/>
    </row>
    <row r="1860" ht="9.75">
      <c r="D1860" s="214"/>
    </row>
    <row r="1861" ht="9.75">
      <c r="D1861" s="214"/>
    </row>
    <row r="1862" ht="9.75">
      <c r="D1862" s="214"/>
    </row>
    <row r="1863" ht="9.75">
      <c r="D1863" s="214"/>
    </row>
    <row r="1864" ht="9.75">
      <c r="D1864" s="214"/>
    </row>
    <row r="1865" ht="9.75">
      <c r="D1865" s="214"/>
    </row>
    <row r="1866" ht="9.75">
      <c r="D1866" s="214"/>
    </row>
    <row r="1867" ht="9.75">
      <c r="D1867" s="214"/>
    </row>
    <row r="1868" ht="9.75">
      <c r="D1868" s="214"/>
    </row>
    <row r="1869" ht="9.75">
      <c r="D1869" s="214"/>
    </row>
    <row r="1870" ht="9.75">
      <c r="D1870" s="214"/>
    </row>
    <row r="1871" ht="9.75">
      <c r="D1871" s="214"/>
    </row>
    <row r="1872" ht="9.75">
      <c r="D1872" s="214"/>
    </row>
    <row r="1873" ht="9.75">
      <c r="D1873" s="214"/>
    </row>
    <row r="1874" ht="9.75">
      <c r="D1874" s="214"/>
    </row>
    <row r="1875" ht="9.75">
      <c r="D1875" s="214"/>
    </row>
    <row r="1876" ht="9.75">
      <c r="D1876" s="214"/>
    </row>
    <row r="1877" ht="9.75">
      <c r="D1877" s="214"/>
    </row>
    <row r="1878" ht="9.75">
      <c r="D1878" s="214"/>
    </row>
    <row r="1879" ht="9.75">
      <c r="D1879" s="214"/>
    </row>
    <row r="1880" ht="9.75">
      <c r="D1880" s="214"/>
    </row>
    <row r="1881" ht="9.75">
      <c r="D1881" s="214"/>
    </row>
    <row r="1882" ht="9.75">
      <c r="D1882" s="214"/>
    </row>
    <row r="1883" ht="9.75">
      <c r="D1883" s="214"/>
    </row>
    <row r="1884" ht="9.75">
      <c r="D1884" s="214"/>
    </row>
    <row r="1885" ht="9.75">
      <c r="D1885" s="214"/>
    </row>
    <row r="1886" ht="9.75">
      <c r="D1886" s="214"/>
    </row>
    <row r="1887" ht="9.75">
      <c r="D1887" s="214"/>
    </row>
    <row r="1888" ht="9.75">
      <c r="D1888" s="214"/>
    </row>
    <row r="1889" ht="9.75">
      <c r="D1889" s="214"/>
    </row>
    <row r="1890" ht="9.75">
      <c r="D1890" s="214"/>
    </row>
    <row r="1891" ht="9.75">
      <c r="D1891" s="214"/>
    </row>
    <row r="1892" ht="9.75">
      <c r="D1892" s="214"/>
    </row>
    <row r="1893" ht="9.75">
      <c r="D1893" s="214"/>
    </row>
    <row r="1894" ht="9.75">
      <c r="D1894" s="214"/>
    </row>
    <row r="1895" ht="9.75">
      <c r="D1895" s="214"/>
    </row>
    <row r="1896" ht="9.75">
      <c r="D1896" s="214"/>
    </row>
    <row r="1897" ht="9.75">
      <c r="D1897" s="214"/>
    </row>
    <row r="1898" ht="9.75">
      <c r="D1898" s="214"/>
    </row>
    <row r="1899" ht="9.75">
      <c r="D1899" s="214"/>
    </row>
    <row r="1900" ht="9.75">
      <c r="D1900" s="214"/>
    </row>
    <row r="1901" ht="9.75">
      <c r="D1901" s="214"/>
    </row>
    <row r="1902" ht="9.75">
      <c r="D1902" s="214"/>
    </row>
    <row r="1903" ht="9.75">
      <c r="D1903" s="214"/>
    </row>
    <row r="1904" ht="9.75">
      <c r="D1904" s="214"/>
    </row>
    <row r="1905" ht="9.75">
      <c r="D1905" s="214"/>
    </row>
    <row r="1906" ht="9.75">
      <c r="D1906" s="214"/>
    </row>
    <row r="1907" ht="9.75">
      <c r="D1907" s="214"/>
    </row>
    <row r="1908" ht="9.75">
      <c r="D1908" s="214"/>
    </row>
    <row r="1909" ht="9.75">
      <c r="D1909" s="214"/>
    </row>
    <row r="1910" ht="9.75">
      <c r="D1910" s="214"/>
    </row>
    <row r="1911" ht="9.75">
      <c r="D1911" s="214"/>
    </row>
    <row r="1912" ht="9.75">
      <c r="D1912" s="214"/>
    </row>
    <row r="1913" ht="9.75">
      <c r="D1913" s="214"/>
    </row>
    <row r="1914" ht="9.75">
      <c r="D1914" s="214"/>
    </row>
    <row r="1915" ht="9.75">
      <c r="D1915" s="214"/>
    </row>
    <row r="1916" ht="9.75">
      <c r="D1916" s="214"/>
    </row>
    <row r="1917" ht="9.75">
      <c r="D1917" s="214"/>
    </row>
    <row r="1918" ht="9.75">
      <c r="D1918" s="214"/>
    </row>
    <row r="1919" ht="9.75">
      <c r="D1919" s="214"/>
    </row>
    <row r="1920" ht="9.75">
      <c r="D1920" s="214"/>
    </row>
    <row r="1921" ht="9.75">
      <c r="D1921" s="214"/>
    </row>
    <row r="1922" ht="9.75">
      <c r="D1922" s="214"/>
    </row>
    <row r="1923" ht="9.75">
      <c r="D1923" s="214"/>
    </row>
    <row r="1924" ht="9.75">
      <c r="D1924" s="214"/>
    </row>
    <row r="1925" ht="9.75">
      <c r="D1925" s="214"/>
    </row>
    <row r="1926" ht="9.75">
      <c r="D1926" s="214"/>
    </row>
    <row r="1927" ht="9.75">
      <c r="D1927" s="214"/>
    </row>
    <row r="1928" ht="9.75">
      <c r="D1928" s="214"/>
    </row>
    <row r="1929" ht="9.75">
      <c r="D1929" s="214"/>
    </row>
    <row r="1930" ht="9.75">
      <c r="D1930" s="214"/>
    </row>
    <row r="1931" ht="9.75">
      <c r="D1931" s="214"/>
    </row>
    <row r="1932" ht="9.75">
      <c r="D1932" s="214"/>
    </row>
    <row r="1933" ht="9.75">
      <c r="D1933" s="214"/>
    </row>
    <row r="1934" ht="9.75">
      <c r="D1934" s="214"/>
    </row>
    <row r="1935" ht="9.75">
      <c r="D1935" s="214"/>
    </row>
    <row r="1936" ht="9.75">
      <c r="D1936" s="214"/>
    </row>
    <row r="1937" ht="9.75">
      <c r="D1937" s="214"/>
    </row>
    <row r="1938" ht="9.75">
      <c r="D1938" s="214"/>
    </row>
    <row r="1939" ht="9.75">
      <c r="D1939" s="214"/>
    </row>
    <row r="1940" ht="9.75">
      <c r="D1940" s="214"/>
    </row>
    <row r="1941" ht="9.75">
      <c r="D1941" s="214"/>
    </row>
    <row r="1942" ht="9.75">
      <c r="D1942" s="214"/>
    </row>
    <row r="1943" ht="9.75">
      <c r="D1943" s="214"/>
    </row>
    <row r="1944" ht="9.75">
      <c r="D1944" s="214"/>
    </row>
    <row r="1945" ht="9.75">
      <c r="D1945" s="214"/>
    </row>
    <row r="1946" ht="9.75">
      <c r="D1946" s="214"/>
    </row>
    <row r="1947" ht="9.75">
      <c r="D1947" s="214"/>
    </row>
    <row r="1948" ht="9.75">
      <c r="D1948" s="214"/>
    </row>
    <row r="1949" ht="9.75">
      <c r="D1949" s="214"/>
    </row>
    <row r="1950" ht="9.75">
      <c r="D1950" s="214"/>
    </row>
    <row r="1951" ht="9.75">
      <c r="D1951" s="214"/>
    </row>
    <row r="1952" ht="9.75">
      <c r="D1952" s="214"/>
    </row>
    <row r="1953" ht="9.75">
      <c r="D1953" s="214"/>
    </row>
    <row r="1954" ht="9.75">
      <c r="D1954" s="214"/>
    </row>
    <row r="1955" ht="9.75">
      <c r="D1955" s="214"/>
    </row>
    <row r="1956" ht="9.75">
      <c r="D1956" s="214"/>
    </row>
    <row r="1957" ht="9.75">
      <c r="D1957" s="214"/>
    </row>
    <row r="1958" ht="9.75">
      <c r="D1958" s="214"/>
    </row>
    <row r="1959" ht="9.75">
      <c r="D1959" s="214"/>
    </row>
    <row r="1960" ht="9.75">
      <c r="D1960" s="214"/>
    </row>
    <row r="1961" ht="9.75">
      <c r="D1961" s="214"/>
    </row>
    <row r="1962" ht="9.75">
      <c r="D1962" s="214"/>
    </row>
    <row r="1963" ht="9.75">
      <c r="D1963" s="214"/>
    </row>
    <row r="1964" ht="9.75">
      <c r="D1964" s="214"/>
    </row>
    <row r="1965" ht="9.75">
      <c r="D1965" s="214"/>
    </row>
    <row r="1966" ht="9.75">
      <c r="D1966" s="214"/>
    </row>
    <row r="1967" ht="9.75">
      <c r="D1967" s="214"/>
    </row>
    <row r="1968" ht="9.75">
      <c r="D1968" s="214"/>
    </row>
    <row r="1969" ht="9.75">
      <c r="D1969" s="214"/>
    </row>
    <row r="1970" ht="9.75">
      <c r="D1970" s="214"/>
    </row>
    <row r="1971" ht="9.75">
      <c r="D1971" s="214"/>
    </row>
    <row r="1972" ht="9.75">
      <c r="D1972" s="214"/>
    </row>
    <row r="1973" ht="9.75">
      <c r="D1973" s="214"/>
    </row>
    <row r="1974" ht="9.75">
      <c r="D1974" s="214"/>
    </row>
    <row r="1975" ht="9.75">
      <c r="D1975" s="214"/>
    </row>
    <row r="1976" ht="9.75">
      <c r="D1976" s="214"/>
    </row>
    <row r="1977" ht="9.75">
      <c r="D1977" s="214"/>
    </row>
    <row r="1978" ht="9.75">
      <c r="D1978" s="214"/>
    </row>
    <row r="1979" ht="9.75">
      <c r="D1979" s="214"/>
    </row>
    <row r="1980" ht="9.75">
      <c r="D1980" s="214"/>
    </row>
    <row r="1981" ht="9.75">
      <c r="D1981" s="214"/>
    </row>
    <row r="1982" ht="9.75">
      <c r="D1982" s="214"/>
    </row>
    <row r="1983" ht="9.75">
      <c r="D1983" s="214"/>
    </row>
    <row r="1984" ht="9.75">
      <c r="D1984" s="214"/>
    </row>
    <row r="1985" ht="9.75">
      <c r="D1985" s="214"/>
    </row>
    <row r="1986" ht="9.75">
      <c r="D1986" s="214"/>
    </row>
    <row r="1987" ht="9.75">
      <c r="D1987" s="214"/>
    </row>
    <row r="1988" ht="9.75">
      <c r="D1988" s="214"/>
    </row>
    <row r="1989" ht="9.75">
      <c r="D1989" s="214"/>
    </row>
    <row r="1990" ht="9.75">
      <c r="D1990" s="214"/>
    </row>
    <row r="1991" ht="9.75">
      <c r="D1991" s="214"/>
    </row>
    <row r="1992" ht="9.75">
      <c r="D1992" s="214"/>
    </row>
    <row r="1993" ht="9.75">
      <c r="D1993" s="214"/>
    </row>
    <row r="1994" ht="9.75">
      <c r="D1994" s="214"/>
    </row>
    <row r="1995" ht="9.75">
      <c r="D1995" s="214"/>
    </row>
    <row r="1996" ht="9.75">
      <c r="D1996" s="214"/>
    </row>
    <row r="1997" ht="9.75">
      <c r="D1997" s="214"/>
    </row>
    <row r="1998" ht="9.75">
      <c r="D1998" s="214"/>
    </row>
    <row r="1999" ht="9.75">
      <c r="D1999" s="214"/>
    </row>
    <row r="2000" ht="9.75">
      <c r="D2000" s="214"/>
    </row>
    <row r="2001" ht="9.75">
      <c r="D2001" s="214"/>
    </row>
    <row r="2002" ht="9.75">
      <c r="D2002" s="214"/>
    </row>
    <row r="2003" ht="9.75">
      <c r="D2003" s="214"/>
    </row>
    <row r="2004" ht="9.75">
      <c r="D2004" s="214"/>
    </row>
    <row r="2005" ht="9.75">
      <c r="D2005" s="214"/>
    </row>
    <row r="2006" ht="9.75">
      <c r="D2006" s="214"/>
    </row>
    <row r="2007" ht="9.75">
      <c r="D2007" s="214"/>
    </row>
    <row r="2008" ht="9.75">
      <c r="D2008" s="214"/>
    </row>
    <row r="2009" ht="9.75">
      <c r="D2009" s="214"/>
    </row>
    <row r="2010" ht="9.75">
      <c r="D2010" s="214"/>
    </row>
    <row r="2011" ht="9.75">
      <c r="D2011" s="214"/>
    </row>
    <row r="2012" ht="9.75">
      <c r="D2012" s="214"/>
    </row>
    <row r="2013" ht="9.75">
      <c r="D2013" s="214"/>
    </row>
    <row r="2014" ht="9.75">
      <c r="D2014" s="214"/>
    </row>
    <row r="2015" ht="9.75">
      <c r="D2015" s="214"/>
    </row>
    <row r="2016" ht="9.75">
      <c r="D2016" s="214"/>
    </row>
    <row r="2017" ht="9.75">
      <c r="D2017" s="214"/>
    </row>
    <row r="2018" ht="9.75">
      <c r="D2018" s="214"/>
    </row>
    <row r="2019" ht="9.75">
      <c r="D2019" s="214"/>
    </row>
    <row r="2020" ht="9.75">
      <c r="D2020" s="214"/>
    </row>
    <row r="2021" ht="9.75">
      <c r="D2021" s="214"/>
    </row>
    <row r="2022" ht="9.75">
      <c r="D2022" s="214"/>
    </row>
    <row r="2023" ht="9.75">
      <c r="D2023" s="214"/>
    </row>
    <row r="2024" ht="9.75">
      <c r="D2024" s="214"/>
    </row>
    <row r="2025" ht="9.75">
      <c r="D2025" s="214"/>
    </row>
    <row r="2026" ht="9.75">
      <c r="D2026" s="214"/>
    </row>
    <row r="2027" ht="9.75">
      <c r="D2027" s="214"/>
    </row>
    <row r="2028" ht="9.75">
      <c r="D2028" s="214"/>
    </row>
    <row r="2029" ht="9.75">
      <c r="D2029" s="214"/>
    </row>
    <row r="2030" ht="9.75">
      <c r="D2030" s="214"/>
    </row>
    <row r="2031" ht="9.75">
      <c r="D2031" s="214"/>
    </row>
    <row r="2032" ht="9.75">
      <c r="D2032" s="214"/>
    </row>
    <row r="2033" ht="9.75">
      <c r="D2033" s="214"/>
    </row>
    <row r="2034" ht="9.75">
      <c r="D2034" s="214"/>
    </row>
    <row r="2035" ht="9.75">
      <c r="D2035" s="214"/>
    </row>
    <row r="2036" ht="9.75">
      <c r="D2036" s="214"/>
    </row>
    <row r="2037" ht="9.75">
      <c r="D2037" s="214"/>
    </row>
    <row r="2038" ht="9.75">
      <c r="D2038" s="214"/>
    </row>
    <row r="2039" ht="9.75">
      <c r="D2039" s="214"/>
    </row>
    <row r="2040" ht="9.75">
      <c r="D2040" s="214"/>
    </row>
    <row r="2041" ht="9.75">
      <c r="D2041" s="214"/>
    </row>
    <row r="2042" ht="9.75">
      <c r="D2042" s="214"/>
    </row>
    <row r="2043" ht="9.75">
      <c r="D2043" s="214"/>
    </row>
    <row r="2044" ht="9.75">
      <c r="D2044" s="214"/>
    </row>
    <row r="2045" ht="9.75">
      <c r="D2045" s="214"/>
    </row>
    <row r="2046" ht="9.75">
      <c r="D2046" s="214"/>
    </row>
    <row r="2047" ht="9.75">
      <c r="D2047" s="214"/>
    </row>
    <row r="2048" ht="9.75">
      <c r="D2048" s="214"/>
    </row>
    <row r="2049" ht="9.75">
      <c r="D2049" s="214"/>
    </row>
    <row r="2050" ht="9.75">
      <c r="D2050" s="214"/>
    </row>
    <row r="2051" ht="9.75">
      <c r="D2051" s="214"/>
    </row>
    <row r="2052" ht="9.75">
      <c r="D2052" s="214"/>
    </row>
    <row r="2053" ht="9.75">
      <c r="D2053" s="214"/>
    </row>
    <row r="2054" ht="9.75">
      <c r="D2054" s="214"/>
    </row>
    <row r="2055" ht="9.75">
      <c r="D2055" s="214"/>
    </row>
    <row r="2056" ht="9.75">
      <c r="D2056" s="214"/>
    </row>
    <row r="2057" ht="9.75">
      <c r="D2057" s="214"/>
    </row>
    <row r="2058" ht="9.75">
      <c r="D2058" s="214"/>
    </row>
    <row r="2059" ht="9.75">
      <c r="D2059" s="214"/>
    </row>
    <row r="2060" ht="9.75">
      <c r="D2060" s="214"/>
    </row>
    <row r="2061" ht="9.75">
      <c r="D2061" s="214"/>
    </row>
    <row r="2062" ht="9.75">
      <c r="D2062" s="214"/>
    </row>
    <row r="2063" ht="9.75">
      <c r="D2063" s="214"/>
    </row>
    <row r="2064" ht="9.75">
      <c r="D2064" s="214"/>
    </row>
    <row r="2065" ht="9.75">
      <c r="D2065" s="214"/>
    </row>
    <row r="2066" ht="9.75">
      <c r="D2066" s="214"/>
    </row>
    <row r="2067" ht="9.75">
      <c r="D2067" s="214"/>
    </row>
    <row r="2068" ht="9.75">
      <c r="D2068" s="214"/>
    </row>
    <row r="2069" ht="9.75">
      <c r="D2069" s="214"/>
    </row>
    <row r="2070" ht="9.75">
      <c r="D2070" s="214"/>
    </row>
    <row r="2071" ht="9.75">
      <c r="D2071" s="214"/>
    </row>
    <row r="2072" ht="9.75">
      <c r="D2072" s="214"/>
    </row>
    <row r="2073" ht="9.75">
      <c r="D2073" s="214"/>
    </row>
    <row r="2074" ht="9.75">
      <c r="D2074" s="214"/>
    </row>
    <row r="2075" ht="9.75">
      <c r="D2075" s="214"/>
    </row>
    <row r="2076" ht="9.75">
      <c r="D2076" s="214"/>
    </row>
    <row r="2077" ht="9.75">
      <c r="D2077" s="214"/>
    </row>
    <row r="2078" ht="9.75">
      <c r="D2078" s="214"/>
    </row>
    <row r="2079" ht="9.75">
      <c r="D2079" s="214"/>
    </row>
    <row r="2080" ht="9.75">
      <c r="D2080" s="214"/>
    </row>
    <row r="2081" ht="9.75">
      <c r="D2081" s="214"/>
    </row>
    <row r="2082" ht="9.75">
      <c r="D2082" s="214"/>
    </row>
    <row r="2083" ht="9.75">
      <c r="D2083" s="214"/>
    </row>
    <row r="2084" ht="9.75">
      <c r="D2084" s="214"/>
    </row>
    <row r="2085" ht="9.75">
      <c r="D2085" s="214"/>
    </row>
    <row r="2086" ht="9.75">
      <c r="D2086" s="214"/>
    </row>
    <row r="2087" ht="9.75">
      <c r="D2087" s="214"/>
    </row>
    <row r="2088" ht="9.75">
      <c r="D2088" s="214"/>
    </row>
    <row r="2089" ht="9.75">
      <c r="D2089" s="214"/>
    </row>
    <row r="2090" ht="9.75">
      <c r="D2090" s="214"/>
    </row>
    <row r="2091" ht="9.75">
      <c r="D2091" s="214"/>
    </row>
    <row r="2092" ht="9.75">
      <c r="D2092" s="214"/>
    </row>
    <row r="2093" ht="9.75">
      <c r="D2093" s="214"/>
    </row>
    <row r="2094" ht="9.75">
      <c r="D2094" s="214"/>
    </row>
    <row r="2095" ht="9.75">
      <c r="D2095" s="214"/>
    </row>
    <row r="2096" ht="9.75">
      <c r="D2096" s="214"/>
    </row>
    <row r="2097" ht="9.75">
      <c r="D2097" s="214"/>
    </row>
    <row r="2098" ht="9.75">
      <c r="D2098" s="214"/>
    </row>
    <row r="2099" ht="9.75">
      <c r="D2099" s="214"/>
    </row>
    <row r="2100" ht="9.75">
      <c r="D2100" s="214"/>
    </row>
    <row r="2101" ht="9.75">
      <c r="D2101" s="214"/>
    </row>
    <row r="2102" ht="9.75">
      <c r="D2102" s="214"/>
    </row>
    <row r="2103" ht="9.75">
      <c r="D2103" s="214"/>
    </row>
    <row r="2104" ht="9.75">
      <c r="D2104" s="214"/>
    </row>
    <row r="2105" ht="9.75">
      <c r="D2105" s="214"/>
    </row>
    <row r="2106" ht="9.75">
      <c r="D2106" s="214"/>
    </row>
    <row r="2107" ht="9.75">
      <c r="D2107" s="214"/>
    </row>
    <row r="2108" ht="9.75">
      <c r="D2108" s="214"/>
    </row>
    <row r="2109" ht="9.75">
      <c r="D2109" s="214"/>
    </row>
    <row r="2110" ht="9.75">
      <c r="D2110" s="214"/>
    </row>
    <row r="2111" ht="9.75">
      <c r="D2111" s="214"/>
    </row>
    <row r="2112" ht="9.75">
      <c r="D2112" s="214"/>
    </row>
    <row r="2113" ht="9.75">
      <c r="D2113" s="214"/>
    </row>
    <row r="2114" ht="9.75">
      <c r="D2114" s="214"/>
    </row>
    <row r="2115" ht="9.75">
      <c r="D2115" s="214"/>
    </row>
    <row r="2116" ht="9.75">
      <c r="D2116" s="214"/>
    </row>
    <row r="2117" ht="9.75">
      <c r="D2117" s="214"/>
    </row>
    <row r="2118" ht="9.75">
      <c r="D2118" s="214"/>
    </row>
    <row r="2119" ht="9.75">
      <c r="D2119" s="214"/>
    </row>
    <row r="2120" ht="9.75">
      <c r="D2120" s="214"/>
    </row>
    <row r="2121" ht="9.75">
      <c r="D2121" s="214"/>
    </row>
    <row r="2122" ht="9.75">
      <c r="D2122" s="214"/>
    </row>
    <row r="2123" ht="9.75">
      <c r="D2123" s="214"/>
    </row>
    <row r="2124" ht="9.75">
      <c r="D2124" s="214"/>
    </row>
    <row r="2125" ht="9.75">
      <c r="D2125" s="214"/>
    </row>
    <row r="2126" ht="9.75">
      <c r="D2126" s="214"/>
    </row>
    <row r="2127" ht="9.75">
      <c r="D2127" s="214"/>
    </row>
    <row r="2128" ht="9.75">
      <c r="D2128" s="214"/>
    </row>
    <row r="2129" ht="9.75">
      <c r="D2129" s="214"/>
    </row>
    <row r="2130" ht="9.75">
      <c r="D2130" s="214"/>
    </row>
    <row r="2131" ht="9.75">
      <c r="D2131" s="214"/>
    </row>
    <row r="2132" ht="9.75">
      <c r="D2132" s="214"/>
    </row>
    <row r="2133" ht="9.75">
      <c r="D2133" s="214"/>
    </row>
    <row r="2134" ht="9.75">
      <c r="D2134" s="214"/>
    </row>
    <row r="2135" ht="9.75">
      <c r="D2135" s="214"/>
    </row>
    <row r="2136" ht="9.75">
      <c r="D2136" s="214"/>
    </row>
    <row r="2137" ht="9.75">
      <c r="D2137" s="214"/>
    </row>
    <row r="2138" ht="9.75">
      <c r="D2138" s="214"/>
    </row>
    <row r="2139" ht="9.75">
      <c r="D2139" s="214"/>
    </row>
    <row r="2140" ht="9.75">
      <c r="D2140" s="214"/>
    </row>
    <row r="2141" ht="9.75">
      <c r="D2141" s="214"/>
    </row>
    <row r="2142" ht="9.75">
      <c r="D2142" s="214"/>
    </row>
    <row r="2143" ht="9.75">
      <c r="D2143" s="214"/>
    </row>
    <row r="2144" ht="9.75">
      <c r="D2144" s="214"/>
    </row>
    <row r="2145" ht="9.75">
      <c r="D2145" s="214"/>
    </row>
    <row r="2146" ht="9.75">
      <c r="D2146" s="214"/>
    </row>
    <row r="2147" ht="9.75">
      <c r="D2147" s="214"/>
    </row>
    <row r="2148" ht="9.75">
      <c r="D2148" s="214"/>
    </row>
    <row r="2149" ht="9.75">
      <c r="D2149" s="214"/>
    </row>
    <row r="2150" ht="9.75">
      <c r="D2150" s="214"/>
    </row>
    <row r="2151" ht="9.75">
      <c r="D2151" s="214"/>
    </row>
    <row r="2152" ht="9.75">
      <c r="D2152" s="214"/>
    </row>
    <row r="2153" ht="9.75">
      <c r="D2153" s="214"/>
    </row>
    <row r="2154" ht="9.75">
      <c r="D2154" s="214"/>
    </row>
    <row r="2155" ht="9.75">
      <c r="D2155" s="214"/>
    </row>
    <row r="2156" ht="9.75">
      <c r="D2156" s="214"/>
    </row>
    <row r="2157" ht="9.75">
      <c r="D2157" s="214"/>
    </row>
    <row r="2158" ht="9.75">
      <c r="D2158" s="214"/>
    </row>
    <row r="2159" ht="9.75">
      <c r="D2159" s="214"/>
    </row>
    <row r="2160" ht="9.75">
      <c r="D2160" s="214"/>
    </row>
    <row r="2161" ht="9.75">
      <c r="D2161" s="214"/>
    </row>
    <row r="2162" ht="9.75">
      <c r="D2162" s="214"/>
    </row>
    <row r="2163" ht="9.75">
      <c r="D2163" s="214"/>
    </row>
    <row r="2164" ht="9.75">
      <c r="D2164" s="214"/>
    </row>
    <row r="2165" ht="9.75">
      <c r="D2165" s="214"/>
    </row>
    <row r="2166" ht="9.75">
      <c r="D2166" s="214"/>
    </row>
    <row r="2167" ht="9.75">
      <c r="D2167" s="214"/>
    </row>
    <row r="2168" ht="9.75">
      <c r="D2168" s="214"/>
    </row>
    <row r="2169" ht="9.75">
      <c r="D2169" s="214"/>
    </row>
    <row r="2170" ht="9.75">
      <c r="D2170" s="214"/>
    </row>
    <row r="2171" ht="9.75">
      <c r="D2171" s="214"/>
    </row>
    <row r="2172" ht="9.75">
      <c r="D2172" s="214"/>
    </row>
    <row r="2173" ht="9.75">
      <c r="D2173" s="214"/>
    </row>
    <row r="2174" ht="9.75">
      <c r="D2174" s="214"/>
    </row>
    <row r="2175" ht="9.75">
      <c r="D2175" s="214"/>
    </row>
    <row r="2176" ht="9.75">
      <c r="D2176" s="214"/>
    </row>
    <row r="2177" ht="9.75">
      <c r="D2177" s="214"/>
    </row>
    <row r="2178" ht="9.75">
      <c r="D2178" s="214"/>
    </row>
    <row r="2179" ht="9.75">
      <c r="D2179" s="214"/>
    </row>
    <row r="2180" ht="9.75">
      <c r="D2180" s="214"/>
    </row>
    <row r="2181" ht="9.75">
      <c r="D2181" s="214"/>
    </row>
    <row r="2182" ht="9.75">
      <c r="D2182" s="214"/>
    </row>
    <row r="2183" ht="9.75">
      <c r="D2183" s="214"/>
    </row>
    <row r="2184" ht="9.75">
      <c r="D2184" s="214"/>
    </row>
    <row r="2185" ht="9.75">
      <c r="D2185" s="214"/>
    </row>
    <row r="2186" ht="9.75">
      <c r="D2186" s="214"/>
    </row>
    <row r="2187" ht="9.75">
      <c r="D2187" s="214"/>
    </row>
    <row r="2188" ht="9.75">
      <c r="D2188" s="214"/>
    </row>
    <row r="2189" ht="9.75">
      <c r="D2189" s="214"/>
    </row>
    <row r="2190" ht="9.75">
      <c r="D2190" s="214"/>
    </row>
    <row r="2191" ht="9.75">
      <c r="D2191" s="214"/>
    </row>
    <row r="2192" ht="9.75">
      <c r="D2192" s="214"/>
    </row>
    <row r="2193" ht="9.75">
      <c r="D2193" s="214"/>
    </row>
    <row r="2194" ht="9.75">
      <c r="D2194" s="214"/>
    </row>
    <row r="2195" ht="9.75">
      <c r="D2195" s="214"/>
    </row>
    <row r="2196" ht="9.75">
      <c r="D2196" s="214"/>
    </row>
    <row r="2197" ht="9.75">
      <c r="D2197" s="214"/>
    </row>
    <row r="2198" ht="9.75">
      <c r="D2198" s="214"/>
    </row>
    <row r="2199" ht="9.75">
      <c r="D2199" s="214"/>
    </row>
    <row r="2200" ht="9.75">
      <c r="D2200" s="214"/>
    </row>
    <row r="2201" ht="9.75">
      <c r="D2201" s="214"/>
    </row>
    <row r="2202" ht="9.75">
      <c r="D2202" s="214"/>
    </row>
    <row r="2203" ht="9.75">
      <c r="D2203" s="214"/>
    </row>
    <row r="2204" ht="9.75">
      <c r="D2204" s="214"/>
    </row>
    <row r="2205" ht="9.75">
      <c r="D2205" s="214"/>
    </row>
    <row r="2206" ht="9.75">
      <c r="D2206" s="214"/>
    </row>
    <row r="2207" ht="9.75">
      <c r="D2207" s="214"/>
    </row>
    <row r="2208" ht="9.75">
      <c r="D2208" s="214"/>
    </row>
    <row r="2209" ht="9.75">
      <c r="D2209" s="214"/>
    </row>
    <row r="2210" ht="9.75">
      <c r="D2210" s="214"/>
    </row>
    <row r="2211" ht="9.75">
      <c r="D2211" s="214"/>
    </row>
    <row r="2212" ht="9.75">
      <c r="D2212" s="214"/>
    </row>
    <row r="2213" ht="9.75">
      <c r="D2213" s="214"/>
    </row>
    <row r="2214" ht="9.75">
      <c r="D2214" s="214"/>
    </row>
    <row r="2215" ht="9.75">
      <c r="D2215" s="214"/>
    </row>
    <row r="2216" ht="9.75">
      <c r="D2216" s="214"/>
    </row>
    <row r="2217" ht="9.75">
      <c r="D2217" s="214"/>
    </row>
    <row r="2218" ht="9.75">
      <c r="D2218" s="214"/>
    </row>
    <row r="2219" ht="9.75">
      <c r="D2219" s="214"/>
    </row>
    <row r="2220" ht="9.75">
      <c r="D2220" s="214"/>
    </row>
    <row r="2221" ht="9.75">
      <c r="D2221" s="214"/>
    </row>
    <row r="2222" ht="9.75">
      <c r="D2222" s="214"/>
    </row>
    <row r="2223" ht="9.75">
      <c r="D2223" s="214"/>
    </row>
    <row r="2224" ht="9.75">
      <c r="D2224" s="214"/>
    </row>
    <row r="2225" ht="9.75">
      <c r="D2225" s="214"/>
    </row>
    <row r="2226" ht="9.75">
      <c r="D2226" s="214"/>
    </row>
    <row r="2227" ht="9.75">
      <c r="D2227" s="214"/>
    </row>
    <row r="2228" ht="9.75">
      <c r="D2228" s="214"/>
    </row>
    <row r="2229" ht="9.75">
      <c r="D2229" s="214"/>
    </row>
    <row r="2230" ht="9.75">
      <c r="D2230" s="214"/>
    </row>
    <row r="2231" ht="9.75">
      <c r="D2231" s="214"/>
    </row>
    <row r="2232" ht="9.75">
      <c r="D2232" s="214"/>
    </row>
    <row r="2233" ht="9.75">
      <c r="D2233" s="214"/>
    </row>
    <row r="2234" ht="9.75">
      <c r="D2234" s="214"/>
    </row>
    <row r="2235" ht="9.75">
      <c r="D2235" s="214"/>
    </row>
    <row r="2236" ht="9.75">
      <c r="D2236" s="214"/>
    </row>
    <row r="2237" ht="9.75">
      <c r="D2237" s="214"/>
    </row>
    <row r="2238" ht="9.75">
      <c r="D2238" s="214"/>
    </row>
    <row r="2239" ht="9.75">
      <c r="D2239" s="214"/>
    </row>
    <row r="2240" ht="9.75">
      <c r="D2240" s="214"/>
    </row>
    <row r="2241" ht="9.75">
      <c r="D2241" s="214"/>
    </row>
    <row r="2242" ht="9.75">
      <c r="D2242" s="214"/>
    </row>
    <row r="2243" ht="9.75">
      <c r="D2243" s="214"/>
    </row>
    <row r="2244" ht="9.75">
      <c r="D2244" s="214"/>
    </row>
    <row r="2245" ht="9.75">
      <c r="D2245" s="214"/>
    </row>
    <row r="2246" ht="9.75">
      <c r="D2246" s="214"/>
    </row>
    <row r="2247" ht="9.75">
      <c r="D2247" s="214"/>
    </row>
    <row r="2248" ht="9.75">
      <c r="D2248" s="214"/>
    </row>
    <row r="2249" ht="9.75">
      <c r="D2249" s="214"/>
    </row>
    <row r="2250" ht="9.75">
      <c r="D2250" s="214"/>
    </row>
    <row r="2251" ht="9.75">
      <c r="D2251" s="214"/>
    </row>
    <row r="2252" ht="9.75">
      <c r="D2252" s="214"/>
    </row>
    <row r="2253" ht="9.75">
      <c r="D2253" s="214"/>
    </row>
    <row r="2254" ht="9.75">
      <c r="D2254" s="214"/>
    </row>
    <row r="2255" ht="9.75">
      <c r="D2255" s="214"/>
    </row>
    <row r="2256" ht="9.75">
      <c r="D2256" s="214"/>
    </row>
    <row r="2257" ht="9.75">
      <c r="D2257" s="214"/>
    </row>
    <row r="2258" ht="9.75">
      <c r="D2258" s="214"/>
    </row>
    <row r="2259" ht="9.75">
      <c r="D2259" s="214"/>
    </row>
    <row r="2260" ht="9.75">
      <c r="D2260" s="214"/>
    </row>
    <row r="2261" ht="9.75">
      <c r="D2261" s="214"/>
    </row>
    <row r="2262" ht="9.75">
      <c r="D2262" s="214"/>
    </row>
    <row r="2263" ht="9.75">
      <c r="D2263" s="214"/>
    </row>
    <row r="2264" ht="9.75">
      <c r="D2264" s="214"/>
    </row>
    <row r="2265" ht="9.75">
      <c r="D2265" s="214"/>
    </row>
    <row r="2266" ht="9.75">
      <c r="D2266" s="214"/>
    </row>
    <row r="2267" ht="9.75">
      <c r="D2267" s="214"/>
    </row>
    <row r="2268" ht="9.75">
      <c r="D2268" s="214"/>
    </row>
    <row r="2269" ht="9.75">
      <c r="D2269" s="214"/>
    </row>
    <row r="2270" ht="9.75">
      <c r="D2270" s="214"/>
    </row>
    <row r="2271" ht="9.75">
      <c r="D2271" s="214"/>
    </row>
    <row r="2272" ht="9.75">
      <c r="D2272" s="214"/>
    </row>
    <row r="2273" ht="9.75">
      <c r="D2273" s="214"/>
    </row>
    <row r="2274" ht="9.75">
      <c r="D2274" s="214"/>
    </row>
    <row r="2275" ht="9.75">
      <c r="D2275" s="214"/>
    </row>
    <row r="2276" ht="9.75">
      <c r="D2276" s="214"/>
    </row>
    <row r="2277" ht="9.75">
      <c r="D2277" s="214"/>
    </row>
    <row r="2278" ht="9.75">
      <c r="D2278" s="214"/>
    </row>
    <row r="2279" ht="9.75">
      <c r="D2279" s="214"/>
    </row>
    <row r="2280" ht="9.75">
      <c r="D2280" s="214"/>
    </row>
    <row r="2281" ht="9.75">
      <c r="D2281" s="214"/>
    </row>
    <row r="2282" ht="9.75">
      <c r="D2282" s="214"/>
    </row>
    <row r="2283" ht="9.75">
      <c r="D2283" s="214"/>
    </row>
    <row r="2284" ht="9.75">
      <c r="D2284" s="214"/>
    </row>
    <row r="2285" ht="9.75">
      <c r="D2285" s="214"/>
    </row>
    <row r="2286" ht="9.75">
      <c r="D2286" s="214"/>
    </row>
    <row r="2287" ht="9.75">
      <c r="D2287" s="214"/>
    </row>
    <row r="2288" ht="9.75">
      <c r="D2288" s="214"/>
    </row>
    <row r="2289" ht="9.75">
      <c r="D2289" s="214"/>
    </row>
    <row r="2290" ht="9.75">
      <c r="D2290" s="214"/>
    </row>
    <row r="2291" ht="9.75">
      <c r="D2291" s="214"/>
    </row>
    <row r="2292" ht="9.75">
      <c r="D2292" s="214"/>
    </row>
    <row r="2293" ht="9.75">
      <c r="D2293" s="214"/>
    </row>
    <row r="2294" ht="9.75">
      <c r="D2294" s="214"/>
    </row>
    <row r="2295" ht="9.75">
      <c r="D2295" s="214"/>
    </row>
    <row r="2296" ht="9.75">
      <c r="D2296" s="214"/>
    </row>
    <row r="2297" ht="9.75">
      <c r="D2297" s="214"/>
    </row>
    <row r="2298" ht="9.75">
      <c r="D2298" s="214"/>
    </row>
    <row r="2299" ht="9.75">
      <c r="D2299" s="214"/>
    </row>
    <row r="2300" ht="9.75">
      <c r="D2300" s="214"/>
    </row>
    <row r="2301" ht="9.75">
      <c r="D2301" s="214"/>
    </row>
    <row r="2302" ht="9.75">
      <c r="D2302" s="214"/>
    </row>
    <row r="2303" ht="9.75">
      <c r="D2303" s="214"/>
    </row>
    <row r="2304" ht="9.75">
      <c r="D2304" s="214"/>
    </row>
    <row r="2305" ht="9.75">
      <c r="D2305" s="214"/>
    </row>
    <row r="2306" ht="9.75">
      <c r="D2306" s="214"/>
    </row>
    <row r="2307" ht="9.75">
      <c r="D2307" s="214"/>
    </row>
    <row r="2308" ht="9.75">
      <c r="D2308" s="214"/>
    </row>
    <row r="2309" ht="9.75">
      <c r="D2309" s="214"/>
    </row>
    <row r="2310" ht="9.75">
      <c r="D2310" s="214"/>
    </row>
    <row r="2311" ht="9.75">
      <c r="D2311" s="214"/>
    </row>
    <row r="2312" ht="9.75">
      <c r="D2312" s="214"/>
    </row>
    <row r="2313" ht="9.75">
      <c r="D2313" s="214"/>
    </row>
    <row r="2314" ht="9.75">
      <c r="D2314" s="214"/>
    </row>
    <row r="2315" ht="9.75">
      <c r="D2315" s="214"/>
    </row>
    <row r="2316" ht="9.75">
      <c r="D2316" s="214"/>
    </row>
    <row r="2317" ht="9.75">
      <c r="D2317" s="214"/>
    </row>
    <row r="2318" ht="9.75">
      <c r="D2318" s="214"/>
    </row>
    <row r="2319" ht="9.75">
      <c r="D2319" s="214"/>
    </row>
    <row r="2320" ht="9.75">
      <c r="D2320" s="214"/>
    </row>
    <row r="2321" ht="9.75">
      <c r="D2321" s="214"/>
    </row>
    <row r="2322" ht="9.75">
      <c r="D2322" s="214"/>
    </row>
    <row r="2323" ht="9.75">
      <c r="D2323" s="214"/>
    </row>
    <row r="2324" ht="9.75">
      <c r="D2324" s="214"/>
    </row>
    <row r="2325" ht="9.75">
      <c r="D2325" s="214"/>
    </row>
    <row r="2326" ht="9.75">
      <c r="D2326" s="214"/>
    </row>
    <row r="2327" ht="9.75">
      <c r="D2327" s="214"/>
    </row>
    <row r="2328" ht="9.75">
      <c r="D2328" s="214"/>
    </row>
    <row r="2329" ht="9.75">
      <c r="D2329" s="214"/>
    </row>
    <row r="2330" ht="9.75">
      <c r="D2330" s="214"/>
    </row>
    <row r="2331" ht="9.75">
      <c r="D2331" s="214"/>
    </row>
    <row r="2332" ht="9.75">
      <c r="D2332" s="214"/>
    </row>
    <row r="2333" ht="9.75">
      <c r="D2333" s="214"/>
    </row>
    <row r="2334" ht="9.75">
      <c r="D2334" s="214"/>
    </row>
    <row r="2335" ht="9.75">
      <c r="D2335" s="214"/>
    </row>
    <row r="2336" ht="9.75">
      <c r="D2336" s="214"/>
    </row>
    <row r="2337" ht="9.75">
      <c r="D2337" s="214"/>
    </row>
    <row r="2338" ht="9.75">
      <c r="D2338" s="214"/>
    </row>
    <row r="2339" ht="9.75">
      <c r="D2339" s="214"/>
    </row>
    <row r="2340" ht="9.75">
      <c r="D2340" s="214"/>
    </row>
    <row r="2341" ht="9.75">
      <c r="D2341" s="214"/>
    </row>
    <row r="2342" ht="9.75">
      <c r="D2342" s="214"/>
    </row>
    <row r="2343" ht="9.75">
      <c r="D2343" s="214"/>
    </row>
    <row r="2344" ht="9.75">
      <c r="D2344" s="214"/>
    </row>
    <row r="2345" ht="9.75">
      <c r="D2345" s="214"/>
    </row>
    <row r="2346" ht="9.75">
      <c r="D2346" s="214"/>
    </row>
    <row r="2347" ht="9.75">
      <c r="D2347" s="214"/>
    </row>
    <row r="2348" ht="9.75">
      <c r="D2348" s="214"/>
    </row>
    <row r="2349" ht="9.75">
      <c r="D2349" s="214"/>
    </row>
    <row r="2350" ht="9.75">
      <c r="D2350" s="214"/>
    </row>
    <row r="2351" ht="9.75">
      <c r="D2351" s="214"/>
    </row>
    <row r="2352" ht="9.75">
      <c r="D2352" s="214"/>
    </row>
    <row r="2353" ht="9.75">
      <c r="D2353" s="214"/>
    </row>
    <row r="2354" ht="9.75">
      <c r="D2354" s="214"/>
    </row>
    <row r="2355" ht="9.75">
      <c r="D2355" s="214"/>
    </row>
    <row r="2356" ht="9.75">
      <c r="D2356" s="214"/>
    </row>
    <row r="2357" ht="9.75">
      <c r="D2357" s="214"/>
    </row>
    <row r="2358" ht="9.75">
      <c r="D2358" s="214"/>
    </row>
    <row r="2359" ht="9.75">
      <c r="D2359" s="214"/>
    </row>
    <row r="2360" ht="9.75">
      <c r="D2360" s="214"/>
    </row>
    <row r="2361" ht="9.75">
      <c r="D2361" s="214"/>
    </row>
    <row r="2362" ht="9.75">
      <c r="D2362" s="214"/>
    </row>
    <row r="2363" ht="9.75">
      <c r="D2363" s="214"/>
    </row>
    <row r="2364" ht="9.75">
      <c r="D2364" s="214"/>
    </row>
    <row r="2365" ht="9.75">
      <c r="D2365" s="214"/>
    </row>
    <row r="2366" ht="9.75">
      <c r="D2366" s="214"/>
    </row>
    <row r="2367" ht="9.75">
      <c r="D2367" s="214"/>
    </row>
    <row r="2368" ht="9.75">
      <c r="D2368" s="214"/>
    </row>
    <row r="2369" ht="9.75">
      <c r="D2369" s="214"/>
    </row>
    <row r="2370" ht="9.75">
      <c r="D2370" s="214"/>
    </row>
    <row r="2371" ht="9.75">
      <c r="D2371" s="214"/>
    </row>
    <row r="2372" ht="9.75">
      <c r="D2372" s="214"/>
    </row>
    <row r="2373" ht="9.75">
      <c r="D2373" s="214"/>
    </row>
    <row r="2374" ht="9.75">
      <c r="D2374" s="214"/>
    </row>
    <row r="2375" ht="9.75">
      <c r="D2375" s="214"/>
    </row>
    <row r="2376" ht="9.75">
      <c r="D2376" s="214"/>
    </row>
    <row r="2377" ht="9.75">
      <c r="D2377" s="214"/>
    </row>
    <row r="2378" ht="9.75">
      <c r="D2378" s="214"/>
    </row>
    <row r="2379" ht="9.75">
      <c r="D2379" s="214"/>
    </row>
    <row r="2380" ht="9.75">
      <c r="D2380" s="214"/>
    </row>
    <row r="2381" ht="9.75">
      <c r="D2381" s="214"/>
    </row>
    <row r="2382" ht="9.75">
      <c r="D2382" s="214"/>
    </row>
    <row r="2383" ht="9.75">
      <c r="D2383" s="214"/>
    </row>
    <row r="2384" ht="9.75">
      <c r="D2384" s="214"/>
    </row>
    <row r="2385" ht="9.75">
      <c r="D2385" s="214"/>
    </row>
    <row r="2386" ht="9.75">
      <c r="D2386" s="214"/>
    </row>
    <row r="2387" ht="9.75">
      <c r="D2387" s="214"/>
    </row>
    <row r="2388" ht="9.75">
      <c r="D2388" s="214"/>
    </row>
    <row r="2389" ht="9.75">
      <c r="D2389" s="214"/>
    </row>
    <row r="2390" ht="9.75">
      <c r="D2390" s="214"/>
    </row>
    <row r="2391" ht="9.75">
      <c r="D2391" s="214"/>
    </row>
    <row r="2392" ht="9.75">
      <c r="D2392" s="214"/>
    </row>
    <row r="2393" ht="9.75">
      <c r="D2393" s="214"/>
    </row>
    <row r="2394" ht="9.75">
      <c r="D2394" s="214"/>
    </row>
    <row r="2395" ht="9.75">
      <c r="D2395" s="214"/>
    </row>
    <row r="2396" ht="9.75">
      <c r="D2396" s="214"/>
    </row>
    <row r="2397" ht="9.75">
      <c r="D2397" s="214"/>
    </row>
    <row r="2398" ht="9.75">
      <c r="D2398" s="214"/>
    </row>
    <row r="2399" ht="9.75">
      <c r="D2399" s="214"/>
    </row>
    <row r="2400" ht="9.75">
      <c r="D2400" s="214"/>
    </row>
    <row r="2401" ht="9.75">
      <c r="D2401" s="214"/>
    </row>
    <row r="2402" ht="9.75">
      <c r="D2402" s="214"/>
    </row>
    <row r="2403" ht="9.75">
      <c r="D2403" s="214"/>
    </row>
    <row r="2404" ht="9.75">
      <c r="D2404" s="214"/>
    </row>
    <row r="2405" ht="9.75">
      <c r="D2405" s="214"/>
    </row>
    <row r="2406" ht="9.75">
      <c r="D2406" s="214"/>
    </row>
    <row r="2407" ht="9.75">
      <c r="D2407" s="214"/>
    </row>
    <row r="2408" ht="9.75">
      <c r="D2408" s="214"/>
    </row>
    <row r="2409" ht="9.75">
      <c r="D2409" s="214"/>
    </row>
    <row r="2410" ht="9.75">
      <c r="D2410" s="214"/>
    </row>
    <row r="2411" ht="9.75">
      <c r="D2411" s="214"/>
    </row>
    <row r="2412" ht="9.75">
      <c r="D2412" s="214"/>
    </row>
    <row r="2413" ht="9.75">
      <c r="D2413" s="214"/>
    </row>
    <row r="2414" ht="9.75">
      <c r="D2414" s="214"/>
    </row>
    <row r="2415" ht="9.75">
      <c r="D2415" s="214"/>
    </row>
    <row r="2416" ht="9.75">
      <c r="D2416" s="214"/>
    </row>
    <row r="2417" ht="9.75">
      <c r="D2417" s="214"/>
    </row>
    <row r="2418" ht="9.75">
      <c r="D2418" s="214"/>
    </row>
    <row r="2419" ht="9.75">
      <c r="D2419" s="214"/>
    </row>
    <row r="2420" ht="9.75">
      <c r="D2420" s="214"/>
    </row>
    <row r="2421" ht="9.75">
      <c r="D2421" s="214"/>
    </row>
    <row r="2422" ht="9.75">
      <c r="D2422" s="214"/>
    </row>
    <row r="2423" ht="9.75">
      <c r="D2423" s="214"/>
    </row>
    <row r="2424" ht="9.75">
      <c r="D2424" s="214"/>
    </row>
    <row r="2425" ht="9.75">
      <c r="D2425" s="214"/>
    </row>
    <row r="2426" ht="9.75">
      <c r="D2426" s="214"/>
    </row>
    <row r="2427" ht="9.75">
      <c r="D2427" s="214"/>
    </row>
    <row r="2428" ht="9.75">
      <c r="D2428" s="214"/>
    </row>
    <row r="2429" ht="9.75">
      <c r="D2429" s="214"/>
    </row>
    <row r="2430" ht="9.75">
      <c r="D2430" s="214"/>
    </row>
    <row r="2431" ht="9.75">
      <c r="D2431" s="214"/>
    </row>
    <row r="2432" ht="9.75">
      <c r="D2432" s="214"/>
    </row>
    <row r="2433" ht="9.75">
      <c r="D2433" s="214"/>
    </row>
    <row r="2434" ht="9.75">
      <c r="D2434" s="214"/>
    </row>
    <row r="2435" ht="9.75">
      <c r="D2435" s="214"/>
    </row>
    <row r="2436" ht="9.75">
      <c r="D2436" s="214"/>
    </row>
    <row r="2437" ht="9.75">
      <c r="D2437" s="214"/>
    </row>
    <row r="2438" ht="9.75">
      <c r="D2438" s="214"/>
    </row>
    <row r="2439" ht="9.75">
      <c r="D2439" s="214"/>
    </row>
    <row r="2440" ht="9.75">
      <c r="D2440" s="214"/>
    </row>
    <row r="2441" ht="9.75">
      <c r="D2441" s="214"/>
    </row>
    <row r="2442" ht="9.75">
      <c r="D2442" s="214"/>
    </row>
    <row r="2443" ht="9.75">
      <c r="D2443" s="214"/>
    </row>
    <row r="2444" ht="9.75">
      <c r="D2444" s="214"/>
    </row>
    <row r="2445" ht="9.75">
      <c r="D2445" s="214"/>
    </row>
    <row r="2446" ht="9.75">
      <c r="D2446" s="214"/>
    </row>
    <row r="2447" ht="9.75">
      <c r="D2447" s="214"/>
    </row>
    <row r="2448" ht="9.75">
      <c r="D2448" s="214"/>
    </row>
    <row r="2449" ht="9.75">
      <c r="D2449" s="214"/>
    </row>
    <row r="2450" ht="9.75">
      <c r="D2450" s="214"/>
    </row>
    <row r="2451" ht="9.75">
      <c r="D2451" s="214"/>
    </row>
    <row r="2452" ht="9.75">
      <c r="D2452" s="214"/>
    </row>
    <row r="2453" ht="9.75">
      <c r="D2453" s="214"/>
    </row>
    <row r="2454" ht="9.75">
      <c r="D2454" s="214"/>
    </row>
    <row r="2455" ht="9.75">
      <c r="D2455" s="214"/>
    </row>
    <row r="2456" ht="9.75">
      <c r="D2456" s="214"/>
    </row>
    <row r="2457" ht="9.75">
      <c r="D2457" s="214"/>
    </row>
    <row r="2458" ht="9.75">
      <c r="D2458" s="214"/>
    </row>
    <row r="2459" ht="9.75">
      <c r="D2459" s="214"/>
    </row>
    <row r="2460" ht="9.75">
      <c r="D2460" s="214"/>
    </row>
    <row r="2461" ht="9.75">
      <c r="D2461" s="214"/>
    </row>
    <row r="2462" ht="9.75">
      <c r="D2462" s="214"/>
    </row>
    <row r="2463" ht="9.75">
      <c r="D2463" s="214"/>
    </row>
    <row r="2464" ht="9.75">
      <c r="D2464" s="214"/>
    </row>
    <row r="2465" ht="9.75">
      <c r="D2465" s="214"/>
    </row>
    <row r="2466" ht="9.75">
      <c r="D2466" s="214"/>
    </row>
    <row r="2467" ht="9.75">
      <c r="D2467" s="214"/>
    </row>
    <row r="2468" ht="9.75">
      <c r="D2468" s="214"/>
    </row>
    <row r="2469" ht="9.75">
      <c r="D2469" s="214"/>
    </row>
    <row r="2470" ht="9.75">
      <c r="D2470" s="214"/>
    </row>
    <row r="2471" ht="9.75">
      <c r="D2471" s="214"/>
    </row>
    <row r="2472" ht="9.75">
      <c r="D2472" s="214"/>
    </row>
    <row r="2473" ht="9.75">
      <c r="D2473" s="214"/>
    </row>
    <row r="2474" ht="9.75">
      <c r="D2474" s="214"/>
    </row>
    <row r="2475" ht="9.75">
      <c r="D2475" s="214"/>
    </row>
    <row r="2476" ht="9.75">
      <c r="D2476" s="214"/>
    </row>
    <row r="2477" ht="9.75">
      <c r="D2477" s="214"/>
    </row>
    <row r="2478" ht="9.75">
      <c r="D2478" s="214"/>
    </row>
    <row r="2479" ht="9.75">
      <c r="D2479" s="214"/>
    </row>
    <row r="2480" ht="9.75">
      <c r="D2480" s="214"/>
    </row>
    <row r="2481" ht="9.75">
      <c r="D2481" s="214"/>
    </row>
    <row r="2482" ht="9.75">
      <c r="D2482" s="214"/>
    </row>
    <row r="2483" ht="9.75">
      <c r="D2483" s="214"/>
    </row>
    <row r="2484" ht="9.75">
      <c r="D2484" s="214"/>
    </row>
    <row r="2485" ht="9.75">
      <c r="D2485" s="214"/>
    </row>
    <row r="2486" ht="9.75">
      <c r="D2486" s="214"/>
    </row>
    <row r="2487" ht="9.75">
      <c r="D2487" s="214"/>
    </row>
    <row r="2488" ht="9.75">
      <c r="D2488" s="214"/>
    </row>
    <row r="2489" ht="9.75">
      <c r="D2489" s="214"/>
    </row>
    <row r="2490" ht="9.75">
      <c r="D2490" s="214"/>
    </row>
    <row r="2491" ht="9.75">
      <c r="D2491" s="214"/>
    </row>
    <row r="2492" ht="9.75">
      <c r="D2492" s="214"/>
    </row>
    <row r="2493" ht="9.75">
      <c r="D2493" s="214"/>
    </row>
    <row r="2494" ht="9.75">
      <c r="D2494" s="214"/>
    </row>
    <row r="2495" ht="9.75">
      <c r="D2495" s="214"/>
    </row>
    <row r="2496" ht="9.75">
      <c r="D2496" s="214"/>
    </row>
    <row r="2497" ht="9.75">
      <c r="D2497" s="214"/>
    </row>
    <row r="2498" ht="9.75">
      <c r="D2498" s="214"/>
    </row>
    <row r="2499" ht="9.75">
      <c r="D2499" s="214"/>
    </row>
    <row r="2500" ht="9.75">
      <c r="D2500" s="214"/>
    </row>
    <row r="2501" ht="9.75">
      <c r="D2501" s="214"/>
    </row>
    <row r="2502" ht="9.75">
      <c r="D2502" s="214"/>
    </row>
    <row r="2503" ht="9.75">
      <c r="D2503" s="214"/>
    </row>
    <row r="2504" ht="9.75">
      <c r="D2504" s="214"/>
    </row>
    <row r="2505" ht="9.75">
      <c r="D2505" s="214"/>
    </row>
    <row r="2506" ht="9.75">
      <c r="D2506" s="214"/>
    </row>
    <row r="2507" ht="9.75">
      <c r="D2507" s="214"/>
    </row>
    <row r="2508" ht="9.75">
      <c r="D2508" s="214"/>
    </row>
    <row r="2509" ht="9.75">
      <c r="D2509" s="214"/>
    </row>
    <row r="2510" ht="9.75">
      <c r="D2510" s="214"/>
    </row>
    <row r="2511" ht="9.75">
      <c r="D2511" s="214"/>
    </row>
    <row r="2512" ht="9.75">
      <c r="D2512" s="214"/>
    </row>
    <row r="2513" ht="9.75">
      <c r="D2513" s="214"/>
    </row>
    <row r="2514" ht="9.75">
      <c r="D2514" s="214"/>
    </row>
    <row r="2515" ht="9.75">
      <c r="D2515" s="214"/>
    </row>
    <row r="2516" ht="9.75">
      <c r="D2516" s="214"/>
    </row>
    <row r="2517" ht="9.75">
      <c r="D2517" s="214"/>
    </row>
    <row r="2518" ht="9.75">
      <c r="D2518" s="214"/>
    </row>
    <row r="2519" ht="9.75">
      <c r="D2519" s="214"/>
    </row>
    <row r="2520" ht="9.75">
      <c r="D2520" s="214"/>
    </row>
    <row r="2521" ht="9.75">
      <c r="D2521" s="214"/>
    </row>
    <row r="2522" ht="9.75">
      <c r="D2522" s="214"/>
    </row>
    <row r="2523" ht="9.75">
      <c r="D2523" s="214"/>
    </row>
    <row r="2524" ht="9.75">
      <c r="D2524" s="214"/>
    </row>
    <row r="2525" ht="9.75">
      <c r="D2525" s="214"/>
    </row>
    <row r="2526" ht="9.75">
      <c r="D2526" s="214"/>
    </row>
    <row r="2527" ht="9.75">
      <c r="D2527" s="214"/>
    </row>
    <row r="2528" ht="9.75">
      <c r="D2528" s="214"/>
    </row>
    <row r="2529" ht="9.75">
      <c r="D2529" s="214"/>
    </row>
    <row r="2530" ht="9.75">
      <c r="D2530" s="214"/>
    </row>
    <row r="2531" ht="9.75">
      <c r="D2531" s="214"/>
    </row>
    <row r="2532" ht="9.75">
      <c r="D2532" s="214"/>
    </row>
    <row r="2533" ht="9.75">
      <c r="D2533" s="214"/>
    </row>
    <row r="2534" ht="9.75">
      <c r="D2534" s="214"/>
    </row>
    <row r="2535" ht="9.75">
      <c r="D2535" s="214"/>
    </row>
    <row r="2536" ht="9.75">
      <c r="D2536" s="214"/>
    </row>
    <row r="2537" ht="9.75">
      <c r="D2537" s="214"/>
    </row>
    <row r="2538" ht="9.75">
      <c r="D2538" s="214"/>
    </row>
    <row r="2539" ht="9.75">
      <c r="D2539" s="214"/>
    </row>
    <row r="2540" ht="9.75">
      <c r="D2540" s="214"/>
    </row>
    <row r="2541" ht="9.75">
      <c r="D2541" s="214"/>
    </row>
    <row r="2542" ht="9.75">
      <c r="D2542" s="214"/>
    </row>
    <row r="2543" ht="9.75">
      <c r="D2543" s="214"/>
    </row>
    <row r="2544" ht="9.75">
      <c r="D2544" s="214"/>
    </row>
    <row r="2545" ht="9.75">
      <c r="D2545" s="214"/>
    </row>
    <row r="2546" ht="9.75">
      <c r="D2546" s="214"/>
    </row>
    <row r="2547" ht="9.75">
      <c r="D2547" s="214"/>
    </row>
    <row r="2548" ht="9.75">
      <c r="D2548" s="214"/>
    </row>
    <row r="2549" ht="9.75">
      <c r="D2549" s="214"/>
    </row>
    <row r="2550" ht="9.75">
      <c r="D2550" s="214"/>
    </row>
    <row r="2551" ht="9.75">
      <c r="D2551" s="214"/>
    </row>
    <row r="2552" ht="9.75">
      <c r="D2552" s="214"/>
    </row>
    <row r="2553" ht="9.75">
      <c r="D2553" s="214"/>
    </row>
    <row r="2554" ht="9.75">
      <c r="D2554" s="214"/>
    </row>
    <row r="2555" ht="9.75">
      <c r="D2555" s="214"/>
    </row>
    <row r="2556" ht="9.75">
      <c r="D2556" s="214"/>
    </row>
    <row r="2557" ht="9.75">
      <c r="D2557" s="214"/>
    </row>
    <row r="2558" ht="9.75">
      <c r="D2558" s="214"/>
    </row>
    <row r="2559" ht="9.75">
      <c r="D2559" s="214"/>
    </row>
    <row r="2560" ht="9.75">
      <c r="D2560" s="214"/>
    </row>
    <row r="2561" ht="9.75">
      <c r="D2561" s="214"/>
    </row>
    <row r="2562" ht="9.75">
      <c r="D2562" s="214"/>
    </row>
    <row r="2563" ht="9.75">
      <c r="D2563" s="214"/>
    </row>
    <row r="2564" ht="9.75">
      <c r="D2564" s="214"/>
    </row>
    <row r="2565" ht="9.75">
      <c r="D2565" s="214"/>
    </row>
    <row r="2566" ht="9.75">
      <c r="D2566" s="214"/>
    </row>
    <row r="2567" ht="9.75">
      <c r="D2567" s="214"/>
    </row>
    <row r="2568" ht="9.75">
      <c r="D2568" s="214"/>
    </row>
    <row r="2569" ht="9.75">
      <c r="D2569" s="214"/>
    </row>
    <row r="2570" ht="9.75">
      <c r="D2570" s="214"/>
    </row>
    <row r="2571" ht="9.75">
      <c r="D2571" s="214"/>
    </row>
    <row r="2572" ht="9.75">
      <c r="D2572" s="214"/>
    </row>
    <row r="2573" ht="9.75">
      <c r="D2573" s="214"/>
    </row>
    <row r="2574" ht="9.75">
      <c r="D2574" s="214"/>
    </row>
    <row r="2575" ht="9.75">
      <c r="D2575" s="214"/>
    </row>
    <row r="2576" ht="9.75">
      <c r="D2576" s="214"/>
    </row>
    <row r="2577" ht="9.75">
      <c r="D2577" s="214"/>
    </row>
    <row r="2578" ht="9.75">
      <c r="D2578" s="214"/>
    </row>
    <row r="2579" ht="9.75">
      <c r="D2579" s="214"/>
    </row>
    <row r="2580" ht="9.75">
      <c r="D2580" s="214"/>
    </row>
    <row r="2581" ht="9.75">
      <c r="D2581" s="214"/>
    </row>
    <row r="2582" ht="9.75">
      <c r="D2582" s="214"/>
    </row>
    <row r="2583" ht="9.75">
      <c r="D2583" s="214"/>
    </row>
    <row r="2584" ht="9.75">
      <c r="D2584" s="214"/>
    </row>
    <row r="2585" ht="9.75">
      <c r="D2585" s="214"/>
    </row>
    <row r="2586" ht="9.75">
      <c r="D2586" s="214"/>
    </row>
    <row r="2587" ht="9.75">
      <c r="D2587" s="214"/>
    </row>
    <row r="2588" ht="9.75">
      <c r="D2588" s="214"/>
    </row>
    <row r="2589" ht="9.75">
      <c r="D2589" s="214"/>
    </row>
    <row r="2590" ht="9.75">
      <c r="D2590" s="214"/>
    </row>
    <row r="2591" ht="9.75">
      <c r="D2591" s="214"/>
    </row>
    <row r="2592" ht="9.75">
      <c r="D2592" s="214"/>
    </row>
    <row r="2593" ht="9.75">
      <c r="D2593" s="214"/>
    </row>
    <row r="2594" ht="9.75">
      <c r="D2594" s="214"/>
    </row>
    <row r="2595" ht="9.75">
      <c r="D2595" s="214"/>
    </row>
    <row r="2596" ht="9.75">
      <c r="D2596" s="214"/>
    </row>
    <row r="2597" ht="9.75">
      <c r="D2597" s="214"/>
    </row>
    <row r="2598" ht="9.75">
      <c r="D2598" s="214"/>
    </row>
    <row r="2599" ht="9.75">
      <c r="D2599" s="214"/>
    </row>
    <row r="2600" ht="9.75">
      <c r="D2600" s="214"/>
    </row>
    <row r="2601" ht="9.75">
      <c r="D2601" s="214"/>
    </row>
    <row r="2602" ht="9.75">
      <c r="D2602" s="214"/>
    </row>
    <row r="2603" ht="9.75">
      <c r="D2603" s="214"/>
    </row>
    <row r="2604" ht="9.75">
      <c r="D2604" s="214"/>
    </row>
    <row r="2605" ht="9.75">
      <c r="D2605" s="214"/>
    </row>
    <row r="2606" ht="9.75">
      <c r="D2606" s="214"/>
    </row>
    <row r="2607" ht="9.75">
      <c r="D2607" s="214"/>
    </row>
    <row r="2608" ht="9.75">
      <c r="D2608" s="214"/>
    </row>
    <row r="2609" ht="9.75">
      <c r="D2609" s="214"/>
    </row>
    <row r="2610" ht="9.75">
      <c r="D2610" s="214"/>
    </row>
    <row r="2611" ht="9.75">
      <c r="D2611" s="214"/>
    </row>
    <row r="2612" ht="9.75">
      <c r="D2612" s="214"/>
    </row>
    <row r="2613" ht="9.75">
      <c r="D2613" s="214"/>
    </row>
    <row r="2614" ht="9.75">
      <c r="D2614" s="214"/>
    </row>
    <row r="2615" ht="9.75">
      <c r="D2615" s="214"/>
    </row>
    <row r="2616" ht="9.75">
      <c r="D2616" s="214"/>
    </row>
    <row r="2617" ht="9.75">
      <c r="D2617" s="214"/>
    </row>
    <row r="2618" ht="9.75">
      <c r="D2618" s="214"/>
    </row>
    <row r="2619" ht="9.75">
      <c r="D2619" s="214"/>
    </row>
    <row r="2620" ht="9.75">
      <c r="D2620" s="214"/>
    </row>
    <row r="2621" ht="9.75">
      <c r="D2621" s="214"/>
    </row>
    <row r="2622" ht="9.75">
      <c r="D2622" s="214"/>
    </row>
    <row r="2623" ht="9.75">
      <c r="D2623" s="214"/>
    </row>
    <row r="2624" ht="9.75">
      <c r="D2624" s="214"/>
    </row>
    <row r="2625" ht="9.75">
      <c r="D2625" s="214"/>
    </row>
    <row r="2626" ht="9.75">
      <c r="D2626" s="214"/>
    </row>
    <row r="2627" ht="9.75">
      <c r="D2627" s="214"/>
    </row>
    <row r="2628" ht="9.75">
      <c r="D2628" s="214"/>
    </row>
    <row r="2629" ht="9.75">
      <c r="D2629" s="214"/>
    </row>
    <row r="2630" ht="9.75">
      <c r="D2630" s="214"/>
    </row>
    <row r="2631" ht="9.75">
      <c r="D2631" s="214"/>
    </row>
    <row r="2632" ht="9.75">
      <c r="D2632" s="214"/>
    </row>
    <row r="2633" ht="9.75">
      <c r="D2633" s="214"/>
    </row>
    <row r="2634" ht="9.75">
      <c r="D2634" s="214"/>
    </row>
    <row r="2635" ht="9.75">
      <c r="D2635" s="214"/>
    </row>
    <row r="2636" ht="9.75">
      <c r="D2636" s="214"/>
    </row>
    <row r="2637" ht="9.75">
      <c r="D2637" s="214"/>
    </row>
    <row r="2638" ht="9.75">
      <c r="D2638" s="214"/>
    </row>
    <row r="2639" ht="9.75">
      <c r="D2639" s="214"/>
    </row>
    <row r="2640" ht="9.75">
      <c r="D2640" s="214"/>
    </row>
    <row r="2641" ht="9.75">
      <c r="D2641" s="214"/>
    </row>
    <row r="2642" ht="9.75">
      <c r="D2642" s="214"/>
    </row>
    <row r="2643" ht="9.75">
      <c r="D2643" s="214"/>
    </row>
    <row r="2644" ht="9.75">
      <c r="D2644" s="214"/>
    </row>
    <row r="2645" ht="9.75">
      <c r="D2645" s="214"/>
    </row>
    <row r="2646" ht="9.75">
      <c r="D2646" s="214"/>
    </row>
    <row r="2647" ht="9.75">
      <c r="D2647" s="214"/>
    </row>
    <row r="2648" ht="9.75">
      <c r="D2648" s="214"/>
    </row>
    <row r="2649" ht="9.75">
      <c r="D2649" s="214"/>
    </row>
    <row r="2650" ht="9.75">
      <c r="D2650" s="214"/>
    </row>
    <row r="2651" ht="9.75">
      <c r="D2651" s="214"/>
    </row>
    <row r="2652" ht="9.75">
      <c r="D2652" s="214"/>
    </row>
    <row r="2653" ht="9.75">
      <c r="D2653" s="214"/>
    </row>
    <row r="2654" ht="9.75">
      <c r="D2654" s="214"/>
    </row>
    <row r="2655" ht="9.75">
      <c r="D2655" s="214"/>
    </row>
    <row r="2656" ht="9.75">
      <c r="D2656" s="214"/>
    </row>
    <row r="2657" ht="9.75">
      <c r="D2657" s="214"/>
    </row>
    <row r="2658" ht="9.75">
      <c r="D2658" s="214"/>
    </row>
    <row r="2659" ht="9.75">
      <c r="D2659" s="214"/>
    </row>
    <row r="2660" ht="9.75">
      <c r="D2660" s="214"/>
    </row>
    <row r="2661" ht="9.75">
      <c r="D2661" s="214"/>
    </row>
    <row r="2662" ht="9.75">
      <c r="D2662" s="214"/>
    </row>
    <row r="2663" ht="9.75">
      <c r="D2663" s="214"/>
    </row>
    <row r="2664" ht="9.75">
      <c r="D2664" s="214"/>
    </row>
    <row r="2665" ht="9.75">
      <c r="D2665" s="214"/>
    </row>
    <row r="2666" ht="9.75">
      <c r="D2666" s="214"/>
    </row>
    <row r="2667" ht="9.75">
      <c r="D2667" s="214"/>
    </row>
    <row r="2668" ht="9.75">
      <c r="D2668" s="214"/>
    </row>
    <row r="2669" ht="9.75">
      <c r="D2669" s="214"/>
    </row>
    <row r="2670" ht="9.75">
      <c r="D2670" s="214"/>
    </row>
    <row r="2671" ht="9.75">
      <c r="D2671" s="214"/>
    </row>
    <row r="2672" ht="9.75">
      <c r="D2672" s="214"/>
    </row>
    <row r="2673" ht="9.75">
      <c r="D2673" s="214"/>
    </row>
    <row r="2674" ht="9.75">
      <c r="D2674" s="214"/>
    </row>
    <row r="2675" ht="9.75">
      <c r="D2675" s="214"/>
    </row>
    <row r="2676" ht="9.75">
      <c r="D2676" s="214"/>
    </row>
    <row r="2677" ht="9.75">
      <c r="D2677" s="214"/>
    </row>
    <row r="2678" ht="9.75">
      <c r="D2678" s="214"/>
    </row>
    <row r="2679" ht="9.75">
      <c r="D2679" s="214"/>
    </row>
    <row r="2680" ht="9.75">
      <c r="D2680" s="214"/>
    </row>
    <row r="2681" ht="9.75">
      <c r="D2681" s="214"/>
    </row>
    <row r="2682" ht="9.75">
      <c r="D2682" s="214"/>
    </row>
    <row r="2683" ht="9.75">
      <c r="D2683" s="214"/>
    </row>
    <row r="2684" ht="9.75">
      <c r="D2684" s="214"/>
    </row>
    <row r="2685" ht="9.75">
      <c r="D2685" s="214"/>
    </row>
    <row r="2686" ht="9.75">
      <c r="D2686" s="214"/>
    </row>
    <row r="2687" ht="9.75">
      <c r="D2687" s="214"/>
    </row>
    <row r="2688" ht="9.75">
      <c r="D2688" s="214"/>
    </row>
    <row r="2689" ht="9.75">
      <c r="D2689" s="214"/>
    </row>
    <row r="2690" ht="9.75">
      <c r="D2690" s="214"/>
    </row>
    <row r="2691" ht="9.75">
      <c r="D2691" s="214"/>
    </row>
    <row r="2692" ht="9.75">
      <c r="D2692" s="214"/>
    </row>
    <row r="2693" ht="9.75">
      <c r="D2693" s="214"/>
    </row>
    <row r="2694" ht="9.75">
      <c r="D2694" s="214"/>
    </row>
    <row r="2695" ht="9.75">
      <c r="D2695" s="214"/>
    </row>
    <row r="2696" ht="9.75">
      <c r="D2696" s="214"/>
    </row>
    <row r="2697" ht="9.75">
      <c r="D2697" s="214"/>
    </row>
    <row r="2698" ht="9.75">
      <c r="D2698" s="214"/>
    </row>
    <row r="2699" ht="9.75">
      <c r="D2699" s="214"/>
    </row>
    <row r="2700" ht="9.75">
      <c r="D2700" s="214"/>
    </row>
    <row r="2701" ht="9.75">
      <c r="D2701" s="214"/>
    </row>
    <row r="2702" ht="9.75">
      <c r="D2702" s="214"/>
    </row>
    <row r="2703" ht="9.75">
      <c r="D2703" s="214"/>
    </row>
    <row r="2704" ht="9.75">
      <c r="D2704" s="214"/>
    </row>
    <row r="2705" ht="9.75">
      <c r="D2705" s="214"/>
    </row>
    <row r="2706" ht="9.75">
      <c r="D2706" s="214"/>
    </row>
    <row r="2707" ht="9.75">
      <c r="D2707" s="214"/>
    </row>
    <row r="2708" ht="9.75">
      <c r="D2708" s="214"/>
    </row>
    <row r="2709" ht="9.75">
      <c r="D2709" s="214"/>
    </row>
    <row r="2710" ht="9.75">
      <c r="D2710" s="214"/>
    </row>
    <row r="2711" ht="9.75">
      <c r="D2711" s="214"/>
    </row>
    <row r="2712" ht="9.75">
      <c r="D2712" s="214"/>
    </row>
    <row r="2713" ht="9.75">
      <c r="D2713" s="214"/>
    </row>
    <row r="2714" ht="9.75">
      <c r="D2714" s="214"/>
    </row>
    <row r="2715" ht="9.75">
      <c r="D2715" s="214"/>
    </row>
    <row r="2716" ht="9.75">
      <c r="D2716" s="214"/>
    </row>
    <row r="2717" ht="9.75">
      <c r="D2717" s="214"/>
    </row>
    <row r="2718" ht="9.75">
      <c r="D2718" s="214"/>
    </row>
    <row r="2719" ht="9.75">
      <c r="D2719" s="214"/>
    </row>
    <row r="2720" ht="9.75">
      <c r="D2720" s="214"/>
    </row>
    <row r="2721" ht="9.75">
      <c r="D2721" s="214"/>
    </row>
    <row r="2722" ht="9.75">
      <c r="D2722" s="214"/>
    </row>
    <row r="2723" ht="9.75">
      <c r="D2723" s="214"/>
    </row>
    <row r="2724" ht="9.75">
      <c r="D2724" s="214"/>
    </row>
    <row r="2725" ht="9.75">
      <c r="D2725" s="214"/>
    </row>
    <row r="2726" ht="9.75">
      <c r="D2726" s="214"/>
    </row>
    <row r="2727" ht="9.75">
      <c r="D2727" s="214"/>
    </row>
    <row r="2728" ht="9.75">
      <c r="D2728" s="214"/>
    </row>
    <row r="2729" ht="9.75">
      <c r="D2729" s="214"/>
    </row>
    <row r="2730" ht="9.75">
      <c r="D2730" s="214"/>
    </row>
    <row r="2731" ht="9.75">
      <c r="D2731" s="214"/>
    </row>
    <row r="2732" ht="9.75">
      <c r="D2732" s="214"/>
    </row>
    <row r="2733" ht="9.75">
      <c r="D2733" s="214"/>
    </row>
    <row r="2734" ht="9.75">
      <c r="D2734" s="214"/>
    </row>
    <row r="2735" ht="9.75">
      <c r="D2735" s="214"/>
    </row>
    <row r="2736" ht="9.75">
      <c r="D2736" s="214"/>
    </row>
    <row r="2737" ht="9.75">
      <c r="D2737" s="214"/>
    </row>
    <row r="2738" ht="9.75">
      <c r="D2738" s="214"/>
    </row>
    <row r="2739" ht="9.75">
      <c r="D2739" s="214"/>
    </row>
    <row r="2740" ht="9.75">
      <c r="D2740" s="214"/>
    </row>
    <row r="2741" ht="9.75">
      <c r="D2741" s="214"/>
    </row>
    <row r="2742" ht="9.75">
      <c r="D2742" s="214"/>
    </row>
    <row r="2743" ht="9.75">
      <c r="D2743" s="214"/>
    </row>
    <row r="2744" ht="9.75">
      <c r="D2744" s="214"/>
    </row>
    <row r="2745" ht="9.75">
      <c r="D2745" s="214"/>
    </row>
    <row r="2746" ht="9.75">
      <c r="D2746" s="214"/>
    </row>
    <row r="2747" ht="9.75">
      <c r="D2747" s="214"/>
    </row>
    <row r="2748" ht="9.75">
      <c r="D2748" s="214"/>
    </row>
    <row r="2749" ht="9.75">
      <c r="D2749" s="214"/>
    </row>
    <row r="2750" ht="9.75">
      <c r="D2750" s="214"/>
    </row>
    <row r="2751" ht="9.75">
      <c r="D2751" s="214"/>
    </row>
    <row r="2752" ht="9.75">
      <c r="D2752" s="214"/>
    </row>
    <row r="2753" ht="9.75">
      <c r="D2753" s="214"/>
    </row>
    <row r="2754" ht="9.75">
      <c r="D2754" s="214"/>
    </row>
    <row r="2755" ht="9.75">
      <c r="D2755" s="214"/>
    </row>
    <row r="2756" ht="9.75">
      <c r="D2756" s="214"/>
    </row>
    <row r="2757" ht="9.75">
      <c r="D2757" s="214"/>
    </row>
    <row r="2758" ht="9.75">
      <c r="D2758" s="214"/>
    </row>
    <row r="2759" ht="9.75">
      <c r="D2759" s="214"/>
    </row>
    <row r="2760" ht="9.75">
      <c r="D2760" s="214"/>
    </row>
    <row r="2761" ht="9.75">
      <c r="D2761" s="214"/>
    </row>
    <row r="2762" ht="9.75">
      <c r="D2762" s="214"/>
    </row>
    <row r="2763" ht="9.75">
      <c r="D2763" s="214"/>
    </row>
    <row r="2764" ht="9.75">
      <c r="D2764" s="214"/>
    </row>
    <row r="2765" ht="9.75">
      <c r="D2765" s="214"/>
    </row>
    <row r="2766" ht="9.75">
      <c r="D2766" s="214"/>
    </row>
    <row r="2767" ht="9.75">
      <c r="D2767" s="214"/>
    </row>
    <row r="2768" ht="9.75">
      <c r="D2768" s="214"/>
    </row>
    <row r="2769" ht="9.75">
      <c r="D2769" s="214"/>
    </row>
    <row r="2770" ht="9.75">
      <c r="D2770" s="214"/>
    </row>
    <row r="2771" ht="9.75">
      <c r="D2771" s="214"/>
    </row>
    <row r="2772" ht="9.75">
      <c r="D2772" s="214"/>
    </row>
    <row r="2773" ht="9.75">
      <c r="D2773" s="214"/>
    </row>
    <row r="2774" ht="9.75">
      <c r="D2774" s="214"/>
    </row>
    <row r="2775" ht="9.75">
      <c r="D2775" s="214"/>
    </row>
    <row r="2776" ht="9.75">
      <c r="D2776" s="214"/>
    </row>
    <row r="2777" ht="9.75">
      <c r="D2777" s="214"/>
    </row>
    <row r="2778" ht="9.75">
      <c r="D2778" s="214"/>
    </row>
    <row r="2779" ht="9.75">
      <c r="D2779" s="214"/>
    </row>
    <row r="2780" ht="9.75">
      <c r="D2780" s="214"/>
    </row>
    <row r="2781" ht="9.75">
      <c r="D2781" s="214"/>
    </row>
    <row r="2782" ht="9.75">
      <c r="D2782" s="214"/>
    </row>
    <row r="2783" ht="9.75">
      <c r="D2783" s="214"/>
    </row>
    <row r="2784" ht="9.75">
      <c r="D2784" s="214"/>
    </row>
    <row r="2785" ht="9.75">
      <c r="D2785" s="214"/>
    </row>
    <row r="2786" ht="9.75">
      <c r="D2786" s="214"/>
    </row>
    <row r="2787" ht="9.75">
      <c r="D2787" s="214"/>
    </row>
    <row r="2788" ht="9.75">
      <c r="D2788" s="214"/>
    </row>
    <row r="2789" ht="9.75">
      <c r="D2789" s="214"/>
    </row>
    <row r="2790" ht="9.75">
      <c r="D2790" s="214"/>
    </row>
    <row r="2791" ht="9.75">
      <c r="D2791" s="214"/>
    </row>
    <row r="2792" ht="9.75">
      <c r="D2792" s="214"/>
    </row>
    <row r="2793" ht="9.75">
      <c r="D2793" s="214"/>
    </row>
    <row r="2794" ht="9.75">
      <c r="D2794" s="214"/>
    </row>
    <row r="2795" ht="9.75">
      <c r="D2795" s="214"/>
    </row>
    <row r="2796" ht="9.75">
      <c r="D2796" s="214"/>
    </row>
    <row r="2797" ht="9.75">
      <c r="D2797" s="214"/>
    </row>
    <row r="2798" ht="9.75">
      <c r="D2798" s="214"/>
    </row>
    <row r="2799" ht="9.75">
      <c r="D2799" s="214"/>
    </row>
    <row r="2800" ht="9.75">
      <c r="D2800" s="214"/>
    </row>
    <row r="2801" ht="9.75">
      <c r="D2801" s="214"/>
    </row>
    <row r="2802" ht="9.75">
      <c r="D2802" s="214"/>
    </row>
    <row r="2803" ht="9.75">
      <c r="D2803" s="214"/>
    </row>
    <row r="2804" ht="9.75">
      <c r="D2804" s="214"/>
    </row>
    <row r="2805" ht="9.75">
      <c r="D2805" s="214"/>
    </row>
    <row r="2806" ht="9.75">
      <c r="D2806" s="214"/>
    </row>
    <row r="2807" ht="9.75">
      <c r="D2807" s="214"/>
    </row>
    <row r="2808" ht="9.75">
      <c r="D2808" s="214"/>
    </row>
    <row r="2809" ht="9.75">
      <c r="D2809" s="214"/>
    </row>
    <row r="2810" ht="9.75">
      <c r="D2810" s="214"/>
    </row>
    <row r="2811" ht="9.75">
      <c r="D2811" s="214"/>
    </row>
    <row r="2812" ht="9.75">
      <c r="D2812" s="214"/>
    </row>
    <row r="2813" ht="9.75">
      <c r="D2813" s="214"/>
    </row>
    <row r="2814" ht="9.75">
      <c r="D2814" s="214"/>
    </row>
    <row r="2815" ht="9.75">
      <c r="D2815" s="214"/>
    </row>
    <row r="2816" ht="9.75">
      <c r="D2816" s="214"/>
    </row>
    <row r="2817" ht="9.75">
      <c r="D2817" s="214"/>
    </row>
    <row r="2818" ht="9.75">
      <c r="D2818" s="214"/>
    </row>
    <row r="2819" ht="9.75">
      <c r="D2819" s="214"/>
    </row>
    <row r="2820" ht="9.75">
      <c r="D2820" s="214"/>
    </row>
    <row r="2821" ht="9.75">
      <c r="D2821" s="214"/>
    </row>
    <row r="2822" ht="9.75">
      <c r="D2822" s="214"/>
    </row>
    <row r="2823" ht="9.75">
      <c r="D2823" s="214"/>
    </row>
    <row r="2824" ht="9.75">
      <c r="D2824" s="214"/>
    </row>
    <row r="2825" ht="9.75">
      <c r="D2825" s="214"/>
    </row>
    <row r="2826" ht="9.75">
      <c r="D2826" s="214"/>
    </row>
    <row r="2827" ht="9.75">
      <c r="D2827" s="214"/>
    </row>
    <row r="2828" ht="9.75">
      <c r="D2828" s="214"/>
    </row>
    <row r="2829" ht="9.75">
      <c r="D2829" s="214"/>
    </row>
    <row r="2830" ht="9.75">
      <c r="D2830" s="214"/>
    </row>
    <row r="2831" ht="9.75">
      <c r="D2831" s="214"/>
    </row>
    <row r="2832" ht="9.75">
      <c r="D2832" s="214"/>
    </row>
    <row r="2833" ht="9.75">
      <c r="D2833" s="214"/>
    </row>
    <row r="2834" ht="9.75">
      <c r="D2834" s="214"/>
    </row>
    <row r="2835" ht="9.75">
      <c r="D2835" s="214"/>
    </row>
    <row r="2836" ht="9.75">
      <c r="D2836" s="214"/>
    </row>
    <row r="2837" ht="9.75">
      <c r="D2837" s="214"/>
    </row>
    <row r="2838" ht="9.75">
      <c r="D2838" s="214"/>
    </row>
    <row r="2839" ht="9.75">
      <c r="D2839" s="214"/>
    </row>
    <row r="2840" ht="9.75">
      <c r="D2840" s="214"/>
    </row>
    <row r="2841" ht="9.75">
      <c r="D2841" s="214"/>
    </row>
    <row r="2842" ht="9.75">
      <c r="D2842" s="214"/>
    </row>
    <row r="2843" ht="9.75">
      <c r="D2843" s="214"/>
    </row>
    <row r="2844" ht="9.75">
      <c r="D2844" s="214"/>
    </row>
    <row r="2845" ht="9.75">
      <c r="D2845" s="214"/>
    </row>
    <row r="2846" ht="9.75">
      <c r="D2846" s="214"/>
    </row>
    <row r="2847" ht="9.75">
      <c r="D2847" s="214"/>
    </row>
    <row r="2848" ht="9.75">
      <c r="D2848" s="214"/>
    </row>
    <row r="2849" ht="9.75">
      <c r="D2849" s="214"/>
    </row>
    <row r="2850" ht="9.75">
      <c r="D2850" s="214"/>
    </row>
    <row r="2851" ht="9.75">
      <c r="D2851" s="214"/>
    </row>
    <row r="2852" ht="9.75">
      <c r="D2852" s="214"/>
    </row>
    <row r="2853" ht="9.75">
      <c r="D2853" s="214"/>
    </row>
    <row r="2854" ht="9.75">
      <c r="D2854" s="214"/>
    </row>
    <row r="2855" ht="9.75">
      <c r="D2855" s="214"/>
    </row>
    <row r="2856" ht="9.75">
      <c r="D2856" s="214"/>
    </row>
    <row r="2857" ht="9.75">
      <c r="D2857" s="214"/>
    </row>
    <row r="2858" ht="9.75">
      <c r="D2858" s="214"/>
    </row>
    <row r="2859" ht="9.75">
      <c r="D2859" s="214"/>
    </row>
    <row r="2860" ht="9.75">
      <c r="D2860" s="214"/>
    </row>
    <row r="2861" ht="9.75">
      <c r="D2861" s="214"/>
    </row>
    <row r="2862" ht="9.75">
      <c r="D2862" s="214"/>
    </row>
    <row r="2863" ht="9.75">
      <c r="D2863" s="214"/>
    </row>
    <row r="2864" ht="9.75">
      <c r="D2864" s="214"/>
    </row>
    <row r="2865" ht="9.75">
      <c r="D2865" s="214"/>
    </row>
    <row r="2866" ht="9.75">
      <c r="D2866" s="214"/>
    </row>
    <row r="2867" ht="9.75">
      <c r="D2867" s="214"/>
    </row>
    <row r="2868" ht="9.75">
      <c r="D2868" s="214"/>
    </row>
    <row r="2869" ht="9.75">
      <c r="D2869" s="214"/>
    </row>
    <row r="2870" ht="9.75">
      <c r="D2870" s="214"/>
    </row>
    <row r="2871" ht="9.75">
      <c r="D2871" s="214"/>
    </row>
    <row r="2872" ht="9.75">
      <c r="D2872" s="214"/>
    </row>
    <row r="2873" ht="9.75">
      <c r="D2873" s="214"/>
    </row>
    <row r="2874" ht="9.75">
      <c r="D2874" s="214"/>
    </row>
    <row r="2875" ht="9.75">
      <c r="D2875" s="214"/>
    </row>
    <row r="2876" ht="9.75">
      <c r="D2876" s="214"/>
    </row>
    <row r="2877" ht="9.75">
      <c r="D2877" s="214"/>
    </row>
    <row r="2878" ht="9.75">
      <c r="D2878" s="214"/>
    </row>
    <row r="2879" ht="9.75">
      <c r="D2879" s="214"/>
    </row>
    <row r="2880" ht="9.75">
      <c r="D2880" s="214"/>
    </row>
    <row r="2881" ht="9.75">
      <c r="D2881" s="214"/>
    </row>
    <row r="2882" ht="9.75">
      <c r="D2882" s="214"/>
    </row>
    <row r="2883" ht="9.75">
      <c r="D2883" s="214"/>
    </row>
    <row r="2884" ht="9.75">
      <c r="D2884" s="214"/>
    </row>
    <row r="2885" ht="9.75">
      <c r="D2885" s="214"/>
    </row>
    <row r="2886" ht="9.75">
      <c r="D2886" s="214"/>
    </row>
    <row r="2887" ht="9.75">
      <c r="D2887" s="214"/>
    </row>
    <row r="2888" ht="9.75">
      <c r="D2888" s="214"/>
    </row>
    <row r="2889" ht="9.75">
      <c r="D2889" s="214"/>
    </row>
    <row r="2890" ht="9.75">
      <c r="D2890" s="214"/>
    </row>
    <row r="2891" ht="9.75">
      <c r="D2891" s="214"/>
    </row>
    <row r="2892" ht="9.75">
      <c r="D2892" s="214"/>
    </row>
    <row r="2893" ht="9.75">
      <c r="D2893" s="214"/>
    </row>
    <row r="2894" ht="9.75">
      <c r="D2894" s="214"/>
    </row>
    <row r="2895" ht="9.75">
      <c r="D2895" s="214"/>
    </row>
    <row r="2896" ht="9.75">
      <c r="D2896" s="214"/>
    </row>
    <row r="2897" ht="9.75">
      <c r="D2897" s="214"/>
    </row>
    <row r="2898" ht="9.75">
      <c r="D2898" s="214"/>
    </row>
    <row r="2899" ht="9.75">
      <c r="D2899" s="214"/>
    </row>
    <row r="2900" ht="9.75">
      <c r="D2900" s="214"/>
    </row>
    <row r="2901" ht="9.75">
      <c r="D2901" s="214"/>
    </row>
    <row r="2902" ht="9.75">
      <c r="D2902" s="214"/>
    </row>
    <row r="2903" ht="9.75">
      <c r="D2903" s="214"/>
    </row>
    <row r="2904" ht="9.75">
      <c r="D2904" s="214"/>
    </row>
    <row r="2905" ht="9.75">
      <c r="D2905" s="214"/>
    </row>
    <row r="2906" ht="9.75">
      <c r="D2906" s="214"/>
    </row>
    <row r="2907" ht="9.75">
      <c r="D2907" s="214"/>
    </row>
    <row r="2908" ht="9.75">
      <c r="D2908" s="214"/>
    </row>
    <row r="2909" ht="9.75">
      <c r="D2909" s="214"/>
    </row>
    <row r="2910" ht="9.75">
      <c r="D2910" s="214"/>
    </row>
    <row r="2911" ht="9.75">
      <c r="D2911" s="214"/>
    </row>
    <row r="2912" ht="9.75">
      <c r="D2912" s="214"/>
    </row>
    <row r="2913" ht="9.75">
      <c r="D2913" s="214"/>
    </row>
    <row r="2914" ht="9.75">
      <c r="D2914" s="214"/>
    </row>
    <row r="2915" ht="9.75">
      <c r="D2915" s="214"/>
    </row>
    <row r="2916" ht="9.75">
      <c r="D2916" s="214"/>
    </row>
    <row r="2917" ht="9.75">
      <c r="D2917" s="214"/>
    </row>
    <row r="2918" ht="9.75">
      <c r="D2918" s="214"/>
    </row>
    <row r="2919" ht="9.75">
      <c r="D2919" s="214"/>
    </row>
    <row r="2920" ht="9.75">
      <c r="D2920" s="214"/>
    </row>
    <row r="2921" ht="9.75">
      <c r="D2921" s="214"/>
    </row>
    <row r="2922" ht="9.75">
      <c r="D2922" s="214"/>
    </row>
    <row r="2923" ht="9.75">
      <c r="D2923" s="214"/>
    </row>
    <row r="2924" ht="9.75">
      <c r="D2924" s="214"/>
    </row>
    <row r="2925" ht="9.75">
      <c r="D2925" s="214"/>
    </row>
    <row r="2926" ht="9.75">
      <c r="D2926" s="214"/>
    </row>
    <row r="2927" ht="9.75">
      <c r="D2927" s="214"/>
    </row>
    <row r="2928" ht="9.75">
      <c r="D2928" s="214"/>
    </row>
    <row r="2929" ht="9.75">
      <c r="D2929" s="214"/>
    </row>
    <row r="2930" ht="9.75">
      <c r="D2930" s="214"/>
    </row>
    <row r="2931" ht="9.75">
      <c r="D2931" s="214"/>
    </row>
    <row r="2932" ht="9.75">
      <c r="D2932" s="214"/>
    </row>
    <row r="2933" ht="9.75">
      <c r="D2933" s="214"/>
    </row>
    <row r="2934" ht="9.75">
      <c r="D2934" s="214"/>
    </row>
    <row r="2935" ht="9.75">
      <c r="D2935" s="214"/>
    </row>
    <row r="2936" ht="9.75">
      <c r="D2936" s="214"/>
    </row>
    <row r="2937" ht="9.75">
      <c r="D2937" s="214"/>
    </row>
    <row r="2938" ht="9.75">
      <c r="D2938" s="214"/>
    </row>
    <row r="2939" ht="9.75">
      <c r="D2939" s="214"/>
    </row>
    <row r="2940" ht="9.75">
      <c r="D2940" s="214"/>
    </row>
    <row r="2941" ht="9.75">
      <c r="D2941" s="214"/>
    </row>
    <row r="2942" ht="9.75">
      <c r="D2942" s="214"/>
    </row>
    <row r="2943" ht="9.75">
      <c r="D2943" s="214"/>
    </row>
    <row r="2944" ht="9.75">
      <c r="D2944" s="214"/>
    </row>
    <row r="2945" ht="9.75">
      <c r="D2945" s="214"/>
    </row>
    <row r="2946" ht="9.75">
      <c r="D2946" s="214"/>
    </row>
    <row r="2947" ht="9.75">
      <c r="D2947" s="214"/>
    </row>
    <row r="2948" ht="9.75">
      <c r="D2948" s="214"/>
    </row>
    <row r="2949" ht="9.75">
      <c r="D2949" s="214"/>
    </row>
    <row r="2950" ht="9.75">
      <c r="D2950" s="214"/>
    </row>
    <row r="2951" ht="9.75">
      <c r="D2951" s="214"/>
    </row>
    <row r="2952" ht="9.75">
      <c r="D2952" s="214"/>
    </row>
    <row r="2953" ht="9.75">
      <c r="D2953" s="214"/>
    </row>
    <row r="2954" ht="9.75">
      <c r="D2954" s="214"/>
    </row>
    <row r="2955" ht="9.75">
      <c r="D2955" s="214"/>
    </row>
    <row r="2956" ht="9.75">
      <c r="D2956" s="214"/>
    </row>
    <row r="2957" ht="9.75">
      <c r="D2957" s="214"/>
    </row>
    <row r="2958" ht="9.75">
      <c r="D2958" s="214"/>
    </row>
    <row r="2959" ht="9.75">
      <c r="D2959" s="214"/>
    </row>
    <row r="2960" ht="9.75">
      <c r="D2960" s="214"/>
    </row>
    <row r="2961" ht="9.75">
      <c r="D2961" s="214"/>
    </row>
    <row r="2962" ht="9.75">
      <c r="D2962" s="214"/>
    </row>
    <row r="2963" ht="9.75">
      <c r="D2963" s="214"/>
    </row>
    <row r="2964" ht="9.75">
      <c r="D2964" s="214"/>
    </row>
    <row r="2965" ht="9.75">
      <c r="D2965" s="214"/>
    </row>
    <row r="2966" ht="9.75">
      <c r="D2966" s="214"/>
    </row>
    <row r="2967" ht="9.75">
      <c r="D2967" s="214"/>
    </row>
    <row r="2968" ht="9.75">
      <c r="D2968" s="214"/>
    </row>
    <row r="2969" ht="9.75">
      <c r="D2969" s="214"/>
    </row>
    <row r="2970" ht="9.75">
      <c r="D2970" s="214"/>
    </row>
    <row r="2971" ht="9.75">
      <c r="D2971" s="214"/>
    </row>
    <row r="2972" ht="9.75">
      <c r="D2972" s="214"/>
    </row>
    <row r="2973" ht="9.75">
      <c r="D2973" s="214"/>
    </row>
    <row r="2974" ht="9.75">
      <c r="D2974" s="214"/>
    </row>
    <row r="2975" ht="9.75">
      <c r="D2975" s="214"/>
    </row>
    <row r="2976" ht="9.75">
      <c r="D2976" s="214"/>
    </row>
    <row r="2977" ht="9.75">
      <c r="D2977" s="214"/>
    </row>
    <row r="2978" ht="9.75">
      <c r="D2978" s="214"/>
    </row>
    <row r="2979" ht="9.75">
      <c r="D2979" s="214"/>
    </row>
    <row r="2980" ht="9.75">
      <c r="D2980" s="214"/>
    </row>
    <row r="2981" ht="9.75">
      <c r="D2981" s="214"/>
    </row>
    <row r="2982" ht="9.75">
      <c r="D2982" s="214"/>
    </row>
    <row r="2983" ht="9.75">
      <c r="D2983" s="214"/>
    </row>
    <row r="2984" ht="9.75">
      <c r="D2984" s="214"/>
    </row>
    <row r="2985" ht="9.75">
      <c r="D2985" s="214"/>
    </row>
    <row r="2986" ht="9.75">
      <c r="D2986" s="214"/>
    </row>
    <row r="2987" ht="9.75">
      <c r="D2987" s="214"/>
    </row>
    <row r="2988" ht="9.75">
      <c r="D2988" s="214"/>
    </row>
    <row r="2989" ht="9.75">
      <c r="D2989" s="214"/>
    </row>
    <row r="2990" ht="9.75">
      <c r="D2990" s="214"/>
    </row>
    <row r="2991" ht="9.75">
      <c r="D2991" s="214"/>
    </row>
    <row r="2992" ht="9.75">
      <c r="D2992" s="214"/>
    </row>
    <row r="2993" ht="9.75">
      <c r="D2993" s="214"/>
    </row>
    <row r="2994" ht="9.75">
      <c r="D2994" s="214"/>
    </row>
    <row r="2995" ht="9.75">
      <c r="D2995" s="214"/>
    </row>
    <row r="2996" ht="9.75">
      <c r="D2996" s="214"/>
    </row>
    <row r="2997" ht="9.75">
      <c r="D2997" s="214"/>
    </row>
    <row r="2998" ht="9.75">
      <c r="D2998" s="214"/>
    </row>
    <row r="2999" ht="9.75">
      <c r="D2999" s="214"/>
    </row>
    <row r="3000" ht="9.75">
      <c r="D3000" s="214"/>
    </row>
    <row r="3001" ht="9.75">
      <c r="D3001" s="214"/>
    </row>
    <row r="3002" ht="9.75">
      <c r="D3002" s="214"/>
    </row>
    <row r="3003" ht="9.75">
      <c r="D3003" s="214"/>
    </row>
    <row r="3004" ht="9.75">
      <c r="D3004" s="214"/>
    </row>
    <row r="3005" ht="9.75">
      <c r="D3005" s="214"/>
    </row>
    <row r="3006" ht="9.75">
      <c r="D3006" s="214"/>
    </row>
    <row r="3007" ht="9.75">
      <c r="D3007" s="214"/>
    </row>
    <row r="3008" ht="9.75">
      <c r="D3008" s="214"/>
    </row>
    <row r="3009" ht="9.75">
      <c r="D3009" s="214"/>
    </row>
    <row r="3010" ht="9.75">
      <c r="D3010" s="214"/>
    </row>
    <row r="3011" ht="9.75">
      <c r="D3011" s="214"/>
    </row>
    <row r="3012" ht="9.75">
      <c r="D3012" s="214"/>
    </row>
    <row r="3013" ht="9.75">
      <c r="D3013" s="214"/>
    </row>
    <row r="3014" ht="9.75">
      <c r="D3014" s="214"/>
    </row>
    <row r="3015" ht="9.75">
      <c r="D3015" s="214"/>
    </row>
    <row r="3016" ht="9.75">
      <c r="D3016" s="214"/>
    </row>
    <row r="3017" ht="9.75">
      <c r="D3017" s="214"/>
    </row>
    <row r="3018" ht="9.75">
      <c r="D3018" s="214"/>
    </row>
    <row r="3019" ht="9.75">
      <c r="D3019" s="214"/>
    </row>
    <row r="3020" ht="9.75">
      <c r="D3020" s="214"/>
    </row>
    <row r="3021" ht="9.75">
      <c r="D3021" s="214"/>
    </row>
    <row r="3022" ht="9.75">
      <c r="D3022" s="214"/>
    </row>
    <row r="3023" ht="9.75">
      <c r="D3023" s="214"/>
    </row>
    <row r="3024" ht="9.75">
      <c r="D3024" s="214"/>
    </row>
    <row r="3025" ht="9.75">
      <c r="D3025" s="214"/>
    </row>
    <row r="3026" ht="9.75">
      <c r="D3026" s="214"/>
    </row>
    <row r="3027" ht="9.75">
      <c r="D3027" s="214"/>
    </row>
    <row r="3028" ht="9.75">
      <c r="D3028" s="214"/>
    </row>
    <row r="3029" ht="9.75">
      <c r="D3029" s="214"/>
    </row>
    <row r="3030" ht="9.75">
      <c r="D3030" s="214"/>
    </row>
    <row r="3031" ht="9.75">
      <c r="D3031" s="214"/>
    </row>
    <row r="3032" ht="9.75">
      <c r="D3032" s="214"/>
    </row>
    <row r="3033" ht="9.75">
      <c r="D3033" s="214"/>
    </row>
    <row r="3034" ht="9.75">
      <c r="D3034" s="214"/>
    </row>
    <row r="3035" ht="9.75">
      <c r="D3035" s="214"/>
    </row>
    <row r="3036" ht="9.75">
      <c r="D3036" s="214"/>
    </row>
    <row r="3037" ht="9.75">
      <c r="D3037" s="214"/>
    </row>
    <row r="3038" ht="9.75">
      <c r="D3038" s="214"/>
    </row>
    <row r="3039" ht="9.75">
      <c r="D3039" s="214"/>
    </row>
    <row r="3040" ht="9.75">
      <c r="D3040" s="214"/>
    </row>
    <row r="3041" ht="9.75">
      <c r="D3041" s="214"/>
    </row>
    <row r="3042" ht="9.75">
      <c r="D3042" s="214"/>
    </row>
    <row r="3043" ht="9.75">
      <c r="D3043" s="214"/>
    </row>
    <row r="3044" ht="9.75">
      <c r="D3044" s="214"/>
    </row>
    <row r="3045" ht="9.75">
      <c r="D3045" s="214"/>
    </row>
    <row r="3046" ht="9.75">
      <c r="D3046" s="214"/>
    </row>
    <row r="3047" ht="9.75">
      <c r="D3047" s="214"/>
    </row>
    <row r="3048" ht="9.75">
      <c r="D3048" s="214"/>
    </row>
    <row r="3049" ht="9.75">
      <c r="D3049" s="214"/>
    </row>
    <row r="3050" ht="9.75">
      <c r="D3050" s="214"/>
    </row>
    <row r="3051" ht="9.75">
      <c r="D3051" s="214"/>
    </row>
    <row r="3052" ht="9.75">
      <c r="D3052" s="214"/>
    </row>
    <row r="3053" ht="9.75">
      <c r="D3053" s="214"/>
    </row>
    <row r="3054" ht="9.75">
      <c r="D3054" s="214"/>
    </row>
    <row r="3055" ht="9.75">
      <c r="D3055" s="214"/>
    </row>
    <row r="3056" ht="9.75">
      <c r="D3056" s="214"/>
    </row>
    <row r="3057" ht="9.75">
      <c r="D3057" s="214"/>
    </row>
    <row r="3058" ht="9.75">
      <c r="D3058" s="214"/>
    </row>
    <row r="3059" ht="9.75">
      <c r="D3059" s="214"/>
    </row>
    <row r="3060" ht="9.75">
      <c r="D3060" s="214"/>
    </row>
    <row r="3061" ht="9.75">
      <c r="D3061" s="214"/>
    </row>
    <row r="3062" ht="9.75">
      <c r="D3062" s="214"/>
    </row>
    <row r="3063" ht="9.75">
      <c r="D3063" s="214"/>
    </row>
    <row r="3064" ht="9.75">
      <c r="D3064" s="214"/>
    </row>
    <row r="3065" ht="9.75">
      <c r="D3065" s="214"/>
    </row>
    <row r="3066" ht="9.75">
      <c r="D3066" s="214"/>
    </row>
    <row r="3067" ht="9.75">
      <c r="D3067" s="214"/>
    </row>
    <row r="3068" ht="9.75">
      <c r="D3068" s="214"/>
    </row>
    <row r="3069" ht="9.75">
      <c r="D3069" s="214"/>
    </row>
    <row r="3070" ht="9.75">
      <c r="D3070" s="214"/>
    </row>
    <row r="3071" ht="9.75">
      <c r="D3071" s="214"/>
    </row>
    <row r="3072" ht="9.75">
      <c r="D3072" s="214"/>
    </row>
    <row r="3073" ht="9.75">
      <c r="D3073" s="214"/>
    </row>
    <row r="3074" ht="9.75">
      <c r="D3074" s="214"/>
    </row>
    <row r="3075" ht="9.75">
      <c r="D3075" s="214"/>
    </row>
    <row r="3076" ht="9.75">
      <c r="D3076" s="214"/>
    </row>
    <row r="3077" ht="9.75">
      <c r="D3077" s="214"/>
    </row>
    <row r="3078" ht="9.75">
      <c r="D3078" s="214"/>
    </row>
    <row r="3079" ht="9.75">
      <c r="D3079" s="214"/>
    </row>
    <row r="3080" ht="9.75">
      <c r="D3080" s="214"/>
    </row>
    <row r="3081" ht="9.75">
      <c r="D3081" s="214"/>
    </row>
    <row r="3082" ht="9.75">
      <c r="D3082" s="214"/>
    </row>
    <row r="3083" ht="9.75">
      <c r="D3083" s="214"/>
    </row>
    <row r="3084" ht="9.75">
      <c r="D3084" s="214"/>
    </row>
    <row r="3085" ht="9.75">
      <c r="D3085" s="214"/>
    </row>
    <row r="3086" ht="9.75">
      <c r="D3086" s="214"/>
    </row>
    <row r="3087" ht="9.75">
      <c r="D3087" s="214"/>
    </row>
    <row r="3088" ht="9.75">
      <c r="D3088" s="214"/>
    </row>
    <row r="3089" ht="9.75">
      <c r="D3089" s="214"/>
    </row>
    <row r="3090" ht="9.75">
      <c r="D3090" s="214"/>
    </row>
    <row r="3091" ht="9.75">
      <c r="D3091" s="214"/>
    </row>
    <row r="3092" ht="9.75">
      <c r="D3092" s="214"/>
    </row>
    <row r="3093" ht="9.75">
      <c r="D3093" s="214"/>
    </row>
    <row r="3094" ht="9.75">
      <c r="D3094" s="214"/>
    </row>
    <row r="3095" ht="9.75">
      <c r="D3095" s="214"/>
    </row>
    <row r="3096" ht="9.75">
      <c r="D3096" s="214"/>
    </row>
    <row r="3097" ht="9.75">
      <c r="D3097" s="214"/>
    </row>
    <row r="3098" ht="9.75">
      <c r="D3098" s="214"/>
    </row>
    <row r="3099" ht="9.75">
      <c r="D3099" s="214"/>
    </row>
    <row r="3100" ht="9.75">
      <c r="D3100" s="214"/>
    </row>
    <row r="3101" ht="9.75">
      <c r="D3101" s="214"/>
    </row>
    <row r="3102" ht="9.75">
      <c r="D3102" s="214"/>
    </row>
    <row r="3103" ht="9.75">
      <c r="D3103" s="214"/>
    </row>
    <row r="3104" ht="9.75">
      <c r="D3104" s="214"/>
    </row>
    <row r="3105" ht="9.75">
      <c r="D3105" s="214"/>
    </row>
    <row r="3106" ht="9.75">
      <c r="D3106" s="214"/>
    </row>
    <row r="3107" ht="9.75">
      <c r="D3107" s="214"/>
    </row>
    <row r="3108" ht="9.75">
      <c r="D3108" s="214"/>
    </row>
    <row r="3109" ht="9.75">
      <c r="D3109" s="214"/>
    </row>
    <row r="3110" ht="9.75">
      <c r="D3110" s="214"/>
    </row>
    <row r="3111" ht="9.75">
      <c r="D3111" s="214"/>
    </row>
    <row r="3112" ht="9.75">
      <c r="D3112" s="214"/>
    </row>
    <row r="3113" ht="9.75">
      <c r="D3113" s="214"/>
    </row>
    <row r="3114" ht="9.75">
      <c r="D3114" s="214"/>
    </row>
    <row r="3115" ht="9.75">
      <c r="D3115" s="214"/>
    </row>
    <row r="3116" ht="9.75">
      <c r="D3116" s="214"/>
    </row>
    <row r="3117" ht="9.75">
      <c r="D3117" s="214"/>
    </row>
    <row r="3118" ht="9.75">
      <c r="D3118" s="214"/>
    </row>
    <row r="3119" ht="9.75">
      <c r="D3119" s="214"/>
    </row>
    <row r="3120" ht="9.75">
      <c r="D3120" s="214"/>
    </row>
    <row r="3121" ht="9.75">
      <c r="D3121" s="214"/>
    </row>
    <row r="3122" ht="9.75">
      <c r="D3122" s="214"/>
    </row>
    <row r="3123" ht="9.75">
      <c r="D3123" s="214"/>
    </row>
    <row r="3124" ht="9.75">
      <c r="D3124" s="214"/>
    </row>
    <row r="3125" ht="9.75">
      <c r="D3125" s="214"/>
    </row>
    <row r="3126" ht="9.75">
      <c r="D3126" s="214"/>
    </row>
    <row r="3127" ht="9.75">
      <c r="D3127" s="214"/>
    </row>
    <row r="3128" ht="9.75">
      <c r="D3128" s="214"/>
    </row>
    <row r="3129" ht="9.75">
      <c r="D3129" s="214"/>
    </row>
    <row r="3130" ht="9.75">
      <c r="D3130" s="214"/>
    </row>
    <row r="3131" ht="9.75">
      <c r="D3131" s="214"/>
    </row>
    <row r="3132" ht="9.75">
      <c r="D3132" s="214"/>
    </row>
    <row r="3133" ht="9.75">
      <c r="D3133" s="214"/>
    </row>
    <row r="3134" ht="9.75">
      <c r="D3134" s="214"/>
    </row>
    <row r="3135" ht="9.75">
      <c r="D3135" s="214"/>
    </row>
    <row r="3136" ht="9.75">
      <c r="D3136" s="214"/>
    </row>
    <row r="3137" ht="9.75">
      <c r="D3137" s="214"/>
    </row>
    <row r="3138" ht="9.75">
      <c r="D3138" s="214"/>
    </row>
    <row r="3139" ht="9.75">
      <c r="D3139" s="214"/>
    </row>
    <row r="3140" ht="9.75">
      <c r="D3140" s="214"/>
    </row>
    <row r="3141" ht="9.75">
      <c r="D3141" s="214"/>
    </row>
    <row r="3142" ht="9.75">
      <c r="D3142" s="214"/>
    </row>
    <row r="3143" ht="9.75">
      <c r="D3143" s="214"/>
    </row>
    <row r="3144" ht="9.75">
      <c r="D3144" s="214"/>
    </row>
    <row r="3145" ht="9.75">
      <c r="D3145" s="214"/>
    </row>
    <row r="3146" ht="9.75">
      <c r="D3146" s="214"/>
    </row>
    <row r="3147" ht="9.75">
      <c r="D3147" s="214"/>
    </row>
    <row r="3148" ht="9.75">
      <c r="D3148" s="214"/>
    </row>
    <row r="3149" ht="9.75">
      <c r="D3149" s="214"/>
    </row>
    <row r="3150" ht="9.75">
      <c r="D3150" s="214"/>
    </row>
    <row r="3151" ht="9.75">
      <c r="D3151" s="214"/>
    </row>
    <row r="3152" ht="9.75">
      <c r="D3152" s="214"/>
    </row>
    <row r="3153" ht="9.75">
      <c r="D3153" s="214"/>
    </row>
    <row r="3154" ht="9.75">
      <c r="D3154" s="214"/>
    </row>
    <row r="3155" ht="9.75">
      <c r="D3155" s="214"/>
    </row>
    <row r="3156" ht="9.75">
      <c r="D3156" s="214"/>
    </row>
    <row r="3157" ht="9.75">
      <c r="D3157" s="214"/>
    </row>
    <row r="3158" ht="9.75">
      <c r="D3158" s="214"/>
    </row>
    <row r="3159" ht="9.75">
      <c r="D3159" s="214"/>
    </row>
    <row r="3160" ht="9.75">
      <c r="D3160" s="214"/>
    </row>
    <row r="3161" ht="9.75">
      <c r="D3161" s="214"/>
    </row>
    <row r="3162" ht="9.75">
      <c r="D3162" s="214"/>
    </row>
    <row r="3163" ht="9.75">
      <c r="D3163" s="214"/>
    </row>
    <row r="3164" ht="9.75">
      <c r="D3164" s="214"/>
    </row>
    <row r="3165" ht="9.75">
      <c r="D3165" s="214"/>
    </row>
    <row r="3166" ht="9.75">
      <c r="D3166" s="214"/>
    </row>
    <row r="3167" ht="9.75">
      <c r="D3167" s="214"/>
    </row>
    <row r="3168" ht="9.75">
      <c r="D3168" s="214"/>
    </row>
    <row r="3169" ht="9.75">
      <c r="D3169" s="214"/>
    </row>
    <row r="3170" ht="9.75">
      <c r="D3170" s="214"/>
    </row>
    <row r="3171" ht="9.75">
      <c r="D3171" s="214"/>
    </row>
    <row r="3172" ht="9.75">
      <c r="D3172" s="214"/>
    </row>
    <row r="3173" ht="9.75">
      <c r="D3173" s="214"/>
    </row>
    <row r="3174" ht="9.75">
      <c r="D3174" s="214"/>
    </row>
    <row r="3175" ht="9.75">
      <c r="D3175" s="214"/>
    </row>
    <row r="3176" ht="9.75">
      <c r="D3176" s="214"/>
    </row>
    <row r="3177" ht="9.75">
      <c r="D3177" s="214"/>
    </row>
    <row r="3178" ht="9.75">
      <c r="D3178" s="214"/>
    </row>
    <row r="3179" ht="9.75">
      <c r="D3179" s="214"/>
    </row>
    <row r="3180" ht="9.75">
      <c r="D3180" s="214"/>
    </row>
    <row r="3181" ht="9.75">
      <c r="D3181" s="214"/>
    </row>
    <row r="3182" ht="9.75">
      <c r="D3182" s="214"/>
    </row>
    <row r="3183" ht="9.75">
      <c r="D3183" s="214"/>
    </row>
    <row r="3184" ht="9.75">
      <c r="D3184" s="214"/>
    </row>
    <row r="3185" ht="9.75">
      <c r="D3185" s="214"/>
    </row>
    <row r="3186" ht="9.75">
      <c r="D3186" s="214"/>
    </row>
    <row r="3187" ht="9.75">
      <c r="D3187" s="214"/>
    </row>
    <row r="3188" ht="9.75">
      <c r="D3188" s="214"/>
    </row>
    <row r="3189" ht="9.75">
      <c r="D3189" s="214"/>
    </row>
    <row r="3190" ht="9.75">
      <c r="D3190" s="214"/>
    </row>
    <row r="3191" ht="9.75">
      <c r="D3191" s="214"/>
    </row>
    <row r="3192" ht="9.75">
      <c r="D3192" s="214"/>
    </row>
    <row r="3193" ht="9.75">
      <c r="D3193" s="214"/>
    </row>
    <row r="3194" ht="9.75">
      <c r="D3194" s="214"/>
    </row>
    <row r="3195" ht="9.75">
      <c r="D3195" s="214"/>
    </row>
    <row r="3196" ht="9.75">
      <c r="D3196" s="214"/>
    </row>
    <row r="3197" ht="9.75">
      <c r="D3197" s="214"/>
    </row>
    <row r="3198" ht="9.75">
      <c r="D3198" s="214"/>
    </row>
    <row r="3199" ht="9.75">
      <c r="D3199" s="214"/>
    </row>
    <row r="3200" ht="9.75">
      <c r="D3200" s="214"/>
    </row>
    <row r="3201" ht="9.75">
      <c r="D3201" s="214"/>
    </row>
    <row r="3202" ht="9.75">
      <c r="D3202" s="214"/>
    </row>
    <row r="3203" ht="9.75">
      <c r="D3203" s="214"/>
    </row>
    <row r="3204" ht="9.75">
      <c r="D3204" s="214"/>
    </row>
    <row r="3205" ht="9.75">
      <c r="D3205" s="214"/>
    </row>
    <row r="3206" ht="9.75">
      <c r="D3206" s="214"/>
    </row>
    <row r="3207" ht="9.75">
      <c r="D3207" s="214"/>
    </row>
    <row r="3208" ht="9.75">
      <c r="D3208" s="214"/>
    </row>
    <row r="3209" ht="9.75">
      <c r="D3209" s="214"/>
    </row>
    <row r="3210" ht="9.75">
      <c r="D3210" s="214"/>
    </row>
    <row r="3211" ht="9.75">
      <c r="D3211" s="214"/>
    </row>
    <row r="3212" ht="9.75">
      <c r="D3212" s="214"/>
    </row>
    <row r="3213" ht="9.75">
      <c r="D3213" s="214"/>
    </row>
    <row r="3214" ht="9.75">
      <c r="D3214" s="214"/>
    </row>
    <row r="3215" ht="9.75">
      <c r="D3215" s="214"/>
    </row>
    <row r="3216" ht="9.75">
      <c r="D3216" s="214"/>
    </row>
    <row r="3217" ht="9.75">
      <c r="D3217" s="214"/>
    </row>
    <row r="3218" ht="9.75">
      <c r="D3218" s="214"/>
    </row>
    <row r="3219" ht="9.75">
      <c r="D3219" s="214"/>
    </row>
    <row r="3220" ht="9.75">
      <c r="D3220" s="214"/>
    </row>
    <row r="3221" ht="9.75">
      <c r="D3221" s="214"/>
    </row>
    <row r="3222" ht="9.75">
      <c r="D3222" s="214"/>
    </row>
    <row r="3223" ht="9.75">
      <c r="D3223" s="214"/>
    </row>
    <row r="3224" ht="9.75">
      <c r="D3224" s="214"/>
    </row>
    <row r="3225" ht="9.75">
      <c r="D3225" s="214"/>
    </row>
    <row r="3226" ht="9.75">
      <c r="D3226" s="214"/>
    </row>
    <row r="3227" ht="9.75">
      <c r="D3227" s="214"/>
    </row>
    <row r="3228" ht="9.75">
      <c r="D3228" s="214"/>
    </row>
    <row r="3229" ht="9.75">
      <c r="D3229" s="214"/>
    </row>
    <row r="3230" ht="9.75">
      <c r="D3230" s="214"/>
    </row>
    <row r="3231" ht="9.75">
      <c r="D3231" s="214"/>
    </row>
    <row r="3232" ht="9.75">
      <c r="D3232" s="214"/>
    </row>
    <row r="3233" ht="9.75">
      <c r="D3233" s="214"/>
    </row>
    <row r="3234" ht="9.75">
      <c r="D3234" s="214"/>
    </row>
    <row r="3235" ht="9.75">
      <c r="D3235" s="214"/>
    </row>
    <row r="3236" ht="9.75">
      <c r="D3236" s="214"/>
    </row>
    <row r="3237" ht="9.75">
      <c r="D3237" s="214"/>
    </row>
    <row r="3238" ht="9.75">
      <c r="D3238" s="214"/>
    </row>
    <row r="3239" ht="9.75">
      <c r="D3239" s="214"/>
    </row>
    <row r="3240" ht="9.75">
      <c r="D3240" s="214"/>
    </row>
    <row r="3241" ht="9.75">
      <c r="D3241" s="214"/>
    </row>
    <row r="3242" ht="9.75">
      <c r="D3242" s="214"/>
    </row>
    <row r="3243" ht="9.75">
      <c r="D3243" s="214"/>
    </row>
    <row r="3244" ht="9.75">
      <c r="D3244" s="214"/>
    </row>
    <row r="3245" ht="9.75">
      <c r="D3245" s="214"/>
    </row>
    <row r="3246" ht="9.75">
      <c r="D3246" s="214"/>
    </row>
    <row r="3247" ht="9.75">
      <c r="D3247" s="214"/>
    </row>
    <row r="3248" ht="9.75">
      <c r="D3248" s="214"/>
    </row>
    <row r="3249" ht="9.75">
      <c r="D3249" s="214"/>
    </row>
    <row r="3250" ht="9.75">
      <c r="D3250" s="214"/>
    </row>
    <row r="3251" ht="9.75">
      <c r="D3251" s="214"/>
    </row>
    <row r="3252" ht="9.75">
      <c r="D3252" s="214"/>
    </row>
    <row r="3253" ht="9.75">
      <c r="D3253" s="214"/>
    </row>
    <row r="3254" ht="9.75">
      <c r="D3254" s="214"/>
    </row>
    <row r="3255" ht="9.75">
      <c r="D3255" s="214"/>
    </row>
    <row r="3256" ht="9.75">
      <c r="D3256" s="214"/>
    </row>
    <row r="3257" ht="9.75">
      <c r="D3257" s="214"/>
    </row>
    <row r="3258" ht="9.75">
      <c r="D3258" s="214"/>
    </row>
    <row r="3259" ht="9.75">
      <c r="D3259" s="214"/>
    </row>
    <row r="3260" ht="9.75">
      <c r="D3260" s="214"/>
    </row>
    <row r="3261" ht="9.75">
      <c r="D3261" s="214"/>
    </row>
    <row r="3262" ht="9.75">
      <c r="D3262" s="214"/>
    </row>
    <row r="3263" ht="9.75">
      <c r="D3263" s="214"/>
    </row>
    <row r="3264" ht="9.75">
      <c r="D3264" s="214"/>
    </row>
    <row r="3265" ht="9.75">
      <c r="D3265" s="214"/>
    </row>
    <row r="3266" ht="9.75">
      <c r="D3266" s="214"/>
    </row>
    <row r="3267" ht="9.75">
      <c r="D3267" s="214"/>
    </row>
    <row r="3268" ht="9.75">
      <c r="D3268" s="214"/>
    </row>
    <row r="3269" ht="9.75">
      <c r="D3269" s="214"/>
    </row>
    <row r="3270" ht="9.75">
      <c r="D3270" s="214"/>
    </row>
    <row r="3271" ht="9.75">
      <c r="D3271" s="214"/>
    </row>
    <row r="3272" ht="9.75">
      <c r="D3272" s="214"/>
    </row>
    <row r="3273" ht="9.75">
      <c r="D3273" s="214"/>
    </row>
    <row r="3274" ht="9.75">
      <c r="D3274" s="214"/>
    </row>
    <row r="3275" ht="9.75">
      <c r="D3275" s="214"/>
    </row>
    <row r="3276" ht="9.75">
      <c r="D3276" s="214"/>
    </row>
    <row r="3277" ht="9.75">
      <c r="D3277" s="214"/>
    </row>
    <row r="3278" ht="9.75">
      <c r="D3278" s="214"/>
    </row>
    <row r="3279" ht="9.75">
      <c r="D3279" s="214"/>
    </row>
    <row r="3280" ht="9.75">
      <c r="D3280" s="214"/>
    </row>
    <row r="3281" ht="9.75">
      <c r="D3281" s="214"/>
    </row>
    <row r="3282" ht="9.75">
      <c r="D3282" s="214"/>
    </row>
    <row r="3283" ht="9.75">
      <c r="D3283" s="214"/>
    </row>
    <row r="3284" ht="9.75">
      <c r="D3284" s="214"/>
    </row>
    <row r="3285" ht="9.75">
      <c r="D3285" s="214"/>
    </row>
    <row r="3286" ht="9.75">
      <c r="D3286" s="214"/>
    </row>
    <row r="3287" ht="9.75">
      <c r="D3287" s="214"/>
    </row>
    <row r="3288" ht="9.75">
      <c r="D3288" s="214"/>
    </row>
    <row r="3289" ht="9.75">
      <c r="D3289" s="214"/>
    </row>
    <row r="3290" ht="9.75">
      <c r="D3290" s="214"/>
    </row>
    <row r="3291" ht="9.75">
      <c r="D3291" s="214"/>
    </row>
    <row r="3292" ht="9.75">
      <c r="D3292" s="214"/>
    </row>
    <row r="3293" ht="9.75">
      <c r="D3293" s="214"/>
    </row>
    <row r="3294" ht="9.75">
      <c r="D3294" s="214"/>
    </row>
    <row r="3295" ht="9.75">
      <c r="D3295" s="214"/>
    </row>
    <row r="3296" ht="9.75">
      <c r="D3296" s="214"/>
    </row>
    <row r="3297" ht="9.75">
      <c r="D3297" s="214"/>
    </row>
    <row r="3298" ht="9.75">
      <c r="D3298" s="214"/>
    </row>
    <row r="3299" ht="9.75">
      <c r="D3299" s="214"/>
    </row>
    <row r="3300" ht="9.75">
      <c r="D3300" s="214"/>
    </row>
    <row r="3301" ht="9.75">
      <c r="D3301" s="214"/>
    </row>
    <row r="3302" ht="9.75">
      <c r="D3302" s="214"/>
    </row>
    <row r="3303" ht="9.75">
      <c r="D3303" s="214"/>
    </row>
    <row r="3304" ht="9.75">
      <c r="D3304" s="214"/>
    </row>
    <row r="3305" ht="9.75">
      <c r="D3305" s="214"/>
    </row>
    <row r="3306" ht="9.75">
      <c r="D3306" s="214"/>
    </row>
    <row r="3307" ht="9.75">
      <c r="D3307" s="214"/>
    </row>
    <row r="3308" ht="9.75">
      <c r="D3308" s="214"/>
    </row>
    <row r="3309" ht="9.75">
      <c r="D3309" s="214"/>
    </row>
    <row r="3310" ht="9.75">
      <c r="D3310" s="214"/>
    </row>
    <row r="3311" ht="9.75">
      <c r="D3311" s="214"/>
    </row>
    <row r="3312" ht="9.75">
      <c r="D3312" s="214"/>
    </row>
    <row r="3313" ht="9.75">
      <c r="D3313" s="214"/>
    </row>
    <row r="3314" ht="9.75">
      <c r="D3314" s="214"/>
    </row>
    <row r="3315" ht="9.75">
      <c r="D3315" s="214"/>
    </row>
    <row r="3316" ht="9.75">
      <c r="D3316" s="214"/>
    </row>
    <row r="3317" ht="9.75">
      <c r="D3317" s="214"/>
    </row>
    <row r="3318" ht="9.75">
      <c r="D3318" s="214"/>
    </row>
    <row r="3319" ht="9.75">
      <c r="D3319" s="214"/>
    </row>
    <row r="3320" ht="9.75">
      <c r="D3320" s="214"/>
    </row>
    <row r="3321" ht="9.75">
      <c r="D3321" s="214"/>
    </row>
    <row r="3322" ht="9.75">
      <c r="D3322" s="214"/>
    </row>
    <row r="3323" ht="9.75">
      <c r="D3323" s="214"/>
    </row>
    <row r="3324" ht="9.75">
      <c r="D3324" s="214"/>
    </row>
    <row r="3325" ht="9.75">
      <c r="D3325" s="214"/>
    </row>
    <row r="3326" ht="9.75">
      <c r="D3326" s="214"/>
    </row>
    <row r="3327" ht="9.75">
      <c r="D3327" s="214"/>
    </row>
    <row r="3328" ht="9.75">
      <c r="D3328" s="214"/>
    </row>
    <row r="3329" ht="9.75">
      <c r="D3329" s="214"/>
    </row>
    <row r="3330" ht="9.75">
      <c r="D3330" s="214"/>
    </row>
    <row r="3331" ht="9.75">
      <c r="D3331" s="214"/>
    </row>
    <row r="3332" ht="9.75">
      <c r="D3332" s="214"/>
    </row>
    <row r="3333" ht="9.75">
      <c r="D3333" s="214"/>
    </row>
    <row r="3334" ht="9.75">
      <c r="D3334" s="214"/>
    </row>
    <row r="3335" ht="9.75">
      <c r="D3335" s="214"/>
    </row>
    <row r="3336" ht="9.75">
      <c r="D3336" s="214"/>
    </row>
    <row r="3337" ht="9.75">
      <c r="D3337" s="214"/>
    </row>
    <row r="3338" ht="9.75">
      <c r="D3338" s="214"/>
    </row>
    <row r="3339" ht="9.75">
      <c r="D3339" s="214"/>
    </row>
    <row r="3340" ht="9.75">
      <c r="D3340" s="214"/>
    </row>
    <row r="3341" ht="9.75">
      <c r="D3341" s="214"/>
    </row>
    <row r="3342" ht="9.75">
      <c r="D3342" s="214"/>
    </row>
    <row r="3343" ht="9.75">
      <c r="D3343" s="214"/>
    </row>
    <row r="3344" ht="9.75">
      <c r="D3344" s="214"/>
    </row>
    <row r="3345" ht="9.75">
      <c r="D3345" s="214"/>
    </row>
    <row r="3346" ht="9.75">
      <c r="D3346" s="214"/>
    </row>
    <row r="3347" ht="9.75">
      <c r="D3347" s="214"/>
    </row>
    <row r="3348" ht="9.75">
      <c r="D3348" s="214"/>
    </row>
    <row r="3349" ht="9.75">
      <c r="D3349" s="214"/>
    </row>
    <row r="3350" ht="9.75">
      <c r="D3350" s="214"/>
    </row>
    <row r="3351" ht="9.75">
      <c r="D3351" s="214"/>
    </row>
    <row r="3352" ht="9.75">
      <c r="D3352" s="214"/>
    </row>
    <row r="3353" ht="9.75">
      <c r="D3353" s="214"/>
    </row>
    <row r="3354" ht="9.75">
      <c r="D3354" s="214"/>
    </row>
    <row r="3355" ht="9.75">
      <c r="D3355" s="214"/>
    </row>
    <row r="3356" ht="9.75">
      <c r="D3356" s="214"/>
    </row>
    <row r="3357" ht="9.75">
      <c r="D3357" s="214"/>
    </row>
    <row r="3358" ht="9.75">
      <c r="D3358" s="214"/>
    </row>
    <row r="3359" ht="9.75">
      <c r="D3359" s="214"/>
    </row>
    <row r="3360" ht="9.75">
      <c r="D3360" s="214"/>
    </row>
    <row r="3361" ht="9.75">
      <c r="D3361" s="214"/>
    </row>
    <row r="3362" ht="9.75">
      <c r="D3362" s="214"/>
    </row>
    <row r="3363" ht="9.75">
      <c r="D3363" s="214"/>
    </row>
    <row r="3364" ht="9.75">
      <c r="D3364" s="214"/>
    </row>
    <row r="3365" ht="9.75">
      <c r="D3365" s="214"/>
    </row>
    <row r="3366" ht="9.75">
      <c r="D3366" s="214"/>
    </row>
    <row r="3367" ht="9.75">
      <c r="D3367" s="214"/>
    </row>
    <row r="3368" ht="9.75">
      <c r="D3368" s="214"/>
    </row>
    <row r="3369" ht="9.75">
      <c r="D3369" s="214"/>
    </row>
    <row r="3370" ht="9.75">
      <c r="D3370" s="214"/>
    </row>
    <row r="3371" ht="9.75">
      <c r="D3371" s="214"/>
    </row>
    <row r="3372" ht="9.75">
      <c r="D3372" s="214"/>
    </row>
    <row r="3373" ht="9.75">
      <c r="D3373" s="214"/>
    </row>
    <row r="3374" ht="9.75">
      <c r="D3374" s="214"/>
    </row>
    <row r="3375" ht="9.75">
      <c r="D3375" s="214"/>
    </row>
    <row r="3376" ht="9.75">
      <c r="D3376" s="214"/>
    </row>
    <row r="3377" ht="9.75">
      <c r="D3377" s="214"/>
    </row>
    <row r="3378" ht="9.75">
      <c r="D3378" s="214"/>
    </row>
    <row r="3379" ht="9.75">
      <c r="D3379" s="214"/>
    </row>
    <row r="3380" ht="9.75">
      <c r="D3380" s="214"/>
    </row>
    <row r="3381" ht="9.75">
      <c r="D3381" s="214"/>
    </row>
    <row r="3382" ht="9.75">
      <c r="D3382" s="214"/>
    </row>
    <row r="3383" ht="9.75">
      <c r="D3383" s="214"/>
    </row>
    <row r="3384" ht="9.75">
      <c r="D3384" s="214"/>
    </row>
    <row r="3385" ht="9.75">
      <c r="D3385" s="214"/>
    </row>
    <row r="3386" ht="9.75">
      <c r="D3386" s="214"/>
    </row>
    <row r="3387" ht="9.75">
      <c r="D3387" s="214"/>
    </row>
    <row r="3388" ht="9.75">
      <c r="D3388" s="214"/>
    </row>
    <row r="3389" ht="9.75">
      <c r="D3389" s="214"/>
    </row>
    <row r="3390" ht="9.75">
      <c r="D3390" s="214"/>
    </row>
    <row r="3391" ht="9.75">
      <c r="D3391" s="214"/>
    </row>
    <row r="3392" ht="9.75">
      <c r="D3392" s="214"/>
    </row>
    <row r="3393" ht="9.75">
      <c r="D3393" s="214"/>
    </row>
    <row r="3394" ht="9.75">
      <c r="D3394" s="214"/>
    </row>
    <row r="3395" ht="9.75">
      <c r="D3395" s="214"/>
    </row>
    <row r="3396" ht="9.75">
      <c r="D3396" s="214"/>
    </row>
    <row r="3397" ht="9.75">
      <c r="D3397" s="214"/>
    </row>
    <row r="3398" ht="9.75">
      <c r="D3398" s="214"/>
    </row>
    <row r="3399" ht="9.75">
      <c r="D3399" s="214"/>
    </row>
    <row r="3400" ht="9.75">
      <c r="D3400" s="214"/>
    </row>
    <row r="3401" ht="9.75">
      <c r="D3401" s="214"/>
    </row>
    <row r="3402" ht="9.75">
      <c r="D3402" s="214"/>
    </row>
    <row r="3403" ht="9.75">
      <c r="D3403" s="214"/>
    </row>
    <row r="3404" ht="9.75">
      <c r="D3404" s="214"/>
    </row>
    <row r="3405" ht="9.75">
      <c r="D3405" s="214"/>
    </row>
    <row r="3406" ht="9.75">
      <c r="D3406" s="214"/>
    </row>
    <row r="3407" ht="9.75">
      <c r="D3407" s="214"/>
    </row>
    <row r="3408" ht="9.75">
      <c r="D3408" s="214"/>
    </row>
    <row r="3409" ht="9.75">
      <c r="D3409" s="214"/>
    </row>
    <row r="3410" ht="9.75">
      <c r="D3410" s="214"/>
    </row>
    <row r="3411" ht="9.75">
      <c r="D3411" s="214"/>
    </row>
    <row r="3412" ht="9.75">
      <c r="D3412" s="214"/>
    </row>
    <row r="3413" ht="9.75">
      <c r="D3413" s="214"/>
    </row>
    <row r="3414" ht="9.75">
      <c r="D3414" s="214"/>
    </row>
    <row r="3415" ht="9.75">
      <c r="D3415" s="214"/>
    </row>
    <row r="3416" ht="9.75">
      <c r="D3416" s="214"/>
    </row>
    <row r="3417" ht="9.75">
      <c r="D3417" s="214"/>
    </row>
    <row r="3418" ht="9.75">
      <c r="D3418" s="214"/>
    </row>
    <row r="3419" ht="9.75">
      <c r="D3419" s="214"/>
    </row>
    <row r="3420" ht="9.75">
      <c r="D3420" s="214"/>
    </row>
    <row r="3421" ht="9.75">
      <c r="D3421" s="214"/>
    </row>
    <row r="3422" ht="9.75">
      <c r="D3422" s="214"/>
    </row>
    <row r="3423" ht="9.75">
      <c r="D3423" s="214"/>
    </row>
    <row r="3424" ht="9.75">
      <c r="D3424" s="214"/>
    </row>
    <row r="3425" ht="9.75">
      <c r="D3425" s="214"/>
    </row>
    <row r="3426" ht="9.75">
      <c r="D3426" s="214"/>
    </row>
    <row r="3427" ht="9.75">
      <c r="D3427" s="214"/>
    </row>
    <row r="3428" ht="9.75">
      <c r="D3428" s="214"/>
    </row>
    <row r="3429" ht="9.75">
      <c r="D3429" s="214"/>
    </row>
    <row r="3430" ht="9.75">
      <c r="D3430" s="214"/>
    </row>
    <row r="3431" ht="9.75">
      <c r="D3431" s="214"/>
    </row>
    <row r="3432" ht="9.75">
      <c r="D3432" s="214"/>
    </row>
    <row r="3433" ht="9.75">
      <c r="D3433" s="214"/>
    </row>
    <row r="3434" ht="9.75">
      <c r="D3434" s="214"/>
    </row>
    <row r="3435" ht="9.75">
      <c r="D3435" s="214"/>
    </row>
    <row r="3436" ht="9.75">
      <c r="D3436" s="214"/>
    </row>
    <row r="3437" ht="9.75">
      <c r="D3437" s="214"/>
    </row>
    <row r="3438" ht="9.75">
      <c r="D3438" s="214"/>
    </row>
    <row r="3439" ht="9.75">
      <c r="D3439" s="214"/>
    </row>
    <row r="3440" ht="9.75">
      <c r="D3440" s="214"/>
    </row>
    <row r="3441" ht="9.75">
      <c r="D3441" s="214"/>
    </row>
    <row r="3442" ht="9.75">
      <c r="D3442" s="214"/>
    </row>
    <row r="3443" ht="9.75">
      <c r="D3443" s="214"/>
    </row>
    <row r="3444" ht="9.75">
      <c r="D3444" s="214"/>
    </row>
    <row r="3445" ht="9.75">
      <c r="D3445" s="214"/>
    </row>
    <row r="3446" ht="9.75">
      <c r="D3446" s="214"/>
    </row>
    <row r="3447" ht="9.75">
      <c r="D3447" s="214"/>
    </row>
    <row r="3448" ht="9.75">
      <c r="D3448" s="214"/>
    </row>
    <row r="3449" ht="9.75">
      <c r="D3449" s="214"/>
    </row>
    <row r="3450" ht="9.75">
      <c r="D3450" s="214"/>
    </row>
    <row r="3451" ht="9.75">
      <c r="D3451" s="214"/>
    </row>
    <row r="3452" ht="9.75">
      <c r="D3452" s="214"/>
    </row>
    <row r="3453" ht="9.75">
      <c r="D3453" s="214"/>
    </row>
    <row r="3454" ht="9.75">
      <c r="D3454" s="214"/>
    </row>
    <row r="3455" ht="9.75">
      <c r="D3455" s="214"/>
    </row>
    <row r="3456" ht="9.75">
      <c r="D3456" s="214"/>
    </row>
    <row r="3457" ht="9.75">
      <c r="D3457" s="214"/>
    </row>
    <row r="3458" ht="9.75">
      <c r="D3458" s="214"/>
    </row>
    <row r="3459" ht="9.75">
      <c r="D3459" s="214"/>
    </row>
    <row r="3460" ht="9.75">
      <c r="D3460" s="214"/>
    </row>
    <row r="3461" ht="9.75">
      <c r="D3461" s="214"/>
    </row>
    <row r="3462" ht="9.75">
      <c r="D3462" s="214"/>
    </row>
    <row r="3463" ht="9.75">
      <c r="D3463" s="214"/>
    </row>
    <row r="3464" ht="9.75">
      <c r="D3464" s="214"/>
    </row>
    <row r="3465" ht="9.75">
      <c r="D3465" s="214"/>
    </row>
    <row r="3466" ht="9.75">
      <c r="D3466" s="214"/>
    </row>
    <row r="3467" ht="9.75">
      <c r="D3467" s="214"/>
    </row>
    <row r="3468" ht="9.75">
      <c r="D3468" s="214"/>
    </row>
    <row r="3469" ht="9.75">
      <c r="D3469" s="214"/>
    </row>
    <row r="3470" ht="9.75">
      <c r="D3470" s="214"/>
    </row>
    <row r="3471" ht="9.75">
      <c r="D3471" s="214"/>
    </row>
    <row r="3472" ht="9.75">
      <c r="D3472" s="214"/>
    </row>
    <row r="3473" ht="9.75">
      <c r="D3473" s="214"/>
    </row>
    <row r="3474" ht="9.75">
      <c r="D3474" s="214"/>
    </row>
    <row r="3475" ht="9.75">
      <c r="D3475" s="214"/>
    </row>
    <row r="3476" ht="9.75">
      <c r="D3476" s="214"/>
    </row>
    <row r="3477" ht="9.75">
      <c r="D3477" s="214"/>
    </row>
    <row r="3478" ht="9.75">
      <c r="D3478" s="214"/>
    </row>
    <row r="3479" ht="9.75">
      <c r="D3479" s="214"/>
    </row>
    <row r="3480" ht="9.75">
      <c r="D3480" s="214"/>
    </row>
    <row r="3481" ht="9.75">
      <c r="D3481" s="214"/>
    </row>
    <row r="3482" ht="9.75">
      <c r="D3482" s="214"/>
    </row>
    <row r="3483" ht="9.75">
      <c r="D3483" s="214"/>
    </row>
    <row r="3484" ht="9.75">
      <c r="D3484" s="214"/>
    </row>
    <row r="3485" ht="9.75">
      <c r="D3485" s="214"/>
    </row>
    <row r="3486" ht="9.75">
      <c r="D3486" s="214"/>
    </row>
    <row r="3487" ht="9.75">
      <c r="D3487" s="214"/>
    </row>
    <row r="3488" ht="9.75">
      <c r="D3488" s="214"/>
    </row>
    <row r="3489" ht="9.75">
      <c r="D3489" s="214"/>
    </row>
    <row r="3490" ht="9.75">
      <c r="D3490" s="214"/>
    </row>
    <row r="3491" ht="9.75">
      <c r="D3491" s="214"/>
    </row>
    <row r="3492" ht="9.75">
      <c r="D3492" s="214"/>
    </row>
    <row r="3493" ht="9.75">
      <c r="D3493" s="214"/>
    </row>
    <row r="3494" ht="9.75">
      <c r="D3494" s="214"/>
    </row>
    <row r="3495" ht="9.75">
      <c r="D3495" s="214"/>
    </row>
    <row r="3496" ht="9.75">
      <c r="D3496" s="214"/>
    </row>
    <row r="3497" ht="9.75">
      <c r="D3497" s="214"/>
    </row>
    <row r="3498" ht="9.75">
      <c r="D3498" s="214"/>
    </row>
    <row r="3499" ht="9.75">
      <c r="D3499" s="214"/>
    </row>
    <row r="3500" ht="9.75">
      <c r="D3500" s="214"/>
    </row>
    <row r="3501" ht="9.75">
      <c r="D3501" s="214"/>
    </row>
    <row r="3502" ht="9.75">
      <c r="D3502" s="214"/>
    </row>
    <row r="3503" ht="9.75">
      <c r="D3503" s="214"/>
    </row>
    <row r="3504" ht="9.75">
      <c r="D3504" s="214"/>
    </row>
    <row r="3505" ht="9.75">
      <c r="D3505" s="214"/>
    </row>
    <row r="3506" ht="9.75">
      <c r="D3506" s="214"/>
    </row>
    <row r="3507" ht="9.75">
      <c r="D3507" s="214"/>
    </row>
    <row r="3508" ht="9.75">
      <c r="D3508" s="214"/>
    </row>
    <row r="3509" ht="9.75">
      <c r="D3509" s="214"/>
    </row>
    <row r="3510" ht="9.75">
      <c r="D3510" s="214"/>
    </row>
    <row r="3511" ht="9.75">
      <c r="D3511" s="214"/>
    </row>
    <row r="3512" ht="9.75">
      <c r="D3512" s="214"/>
    </row>
    <row r="3513" ht="9.75">
      <c r="D3513" s="214"/>
    </row>
    <row r="3514" ht="9.75">
      <c r="D3514" s="214"/>
    </row>
    <row r="3515" ht="9.75">
      <c r="D3515" s="214"/>
    </row>
    <row r="3516" ht="9.75">
      <c r="D3516" s="214"/>
    </row>
    <row r="3517" ht="9.75">
      <c r="D3517" s="214"/>
    </row>
    <row r="3518" ht="9.75">
      <c r="D3518" s="214"/>
    </row>
    <row r="3519" ht="9.75">
      <c r="D3519" s="214"/>
    </row>
    <row r="3520" ht="9.75">
      <c r="D3520" s="214"/>
    </row>
    <row r="3521" ht="9.75">
      <c r="D3521" s="214"/>
    </row>
    <row r="3522" ht="9.75">
      <c r="D3522" s="214"/>
    </row>
    <row r="3523" ht="9.75">
      <c r="D3523" s="214"/>
    </row>
    <row r="3524" ht="9.75">
      <c r="D3524" s="214"/>
    </row>
    <row r="3525" ht="9.75">
      <c r="D3525" s="214"/>
    </row>
    <row r="3526" ht="9.75">
      <c r="D3526" s="214"/>
    </row>
    <row r="3527" ht="9.75">
      <c r="D3527" s="214"/>
    </row>
    <row r="3528" ht="9.75">
      <c r="D3528" s="214"/>
    </row>
    <row r="3529" ht="9.75">
      <c r="D3529" s="214"/>
    </row>
    <row r="3530" ht="9.75">
      <c r="D3530" s="214"/>
    </row>
    <row r="3531" ht="9.75">
      <c r="D3531" s="214"/>
    </row>
    <row r="3532" ht="9.75">
      <c r="D3532" s="214"/>
    </row>
    <row r="3533" ht="9.75">
      <c r="D3533" s="214"/>
    </row>
    <row r="3534" ht="9.75">
      <c r="D3534" s="214"/>
    </row>
    <row r="3535" ht="9.75">
      <c r="D3535" s="214"/>
    </row>
    <row r="3536" ht="9.75">
      <c r="D3536" s="214"/>
    </row>
    <row r="3537" ht="9.75">
      <c r="D3537" s="214"/>
    </row>
    <row r="3538" ht="9.75">
      <c r="D3538" s="214"/>
    </row>
    <row r="3539" ht="9.75">
      <c r="D3539" s="214"/>
    </row>
    <row r="3540" ht="9.75">
      <c r="D3540" s="214"/>
    </row>
    <row r="3541" ht="9.75">
      <c r="D3541" s="214"/>
    </row>
    <row r="3542" ht="9.75">
      <c r="D3542" s="214"/>
    </row>
    <row r="3543" ht="9.75">
      <c r="D3543" s="214"/>
    </row>
    <row r="3544" ht="9.75">
      <c r="D3544" s="214"/>
    </row>
    <row r="3545" ht="9.75">
      <c r="D3545" s="214"/>
    </row>
    <row r="3546" ht="9.75">
      <c r="D3546" s="214"/>
    </row>
    <row r="3547" ht="9.75">
      <c r="D3547" s="214"/>
    </row>
    <row r="3548" ht="9.75">
      <c r="D3548" s="214"/>
    </row>
    <row r="3549" ht="9.75">
      <c r="D3549" s="214"/>
    </row>
    <row r="3550" ht="9.75">
      <c r="D3550" s="214"/>
    </row>
    <row r="3551" ht="9.75">
      <c r="D3551" s="214"/>
    </row>
    <row r="3552" ht="9.75">
      <c r="D3552" s="214"/>
    </row>
    <row r="3553" ht="9.75">
      <c r="D3553" s="214"/>
    </row>
    <row r="3554" ht="9.75">
      <c r="D3554" s="214"/>
    </row>
    <row r="3555" ht="9.75">
      <c r="D3555" s="214"/>
    </row>
    <row r="3556" ht="9.75">
      <c r="D3556" s="214"/>
    </row>
    <row r="3557" ht="9.75">
      <c r="D3557" s="214"/>
    </row>
    <row r="3558" ht="9.75">
      <c r="D3558" s="214"/>
    </row>
    <row r="3559" ht="9.75">
      <c r="D3559" s="214"/>
    </row>
    <row r="3560" ht="9.75">
      <c r="D3560" s="214"/>
    </row>
    <row r="3561" ht="9.75">
      <c r="D3561" s="214"/>
    </row>
    <row r="3562" ht="9.75">
      <c r="D3562" s="214"/>
    </row>
    <row r="3563" ht="9.75">
      <c r="D3563" s="214"/>
    </row>
    <row r="3564" ht="9.75">
      <c r="D3564" s="214"/>
    </row>
    <row r="3565" ht="9.75">
      <c r="D3565" s="214"/>
    </row>
    <row r="3566" ht="9.75">
      <c r="D3566" s="214"/>
    </row>
    <row r="3567" ht="9.75">
      <c r="D3567" s="214"/>
    </row>
    <row r="3568" ht="9.75">
      <c r="D3568" s="214"/>
    </row>
    <row r="3569" ht="9.75">
      <c r="D3569" s="214"/>
    </row>
    <row r="3570" ht="9.75">
      <c r="D3570" s="214"/>
    </row>
    <row r="3571" ht="9.75">
      <c r="D3571" s="214"/>
    </row>
    <row r="3572" ht="9.75">
      <c r="D3572" s="214"/>
    </row>
    <row r="3573" ht="9.75">
      <c r="D3573" s="214"/>
    </row>
    <row r="3574" ht="9.75">
      <c r="D3574" s="214"/>
    </row>
    <row r="3575" ht="9.75">
      <c r="D3575" s="214"/>
    </row>
    <row r="3576" ht="9.75">
      <c r="D3576" s="214"/>
    </row>
    <row r="3577" ht="9.75">
      <c r="D3577" s="214"/>
    </row>
    <row r="3578" ht="9.75">
      <c r="D3578" s="214"/>
    </row>
    <row r="3579" ht="9.75">
      <c r="D3579" s="214"/>
    </row>
    <row r="3580" ht="9.75">
      <c r="D3580" s="214"/>
    </row>
    <row r="3581" ht="9.75">
      <c r="D3581" s="214"/>
    </row>
    <row r="3582" ht="9.75">
      <c r="D3582" s="214"/>
    </row>
    <row r="3583" ht="9.75">
      <c r="D3583" s="214"/>
    </row>
    <row r="3584" ht="9.75">
      <c r="D3584" s="214"/>
    </row>
    <row r="3585" ht="9.75">
      <c r="D3585" s="214"/>
    </row>
    <row r="3586" ht="9.75">
      <c r="D3586" s="214"/>
    </row>
    <row r="3587" ht="9.75">
      <c r="D3587" s="214"/>
    </row>
    <row r="3588" ht="9.75">
      <c r="D3588" s="214"/>
    </row>
    <row r="3589" ht="9.75">
      <c r="D3589" s="214"/>
    </row>
    <row r="3590" ht="9.75">
      <c r="D3590" s="214"/>
    </row>
    <row r="3591" ht="9.75">
      <c r="D3591" s="214"/>
    </row>
    <row r="3592" ht="9.75">
      <c r="D3592" s="214"/>
    </row>
    <row r="3593" ht="9.75">
      <c r="D3593" s="214"/>
    </row>
    <row r="3594" ht="9.75">
      <c r="D3594" s="214"/>
    </row>
    <row r="3595" ht="9.75">
      <c r="D3595" s="214"/>
    </row>
    <row r="3596" ht="9.75">
      <c r="D3596" s="214"/>
    </row>
    <row r="3597" ht="9.75">
      <c r="D3597" s="214"/>
    </row>
    <row r="3598" ht="9.75">
      <c r="D3598" s="214"/>
    </row>
    <row r="3599" ht="9.75">
      <c r="D3599" s="214"/>
    </row>
    <row r="3600" ht="9.75">
      <c r="D3600" s="214"/>
    </row>
    <row r="3601" ht="9.75">
      <c r="D3601" s="214"/>
    </row>
    <row r="3602" ht="9.75">
      <c r="D3602" s="214"/>
    </row>
    <row r="3603" ht="9.75">
      <c r="D3603" s="214"/>
    </row>
    <row r="3604" ht="9.75">
      <c r="D3604" s="214"/>
    </row>
    <row r="3605" ht="9.75">
      <c r="D3605" s="214"/>
    </row>
    <row r="3606" ht="9.75">
      <c r="D3606" s="214"/>
    </row>
    <row r="3607" ht="9.75">
      <c r="D3607" s="214"/>
    </row>
    <row r="3608" ht="9.75">
      <c r="D3608" s="214"/>
    </row>
    <row r="3609" ht="9.75">
      <c r="D3609" s="214"/>
    </row>
    <row r="3610" ht="9.75">
      <c r="D3610" s="214"/>
    </row>
    <row r="3611" ht="9.75">
      <c r="D3611" s="214"/>
    </row>
    <row r="3612" ht="9.75">
      <c r="D3612" s="214"/>
    </row>
    <row r="3613" ht="9.75">
      <c r="D3613" s="214"/>
    </row>
    <row r="3614" ht="9.75">
      <c r="D3614" s="214"/>
    </row>
    <row r="3615" ht="9.75">
      <c r="D3615" s="214"/>
    </row>
    <row r="3616" ht="9.75">
      <c r="D3616" s="214"/>
    </row>
    <row r="3617" ht="9.75">
      <c r="D3617" s="214"/>
    </row>
    <row r="3618" ht="9.75">
      <c r="D3618" s="214"/>
    </row>
    <row r="3619" ht="9.75">
      <c r="D3619" s="214"/>
    </row>
    <row r="3620" ht="9.75">
      <c r="D3620" s="214"/>
    </row>
    <row r="3621" ht="9.75">
      <c r="D3621" s="214"/>
    </row>
    <row r="3622" ht="9.75">
      <c r="D3622" s="214"/>
    </row>
    <row r="3623" ht="9.75">
      <c r="D3623" s="214"/>
    </row>
    <row r="3624" ht="9.75">
      <c r="D3624" s="214"/>
    </row>
    <row r="3625" ht="9.75">
      <c r="D3625" s="214"/>
    </row>
    <row r="3626" ht="9.75">
      <c r="D3626" s="214"/>
    </row>
    <row r="3627" ht="9.75">
      <c r="D3627" s="214"/>
    </row>
    <row r="3628" ht="9.75">
      <c r="D3628" s="214"/>
    </row>
    <row r="3629" ht="9.75">
      <c r="D3629" s="214"/>
    </row>
    <row r="3630" ht="9.75">
      <c r="D3630" s="214"/>
    </row>
    <row r="3631" ht="9.75">
      <c r="D3631" s="214"/>
    </row>
    <row r="3632" ht="9.75">
      <c r="D3632" s="214"/>
    </row>
    <row r="3633" ht="9.75">
      <c r="D3633" s="214"/>
    </row>
    <row r="3634" ht="9.75">
      <c r="D3634" s="214"/>
    </row>
    <row r="3635" ht="9.75">
      <c r="D3635" s="214"/>
    </row>
    <row r="3636" ht="9.75">
      <c r="D3636" s="214"/>
    </row>
    <row r="3637" ht="9.75">
      <c r="D3637" s="214"/>
    </row>
    <row r="3638" ht="9.75">
      <c r="D3638" s="214"/>
    </row>
    <row r="3639" ht="9.75">
      <c r="D3639" s="214"/>
    </row>
    <row r="3640" ht="9.75">
      <c r="D3640" s="214"/>
    </row>
    <row r="3641" ht="9.75">
      <c r="D3641" s="214"/>
    </row>
    <row r="3642" ht="9.75">
      <c r="D3642" s="214"/>
    </row>
    <row r="3643" ht="9.75">
      <c r="D3643" s="214"/>
    </row>
    <row r="3644" ht="9.75">
      <c r="D3644" s="214"/>
    </row>
    <row r="3645" ht="9.75">
      <c r="D3645" s="214"/>
    </row>
    <row r="3646" ht="9.75">
      <c r="D3646" s="214"/>
    </row>
    <row r="3647" ht="9.75">
      <c r="D3647" s="214"/>
    </row>
    <row r="3648" ht="9.75">
      <c r="D3648" s="214"/>
    </row>
    <row r="3649" ht="9.75">
      <c r="D3649" s="214"/>
    </row>
    <row r="3650" ht="9.75">
      <c r="D3650" s="214"/>
    </row>
    <row r="3651" ht="9.75">
      <c r="D3651" s="214"/>
    </row>
    <row r="3652" ht="9.75">
      <c r="D3652" s="214"/>
    </row>
    <row r="3653" ht="9.75">
      <c r="D3653" s="214"/>
    </row>
    <row r="3654" ht="9.75">
      <c r="D3654" s="214"/>
    </row>
    <row r="3655" ht="9.75">
      <c r="D3655" s="214"/>
    </row>
    <row r="3656" ht="9.75">
      <c r="D3656" s="214"/>
    </row>
    <row r="3657" ht="9.75">
      <c r="D3657" s="214"/>
    </row>
    <row r="3658" ht="9.75">
      <c r="D3658" s="214"/>
    </row>
    <row r="3659" ht="9.75">
      <c r="D3659" s="214"/>
    </row>
    <row r="3660" ht="9.75">
      <c r="D3660" s="214"/>
    </row>
    <row r="3661" ht="9.75">
      <c r="D3661" s="214"/>
    </row>
    <row r="3662" ht="9.75">
      <c r="D3662" s="214"/>
    </row>
    <row r="3663" ht="9.75">
      <c r="D3663" s="214"/>
    </row>
    <row r="3664" ht="9.75">
      <c r="D3664" s="214"/>
    </row>
    <row r="3665" ht="9.75">
      <c r="D3665" s="214"/>
    </row>
    <row r="3666" ht="9.75">
      <c r="D3666" s="214"/>
    </row>
    <row r="3667" ht="9.75">
      <c r="D3667" s="214"/>
    </row>
    <row r="3668" ht="9.75">
      <c r="D3668" s="214"/>
    </row>
    <row r="3669" ht="9.75">
      <c r="D3669" s="214"/>
    </row>
    <row r="3670" ht="9.75">
      <c r="D3670" s="214"/>
    </row>
    <row r="3671" ht="9.75">
      <c r="D3671" s="214"/>
    </row>
    <row r="3672" ht="9.75">
      <c r="D3672" s="214"/>
    </row>
    <row r="3673" ht="9.75">
      <c r="D3673" s="214"/>
    </row>
    <row r="3674" ht="9.75">
      <c r="D3674" s="214"/>
    </row>
    <row r="3675" ht="9.75">
      <c r="D3675" s="214"/>
    </row>
    <row r="3676" ht="9.75">
      <c r="D3676" s="214"/>
    </row>
    <row r="3677" ht="9.75">
      <c r="D3677" s="214"/>
    </row>
    <row r="3678" ht="9.75">
      <c r="D3678" s="214"/>
    </row>
    <row r="3679" ht="9.75">
      <c r="D3679" s="214"/>
    </row>
    <row r="3680" ht="9.75">
      <c r="D3680" s="214"/>
    </row>
    <row r="3681" ht="9.75">
      <c r="D3681" s="214"/>
    </row>
    <row r="3682" ht="9.75">
      <c r="D3682" s="214"/>
    </row>
    <row r="3683" ht="9.75">
      <c r="D3683" s="214"/>
    </row>
    <row r="3684" ht="9.75">
      <c r="D3684" s="214"/>
    </row>
    <row r="3685" ht="9.75">
      <c r="D3685" s="214"/>
    </row>
    <row r="3686" ht="9.75">
      <c r="D3686" s="214"/>
    </row>
    <row r="3687" ht="9.75">
      <c r="D3687" s="214"/>
    </row>
    <row r="3688" ht="9.75">
      <c r="D3688" s="214"/>
    </row>
    <row r="3689" ht="9.75">
      <c r="D3689" s="214"/>
    </row>
    <row r="3690" ht="9.75">
      <c r="D3690" s="214"/>
    </row>
    <row r="3691" ht="9.75">
      <c r="D3691" s="214"/>
    </row>
    <row r="3692" ht="9.75">
      <c r="D3692" s="214"/>
    </row>
    <row r="3693" ht="9.75">
      <c r="D3693" s="214"/>
    </row>
    <row r="3694" ht="9.75">
      <c r="D3694" s="214"/>
    </row>
    <row r="3695" ht="9.75">
      <c r="D3695" s="214"/>
    </row>
    <row r="3696" ht="9.75">
      <c r="D3696" s="214"/>
    </row>
    <row r="3697" ht="9.75">
      <c r="D3697" s="214"/>
    </row>
    <row r="3698" ht="9.75">
      <c r="D3698" s="214"/>
    </row>
    <row r="3699" ht="9.75">
      <c r="D3699" s="214"/>
    </row>
    <row r="3700" ht="9.75">
      <c r="D3700" s="214"/>
    </row>
    <row r="3701" ht="9.75">
      <c r="D3701" s="214"/>
    </row>
    <row r="3702" ht="9.75">
      <c r="D3702" s="214"/>
    </row>
    <row r="3703" ht="9.75">
      <c r="D3703" s="214"/>
    </row>
    <row r="3704" ht="9.75">
      <c r="D3704" s="214"/>
    </row>
    <row r="3705" ht="9.75">
      <c r="D3705" s="214"/>
    </row>
    <row r="3706" ht="9.75">
      <c r="D3706" s="214"/>
    </row>
    <row r="3707" ht="9.75">
      <c r="D3707" s="214"/>
    </row>
    <row r="3708" ht="9.75">
      <c r="D3708" s="214"/>
    </row>
    <row r="3709" ht="9.75">
      <c r="D3709" s="214"/>
    </row>
    <row r="3710" ht="9.75">
      <c r="D3710" s="214"/>
    </row>
    <row r="3711" ht="9.75">
      <c r="D3711" s="214"/>
    </row>
    <row r="3712" ht="9.75">
      <c r="D3712" s="214"/>
    </row>
    <row r="3713" ht="9.75">
      <c r="D3713" s="214"/>
    </row>
    <row r="3714" ht="9.75">
      <c r="D3714" s="214"/>
    </row>
    <row r="3715" ht="9.75">
      <c r="D3715" s="214"/>
    </row>
    <row r="3716" ht="9.75">
      <c r="D3716" s="214"/>
    </row>
    <row r="3717" ht="9.75">
      <c r="D3717" s="214"/>
    </row>
    <row r="3718" ht="9.75">
      <c r="D3718" s="214"/>
    </row>
    <row r="3719" ht="9.75">
      <c r="D3719" s="214"/>
    </row>
    <row r="3720" ht="9.75">
      <c r="D3720" s="214"/>
    </row>
    <row r="3721" ht="9.75">
      <c r="D3721" s="214"/>
    </row>
    <row r="3722" ht="9.75">
      <c r="D3722" s="214"/>
    </row>
    <row r="3723" ht="9.75">
      <c r="D3723" s="214"/>
    </row>
    <row r="3724" ht="9.75">
      <c r="D3724" s="214"/>
    </row>
    <row r="3725" ht="9.75">
      <c r="D3725" s="214"/>
    </row>
    <row r="3726" ht="9.75">
      <c r="D3726" s="214"/>
    </row>
    <row r="3727" ht="9.75">
      <c r="D3727" s="214"/>
    </row>
    <row r="3728" ht="9.75">
      <c r="D3728" s="214"/>
    </row>
    <row r="3729" ht="9.75">
      <c r="D3729" s="214"/>
    </row>
    <row r="3730" ht="9.75">
      <c r="D3730" s="214"/>
    </row>
    <row r="3731" ht="9.75">
      <c r="D3731" s="214"/>
    </row>
    <row r="3732" ht="9.75">
      <c r="D3732" s="214"/>
    </row>
    <row r="3733" ht="9.75">
      <c r="D3733" s="214"/>
    </row>
    <row r="3734" ht="9.75">
      <c r="D3734" s="214"/>
    </row>
    <row r="3735" ht="9.75">
      <c r="D3735" s="214"/>
    </row>
    <row r="3736" ht="9.75">
      <c r="D3736" s="214"/>
    </row>
    <row r="3737" ht="9.75">
      <c r="D3737" s="214"/>
    </row>
    <row r="3738" ht="9.75">
      <c r="D3738" s="214"/>
    </row>
    <row r="3739" ht="9.75">
      <c r="D3739" s="214"/>
    </row>
    <row r="3740" ht="9.75">
      <c r="D3740" s="214"/>
    </row>
    <row r="3741" ht="9.75">
      <c r="D3741" s="214"/>
    </row>
    <row r="3742" ht="9.75">
      <c r="D3742" s="214"/>
    </row>
    <row r="3743" ht="9.75">
      <c r="D3743" s="214"/>
    </row>
    <row r="3744" ht="9.75">
      <c r="D3744" s="214"/>
    </row>
    <row r="3745" ht="9.75">
      <c r="D3745" s="214"/>
    </row>
    <row r="3746" ht="9.75">
      <c r="D3746" s="214"/>
    </row>
    <row r="3747" ht="9.75">
      <c r="D3747" s="214"/>
    </row>
    <row r="3748" ht="9.75">
      <c r="D3748" s="214"/>
    </row>
    <row r="3749" ht="9.75">
      <c r="D3749" s="214"/>
    </row>
    <row r="3750" ht="9.75">
      <c r="D3750" s="214"/>
    </row>
    <row r="3751" ht="9.75">
      <c r="D3751" s="214"/>
    </row>
    <row r="3752" ht="9.75">
      <c r="D3752" s="214"/>
    </row>
    <row r="3753" ht="9.75">
      <c r="D3753" s="214"/>
    </row>
    <row r="3754" ht="9.75">
      <c r="D3754" s="214"/>
    </row>
    <row r="3755" ht="9.75">
      <c r="D3755" s="214"/>
    </row>
    <row r="3756" ht="9.75">
      <c r="D3756" s="214"/>
    </row>
    <row r="3757" ht="9.75">
      <c r="D3757" s="214"/>
    </row>
    <row r="3758" ht="9.75">
      <c r="D3758" s="214"/>
    </row>
    <row r="3759" ht="9.75">
      <c r="D3759" s="214"/>
    </row>
    <row r="3760" ht="9.75">
      <c r="D3760" s="214"/>
    </row>
    <row r="3761" ht="9.75">
      <c r="D3761" s="214"/>
    </row>
    <row r="3762" ht="9.75">
      <c r="D3762" s="214"/>
    </row>
    <row r="3763" ht="9.75">
      <c r="D3763" s="214"/>
    </row>
    <row r="3764" ht="9.75">
      <c r="D3764" s="214"/>
    </row>
    <row r="3765" ht="9.75">
      <c r="D3765" s="214"/>
    </row>
    <row r="3766" ht="9.75">
      <c r="D3766" s="214"/>
    </row>
    <row r="3767" ht="9.75">
      <c r="D3767" s="214"/>
    </row>
    <row r="3768" ht="9.75">
      <c r="D3768" s="214"/>
    </row>
    <row r="3769" ht="9.75">
      <c r="D3769" s="214"/>
    </row>
    <row r="3770" ht="9.75">
      <c r="D3770" s="214"/>
    </row>
    <row r="3771" ht="9.75">
      <c r="D3771" s="214"/>
    </row>
    <row r="3772" ht="9.75">
      <c r="D3772" s="214"/>
    </row>
    <row r="3773" ht="9.75">
      <c r="D3773" s="214"/>
    </row>
    <row r="3774" ht="9.75">
      <c r="D3774" s="214"/>
    </row>
    <row r="3775" ht="9.75">
      <c r="D3775" s="214"/>
    </row>
    <row r="3776" ht="9.75">
      <c r="D3776" s="214"/>
    </row>
    <row r="3777" ht="9.75">
      <c r="D3777" s="214"/>
    </row>
    <row r="3778" ht="9.75">
      <c r="D3778" s="214"/>
    </row>
    <row r="3779" ht="9.75">
      <c r="D3779" s="214"/>
    </row>
    <row r="3780" ht="9.75">
      <c r="D3780" s="214"/>
    </row>
    <row r="3781" ht="9.75">
      <c r="D3781" s="214"/>
    </row>
    <row r="3782" ht="9.75">
      <c r="D3782" s="214"/>
    </row>
    <row r="3783" ht="9.75">
      <c r="D3783" s="214"/>
    </row>
    <row r="3784" ht="9.75">
      <c r="D3784" s="214"/>
    </row>
    <row r="3785" ht="9.75">
      <c r="D3785" s="214"/>
    </row>
    <row r="3786" ht="9.75">
      <c r="D3786" s="214"/>
    </row>
    <row r="3787" ht="9.75">
      <c r="D3787" s="214"/>
    </row>
    <row r="3788" ht="9.75">
      <c r="D3788" s="214"/>
    </row>
    <row r="3789" ht="9.75">
      <c r="D3789" s="214"/>
    </row>
    <row r="3790" ht="9.75">
      <c r="D3790" s="214"/>
    </row>
    <row r="3791" ht="9.75">
      <c r="D3791" s="214"/>
    </row>
    <row r="3792" ht="9.75">
      <c r="D3792" s="214"/>
    </row>
    <row r="3793" ht="9.75">
      <c r="D3793" s="214"/>
    </row>
    <row r="3794" ht="9.75">
      <c r="D3794" s="214"/>
    </row>
    <row r="3795" ht="9.75">
      <c r="D3795" s="214"/>
    </row>
    <row r="3796" ht="9.75">
      <c r="D3796" s="214"/>
    </row>
    <row r="3797" ht="9.75">
      <c r="D3797" s="214"/>
    </row>
    <row r="3798" ht="9.75">
      <c r="D3798" s="214"/>
    </row>
    <row r="3799" ht="9.75">
      <c r="D3799" s="214"/>
    </row>
    <row r="3800" ht="9.75">
      <c r="D3800" s="214"/>
    </row>
    <row r="3801" ht="9.75">
      <c r="D3801" s="214"/>
    </row>
    <row r="3802" ht="9.75">
      <c r="D3802" s="214"/>
    </row>
    <row r="3803" ht="9.75">
      <c r="D3803" s="214"/>
    </row>
    <row r="3804" ht="9.75">
      <c r="D3804" s="214"/>
    </row>
    <row r="3805" ht="9.75">
      <c r="D3805" s="214"/>
    </row>
    <row r="3806" ht="9.75">
      <c r="D3806" s="214"/>
    </row>
    <row r="3807" ht="9.75">
      <c r="D3807" s="214"/>
    </row>
    <row r="3808" ht="9.75">
      <c r="D3808" s="214"/>
    </row>
    <row r="3809" ht="9.75">
      <c r="D3809" s="214"/>
    </row>
    <row r="3810" ht="9.75">
      <c r="D3810" s="214"/>
    </row>
    <row r="3811" ht="9.75">
      <c r="D3811" s="214"/>
    </row>
    <row r="3812" ht="9.75">
      <c r="D3812" s="214"/>
    </row>
    <row r="3813" ht="9.75">
      <c r="D3813" s="214"/>
    </row>
    <row r="3814" ht="9.75">
      <c r="D3814" s="214"/>
    </row>
    <row r="3815" ht="9.75">
      <c r="D3815" s="214"/>
    </row>
    <row r="3816" ht="9.75">
      <c r="D3816" s="214"/>
    </row>
    <row r="3817" ht="9.75">
      <c r="D3817" s="214"/>
    </row>
    <row r="3818" ht="9.75">
      <c r="D3818" s="214"/>
    </row>
    <row r="3819" ht="9.75">
      <c r="D3819" s="214"/>
    </row>
    <row r="3820" ht="9.75">
      <c r="D3820" s="214"/>
    </row>
    <row r="3821" ht="9.75">
      <c r="D3821" s="214"/>
    </row>
    <row r="3822" ht="9.75">
      <c r="D3822" s="214"/>
    </row>
    <row r="3823" ht="9.75">
      <c r="D3823" s="214"/>
    </row>
    <row r="3824" ht="9.75">
      <c r="D3824" s="214"/>
    </row>
    <row r="3825" ht="9.75">
      <c r="D3825" s="214"/>
    </row>
    <row r="3826" ht="9.75">
      <c r="D3826" s="214"/>
    </row>
    <row r="3827" ht="9.75">
      <c r="D3827" s="214"/>
    </row>
    <row r="3828" ht="9.75">
      <c r="D3828" s="214"/>
    </row>
    <row r="3829" ht="9.75">
      <c r="D3829" s="214"/>
    </row>
    <row r="3830" ht="9.75">
      <c r="D3830" s="214"/>
    </row>
    <row r="3831" ht="9.75">
      <c r="D3831" s="214"/>
    </row>
    <row r="3832" ht="9.75">
      <c r="D3832" s="214"/>
    </row>
    <row r="3833" ht="9.75">
      <c r="D3833" s="214"/>
    </row>
    <row r="3834" ht="9.75">
      <c r="D3834" s="214"/>
    </row>
    <row r="3835" ht="9.75">
      <c r="D3835" s="214"/>
    </row>
    <row r="3836" ht="9.75">
      <c r="D3836" s="214"/>
    </row>
    <row r="3837" ht="9.75">
      <c r="D3837" s="214"/>
    </row>
    <row r="3838" ht="9.75">
      <c r="D3838" s="214"/>
    </row>
    <row r="3839" ht="9.75">
      <c r="D3839" s="214"/>
    </row>
    <row r="3840" ht="9.75">
      <c r="D3840" s="214"/>
    </row>
    <row r="3841" ht="9.75">
      <c r="D3841" s="214"/>
    </row>
    <row r="3842" ht="9.75">
      <c r="D3842" s="214"/>
    </row>
    <row r="3843" ht="9.75">
      <c r="D3843" s="214"/>
    </row>
    <row r="3844" ht="9.75">
      <c r="D3844" s="214"/>
    </row>
    <row r="3845" ht="9.75">
      <c r="D3845" s="214"/>
    </row>
    <row r="3846" ht="9.75">
      <c r="D3846" s="214"/>
    </row>
    <row r="3847" ht="9.75">
      <c r="D3847" s="214"/>
    </row>
    <row r="3848" ht="9.75">
      <c r="D3848" s="214"/>
    </row>
    <row r="3849" ht="9.75">
      <c r="D3849" s="214"/>
    </row>
    <row r="3850" ht="9.75">
      <c r="D3850" s="214"/>
    </row>
    <row r="3851" ht="9.75">
      <c r="D3851" s="214"/>
    </row>
    <row r="3852" ht="9.75">
      <c r="D3852" s="214"/>
    </row>
    <row r="3853" ht="9.75">
      <c r="D3853" s="214"/>
    </row>
    <row r="3854" ht="9.75">
      <c r="D3854" s="214"/>
    </row>
    <row r="3855" ht="9.75">
      <c r="D3855" s="214"/>
    </row>
    <row r="3856" ht="9.75">
      <c r="D3856" s="214"/>
    </row>
    <row r="3857" ht="9.75">
      <c r="D3857" s="214"/>
    </row>
    <row r="3858" ht="9.75">
      <c r="D3858" s="214"/>
    </row>
    <row r="3859" ht="9.75">
      <c r="D3859" s="214"/>
    </row>
    <row r="3860" ht="9.75">
      <c r="D3860" s="214"/>
    </row>
    <row r="3861" ht="9.75">
      <c r="D3861" s="214"/>
    </row>
    <row r="3862" ht="9.75">
      <c r="D3862" s="214"/>
    </row>
    <row r="3863" ht="9.75">
      <c r="D3863" s="214"/>
    </row>
    <row r="3864" ht="9.75">
      <c r="D3864" s="214"/>
    </row>
    <row r="3865" ht="9.75">
      <c r="D3865" s="214"/>
    </row>
    <row r="3866" ht="9.75">
      <c r="D3866" s="214"/>
    </row>
    <row r="3867" ht="9.75">
      <c r="D3867" s="214"/>
    </row>
    <row r="3868" ht="9.75">
      <c r="D3868" s="214"/>
    </row>
    <row r="3869" ht="9.75">
      <c r="D3869" s="214"/>
    </row>
    <row r="3870" ht="9.75">
      <c r="D3870" s="214"/>
    </row>
    <row r="3871" ht="9.75">
      <c r="D3871" s="214"/>
    </row>
    <row r="3872" ht="9.75">
      <c r="D3872" s="214"/>
    </row>
    <row r="3873" ht="9.75">
      <c r="D3873" s="214"/>
    </row>
    <row r="3874" ht="9.75">
      <c r="D3874" s="214"/>
    </row>
    <row r="3875" ht="9.75">
      <c r="D3875" s="214"/>
    </row>
    <row r="3876" ht="9.75">
      <c r="D3876" s="214"/>
    </row>
    <row r="3877" ht="9.75">
      <c r="D3877" s="214"/>
    </row>
    <row r="3878" ht="9.75">
      <c r="D3878" s="214"/>
    </row>
    <row r="3879" ht="9.75">
      <c r="D3879" s="214"/>
    </row>
    <row r="3880" ht="9.75">
      <c r="D3880" s="214"/>
    </row>
    <row r="3881" ht="9.75">
      <c r="D3881" s="214"/>
    </row>
    <row r="3882" ht="9.75">
      <c r="D3882" s="214"/>
    </row>
    <row r="3883" ht="9.75">
      <c r="D3883" s="214"/>
    </row>
    <row r="3884" ht="9.75">
      <c r="D3884" s="214"/>
    </row>
    <row r="3885" ht="9.75">
      <c r="D3885" s="214"/>
    </row>
    <row r="3886" ht="9.75">
      <c r="D3886" s="214"/>
    </row>
    <row r="3887" ht="9.75">
      <c r="D3887" s="214"/>
    </row>
    <row r="3888" ht="9.75">
      <c r="D3888" s="214"/>
    </row>
    <row r="3889" ht="9.75">
      <c r="D3889" s="214"/>
    </row>
    <row r="3890" ht="9.75">
      <c r="D3890" s="214"/>
    </row>
    <row r="3891" ht="9.75">
      <c r="D3891" s="214"/>
    </row>
    <row r="3892" ht="9.75">
      <c r="D3892" s="214"/>
    </row>
    <row r="3893" ht="9.75">
      <c r="D3893" s="214"/>
    </row>
    <row r="3894" ht="9.75">
      <c r="D3894" s="214"/>
    </row>
    <row r="3895" ht="9.75">
      <c r="D3895" s="214"/>
    </row>
    <row r="3896" ht="9.75">
      <c r="D3896" s="214"/>
    </row>
    <row r="3897" ht="9.75">
      <c r="D3897" s="214"/>
    </row>
    <row r="3898" ht="9.75">
      <c r="D3898" s="214"/>
    </row>
    <row r="3899" ht="9.75">
      <c r="D3899" s="214"/>
    </row>
    <row r="3900" ht="9.75">
      <c r="D3900" s="214"/>
    </row>
    <row r="3901" ht="9.75">
      <c r="D3901" s="214"/>
    </row>
    <row r="3902" ht="9.75">
      <c r="D3902" s="214"/>
    </row>
    <row r="3903" ht="9.75">
      <c r="D3903" s="214"/>
    </row>
    <row r="3904" ht="9.75">
      <c r="D3904" s="214"/>
    </row>
    <row r="3905" ht="9.75">
      <c r="D3905" s="214"/>
    </row>
    <row r="3906" ht="9.75">
      <c r="D3906" s="214"/>
    </row>
    <row r="3907" ht="9.75">
      <c r="D3907" s="214"/>
    </row>
    <row r="3908" ht="9.75">
      <c r="D3908" s="214"/>
    </row>
    <row r="3909" ht="9.75">
      <c r="D3909" s="214"/>
    </row>
    <row r="3910" ht="9.75">
      <c r="D3910" s="214"/>
    </row>
    <row r="3911" ht="9.75">
      <c r="D3911" s="214"/>
    </row>
    <row r="3912" ht="9.75">
      <c r="D3912" s="214"/>
    </row>
    <row r="3913" ht="9.75">
      <c r="D3913" s="214"/>
    </row>
    <row r="3914" ht="9.75">
      <c r="D3914" s="214"/>
    </row>
    <row r="3915" ht="9.75">
      <c r="D3915" s="214"/>
    </row>
    <row r="3916" ht="9.75">
      <c r="D3916" s="214"/>
    </row>
    <row r="3917" ht="9.75">
      <c r="D3917" s="214"/>
    </row>
    <row r="3918" ht="9.75">
      <c r="D3918" s="214"/>
    </row>
    <row r="3919" ht="9.75">
      <c r="D3919" s="214"/>
    </row>
    <row r="3920" ht="9.75">
      <c r="D3920" s="214"/>
    </row>
    <row r="3921" ht="9.75">
      <c r="D3921" s="214"/>
    </row>
    <row r="3922" ht="9.75">
      <c r="D3922" s="214"/>
    </row>
    <row r="3923" ht="9.75">
      <c r="D3923" s="214"/>
    </row>
    <row r="3924" ht="9.75">
      <c r="D3924" s="214"/>
    </row>
    <row r="3925" ht="9.75">
      <c r="D3925" s="214"/>
    </row>
    <row r="3926" ht="9.75">
      <c r="D3926" s="214"/>
    </row>
    <row r="3927" ht="9.75">
      <c r="D3927" s="214"/>
    </row>
    <row r="3928" ht="9.75">
      <c r="D3928" s="214"/>
    </row>
    <row r="3929" ht="9.75">
      <c r="D3929" s="214"/>
    </row>
    <row r="3930" ht="9.75">
      <c r="D3930" s="214"/>
    </row>
    <row r="3931" ht="9.75">
      <c r="D3931" s="214"/>
    </row>
    <row r="3932" ht="9.75">
      <c r="D3932" s="214"/>
    </row>
    <row r="3933" ht="9.75">
      <c r="D3933" s="214"/>
    </row>
    <row r="3934" ht="9.75">
      <c r="D3934" s="214"/>
    </row>
    <row r="3935" ht="9.75">
      <c r="D3935" s="214"/>
    </row>
    <row r="3936" ht="9.75">
      <c r="D3936" s="214"/>
    </row>
    <row r="3937" ht="9.75">
      <c r="D3937" s="214"/>
    </row>
    <row r="3938" ht="9.75">
      <c r="D3938" s="214"/>
    </row>
    <row r="3939" ht="9.75">
      <c r="D3939" s="214"/>
    </row>
    <row r="3940" ht="9.75">
      <c r="D3940" s="214"/>
    </row>
    <row r="3941" ht="9.75">
      <c r="D3941" s="214"/>
    </row>
    <row r="3942" ht="9.75">
      <c r="D3942" s="214"/>
    </row>
    <row r="3943" ht="9.75">
      <c r="D3943" s="214"/>
    </row>
    <row r="3944" ht="9.75">
      <c r="D3944" s="214"/>
    </row>
    <row r="3945" ht="9.75">
      <c r="D3945" s="214"/>
    </row>
    <row r="3946" ht="9.75">
      <c r="D3946" s="214"/>
    </row>
    <row r="3947" ht="9.75">
      <c r="D3947" s="214"/>
    </row>
    <row r="3948" ht="9.75">
      <c r="D3948" s="214"/>
    </row>
    <row r="3949" ht="9.75">
      <c r="D3949" s="214"/>
    </row>
    <row r="3950" ht="9.75">
      <c r="D3950" s="214"/>
    </row>
    <row r="3951" ht="9.75">
      <c r="D3951" s="214"/>
    </row>
    <row r="3952" ht="9.75">
      <c r="D3952" s="214"/>
    </row>
    <row r="3953" ht="9.75">
      <c r="D3953" s="214"/>
    </row>
    <row r="3954" ht="9.75">
      <c r="D3954" s="214"/>
    </row>
    <row r="3955" ht="9.75">
      <c r="D3955" s="214"/>
    </row>
    <row r="3956" ht="9.75">
      <c r="D3956" s="214"/>
    </row>
    <row r="3957" ht="9.75">
      <c r="D3957" s="214"/>
    </row>
    <row r="3958" ht="9.75">
      <c r="D3958" s="214"/>
    </row>
    <row r="3959" ht="9.75">
      <c r="D3959" s="214"/>
    </row>
    <row r="3960" ht="9.75">
      <c r="D3960" s="214"/>
    </row>
    <row r="3961" ht="9.75">
      <c r="D3961" s="214"/>
    </row>
    <row r="3962" ht="9.75">
      <c r="D3962" s="214"/>
    </row>
    <row r="3963" ht="9.75">
      <c r="D3963" s="214"/>
    </row>
    <row r="3964" ht="9.75">
      <c r="D3964" s="214"/>
    </row>
    <row r="3965" ht="9.75">
      <c r="D3965" s="214"/>
    </row>
    <row r="3966" ht="9.75">
      <c r="D3966" s="214"/>
    </row>
    <row r="3967" ht="9.75">
      <c r="D3967" s="214"/>
    </row>
    <row r="3968" ht="9.75">
      <c r="D3968" s="214"/>
    </row>
    <row r="3969" ht="9.75">
      <c r="D3969" s="214"/>
    </row>
    <row r="3970" ht="9.75">
      <c r="D3970" s="214"/>
    </row>
    <row r="3971" ht="9.75">
      <c r="D3971" s="214"/>
    </row>
    <row r="3972" ht="9.75">
      <c r="D3972" s="214"/>
    </row>
    <row r="3973" ht="9.75">
      <c r="D3973" s="214"/>
    </row>
    <row r="3974" ht="9.75">
      <c r="D3974" s="214"/>
    </row>
    <row r="3975" ht="9.75">
      <c r="D3975" s="214"/>
    </row>
    <row r="3976" ht="9.75">
      <c r="D3976" s="214"/>
    </row>
    <row r="3977" ht="9.75">
      <c r="D3977" s="214"/>
    </row>
    <row r="3978" ht="9.75">
      <c r="D3978" s="214"/>
    </row>
    <row r="3979" ht="9.75">
      <c r="D3979" s="214"/>
    </row>
    <row r="3980" ht="9.75">
      <c r="D3980" s="214"/>
    </row>
    <row r="3981" ht="9.75">
      <c r="D3981" s="214"/>
    </row>
    <row r="3982" ht="9.75">
      <c r="D3982" s="214"/>
    </row>
    <row r="3983" ht="9.75">
      <c r="D3983" s="214"/>
    </row>
    <row r="3984" ht="9.75">
      <c r="D3984" s="214"/>
    </row>
    <row r="3985" ht="9.75">
      <c r="D3985" s="214"/>
    </row>
    <row r="3986" ht="9.75">
      <c r="D3986" s="214"/>
    </row>
    <row r="3987" ht="9.75">
      <c r="D3987" s="214"/>
    </row>
    <row r="3988" ht="9.75">
      <c r="D3988" s="214"/>
    </row>
    <row r="3989" ht="9.75">
      <c r="D3989" s="214"/>
    </row>
    <row r="3990" ht="9.75">
      <c r="D3990" s="214"/>
    </row>
    <row r="3991" ht="9.75">
      <c r="D3991" s="214"/>
    </row>
    <row r="3992" ht="9.75">
      <c r="D3992" s="214"/>
    </row>
    <row r="3993" ht="9.75">
      <c r="D3993" s="214"/>
    </row>
    <row r="3994" ht="9.75">
      <c r="D3994" s="214"/>
    </row>
    <row r="3995" ht="9.75">
      <c r="D3995" s="214"/>
    </row>
    <row r="3996" ht="9.75">
      <c r="D3996" s="214"/>
    </row>
    <row r="3997" ht="9.75">
      <c r="D3997" s="214"/>
    </row>
    <row r="3998" ht="9.75">
      <c r="D3998" s="214"/>
    </row>
    <row r="3999" ht="9.75">
      <c r="D3999" s="214"/>
    </row>
    <row r="4000" ht="9.75">
      <c r="D4000" s="214"/>
    </row>
  </sheetData>
  <mergeCells count="13">
    <mergeCell ref="C3:C6"/>
    <mergeCell ref="B2:B6"/>
    <mergeCell ref="C2:J2"/>
    <mergeCell ref="A3:A6"/>
    <mergeCell ref="G3:G6"/>
    <mergeCell ref="K2:K6"/>
    <mergeCell ref="D4:F4"/>
    <mergeCell ref="D5:D6"/>
    <mergeCell ref="E5:E6"/>
    <mergeCell ref="F5:F6"/>
    <mergeCell ref="I3:I6"/>
    <mergeCell ref="J3:J6"/>
    <mergeCell ref="H3:H6"/>
  </mergeCells>
  <printOptions horizontalCentered="1"/>
  <pageMargins left="0.4" right="0.25" top="0.984251968503937" bottom="0.5511811023622047" header="0.58" footer="0.5118110236220472"/>
  <pageSetup fitToHeight="1" fitToWidth="1" horizontalDpi="600" verticalDpi="600" orientation="portrait" paperSize="9" r:id="rId1"/>
  <headerFooter alignWithMargins="0">
    <oddHeader>&amp;R&amp;F　火災発生状況ー市町村別ー（&amp;A）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43"/>
  <sheetViews>
    <sheetView zoomScale="120" zoomScaleNormal="120" workbookViewId="0" topLeftCell="A1">
      <selection activeCell="G31" sqref="G31"/>
    </sheetView>
  </sheetViews>
  <sheetFormatPr defaultColWidth="9.00390625" defaultRowHeight="13.5"/>
  <cols>
    <col min="1" max="1" width="12.50390625" style="215" customWidth="1"/>
    <col min="2" max="2" width="1.4921875" style="215" customWidth="1"/>
    <col min="3" max="7" width="9.125" style="215" customWidth="1"/>
    <col min="8" max="8" width="8.75390625" style="215" customWidth="1"/>
    <col min="9" max="9" width="5.375" style="215" bestFit="1" customWidth="1"/>
    <col min="10" max="10" width="6.375" style="215" customWidth="1"/>
    <col min="11" max="11" width="5.875" style="215" customWidth="1"/>
    <col min="12" max="12" width="6.25390625" style="215" customWidth="1"/>
    <col min="13" max="13" width="6.75390625" style="216" customWidth="1"/>
    <col min="14" max="16384" width="9.00390625" style="215" customWidth="1"/>
  </cols>
  <sheetData>
    <row r="1" ht="4.5" customHeight="1" thickBot="1"/>
    <row r="2" spans="1:13" s="221" customFormat="1" ht="29.25" customHeight="1" thickTop="1">
      <c r="A2" s="217" t="s">
        <v>209</v>
      </c>
      <c r="B2" s="218"/>
      <c r="C2" s="219" t="s">
        <v>210</v>
      </c>
      <c r="D2" s="219" t="s">
        <v>211</v>
      </c>
      <c r="E2" s="219" t="s">
        <v>212</v>
      </c>
      <c r="F2" s="219" t="s">
        <v>213</v>
      </c>
      <c r="G2" s="220" t="s">
        <v>214</v>
      </c>
      <c r="M2" s="222"/>
    </row>
    <row r="3" spans="1:13" s="226" customFormat="1" ht="11.25">
      <c r="A3" s="223"/>
      <c r="B3" s="223"/>
      <c r="C3" s="224" t="s">
        <v>146</v>
      </c>
      <c r="D3" s="225" t="s">
        <v>215</v>
      </c>
      <c r="E3" s="225" t="s">
        <v>215</v>
      </c>
      <c r="F3" s="225" t="s">
        <v>216</v>
      </c>
      <c r="G3" s="225" t="s">
        <v>169</v>
      </c>
      <c r="M3" s="227"/>
    </row>
    <row r="4" spans="1:8" ht="12" customHeight="1">
      <c r="A4" s="228" t="s">
        <v>217</v>
      </c>
      <c r="B4" s="228"/>
      <c r="C4" s="229">
        <v>2748</v>
      </c>
      <c r="D4" s="230">
        <v>36746</v>
      </c>
      <c r="E4" s="230">
        <v>6032</v>
      </c>
      <c r="F4" s="230">
        <v>80</v>
      </c>
      <c r="G4" s="230">
        <v>4319122</v>
      </c>
      <c r="H4" s="231"/>
    </row>
    <row r="5" spans="1:8" ht="9" customHeight="1">
      <c r="A5" s="228"/>
      <c r="B5" s="228"/>
      <c r="C5" s="229"/>
      <c r="D5" s="230"/>
      <c r="E5" s="230"/>
      <c r="F5" s="230"/>
      <c r="G5" s="230"/>
      <c r="H5" s="231"/>
    </row>
    <row r="6" spans="1:8" ht="12" customHeight="1">
      <c r="A6" s="228" t="s">
        <v>218</v>
      </c>
      <c r="B6" s="228"/>
      <c r="C6" s="229">
        <v>2611</v>
      </c>
      <c r="D6" s="230">
        <v>37441</v>
      </c>
      <c r="E6" s="230">
        <v>5682</v>
      </c>
      <c r="F6" s="230">
        <v>83</v>
      </c>
      <c r="G6" s="230">
        <v>5374733</v>
      </c>
      <c r="H6" s="231"/>
    </row>
    <row r="7" spans="1:8" ht="9" customHeight="1">
      <c r="A7" s="228"/>
      <c r="B7" s="228"/>
      <c r="C7" s="229"/>
      <c r="D7" s="230"/>
      <c r="E7" s="230"/>
      <c r="F7" s="230"/>
      <c r="G7" s="230"/>
      <c r="H7" s="231"/>
    </row>
    <row r="8" spans="1:7" ht="12" customHeight="1">
      <c r="A8" s="228" t="s">
        <v>219</v>
      </c>
      <c r="B8" s="228"/>
      <c r="C8" s="229">
        <v>2561</v>
      </c>
      <c r="D8" s="230">
        <v>31841</v>
      </c>
      <c r="E8" s="230">
        <v>4672</v>
      </c>
      <c r="F8" s="230">
        <v>70</v>
      </c>
      <c r="G8" s="230">
        <v>5311402</v>
      </c>
    </row>
    <row r="9" spans="1:7" ht="11.25" customHeight="1">
      <c r="A9" s="228"/>
      <c r="B9" s="228"/>
      <c r="C9" s="229"/>
      <c r="D9" s="230"/>
      <c r="E9" s="230"/>
      <c r="F9" s="230"/>
      <c r="G9" s="230"/>
    </row>
    <row r="10" spans="1:7" ht="12" customHeight="1">
      <c r="A10" s="232" t="s">
        <v>183</v>
      </c>
      <c r="B10" s="233"/>
      <c r="C10" s="234">
        <v>472</v>
      </c>
      <c r="D10" s="235">
        <v>1130</v>
      </c>
      <c r="E10" s="235">
        <v>498</v>
      </c>
      <c r="F10" s="235">
        <v>1</v>
      </c>
      <c r="G10" s="235">
        <v>174823</v>
      </c>
    </row>
    <row r="11" spans="1:7" ht="12" customHeight="1">
      <c r="A11" s="232" t="s">
        <v>184</v>
      </c>
      <c r="B11" s="233"/>
      <c r="C11" s="234">
        <v>346</v>
      </c>
      <c r="D11" s="235">
        <v>3479</v>
      </c>
      <c r="E11" s="235">
        <v>288</v>
      </c>
      <c r="F11" s="235">
        <v>0</v>
      </c>
      <c r="G11" s="235">
        <v>280381</v>
      </c>
    </row>
    <row r="12" spans="1:7" ht="12" customHeight="1">
      <c r="A12" s="232" t="s">
        <v>185</v>
      </c>
      <c r="B12" s="233"/>
      <c r="C12" s="234">
        <v>235</v>
      </c>
      <c r="D12" s="235">
        <v>3039</v>
      </c>
      <c r="E12" s="235">
        <v>223</v>
      </c>
      <c r="F12" s="235">
        <v>0</v>
      </c>
      <c r="G12" s="235">
        <v>269738</v>
      </c>
    </row>
    <row r="13" spans="1:7" ht="12" customHeight="1">
      <c r="A13" s="232" t="s">
        <v>186</v>
      </c>
      <c r="B13" s="233"/>
      <c r="C13" s="234">
        <v>275</v>
      </c>
      <c r="D13" s="235">
        <v>2587</v>
      </c>
      <c r="E13" s="235">
        <v>392</v>
      </c>
      <c r="F13" s="235">
        <v>0</v>
      </c>
      <c r="G13" s="235">
        <v>319177</v>
      </c>
    </row>
    <row r="14" spans="1:7" ht="12" customHeight="1">
      <c r="A14" s="232" t="s">
        <v>187</v>
      </c>
      <c r="B14" s="232"/>
      <c r="C14" s="234">
        <v>159</v>
      </c>
      <c r="D14" s="235">
        <v>490</v>
      </c>
      <c r="E14" s="235">
        <v>134</v>
      </c>
      <c r="F14" s="235">
        <v>0</v>
      </c>
      <c r="G14" s="235">
        <v>75730</v>
      </c>
    </row>
    <row r="15" spans="1:7" ht="12" customHeight="1">
      <c r="A15" s="232"/>
      <c r="B15" s="232"/>
      <c r="C15" s="234"/>
      <c r="D15" s="235"/>
      <c r="E15" s="235"/>
      <c r="F15" s="235"/>
      <c r="G15" s="235"/>
    </row>
    <row r="16" spans="1:7" ht="12" customHeight="1">
      <c r="A16" s="232" t="s">
        <v>188</v>
      </c>
      <c r="B16" s="233"/>
      <c r="C16" s="234">
        <v>66</v>
      </c>
      <c r="D16" s="235">
        <v>1268</v>
      </c>
      <c r="E16" s="235">
        <v>241</v>
      </c>
      <c r="F16" s="235">
        <v>0</v>
      </c>
      <c r="G16" s="235">
        <v>171210</v>
      </c>
    </row>
    <row r="17" spans="1:7" ht="12" customHeight="1">
      <c r="A17" s="232" t="s">
        <v>189</v>
      </c>
      <c r="B17" s="236"/>
      <c r="C17" s="234">
        <v>69</v>
      </c>
      <c r="D17" s="235">
        <v>1463</v>
      </c>
      <c r="E17" s="235">
        <v>164</v>
      </c>
      <c r="F17" s="235">
        <v>0</v>
      </c>
      <c r="G17" s="235">
        <v>203216</v>
      </c>
    </row>
    <row r="18" spans="1:7" ht="12" customHeight="1">
      <c r="A18" s="237" t="s">
        <v>220</v>
      </c>
      <c r="B18" s="233"/>
      <c r="C18" s="234">
        <v>68</v>
      </c>
      <c r="D18" s="235">
        <v>1282</v>
      </c>
      <c r="E18" s="235">
        <v>42</v>
      </c>
      <c r="F18" s="235">
        <v>0</v>
      </c>
      <c r="G18" s="235">
        <v>304513</v>
      </c>
    </row>
    <row r="19" spans="1:7" ht="12" customHeight="1">
      <c r="A19" s="232" t="s">
        <v>190</v>
      </c>
      <c r="B19" s="236"/>
      <c r="C19" s="234">
        <v>51</v>
      </c>
      <c r="D19" s="235">
        <v>82</v>
      </c>
      <c r="E19" s="235">
        <v>170</v>
      </c>
      <c r="F19" s="235">
        <v>0</v>
      </c>
      <c r="G19" s="235">
        <v>43593</v>
      </c>
    </row>
    <row r="20" spans="1:7" ht="12" customHeight="1">
      <c r="A20" s="232" t="s">
        <v>191</v>
      </c>
      <c r="B20" s="233"/>
      <c r="C20" s="234">
        <v>40</v>
      </c>
      <c r="D20" s="235">
        <v>120</v>
      </c>
      <c r="E20" s="235">
        <v>68</v>
      </c>
      <c r="F20" s="235">
        <v>0</v>
      </c>
      <c r="G20" s="235">
        <v>20753</v>
      </c>
    </row>
    <row r="21" spans="1:7" ht="12" customHeight="1">
      <c r="A21" s="232"/>
      <c r="B21" s="233"/>
      <c r="C21" s="234"/>
      <c r="D21" s="235"/>
      <c r="E21" s="235"/>
      <c r="F21" s="235"/>
      <c r="G21" s="235"/>
    </row>
    <row r="22" spans="1:7" ht="12" customHeight="1">
      <c r="A22" s="232" t="s">
        <v>192</v>
      </c>
      <c r="B22" s="233"/>
      <c r="C22" s="234">
        <v>52</v>
      </c>
      <c r="D22" s="235">
        <v>188</v>
      </c>
      <c r="E22" s="235">
        <v>20</v>
      </c>
      <c r="F22" s="235">
        <v>40</v>
      </c>
      <c r="G22" s="235">
        <v>4189</v>
      </c>
    </row>
    <row r="23" spans="1:7" ht="12" customHeight="1">
      <c r="A23" s="232" t="s">
        <v>193</v>
      </c>
      <c r="B23" s="233"/>
      <c r="C23" s="234">
        <v>31</v>
      </c>
      <c r="D23" s="235">
        <v>585</v>
      </c>
      <c r="E23" s="235">
        <v>31</v>
      </c>
      <c r="F23" s="235">
        <v>0</v>
      </c>
      <c r="G23" s="235">
        <v>79105</v>
      </c>
    </row>
    <row r="24" spans="1:7" ht="12" customHeight="1">
      <c r="A24" s="232" t="s">
        <v>194</v>
      </c>
      <c r="B24" s="233"/>
      <c r="C24" s="234">
        <v>35</v>
      </c>
      <c r="D24" s="235">
        <v>0</v>
      </c>
      <c r="E24" s="235">
        <v>10</v>
      </c>
      <c r="F24" s="235">
        <v>0</v>
      </c>
      <c r="G24" s="235">
        <v>7975</v>
      </c>
    </row>
    <row r="25" spans="1:7" ht="12" customHeight="1">
      <c r="A25" s="232" t="s">
        <v>195</v>
      </c>
      <c r="B25" s="233"/>
      <c r="C25" s="234">
        <v>31</v>
      </c>
      <c r="D25" s="235">
        <v>874</v>
      </c>
      <c r="E25" s="235">
        <v>37</v>
      </c>
      <c r="F25" s="235">
        <v>0</v>
      </c>
      <c r="G25" s="235">
        <v>113736</v>
      </c>
    </row>
    <row r="26" spans="1:7" ht="12" customHeight="1">
      <c r="A26" s="232" t="s">
        <v>196</v>
      </c>
      <c r="B26" s="233"/>
      <c r="C26" s="234">
        <v>14</v>
      </c>
      <c r="D26" s="235">
        <v>11</v>
      </c>
      <c r="E26" s="235">
        <v>0</v>
      </c>
      <c r="F26" s="235">
        <v>0</v>
      </c>
      <c r="G26" s="235">
        <v>2734</v>
      </c>
    </row>
    <row r="27" spans="1:7" ht="12" customHeight="1">
      <c r="A27" s="232"/>
      <c r="B27" s="233"/>
      <c r="C27" s="234"/>
      <c r="D27" s="235"/>
      <c r="E27" s="235"/>
      <c r="F27" s="235"/>
      <c r="G27" s="235"/>
    </row>
    <row r="28" spans="1:7" ht="12" customHeight="1">
      <c r="A28" s="232" t="s">
        <v>197</v>
      </c>
      <c r="B28" s="233"/>
      <c r="C28" s="234">
        <v>7</v>
      </c>
      <c r="D28" s="235">
        <v>73</v>
      </c>
      <c r="E28" s="235">
        <v>33</v>
      </c>
      <c r="F28" s="235">
        <v>1</v>
      </c>
      <c r="G28" s="235">
        <v>6813</v>
      </c>
    </row>
    <row r="29" spans="1:7" ht="12" customHeight="1">
      <c r="A29" s="232" t="s">
        <v>198</v>
      </c>
      <c r="B29" s="233"/>
      <c r="C29" s="234">
        <v>13</v>
      </c>
      <c r="D29" s="235">
        <v>0</v>
      </c>
      <c r="E29" s="235">
        <v>0</v>
      </c>
      <c r="F29" s="235">
        <v>0</v>
      </c>
      <c r="G29" s="235">
        <v>6966</v>
      </c>
    </row>
    <row r="30" spans="1:7" ht="12" customHeight="1">
      <c r="A30" s="232" t="s">
        <v>199</v>
      </c>
      <c r="B30" s="233"/>
      <c r="C30" s="234">
        <v>7</v>
      </c>
      <c r="D30" s="235">
        <v>0</v>
      </c>
      <c r="E30" s="235">
        <v>0</v>
      </c>
      <c r="F30" s="235">
        <v>0</v>
      </c>
      <c r="G30" s="235">
        <v>686</v>
      </c>
    </row>
    <row r="31" spans="1:7" ht="12" customHeight="1">
      <c r="A31" s="232" t="s">
        <v>200</v>
      </c>
      <c r="B31" s="233"/>
      <c r="C31" s="234">
        <v>11</v>
      </c>
      <c r="D31" s="235">
        <v>102</v>
      </c>
      <c r="E31" s="235">
        <v>158</v>
      </c>
      <c r="F31" s="235">
        <v>0</v>
      </c>
      <c r="G31" s="235">
        <v>9845</v>
      </c>
    </row>
    <row r="32" spans="1:7" ht="12" customHeight="1">
      <c r="A32" s="232" t="s">
        <v>201</v>
      </c>
      <c r="B32" s="233"/>
      <c r="C32" s="234">
        <v>4</v>
      </c>
      <c r="D32" s="235">
        <v>14</v>
      </c>
      <c r="E32" s="235">
        <v>7</v>
      </c>
      <c r="F32" s="235">
        <v>0</v>
      </c>
      <c r="G32" s="235">
        <v>113</v>
      </c>
    </row>
    <row r="33" spans="1:7" ht="12" customHeight="1">
      <c r="A33" s="232"/>
      <c r="B33" s="233"/>
      <c r="C33" s="234"/>
      <c r="D33" s="235"/>
      <c r="E33" s="235"/>
      <c r="F33" s="235"/>
      <c r="G33" s="235"/>
    </row>
    <row r="34" spans="1:7" ht="12" customHeight="1">
      <c r="A34" s="232" t="s">
        <v>202</v>
      </c>
      <c r="B34" s="233"/>
      <c r="C34" s="234">
        <v>8</v>
      </c>
      <c r="D34" s="235">
        <v>221</v>
      </c>
      <c r="E34" s="235">
        <v>89</v>
      </c>
      <c r="F34" s="235">
        <v>0</v>
      </c>
      <c r="G34" s="235">
        <v>407311</v>
      </c>
    </row>
    <row r="35" spans="1:7" ht="12" customHeight="1">
      <c r="A35" s="232" t="s">
        <v>203</v>
      </c>
      <c r="B35" s="233"/>
      <c r="C35" s="234">
        <v>7</v>
      </c>
      <c r="D35" s="235">
        <v>29</v>
      </c>
      <c r="E35" s="235">
        <v>13</v>
      </c>
      <c r="F35" s="235">
        <v>0</v>
      </c>
      <c r="G35" s="235">
        <v>1634</v>
      </c>
    </row>
    <row r="36" spans="1:7" ht="12" customHeight="1">
      <c r="A36" s="232" t="s">
        <v>204</v>
      </c>
      <c r="B36" s="233"/>
      <c r="C36" s="234">
        <v>5</v>
      </c>
      <c r="D36" s="235">
        <v>1</v>
      </c>
      <c r="E36" s="235">
        <v>1</v>
      </c>
      <c r="F36" s="235">
        <v>0</v>
      </c>
      <c r="G36" s="235">
        <v>1623</v>
      </c>
    </row>
    <row r="37" spans="1:8" ht="12" customHeight="1">
      <c r="A37" s="232" t="s">
        <v>205</v>
      </c>
      <c r="B37" s="233"/>
      <c r="C37" s="234">
        <v>3</v>
      </c>
      <c r="D37" s="235">
        <v>0</v>
      </c>
      <c r="E37" s="235">
        <v>0</v>
      </c>
      <c r="F37" s="235">
        <v>0</v>
      </c>
      <c r="G37" s="235">
        <v>250</v>
      </c>
      <c r="H37" s="231"/>
    </row>
    <row r="38" spans="1:8" ht="12" customHeight="1">
      <c r="A38" s="232" t="s">
        <v>206</v>
      </c>
      <c r="B38" s="233"/>
      <c r="C38" s="234">
        <v>4</v>
      </c>
      <c r="D38" s="235">
        <v>13</v>
      </c>
      <c r="E38" s="235">
        <v>53</v>
      </c>
      <c r="F38" s="235">
        <v>0</v>
      </c>
      <c r="G38" s="235">
        <v>2275</v>
      </c>
      <c r="H38" s="231"/>
    </row>
    <row r="39" spans="1:8" ht="12" customHeight="1">
      <c r="A39" s="232"/>
      <c r="B39" s="233"/>
      <c r="C39" s="234"/>
      <c r="D39" s="235"/>
      <c r="E39" s="235"/>
      <c r="F39" s="235"/>
      <c r="G39" s="235"/>
      <c r="H39" s="231"/>
    </row>
    <row r="40" spans="1:8" ht="12" customHeight="1">
      <c r="A40" s="232" t="s">
        <v>207</v>
      </c>
      <c r="B40" s="233"/>
      <c r="C40" s="234">
        <v>3</v>
      </c>
      <c r="D40" s="235">
        <v>154</v>
      </c>
      <c r="E40" s="235">
        <v>18</v>
      </c>
      <c r="F40" s="235">
        <v>0</v>
      </c>
      <c r="G40" s="235">
        <v>17844</v>
      </c>
      <c r="H40" s="231"/>
    </row>
    <row r="41" spans="1:7" ht="15" customHeight="1">
      <c r="A41" s="232" t="s">
        <v>13</v>
      </c>
      <c r="B41" s="232"/>
      <c r="C41" s="234">
        <v>277</v>
      </c>
      <c r="D41" s="235">
        <v>2912</v>
      </c>
      <c r="E41" s="235">
        <v>453</v>
      </c>
      <c r="F41" s="235">
        <v>6</v>
      </c>
      <c r="G41" s="235">
        <v>970465</v>
      </c>
    </row>
    <row r="42" spans="1:7" ht="11.25">
      <c r="A42" s="232" t="s">
        <v>208</v>
      </c>
      <c r="B42" s="238"/>
      <c r="C42" s="234">
        <v>233</v>
      </c>
      <c r="D42" s="235">
        <v>11724</v>
      </c>
      <c r="E42" s="235">
        <v>1529</v>
      </c>
      <c r="F42" s="235">
        <v>22</v>
      </c>
      <c r="G42" s="235">
        <v>1804207</v>
      </c>
    </row>
    <row r="43" spans="1:7" ht="3.75" customHeight="1" thickBot="1">
      <c r="A43" s="239"/>
      <c r="B43" s="240"/>
      <c r="C43" s="241"/>
      <c r="D43" s="241"/>
      <c r="E43" s="241"/>
      <c r="F43" s="241"/>
      <c r="G43" s="241"/>
    </row>
    <row r="44" ht="12" thickTop="1"/>
  </sheetData>
  <printOptions horizontalCentered="1"/>
  <pageMargins left="0.7874015748031497" right="0.7874015748031497" top="1.36" bottom="0.984251968503937" header="0.79" footer="0.5118110236220472"/>
  <pageSetup horizontalDpi="600" verticalDpi="600" orientation="portrait" paperSize="9" scale="125" r:id="rId1"/>
  <headerFooter alignWithMargins="0">
    <oddHeader>&amp;R&amp;F　火災発生状況ー原因別ー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U41"/>
  <sheetViews>
    <sheetView zoomScale="120" zoomScaleNormal="120" workbookViewId="0" topLeftCell="A22">
      <selection activeCell="P4" sqref="P4"/>
    </sheetView>
  </sheetViews>
  <sheetFormatPr defaultColWidth="9.00390625" defaultRowHeight="13.5"/>
  <cols>
    <col min="1" max="1" width="6.875" style="2" customWidth="1"/>
    <col min="2" max="2" width="3.25390625" style="2" customWidth="1"/>
    <col min="3" max="6" width="3.375" style="2" customWidth="1"/>
    <col min="7" max="7" width="3.625" style="2" customWidth="1"/>
    <col min="8" max="11" width="3.375" style="2" customWidth="1"/>
    <col min="12" max="12" width="3.625" style="2" customWidth="1"/>
    <col min="13" max="14" width="3.375" style="2" customWidth="1"/>
    <col min="15" max="15" width="3.625" style="2" customWidth="1"/>
    <col min="16" max="16" width="3.375" style="2" customWidth="1"/>
    <col min="17" max="18" width="3.625" style="2" customWidth="1"/>
    <col min="19" max="19" width="3.375" style="2" customWidth="1"/>
    <col min="20" max="21" width="3.625" style="2" customWidth="1"/>
    <col min="22" max="16384" width="9.00390625" style="2" customWidth="1"/>
  </cols>
  <sheetData>
    <row r="1" ht="3" customHeight="1" thickBot="1"/>
    <row r="2" spans="1:21" s="248" customFormat="1" ht="64.5" customHeight="1" thickTop="1">
      <c r="A2" s="242" t="s">
        <v>221</v>
      </c>
      <c r="B2" s="243" t="s">
        <v>222</v>
      </c>
      <c r="C2" s="242"/>
      <c r="D2" s="244" t="s">
        <v>254</v>
      </c>
      <c r="E2" s="244"/>
      <c r="F2" s="244"/>
      <c r="G2" s="244"/>
      <c r="H2" s="245" t="s">
        <v>223</v>
      </c>
      <c r="I2" s="246"/>
      <c r="J2" s="246"/>
      <c r="K2" s="246"/>
      <c r="L2" s="247"/>
      <c r="M2" s="245" t="s">
        <v>224</v>
      </c>
      <c r="N2" s="246"/>
      <c r="O2" s="247"/>
      <c r="P2" s="245" t="s">
        <v>225</v>
      </c>
      <c r="Q2" s="246"/>
      <c r="R2" s="246"/>
      <c r="S2" s="246"/>
      <c r="T2" s="246"/>
      <c r="U2" s="246"/>
    </row>
    <row r="3" spans="1:21" ht="2.25" customHeight="1">
      <c r="A3" s="249"/>
      <c r="B3" s="250"/>
      <c r="C3" s="2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51"/>
    </row>
    <row r="4" spans="1:21" s="255" customFormat="1" ht="78.75" customHeight="1">
      <c r="A4" s="249"/>
      <c r="B4" s="250"/>
      <c r="C4" s="249"/>
      <c r="D4" s="252" t="s">
        <v>226</v>
      </c>
      <c r="E4" s="252" t="s">
        <v>227</v>
      </c>
      <c r="F4" s="253" t="s">
        <v>228</v>
      </c>
      <c r="G4" s="252" t="s">
        <v>13</v>
      </c>
      <c r="H4" s="252" t="s">
        <v>229</v>
      </c>
      <c r="I4" s="252" t="s">
        <v>227</v>
      </c>
      <c r="J4" s="253" t="s">
        <v>228</v>
      </c>
      <c r="K4" s="252" t="s">
        <v>230</v>
      </c>
      <c r="L4" s="252" t="s">
        <v>13</v>
      </c>
      <c r="M4" s="253" t="s">
        <v>231</v>
      </c>
      <c r="N4" s="253" t="s">
        <v>232</v>
      </c>
      <c r="O4" s="252" t="s">
        <v>13</v>
      </c>
      <c r="P4" s="252" t="s">
        <v>233</v>
      </c>
      <c r="Q4" s="252" t="s">
        <v>255</v>
      </c>
      <c r="R4" s="252" t="s">
        <v>256</v>
      </c>
      <c r="S4" s="252" t="s">
        <v>234</v>
      </c>
      <c r="T4" s="252" t="s">
        <v>235</v>
      </c>
      <c r="U4" s="254" t="s">
        <v>13</v>
      </c>
    </row>
    <row r="5" spans="1:21" ht="3.75" customHeight="1">
      <c r="A5" s="256"/>
      <c r="B5" s="257"/>
      <c r="C5" s="258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259"/>
    </row>
    <row r="6" spans="1:21" ht="3.75" customHeight="1">
      <c r="A6" s="121"/>
      <c r="B6" s="260"/>
      <c r="C6" s="13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s="265" customFormat="1" ht="9.75" customHeight="1">
      <c r="A7" s="261" t="s">
        <v>257</v>
      </c>
      <c r="B7" s="262">
        <v>98</v>
      </c>
      <c r="C7" s="263"/>
      <c r="D7" s="264">
        <v>7</v>
      </c>
      <c r="E7" s="264">
        <v>2</v>
      </c>
      <c r="F7" s="264">
        <v>1</v>
      </c>
      <c r="G7" s="264">
        <v>4</v>
      </c>
      <c r="H7" s="264" t="s">
        <v>258</v>
      </c>
      <c r="I7" s="264">
        <v>1</v>
      </c>
      <c r="J7" s="264">
        <v>3</v>
      </c>
      <c r="K7" s="264">
        <v>1</v>
      </c>
      <c r="L7" s="264" t="s">
        <v>258</v>
      </c>
      <c r="M7" s="264">
        <v>1</v>
      </c>
      <c r="N7" s="264" t="s">
        <v>258</v>
      </c>
      <c r="O7" s="264" t="s">
        <v>258</v>
      </c>
      <c r="P7" s="264" t="s">
        <v>258</v>
      </c>
      <c r="Q7" s="264">
        <v>0</v>
      </c>
      <c r="R7" s="264" t="s">
        <v>258</v>
      </c>
      <c r="S7" s="264">
        <v>1</v>
      </c>
      <c r="T7" s="264" t="s">
        <v>258</v>
      </c>
      <c r="U7" s="264">
        <v>1</v>
      </c>
    </row>
    <row r="8" spans="1:21" s="265" customFormat="1" ht="9.75">
      <c r="A8" s="266" t="s">
        <v>259</v>
      </c>
      <c r="B8" s="262">
        <v>86</v>
      </c>
      <c r="C8" s="263"/>
      <c r="D8" s="264">
        <v>9</v>
      </c>
      <c r="E8" s="264">
        <v>1</v>
      </c>
      <c r="F8" s="264">
        <v>2</v>
      </c>
      <c r="G8" s="264">
        <v>1</v>
      </c>
      <c r="H8" s="264">
        <v>0</v>
      </c>
      <c r="I8" s="264">
        <v>0</v>
      </c>
      <c r="J8" s="264">
        <v>4</v>
      </c>
      <c r="K8" s="264">
        <v>1</v>
      </c>
      <c r="L8" s="264">
        <v>1</v>
      </c>
      <c r="M8" s="264">
        <v>0</v>
      </c>
      <c r="N8" s="264">
        <v>1</v>
      </c>
      <c r="O8" s="264">
        <v>0</v>
      </c>
      <c r="P8" s="264">
        <v>0</v>
      </c>
      <c r="Q8" s="264">
        <v>0</v>
      </c>
      <c r="R8" s="264">
        <v>0</v>
      </c>
      <c r="S8" s="264">
        <v>1</v>
      </c>
      <c r="T8" s="264">
        <v>0</v>
      </c>
      <c r="U8" s="264">
        <v>1</v>
      </c>
    </row>
    <row r="9" spans="1:21" s="265" customFormat="1" ht="9.75">
      <c r="A9" s="266" t="s">
        <v>260</v>
      </c>
      <c r="B9" s="262">
        <v>86</v>
      </c>
      <c r="C9" s="263"/>
      <c r="D9" s="264">
        <v>8</v>
      </c>
      <c r="E9" s="264">
        <v>0</v>
      </c>
      <c r="F9" s="264">
        <v>0</v>
      </c>
      <c r="G9" s="264">
        <v>3</v>
      </c>
      <c r="H9" s="264">
        <v>3</v>
      </c>
      <c r="I9" s="264">
        <v>0</v>
      </c>
      <c r="J9" s="264">
        <v>1</v>
      </c>
      <c r="K9" s="264">
        <v>1</v>
      </c>
      <c r="L9" s="264">
        <v>1</v>
      </c>
      <c r="M9" s="264">
        <v>0</v>
      </c>
      <c r="N9" s="264">
        <v>2</v>
      </c>
      <c r="O9" s="264">
        <v>0</v>
      </c>
      <c r="P9" s="264">
        <v>0</v>
      </c>
      <c r="Q9" s="264">
        <v>0</v>
      </c>
      <c r="R9" s="264">
        <v>0</v>
      </c>
      <c r="S9" s="264">
        <v>4</v>
      </c>
      <c r="T9" s="264">
        <v>0</v>
      </c>
      <c r="U9" s="264">
        <v>0</v>
      </c>
    </row>
    <row r="10" spans="1:21" ht="9.75">
      <c r="A10" s="267" t="s">
        <v>261</v>
      </c>
      <c r="B10" s="262">
        <v>0</v>
      </c>
      <c r="C10" s="263"/>
      <c r="D10" s="268">
        <v>0</v>
      </c>
      <c r="E10" s="268"/>
      <c r="F10" s="268">
        <v>0</v>
      </c>
      <c r="G10" s="268">
        <v>0</v>
      </c>
      <c r="H10" s="268">
        <v>3</v>
      </c>
      <c r="I10" s="268">
        <v>0</v>
      </c>
      <c r="J10" s="268">
        <v>0</v>
      </c>
      <c r="K10" s="268">
        <v>0</v>
      </c>
      <c r="L10" s="268">
        <v>0</v>
      </c>
      <c r="M10" s="268">
        <v>0</v>
      </c>
      <c r="N10" s="268">
        <v>0</v>
      </c>
      <c r="O10" s="268">
        <v>0</v>
      </c>
      <c r="P10" s="268">
        <v>0</v>
      </c>
      <c r="Q10" s="268">
        <v>0</v>
      </c>
      <c r="R10" s="268">
        <v>0</v>
      </c>
      <c r="S10" s="268">
        <v>0</v>
      </c>
      <c r="T10" s="268">
        <v>0</v>
      </c>
      <c r="U10" s="268">
        <v>0</v>
      </c>
    </row>
    <row r="11" spans="1:21" ht="9.75">
      <c r="A11" s="267" t="s">
        <v>262</v>
      </c>
      <c r="B11" s="262">
        <v>0</v>
      </c>
      <c r="C11" s="263"/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68">
        <v>0</v>
      </c>
      <c r="M11" s="268">
        <v>0</v>
      </c>
      <c r="N11" s="268">
        <v>0</v>
      </c>
      <c r="O11" s="268">
        <v>0</v>
      </c>
      <c r="P11" s="268">
        <v>0</v>
      </c>
      <c r="Q11" s="268">
        <v>0</v>
      </c>
      <c r="R11" s="268">
        <v>0</v>
      </c>
      <c r="S11" s="268">
        <v>0</v>
      </c>
      <c r="T11" s="268">
        <v>0</v>
      </c>
      <c r="U11" s="268">
        <v>0</v>
      </c>
    </row>
    <row r="12" spans="1:21" ht="9.75">
      <c r="A12" s="267" t="s">
        <v>263</v>
      </c>
      <c r="B12" s="262">
        <v>2</v>
      </c>
      <c r="C12" s="263"/>
      <c r="D12" s="268">
        <v>1</v>
      </c>
      <c r="E12" s="268">
        <v>0</v>
      </c>
      <c r="F12" s="268">
        <v>0</v>
      </c>
      <c r="G12" s="268">
        <v>0</v>
      </c>
      <c r="H12" s="268">
        <v>0</v>
      </c>
      <c r="I12" s="268">
        <v>0</v>
      </c>
      <c r="J12" s="268">
        <v>0</v>
      </c>
      <c r="K12" s="268">
        <v>0</v>
      </c>
      <c r="L12" s="268">
        <v>0</v>
      </c>
      <c r="M12" s="268">
        <v>0</v>
      </c>
      <c r="N12" s="268">
        <v>0</v>
      </c>
      <c r="O12" s="268">
        <v>0</v>
      </c>
      <c r="P12" s="268">
        <v>0</v>
      </c>
      <c r="Q12" s="268">
        <v>0</v>
      </c>
      <c r="R12" s="268">
        <v>0</v>
      </c>
      <c r="S12" s="268">
        <v>0</v>
      </c>
      <c r="T12" s="268">
        <v>0</v>
      </c>
      <c r="U12" s="268">
        <v>0</v>
      </c>
    </row>
    <row r="13" spans="1:21" ht="9.75">
      <c r="A13" s="267" t="s">
        <v>264</v>
      </c>
      <c r="B13" s="262">
        <v>4</v>
      </c>
      <c r="C13" s="263"/>
      <c r="D13" s="268">
        <v>2</v>
      </c>
      <c r="E13" s="268">
        <v>0</v>
      </c>
      <c r="F13" s="268">
        <v>0</v>
      </c>
      <c r="G13" s="268">
        <v>1</v>
      </c>
      <c r="H13" s="268">
        <v>0</v>
      </c>
      <c r="I13" s="268">
        <v>0</v>
      </c>
      <c r="J13" s="268">
        <v>0</v>
      </c>
      <c r="K13" s="268">
        <v>0</v>
      </c>
      <c r="L13" s="268">
        <v>0</v>
      </c>
      <c r="M13" s="268">
        <v>0</v>
      </c>
      <c r="N13" s="268">
        <v>0</v>
      </c>
      <c r="O13" s="268">
        <v>0</v>
      </c>
      <c r="P13" s="268">
        <v>0</v>
      </c>
      <c r="Q13" s="268">
        <v>0</v>
      </c>
      <c r="R13" s="268">
        <v>0</v>
      </c>
      <c r="S13" s="268">
        <v>0</v>
      </c>
      <c r="T13" s="268">
        <v>0</v>
      </c>
      <c r="U13" s="268">
        <v>0</v>
      </c>
    </row>
    <row r="14" spans="1:21" ht="9.75">
      <c r="A14" s="267" t="s">
        <v>265</v>
      </c>
      <c r="B14" s="262">
        <v>4</v>
      </c>
      <c r="C14" s="263"/>
      <c r="D14" s="268">
        <v>2</v>
      </c>
      <c r="E14" s="268">
        <v>0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268">
        <v>0</v>
      </c>
      <c r="L14" s="268">
        <v>0</v>
      </c>
      <c r="M14" s="268">
        <v>0</v>
      </c>
      <c r="N14" s="268">
        <v>0</v>
      </c>
      <c r="O14" s="268">
        <v>0</v>
      </c>
      <c r="P14" s="268">
        <v>0</v>
      </c>
      <c r="Q14" s="268">
        <v>0</v>
      </c>
      <c r="R14" s="268">
        <v>0</v>
      </c>
      <c r="S14" s="268">
        <v>0</v>
      </c>
      <c r="T14" s="268">
        <v>0</v>
      </c>
      <c r="U14" s="268">
        <v>0</v>
      </c>
    </row>
    <row r="15" spans="1:21" ht="9.75">
      <c r="A15" s="267" t="s">
        <v>266</v>
      </c>
      <c r="B15" s="262">
        <v>9</v>
      </c>
      <c r="C15" s="263"/>
      <c r="D15" s="268">
        <v>0</v>
      </c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268">
        <v>0</v>
      </c>
      <c r="K15" s="268">
        <v>0</v>
      </c>
      <c r="L15" s="268">
        <v>0</v>
      </c>
      <c r="M15" s="268">
        <v>0</v>
      </c>
      <c r="N15" s="268">
        <v>0</v>
      </c>
      <c r="O15" s="268">
        <v>0</v>
      </c>
      <c r="P15" s="268">
        <v>0</v>
      </c>
      <c r="Q15" s="268">
        <v>0</v>
      </c>
      <c r="R15" s="268">
        <v>0</v>
      </c>
      <c r="S15" s="268">
        <v>0</v>
      </c>
      <c r="T15" s="268">
        <v>0</v>
      </c>
      <c r="U15" s="268">
        <v>0</v>
      </c>
    </row>
    <row r="16" spans="1:21" ht="9.75">
      <c r="A16" s="267" t="s">
        <v>267</v>
      </c>
      <c r="B16" s="262">
        <v>16</v>
      </c>
      <c r="C16" s="263"/>
      <c r="D16" s="268">
        <v>1</v>
      </c>
      <c r="E16" s="268">
        <v>0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  <c r="K16" s="268">
        <v>0</v>
      </c>
      <c r="L16" s="268">
        <v>0</v>
      </c>
      <c r="M16" s="268">
        <v>0</v>
      </c>
      <c r="N16" s="268">
        <v>0</v>
      </c>
      <c r="O16" s="268">
        <v>0</v>
      </c>
      <c r="P16" s="268">
        <v>0</v>
      </c>
      <c r="Q16" s="268">
        <v>0</v>
      </c>
      <c r="R16" s="268">
        <v>0</v>
      </c>
      <c r="S16" s="268">
        <v>1</v>
      </c>
      <c r="T16" s="268">
        <v>0</v>
      </c>
      <c r="U16" s="268">
        <v>0</v>
      </c>
    </row>
    <row r="17" spans="1:21" ht="9.75">
      <c r="A17" s="267" t="s">
        <v>268</v>
      </c>
      <c r="B17" s="262">
        <v>24</v>
      </c>
      <c r="C17" s="263"/>
      <c r="D17" s="268">
        <v>1</v>
      </c>
      <c r="E17" s="268">
        <v>0</v>
      </c>
      <c r="F17" s="268">
        <v>0</v>
      </c>
      <c r="G17" s="268">
        <v>0</v>
      </c>
      <c r="H17" s="268">
        <v>0</v>
      </c>
      <c r="I17" s="268">
        <v>0</v>
      </c>
      <c r="J17" s="268">
        <v>1</v>
      </c>
      <c r="K17" s="268">
        <v>0</v>
      </c>
      <c r="L17" s="268">
        <v>0</v>
      </c>
      <c r="M17" s="268">
        <v>0</v>
      </c>
      <c r="N17" s="268">
        <v>2</v>
      </c>
      <c r="O17" s="268">
        <v>0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1</v>
      </c>
    </row>
    <row r="18" spans="1:21" ht="9.75">
      <c r="A18" s="267" t="s">
        <v>269</v>
      </c>
      <c r="B18" s="262">
        <v>12</v>
      </c>
      <c r="C18" s="263"/>
      <c r="D18" s="268">
        <v>1</v>
      </c>
      <c r="E18" s="268">
        <v>0</v>
      </c>
      <c r="F18" s="268">
        <v>0</v>
      </c>
      <c r="G18" s="268">
        <v>2</v>
      </c>
      <c r="H18" s="268">
        <v>0</v>
      </c>
      <c r="I18" s="268">
        <v>0</v>
      </c>
      <c r="J18" s="268">
        <v>0</v>
      </c>
      <c r="K18" s="268">
        <v>0</v>
      </c>
      <c r="L18" s="268">
        <v>0</v>
      </c>
      <c r="M18" s="268">
        <v>0</v>
      </c>
      <c r="N18" s="268">
        <v>0</v>
      </c>
      <c r="O18" s="268">
        <v>0</v>
      </c>
      <c r="P18" s="268">
        <v>0</v>
      </c>
      <c r="Q18" s="268">
        <v>0</v>
      </c>
      <c r="R18" s="268">
        <v>0</v>
      </c>
      <c r="S18" s="268">
        <v>1</v>
      </c>
      <c r="T18" s="268">
        <v>0</v>
      </c>
      <c r="U18" s="268">
        <v>0</v>
      </c>
    </row>
    <row r="19" spans="1:21" ht="9.75">
      <c r="A19" s="267" t="s">
        <v>270</v>
      </c>
      <c r="B19" s="262">
        <v>15</v>
      </c>
      <c r="C19" s="263"/>
      <c r="D19" s="268">
        <v>0</v>
      </c>
      <c r="E19" s="268">
        <v>0</v>
      </c>
      <c r="F19" s="268">
        <v>0</v>
      </c>
      <c r="G19" s="268">
        <v>0</v>
      </c>
      <c r="H19" s="268">
        <v>0</v>
      </c>
      <c r="I19" s="268">
        <v>0</v>
      </c>
      <c r="J19" s="268">
        <v>0</v>
      </c>
      <c r="K19" s="268">
        <v>1</v>
      </c>
      <c r="L19" s="268">
        <v>1</v>
      </c>
      <c r="M19" s="268">
        <v>0</v>
      </c>
      <c r="N19" s="268">
        <v>0</v>
      </c>
      <c r="O19" s="268">
        <v>0</v>
      </c>
      <c r="P19" s="268">
        <v>0</v>
      </c>
      <c r="Q19" s="268">
        <v>0</v>
      </c>
      <c r="R19" s="268">
        <v>0</v>
      </c>
      <c r="S19" s="268">
        <v>2</v>
      </c>
      <c r="T19" s="268">
        <v>0</v>
      </c>
      <c r="U19" s="268">
        <v>0</v>
      </c>
    </row>
    <row r="20" spans="1:21" ht="9.75">
      <c r="A20" s="269" t="s">
        <v>271</v>
      </c>
      <c r="B20" s="262">
        <v>0</v>
      </c>
      <c r="C20" s="263"/>
      <c r="D20" s="268">
        <v>0</v>
      </c>
      <c r="E20" s="268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68">
        <v>0</v>
      </c>
      <c r="O20" s="268">
        <v>0</v>
      </c>
      <c r="P20" s="268">
        <v>0</v>
      </c>
      <c r="Q20" s="268">
        <v>0</v>
      </c>
      <c r="R20" s="268">
        <v>0</v>
      </c>
      <c r="S20" s="268">
        <v>0</v>
      </c>
      <c r="T20" s="268">
        <v>0</v>
      </c>
      <c r="U20" s="268">
        <v>0</v>
      </c>
    </row>
    <row r="21" spans="1:21" ht="5.25" customHeight="1" thickBot="1">
      <c r="A21" s="18"/>
      <c r="B21" s="270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21" s="280" customFormat="1" ht="72.75" customHeight="1" thickTop="1">
      <c r="A22" s="242" t="s">
        <v>221</v>
      </c>
      <c r="B22" s="245" t="s">
        <v>272</v>
      </c>
      <c r="C22" s="246"/>
      <c r="D22" s="246"/>
      <c r="E22" s="246"/>
      <c r="F22" s="247"/>
      <c r="G22" s="245" t="s">
        <v>236</v>
      </c>
      <c r="H22" s="246"/>
      <c r="I22" s="247"/>
      <c r="J22" s="273" t="s">
        <v>273</v>
      </c>
      <c r="K22" s="274"/>
      <c r="L22" s="274"/>
      <c r="M22" s="274"/>
      <c r="N22" s="274"/>
      <c r="O22" s="274"/>
      <c r="P22" s="275"/>
      <c r="Q22" s="276" t="s">
        <v>237</v>
      </c>
      <c r="R22" s="277" t="s">
        <v>238</v>
      </c>
      <c r="S22" s="278" t="s">
        <v>239</v>
      </c>
      <c r="T22" s="278" t="s">
        <v>240</v>
      </c>
      <c r="U22" s="279" t="s">
        <v>208</v>
      </c>
    </row>
    <row r="23" spans="1:21" ht="2.25" customHeight="1">
      <c r="A23" s="249"/>
      <c r="B23" s="281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  <c r="Q23" s="155"/>
      <c r="R23" s="284"/>
      <c r="S23" s="285"/>
      <c r="T23" s="285"/>
      <c r="U23" s="286"/>
    </row>
    <row r="24" spans="1:21" ht="85.5" customHeight="1">
      <c r="A24" s="249"/>
      <c r="B24" s="252" t="s">
        <v>241</v>
      </c>
      <c r="C24" s="252" t="s">
        <v>242</v>
      </c>
      <c r="D24" s="252" t="s">
        <v>243</v>
      </c>
      <c r="E24" s="252" t="s">
        <v>244</v>
      </c>
      <c r="F24" s="252" t="s">
        <v>13</v>
      </c>
      <c r="G24" s="252" t="s">
        <v>245</v>
      </c>
      <c r="H24" s="252" t="s">
        <v>246</v>
      </c>
      <c r="I24" s="252" t="s">
        <v>13</v>
      </c>
      <c r="J24" s="252" t="s">
        <v>247</v>
      </c>
      <c r="K24" s="252" t="s">
        <v>248</v>
      </c>
      <c r="L24" s="252" t="s">
        <v>249</v>
      </c>
      <c r="M24" s="252" t="s">
        <v>250</v>
      </c>
      <c r="N24" s="252" t="s">
        <v>251</v>
      </c>
      <c r="O24" s="252" t="s">
        <v>252</v>
      </c>
      <c r="P24" s="287" t="s">
        <v>13</v>
      </c>
      <c r="Q24" s="155"/>
      <c r="R24" s="284"/>
      <c r="S24" s="285"/>
      <c r="T24" s="285"/>
      <c r="U24" s="286"/>
    </row>
    <row r="25" spans="1:21" ht="3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90"/>
      <c r="R25" s="289"/>
      <c r="S25" s="289"/>
      <c r="T25" s="289"/>
      <c r="U25" s="291"/>
    </row>
    <row r="26" spans="1:21" ht="3" customHeight="1">
      <c r="A26" s="292"/>
      <c r="B26" s="283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</row>
    <row r="27" spans="1:21" s="18" customFormat="1" ht="9.75">
      <c r="A27" s="261" t="s">
        <v>274</v>
      </c>
      <c r="B27" s="293">
        <v>5</v>
      </c>
      <c r="C27" s="293">
        <v>5</v>
      </c>
      <c r="D27" s="293">
        <v>1</v>
      </c>
      <c r="E27" s="293">
        <v>1</v>
      </c>
      <c r="F27" s="293">
        <v>5</v>
      </c>
      <c r="G27" s="293">
        <v>0</v>
      </c>
      <c r="H27" s="293">
        <v>0</v>
      </c>
      <c r="I27" s="294" t="s">
        <v>275</v>
      </c>
      <c r="J27" s="293">
        <v>2</v>
      </c>
      <c r="K27" s="293">
        <v>1</v>
      </c>
      <c r="L27" s="293" t="s">
        <v>275</v>
      </c>
      <c r="M27" s="293" t="s">
        <v>275</v>
      </c>
      <c r="N27" s="293">
        <v>0</v>
      </c>
      <c r="O27" s="293">
        <v>1</v>
      </c>
      <c r="P27" s="293" t="s">
        <v>275</v>
      </c>
      <c r="Q27" s="293">
        <v>29</v>
      </c>
      <c r="R27" s="293">
        <v>1</v>
      </c>
      <c r="S27" s="293">
        <v>0</v>
      </c>
      <c r="T27" s="293">
        <v>1</v>
      </c>
      <c r="U27" s="293">
        <v>24</v>
      </c>
    </row>
    <row r="28" spans="1:21" s="18" customFormat="1" ht="9.75">
      <c r="A28" s="266" t="s">
        <v>276</v>
      </c>
      <c r="B28" s="293">
        <v>1</v>
      </c>
      <c r="C28" s="293">
        <v>2</v>
      </c>
      <c r="D28" s="293">
        <v>1</v>
      </c>
      <c r="E28" s="293">
        <v>0</v>
      </c>
      <c r="F28" s="293">
        <v>6</v>
      </c>
      <c r="G28" s="293">
        <v>0</v>
      </c>
      <c r="H28" s="293">
        <v>0</v>
      </c>
      <c r="I28" s="293">
        <v>1</v>
      </c>
      <c r="J28" s="293">
        <v>0</v>
      </c>
      <c r="K28" s="293">
        <v>0</v>
      </c>
      <c r="L28" s="293">
        <v>0</v>
      </c>
      <c r="M28" s="293">
        <v>1</v>
      </c>
      <c r="N28" s="293">
        <v>0</v>
      </c>
      <c r="O28" s="293">
        <v>1</v>
      </c>
      <c r="P28" s="293">
        <v>1</v>
      </c>
      <c r="Q28" s="293">
        <v>21</v>
      </c>
      <c r="R28" s="293">
        <v>0</v>
      </c>
      <c r="S28" s="293">
        <v>0</v>
      </c>
      <c r="T28" s="293">
        <v>2</v>
      </c>
      <c r="U28" s="293">
        <v>27</v>
      </c>
    </row>
    <row r="29" spans="1:21" s="18" customFormat="1" ht="9.75">
      <c r="A29" s="266" t="s">
        <v>260</v>
      </c>
      <c r="B29" s="293">
        <v>5</v>
      </c>
      <c r="C29" s="293">
        <v>2</v>
      </c>
      <c r="D29" s="293">
        <v>0</v>
      </c>
      <c r="E29" s="293">
        <v>0</v>
      </c>
      <c r="F29" s="293">
        <v>3</v>
      </c>
      <c r="G29" s="293">
        <v>1</v>
      </c>
      <c r="H29" s="293">
        <v>0</v>
      </c>
      <c r="I29" s="293">
        <v>1</v>
      </c>
      <c r="J29" s="293">
        <v>0</v>
      </c>
      <c r="K29" s="293">
        <v>0</v>
      </c>
      <c r="L29" s="293">
        <v>0</v>
      </c>
      <c r="M29" s="293">
        <v>0</v>
      </c>
      <c r="N29" s="293">
        <v>0</v>
      </c>
      <c r="O29" s="293">
        <v>0</v>
      </c>
      <c r="P29" s="293">
        <v>1</v>
      </c>
      <c r="Q29" s="293">
        <v>19</v>
      </c>
      <c r="R29" s="293">
        <v>0</v>
      </c>
      <c r="S29" s="293">
        <v>1</v>
      </c>
      <c r="T29" s="293">
        <v>2</v>
      </c>
      <c r="U29" s="293">
        <v>17</v>
      </c>
    </row>
    <row r="30" spans="1:21" s="18" customFormat="1" ht="9.75">
      <c r="A30" s="295" t="s">
        <v>261</v>
      </c>
      <c r="B30" s="296">
        <v>0</v>
      </c>
      <c r="C30" s="296">
        <v>0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 s="296">
        <v>0</v>
      </c>
      <c r="M30" s="296">
        <v>0</v>
      </c>
      <c r="N30" s="296">
        <v>0</v>
      </c>
      <c r="O30" s="296">
        <v>0</v>
      </c>
      <c r="P30" s="296">
        <v>0</v>
      </c>
      <c r="Q30" s="296">
        <v>0</v>
      </c>
      <c r="R30" s="296">
        <v>0</v>
      </c>
      <c r="S30" s="296">
        <v>0</v>
      </c>
      <c r="T30" s="296">
        <v>0</v>
      </c>
      <c r="U30" s="296">
        <v>0</v>
      </c>
    </row>
    <row r="31" spans="1:21" s="18" customFormat="1" ht="9.75">
      <c r="A31" s="295" t="s">
        <v>262</v>
      </c>
      <c r="B31" s="296">
        <v>0</v>
      </c>
      <c r="C31" s="296">
        <v>0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6">
        <v>0</v>
      </c>
      <c r="O31" s="296">
        <v>0</v>
      </c>
      <c r="P31" s="296">
        <v>0</v>
      </c>
      <c r="Q31" s="296">
        <v>0</v>
      </c>
      <c r="R31" s="296">
        <v>0</v>
      </c>
      <c r="S31" s="296">
        <v>0</v>
      </c>
      <c r="T31" s="296">
        <v>0</v>
      </c>
      <c r="U31" s="296">
        <v>0</v>
      </c>
    </row>
    <row r="32" spans="1:21" s="18" customFormat="1" ht="9.75">
      <c r="A32" s="295" t="s">
        <v>263</v>
      </c>
      <c r="B32" s="296">
        <v>0</v>
      </c>
      <c r="C32" s="296">
        <v>0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296">
        <v>0</v>
      </c>
      <c r="J32" s="296">
        <v>0</v>
      </c>
      <c r="K32" s="296">
        <v>0</v>
      </c>
      <c r="L32" s="296">
        <v>0</v>
      </c>
      <c r="M32" s="296">
        <v>0</v>
      </c>
      <c r="N32" s="296">
        <v>0</v>
      </c>
      <c r="O32" s="296">
        <v>0</v>
      </c>
      <c r="P32" s="296">
        <v>0</v>
      </c>
      <c r="Q32" s="296">
        <v>1</v>
      </c>
      <c r="R32" s="296">
        <v>0</v>
      </c>
      <c r="S32" s="296">
        <v>0</v>
      </c>
      <c r="T32" s="296">
        <v>0</v>
      </c>
      <c r="U32" s="296">
        <v>1</v>
      </c>
    </row>
    <row r="33" spans="1:21" s="18" customFormat="1" ht="9.75">
      <c r="A33" s="295" t="s">
        <v>264</v>
      </c>
      <c r="B33" s="296">
        <v>0</v>
      </c>
      <c r="C33" s="296">
        <v>0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296">
        <v>0</v>
      </c>
      <c r="J33" s="296">
        <v>0</v>
      </c>
      <c r="K33" s="296">
        <v>0</v>
      </c>
      <c r="L33" s="296">
        <v>0</v>
      </c>
      <c r="M33" s="296">
        <v>0</v>
      </c>
      <c r="N33" s="296">
        <v>0</v>
      </c>
      <c r="O33" s="296">
        <v>0</v>
      </c>
      <c r="P33" s="296">
        <v>0</v>
      </c>
      <c r="Q33" s="296">
        <v>2</v>
      </c>
      <c r="R33" s="296">
        <v>0</v>
      </c>
      <c r="S33" s="296">
        <v>0</v>
      </c>
      <c r="T33" s="296">
        <v>1</v>
      </c>
      <c r="U33" s="296">
        <v>1</v>
      </c>
    </row>
    <row r="34" spans="1:21" s="18" customFormat="1" ht="9.75">
      <c r="A34" s="295" t="s">
        <v>265</v>
      </c>
      <c r="B34" s="296">
        <v>0</v>
      </c>
      <c r="C34" s="296">
        <v>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296">
        <v>0</v>
      </c>
      <c r="J34" s="296">
        <v>0</v>
      </c>
      <c r="K34" s="296">
        <v>0</v>
      </c>
      <c r="L34" s="296">
        <v>0</v>
      </c>
      <c r="M34" s="296">
        <v>0</v>
      </c>
      <c r="N34" s="296">
        <v>0</v>
      </c>
      <c r="O34" s="296">
        <v>0</v>
      </c>
      <c r="P34" s="296">
        <v>0</v>
      </c>
      <c r="Q34" s="296">
        <v>0</v>
      </c>
      <c r="R34" s="296">
        <v>0</v>
      </c>
      <c r="S34" s="296">
        <v>0</v>
      </c>
      <c r="T34" s="296">
        <v>0</v>
      </c>
      <c r="U34" s="296">
        <v>0</v>
      </c>
    </row>
    <row r="35" spans="1:21" s="18" customFormat="1" ht="9.75">
      <c r="A35" s="295" t="s">
        <v>266</v>
      </c>
      <c r="B35" s="296">
        <v>0</v>
      </c>
      <c r="C35" s="296">
        <v>0</v>
      </c>
      <c r="D35" s="296">
        <v>0</v>
      </c>
      <c r="E35" s="296">
        <v>0</v>
      </c>
      <c r="F35" s="296">
        <v>0</v>
      </c>
      <c r="G35" s="296">
        <v>1</v>
      </c>
      <c r="H35" s="296">
        <v>0</v>
      </c>
      <c r="I35" s="296">
        <v>1</v>
      </c>
      <c r="J35" s="296">
        <v>0</v>
      </c>
      <c r="K35" s="296">
        <v>0</v>
      </c>
      <c r="L35" s="296">
        <v>0</v>
      </c>
      <c r="M35" s="296">
        <v>0</v>
      </c>
      <c r="N35" s="296">
        <v>0</v>
      </c>
      <c r="O35" s="296">
        <v>0</v>
      </c>
      <c r="P35" s="296">
        <v>0</v>
      </c>
      <c r="Q35" s="296">
        <v>5</v>
      </c>
      <c r="R35" s="296">
        <v>0</v>
      </c>
      <c r="S35" s="296">
        <v>0</v>
      </c>
      <c r="T35" s="296">
        <v>0</v>
      </c>
      <c r="U35" s="296">
        <v>2</v>
      </c>
    </row>
    <row r="36" spans="1:21" s="18" customFormat="1" ht="9.75">
      <c r="A36" s="295" t="s">
        <v>267</v>
      </c>
      <c r="B36" s="296">
        <v>0</v>
      </c>
      <c r="C36" s="296">
        <v>1</v>
      </c>
      <c r="D36" s="296">
        <v>0</v>
      </c>
      <c r="E36" s="296">
        <v>0</v>
      </c>
      <c r="F36" s="296">
        <v>1</v>
      </c>
      <c r="G36" s="296">
        <v>0</v>
      </c>
      <c r="H36" s="296">
        <v>0</v>
      </c>
      <c r="I36" s="296">
        <v>0</v>
      </c>
      <c r="J36" s="296">
        <v>0</v>
      </c>
      <c r="K36" s="296">
        <v>0</v>
      </c>
      <c r="L36" s="296">
        <v>0</v>
      </c>
      <c r="M36" s="296">
        <v>0</v>
      </c>
      <c r="N36" s="296">
        <v>0</v>
      </c>
      <c r="O36" s="296">
        <v>0</v>
      </c>
      <c r="P36" s="296">
        <v>0</v>
      </c>
      <c r="Q36" s="296">
        <v>2</v>
      </c>
      <c r="R36" s="296">
        <v>0</v>
      </c>
      <c r="S36" s="296">
        <v>0</v>
      </c>
      <c r="T36" s="296">
        <v>0</v>
      </c>
      <c r="U36" s="296">
        <v>5</v>
      </c>
    </row>
    <row r="37" spans="1:21" s="18" customFormat="1" ht="9.75">
      <c r="A37" s="295" t="s">
        <v>268</v>
      </c>
      <c r="B37" s="296">
        <v>0</v>
      </c>
      <c r="C37" s="296">
        <v>0</v>
      </c>
      <c r="D37" s="296">
        <v>0</v>
      </c>
      <c r="E37" s="296">
        <v>0</v>
      </c>
      <c r="F37" s="296">
        <v>1</v>
      </c>
      <c r="G37" s="296">
        <v>0</v>
      </c>
      <c r="H37" s="296">
        <v>0</v>
      </c>
      <c r="I37" s="296">
        <v>0</v>
      </c>
      <c r="J37" s="296">
        <v>0</v>
      </c>
      <c r="K37" s="296">
        <v>0</v>
      </c>
      <c r="L37" s="296">
        <v>0</v>
      </c>
      <c r="M37" s="296">
        <v>0</v>
      </c>
      <c r="N37" s="296">
        <v>0</v>
      </c>
      <c r="O37" s="296">
        <v>0</v>
      </c>
      <c r="P37" s="296">
        <v>0</v>
      </c>
      <c r="Q37" s="296">
        <v>6</v>
      </c>
      <c r="R37" s="296">
        <v>0</v>
      </c>
      <c r="S37" s="296">
        <v>1</v>
      </c>
      <c r="T37" s="296">
        <v>0</v>
      </c>
      <c r="U37" s="296">
        <v>3</v>
      </c>
    </row>
    <row r="38" spans="1:21" s="18" customFormat="1" ht="9.75">
      <c r="A38" s="295" t="s">
        <v>269</v>
      </c>
      <c r="B38" s="296">
        <v>3</v>
      </c>
      <c r="C38" s="296">
        <v>0</v>
      </c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296">
        <v>0</v>
      </c>
      <c r="J38" s="296">
        <v>0</v>
      </c>
      <c r="K38" s="296">
        <v>0</v>
      </c>
      <c r="L38" s="296">
        <v>0</v>
      </c>
      <c r="M38" s="296">
        <v>0</v>
      </c>
      <c r="N38" s="296">
        <v>0</v>
      </c>
      <c r="O38" s="296">
        <v>0</v>
      </c>
      <c r="P38" s="296">
        <v>1</v>
      </c>
      <c r="Q38" s="296">
        <v>2</v>
      </c>
      <c r="R38" s="296">
        <v>0</v>
      </c>
      <c r="S38" s="296">
        <v>0</v>
      </c>
      <c r="T38" s="296">
        <v>1</v>
      </c>
      <c r="U38" s="296">
        <v>0</v>
      </c>
    </row>
    <row r="39" spans="1:21" s="18" customFormat="1" ht="9.75">
      <c r="A39" s="295" t="s">
        <v>270</v>
      </c>
      <c r="B39" s="296">
        <v>2</v>
      </c>
      <c r="C39" s="296">
        <v>1</v>
      </c>
      <c r="D39" s="296">
        <v>0</v>
      </c>
      <c r="E39" s="296">
        <v>0</v>
      </c>
      <c r="F39" s="296">
        <v>1</v>
      </c>
      <c r="G39" s="296">
        <v>0</v>
      </c>
      <c r="H39" s="296">
        <v>0</v>
      </c>
      <c r="I39" s="296">
        <v>0</v>
      </c>
      <c r="J39" s="296">
        <v>0</v>
      </c>
      <c r="K39" s="296">
        <v>0</v>
      </c>
      <c r="L39" s="296">
        <v>0</v>
      </c>
      <c r="M39" s="296">
        <v>0</v>
      </c>
      <c r="N39" s="296">
        <v>0</v>
      </c>
      <c r="O39" s="296">
        <v>0</v>
      </c>
      <c r="P39" s="296">
        <v>0</v>
      </c>
      <c r="Q39" s="296">
        <v>1</v>
      </c>
      <c r="R39" s="296">
        <v>0</v>
      </c>
      <c r="S39" s="296">
        <v>0</v>
      </c>
      <c r="T39" s="296">
        <v>0</v>
      </c>
      <c r="U39" s="296">
        <v>5</v>
      </c>
    </row>
    <row r="40" spans="1:21" s="18" customFormat="1" ht="9.75">
      <c r="A40" s="297" t="s">
        <v>253</v>
      </c>
      <c r="B40" s="296">
        <v>0</v>
      </c>
      <c r="C40" s="296">
        <v>0</v>
      </c>
      <c r="D40" s="296">
        <v>0</v>
      </c>
      <c r="E40" s="296">
        <v>0</v>
      </c>
      <c r="F40" s="296">
        <v>0</v>
      </c>
      <c r="G40" s="296">
        <v>0</v>
      </c>
      <c r="H40" s="296">
        <v>0</v>
      </c>
      <c r="I40" s="296">
        <v>0</v>
      </c>
      <c r="J40" s="296">
        <v>0</v>
      </c>
      <c r="K40" s="296">
        <v>0</v>
      </c>
      <c r="L40" s="296">
        <v>0</v>
      </c>
      <c r="M40" s="296">
        <v>0</v>
      </c>
      <c r="N40" s="296">
        <v>0</v>
      </c>
      <c r="O40" s="296">
        <v>0</v>
      </c>
      <c r="P40" s="296">
        <v>0</v>
      </c>
      <c r="Q40" s="296">
        <v>0</v>
      </c>
      <c r="R40" s="296">
        <v>0</v>
      </c>
      <c r="S40" s="296">
        <v>0</v>
      </c>
      <c r="T40" s="296">
        <v>0</v>
      </c>
      <c r="U40" s="296">
        <v>0</v>
      </c>
    </row>
    <row r="41" spans="1:21" ht="5.25" customHeight="1" thickBot="1">
      <c r="A41" s="298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</row>
    <row r="42" ht="3" customHeight="1" thickTop="1"/>
  </sheetData>
  <mergeCells count="31">
    <mergeCell ref="Q22:Q24"/>
    <mergeCell ref="U22:U24"/>
    <mergeCell ref="R22:R24"/>
    <mergeCell ref="S22:S24"/>
    <mergeCell ref="T22:T24"/>
    <mergeCell ref="B17:C17"/>
    <mergeCell ref="B10:C10"/>
    <mergeCell ref="J22:P22"/>
    <mergeCell ref="B20:C20"/>
    <mergeCell ref="B21:C21"/>
    <mergeCell ref="B12:C12"/>
    <mergeCell ref="A2:A4"/>
    <mergeCell ref="H2:L2"/>
    <mergeCell ref="A22:A24"/>
    <mergeCell ref="B2:C4"/>
    <mergeCell ref="B5:C5"/>
    <mergeCell ref="B7:C7"/>
    <mergeCell ref="B13:C13"/>
    <mergeCell ref="B8:C8"/>
    <mergeCell ref="B15:C15"/>
    <mergeCell ref="B16:C16"/>
    <mergeCell ref="M2:O2"/>
    <mergeCell ref="P2:U2"/>
    <mergeCell ref="B22:F22"/>
    <mergeCell ref="G22:I22"/>
    <mergeCell ref="B19:C19"/>
    <mergeCell ref="B18:C18"/>
    <mergeCell ref="B14:C14"/>
    <mergeCell ref="D2:G2"/>
    <mergeCell ref="B9:C9"/>
    <mergeCell ref="B11:C11"/>
  </mergeCells>
  <printOptions horizontalCentered="1"/>
  <pageMargins left="0.7874015748031497" right="0.7874015748031497" top="1.26" bottom="0.984251968503937" header="0.79" footer="0.5118110236220472"/>
  <pageSetup horizontalDpi="600" verticalDpi="600" orientation="portrait" paperSize="9" scale="110" r:id="rId2"/>
  <headerFooter alignWithMargins="0">
    <oddHeader>&amp;R&amp;F　死に至った経過と年齢別の状況（火災報告）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89"/>
  <sheetViews>
    <sheetView zoomScale="125" zoomScaleNormal="125" workbookViewId="0" topLeftCell="A1">
      <pane xSplit="2" ySplit="16" topLeftCell="C35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P19" sqref="P19"/>
    </sheetView>
  </sheetViews>
  <sheetFormatPr defaultColWidth="9.00390625" defaultRowHeight="13.5"/>
  <cols>
    <col min="1" max="1" width="10.625" style="300" customWidth="1"/>
    <col min="2" max="2" width="0.875" style="300" customWidth="1"/>
    <col min="3" max="5" width="6.625" style="300" customWidth="1"/>
    <col min="6" max="6" width="7.625" style="300" customWidth="1"/>
    <col min="7" max="7" width="6.625" style="300" customWidth="1"/>
    <col min="8" max="8" width="6.75390625" style="300" customWidth="1"/>
    <col min="9" max="9" width="6.625" style="300" customWidth="1"/>
    <col min="10" max="10" width="7.00390625" style="300" customWidth="1"/>
    <col min="11" max="26" width="9.00390625" style="301" customWidth="1"/>
    <col min="27" max="27" width="0.6171875" style="300" customWidth="1"/>
    <col min="28" max="16384" width="9.00390625" style="300" customWidth="1"/>
  </cols>
  <sheetData>
    <row r="1" ht="3.75" customHeight="1" thickBot="1"/>
    <row r="2" spans="1:10" ht="12" customHeight="1" thickTop="1">
      <c r="A2" s="302" t="s">
        <v>277</v>
      </c>
      <c r="B2" s="303"/>
      <c r="C2" s="304" t="s">
        <v>278</v>
      </c>
      <c r="D2" s="305"/>
      <c r="E2" s="305"/>
      <c r="F2" s="305"/>
      <c r="G2" s="305"/>
      <c r="H2" s="305"/>
      <c r="I2" s="305"/>
      <c r="J2" s="306" t="s">
        <v>279</v>
      </c>
    </row>
    <row r="3" spans="1:10" ht="3" customHeight="1">
      <c r="A3" s="307"/>
      <c r="B3" s="308"/>
      <c r="C3" s="309"/>
      <c r="D3" s="309"/>
      <c r="E3" s="309"/>
      <c r="F3" s="309"/>
      <c r="G3" s="309"/>
      <c r="H3" s="309"/>
      <c r="I3" s="309"/>
      <c r="J3" s="310"/>
    </row>
    <row r="4" spans="1:10" ht="10.5" customHeight="1">
      <c r="A4" s="307"/>
      <c r="B4" s="311"/>
      <c r="C4" s="312" t="s">
        <v>280</v>
      </c>
      <c r="D4" s="312" t="s">
        <v>281</v>
      </c>
      <c r="E4" s="312" t="s">
        <v>282</v>
      </c>
      <c r="F4" s="312" t="s">
        <v>283</v>
      </c>
      <c r="G4" s="312" t="s">
        <v>284</v>
      </c>
      <c r="H4" s="313" t="s">
        <v>285</v>
      </c>
      <c r="I4" s="312" t="s">
        <v>286</v>
      </c>
      <c r="J4" s="314" t="s">
        <v>287</v>
      </c>
    </row>
    <row r="5" spans="1:10" ht="3" customHeight="1">
      <c r="A5" s="307"/>
      <c r="B5" s="311"/>
      <c r="C5" s="312"/>
      <c r="D5" s="312"/>
      <c r="E5" s="312"/>
      <c r="F5" s="312"/>
      <c r="G5" s="312"/>
      <c r="H5" s="313"/>
      <c r="I5" s="312"/>
      <c r="J5" s="314"/>
    </row>
    <row r="6" spans="1:10" ht="12" customHeight="1">
      <c r="A6" s="307"/>
      <c r="B6" s="311"/>
      <c r="C6" s="312"/>
      <c r="D6" s="312"/>
      <c r="E6" s="312"/>
      <c r="F6" s="312"/>
      <c r="G6" s="312"/>
      <c r="H6" s="313"/>
      <c r="I6" s="312"/>
      <c r="J6" s="314"/>
    </row>
    <row r="7" spans="1:10" ht="12" customHeight="1">
      <c r="A7" s="307"/>
      <c r="B7" s="311"/>
      <c r="C7" s="312"/>
      <c r="D7" s="312"/>
      <c r="E7" s="312"/>
      <c r="F7" s="312"/>
      <c r="G7" s="312"/>
      <c r="H7" s="313"/>
      <c r="I7" s="312"/>
      <c r="J7" s="314"/>
    </row>
    <row r="8" spans="1:10" ht="12" customHeight="1">
      <c r="A8" s="307"/>
      <c r="B8" s="311"/>
      <c r="C8" s="312"/>
      <c r="D8" s="312"/>
      <c r="E8" s="312"/>
      <c r="F8" s="312"/>
      <c r="G8" s="312"/>
      <c r="H8" s="313"/>
      <c r="I8" s="312"/>
      <c r="J8" s="314"/>
    </row>
    <row r="9" spans="1:10" ht="15.75" customHeight="1">
      <c r="A9" s="307"/>
      <c r="B9" s="311"/>
      <c r="C9" s="312"/>
      <c r="D9" s="312"/>
      <c r="E9" s="312"/>
      <c r="F9" s="312"/>
      <c r="G9" s="312"/>
      <c r="H9" s="313"/>
      <c r="I9" s="312"/>
      <c r="J9" s="314"/>
    </row>
    <row r="10" spans="1:10" ht="6" customHeight="1">
      <c r="A10" s="307"/>
      <c r="B10" s="311"/>
      <c r="C10" s="312"/>
      <c r="D10" s="312"/>
      <c r="E10" s="312"/>
      <c r="F10" s="312"/>
      <c r="G10" s="312"/>
      <c r="H10" s="313"/>
      <c r="I10" s="312"/>
      <c r="J10" s="314"/>
    </row>
    <row r="11" spans="1:10" ht="3" customHeight="1">
      <c r="A11" s="315"/>
      <c r="B11" s="315"/>
      <c r="C11" s="316"/>
      <c r="D11" s="316"/>
      <c r="E11" s="316"/>
      <c r="F11" s="316"/>
      <c r="G11" s="316"/>
      <c r="H11" s="316"/>
      <c r="I11" s="316"/>
      <c r="J11" s="317"/>
    </row>
    <row r="12" spans="1:10" ht="3" customHeight="1">
      <c r="A12" s="318"/>
      <c r="B12" s="318"/>
      <c r="C12" s="319"/>
      <c r="D12" s="318"/>
      <c r="E12" s="318"/>
      <c r="F12" s="318"/>
      <c r="G12" s="318"/>
      <c r="H12" s="318"/>
      <c r="I12" s="318"/>
      <c r="J12" s="318"/>
    </row>
    <row r="13" spans="1:10" s="323" customFormat="1" ht="10.5" customHeight="1">
      <c r="A13" s="320" t="s">
        <v>288</v>
      </c>
      <c r="B13" s="321"/>
      <c r="C13" s="322">
        <v>26</v>
      </c>
      <c r="D13" s="321">
        <v>59</v>
      </c>
      <c r="E13" s="321">
        <v>203</v>
      </c>
      <c r="F13" s="321">
        <v>9359</v>
      </c>
      <c r="G13" s="321">
        <v>374</v>
      </c>
      <c r="H13" s="321">
        <v>73</v>
      </c>
      <c r="I13" s="321">
        <v>270</v>
      </c>
      <c r="J13" s="321">
        <v>63</v>
      </c>
    </row>
    <row r="14" spans="1:10" s="323" customFormat="1" ht="10.5" customHeight="1">
      <c r="A14" s="320" t="s">
        <v>289</v>
      </c>
      <c r="B14" s="321"/>
      <c r="C14" s="322">
        <v>26</v>
      </c>
      <c r="D14" s="321">
        <v>59</v>
      </c>
      <c r="E14" s="321">
        <v>203</v>
      </c>
      <c r="F14" s="321">
        <v>9359</v>
      </c>
      <c r="G14" s="321">
        <v>374</v>
      </c>
      <c r="H14" s="321">
        <v>73</v>
      </c>
      <c r="I14" s="321">
        <v>270</v>
      </c>
      <c r="J14" s="321">
        <v>63</v>
      </c>
    </row>
    <row r="15" spans="1:10" s="323" customFormat="1" ht="10.5" customHeight="1">
      <c r="A15" s="320" t="s">
        <v>290</v>
      </c>
      <c r="B15" s="324"/>
      <c r="C15" s="323">
        <f aca="true" t="shared" si="0" ref="C15:J15">SUM(C17:C50)</f>
        <v>26</v>
      </c>
      <c r="D15" s="323">
        <f t="shared" si="0"/>
        <v>58</v>
      </c>
      <c r="E15" s="323">
        <f t="shared" si="0"/>
        <v>206</v>
      </c>
      <c r="F15" s="323">
        <f t="shared" si="0"/>
        <v>9491</v>
      </c>
      <c r="G15" s="323">
        <f t="shared" si="0"/>
        <v>373</v>
      </c>
      <c r="H15" s="323">
        <f t="shared" si="0"/>
        <v>72</v>
      </c>
      <c r="I15" s="323">
        <f t="shared" si="0"/>
        <v>271</v>
      </c>
      <c r="J15" s="323">
        <f t="shared" si="0"/>
        <v>63</v>
      </c>
    </row>
    <row r="16" spans="1:256" s="327" customFormat="1" ht="10.5" customHeight="1">
      <c r="A16" s="325"/>
      <c r="B16" s="326"/>
      <c r="C16" s="321"/>
      <c r="D16" s="321"/>
      <c r="E16" s="321"/>
      <c r="F16" s="321"/>
      <c r="G16" s="321"/>
      <c r="H16" s="321"/>
      <c r="I16" s="321"/>
      <c r="J16" s="321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/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3"/>
      <c r="GM16" s="323"/>
      <c r="GN16" s="323"/>
      <c r="GO16" s="323"/>
      <c r="GP16" s="323"/>
      <c r="GQ16" s="323"/>
      <c r="GR16" s="323"/>
      <c r="GS16" s="323"/>
      <c r="GT16" s="323"/>
      <c r="GU16" s="323"/>
      <c r="GV16" s="323"/>
      <c r="GW16" s="323"/>
      <c r="GX16" s="323"/>
      <c r="GY16" s="323"/>
      <c r="GZ16" s="323"/>
      <c r="HA16" s="323"/>
      <c r="HB16" s="323"/>
      <c r="HC16" s="323"/>
      <c r="HD16" s="323"/>
      <c r="HE16" s="323"/>
      <c r="HF16" s="323"/>
      <c r="HG16" s="323"/>
      <c r="HH16" s="323"/>
      <c r="HI16" s="323"/>
      <c r="HJ16" s="323"/>
      <c r="HK16" s="323"/>
      <c r="HL16" s="323"/>
      <c r="HM16" s="323"/>
      <c r="HN16" s="323"/>
      <c r="HO16" s="323"/>
      <c r="HP16" s="323"/>
      <c r="HQ16" s="323"/>
      <c r="HR16" s="323"/>
      <c r="HS16" s="323"/>
      <c r="HT16" s="323"/>
      <c r="HU16" s="323"/>
      <c r="HV16" s="323"/>
      <c r="HW16" s="323"/>
      <c r="HX16" s="323"/>
      <c r="HY16" s="323"/>
      <c r="HZ16" s="323"/>
      <c r="IA16" s="323"/>
      <c r="IB16" s="323"/>
      <c r="IC16" s="323"/>
      <c r="ID16" s="323"/>
      <c r="IE16" s="323"/>
      <c r="IF16" s="323"/>
      <c r="IG16" s="323"/>
      <c r="IH16" s="323"/>
      <c r="II16" s="323"/>
      <c r="IJ16" s="323"/>
      <c r="IK16" s="323"/>
      <c r="IL16" s="323"/>
      <c r="IM16" s="323"/>
      <c r="IN16" s="323"/>
      <c r="IO16" s="323"/>
      <c r="IP16" s="323"/>
      <c r="IQ16" s="323"/>
      <c r="IR16" s="323"/>
      <c r="IS16" s="323"/>
      <c r="IT16" s="323"/>
      <c r="IU16" s="323"/>
      <c r="IV16" s="323"/>
    </row>
    <row r="17" spans="1:11" ht="10.5" customHeight="1">
      <c r="A17" s="328" t="s">
        <v>14</v>
      </c>
      <c r="B17" s="329"/>
      <c r="C17" s="330">
        <v>1</v>
      </c>
      <c r="D17" s="330">
        <v>18</v>
      </c>
      <c r="E17" s="330">
        <v>77</v>
      </c>
      <c r="F17" s="330">
        <v>3501</v>
      </c>
      <c r="G17" s="330">
        <v>135</v>
      </c>
      <c r="H17" s="331">
        <v>21</v>
      </c>
      <c r="I17" s="330">
        <v>83</v>
      </c>
      <c r="J17" s="330">
        <v>20</v>
      </c>
      <c r="K17" s="332"/>
    </row>
    <row r="18" spans="1:11" ht="10.5" customHeight="1">
      <c r="A18" s="328" t="s">
        <v>15</v>
      </c>
      <c r="B18" s="329"/>
      <c r="C18" s="330">
        <v>1</v>
      </c>
      <c r="D18" s="330">
        <v>8</v>
      </c>
      <c r="E18" s="330">
        <v>27</v>
      </c>
      <c r="F18" s="330">
        <v>1462</v>
      </c>
      <c r="G18" s="330">
        <v>50</v>
      </c>
      <c r="H18" s="331">
        <v>8</v>
      </c>
      <c r="I18" s="330">
        <v>33</v>
      </c>
      <c r="J18" s="330">
        <v>8</v>
      </c>
      <c r="K18" s="332"/>
    </row>
    <row r="19" spans="1:11" ht="10.5" customHeight="1">
      <c r="A19" s="328" t="s">
        <v>23</v>
      </c>
      <c r="B19" s="329"/>
      <c r="C19" s="330">
        <v>1</v>
      </c>
      <c r="D19" s="330">
        <v>4</v>
      </c>
      <c r="E19" s="330">
        <v>17</v>
      </c>
      <c r="F19" s="330">
        <v>715</v>
      </c>
      <c r="G19" s="330">
        <v>25</v>
      </c>
      <c r="H19" s="331">
        <v>5</v>
      </c>
      <c r="I19" s="330">
        <v>20</v>
      </c>
      <c r="J19" s="330">
        <v>5</v>
      </c>
      <c r="K19" s="332"/>
    </row>
    <row r="20" spans="1:11" ht="10.5" customHeight="1">
      <c r="A20" s="328" t="s">
        <v>16</v>
      </c>
      <c r="B20" s="329"/>
      <c r="C20" s="330">
        <v>1</v>
      </c>
      <c r="D20" s="330">
        <v>3</v>
      </c>
      <c r="E20" s="330">
        <v>11</v>
      </c>
      <c r="F20" s="330">
        <v>454</v>
      </c>
      <c r="G20" s="330">
        <v>22</v>
      </c>
      <c r="H20" s="331">
        <v>5</v>
      </c>
      <c r="I20" s="330">
        <v>16</v>
      </c>
      <c r="J20" s="330">
        <v>1</v>
      </c>
      <c r="K20" s="332"/>
    </row>
    <row r="21" spans="1:11" ht="10.5" customHeight="1">
      <c r="A21" s="328" t="s">
        <v>17</v>
      </c>
      <c r="B21" s="329"/>
      <c r="C21" s="330">
        <v>1</v>
      </c>
      <c r="D21" s="330">
        <v>1</v>
      </c>
      <c r="E21" s="330">
        <v>7</v>
      </c>
      <c r="F21" s="330">
        <v>269</v>
      </c>
      <c r="G21" s="330">
        <v>11</v>
      </c>
      <c r="H21" s="331">
        <v>3</v>
      </c>
      <c r="I21" s="330">
        <v>9</v>
      </c>
      <c r="J21" s="330">
        <v>1</v>
      </c>
      <c r="K21" s="332"/>
    </row>
    <row r="22" spans="1:11" ht="10.5" customHeight="1">
      <c r="A22" s="328" t="s">
        <v>18</v>
      </c>
      <c r="B22" s="329"/>
      <c r="C22" s="330">
        <v>1</v>
      </c>
      <c r="D22" s="330">
        <v>2</v>
      </c>
      <c r="E22" s="330">
        <v>8</v>
      </c>
      <c r="F22" s="330">
        <v>242</v>
      </c>
      <c r="G22" s="330">
        <v>11</v>
      </c>
      <c r="H22" s="331">
        <v>2</v>
      </c>
      <c r="I22" s="330">
        <v>10</v>
      </c>
      <c r="J22" s="330">
        <v>1</v>
      </c>
      <c r="K22" s="332"/>
    </row>
    <row r="23" spans="1:11" ht="10.5" customHeight="1">
      <c r="A23" s="328" t="s">
        <v>19</v>
      </c>
      <c r="B23" s="329"/>
      <c r="C23" s="330">
        <v>1</v>
      </c>
      <c r="D23" s="330">
        <v>2</v>
      </c>
      <c r="E23" s="330">
        <v>12</v>
      </c>
      <c r="F23" s="330">
        <v>452</v>
      </c>
      <c r="G23" s="330">
        <v>16</v>
      </c>
      <c r="H23" s="331">
        <v>5</v>
      </c>
      <c r="I23" s="330">
        <v>16</v>
      </c>
      <c r="J23" s="330">
        <v>1</v>
      </c>
      <c r="K23" s="332"/>
    </row>
    <row r="24" spans="1:11" ht="10.5" customHeight="1">
      <c r="A24" s="328" t="s">
        <v>20</v>
      </c>
      <c r="B24" s="329"/>
      <c r="C24" s="330">
        <v>1</v>
      </c>
      <c r="D24" s="330">
        <v>1</v>
      </c>
      <c r="E24" s="330">
        <v>5</v>
      </c>
      <c r="F24" s="330">
        <v>206</v>
      </c>
      <c r="G24" s="330">
        <v>13</v>
      </c>
      <c r="H24" s="331">
        <v>2</v>
      </c>
      <c r="I24" s="330">
        <v>7</v>
      </c>
      <c r="J24" s="330">
        <v>1</v>
      </c>
      <c r="K24" s="332"/>
    </row>
    <row r="25" spans="1:11" ht="10.5" customHeight="1">
      <c r="A25" s="328" t="s">
        <v>21</v>
      </c>
      <c r="B25" s="329"/>
      <c r="C25" s="330">
        <v>1</v>
      </c>
      <c r="D25" s="330">
        <v>1</v>
      </c>
      <c r="E25" s="330">
        <v>5</v>
      </c>
      <c r="F25" s="330">
        <v>232</v>
      </c>
      <c r="G25" s="330">
        <v>10</v>
      </c>
      <c r="H25" s="331">
        <v>2</v>
      </c>
      <c r="I25" s="330">
        <v>7</v>
      </c>
      <c r="J25" s="330">
        <v>1</v>
      </c>
      <c r="K25" s="332"/>
    </row>
    <row r="26" spans="1:11" ht="10.5" customHeight="1">
      <c r="A26" s="328" t="s">
        <v>22</v>
      </c>
      <c r="B26" s="329"/>
      <c r="C26" s="330">
        <v>1</v>
      </c>
      <c r="D26" s="330">
        <v>1</v>
      </c>
      <c r="E26" s="330">
        <v>2</v>
      </c>
      <c r="F26" s="330">
        <v>88</v>
      </c>
      <c r="G26" s="330">
        <v>5</v>
      </c>
      <c r="H26" s="331">
        <v>1</v>
      </c>
      <c r="I26" s="330">
        <v>3</v>
      </c>
      <c r="J26" s="330">
        <v>1</v>
      </c>
      <c r="K26" s="332"/>
    </row>
    <row r="27" spans="1:11" ht="10.5" customHeight="1">
      <c r="A27" s="328" t="s">
        <v>24</v>
      </c>
      <c r="B27" s="329"/>
      <c r="C27" s="330">
        <v>1</v>
      </c>
      <c r="D27" s="330">
        <v>1</v>
      </c>
      <c r="E27" s="330">
        <v>2</v>
      </c>
      <c r="F27" s="330">
        <v>81</v>
      </c>
      <c r="G27" s="330">
        <v>3</v>
      </c>
      <c r="H27" s="331">
        <v>1</v>
      </c>
      <c r="I27" s="330">
        <v>3</v>
      </c>
      <c r="J27" s="330">
        <v>1</v>
      </c>
      <c r="K27" s="332"/>
    </row>
    <row r="28" spans="1:11" ht="10.5" customHeight="1">
      <c r="A28" s="328" t="s">
        <v>25</v>
      </c>
      <c r="B28" s="329"/>
      <c r="C28" s="330">
        <v>1</v>
      </c>
      <c r="D28" s="330">
        <v>1</v>
      </c>
      <c r="E28" s="330">
        <v>4</v>
      </c>
      <c r="F28" s="330">
        <v>194</v>
      </c>
      <c r="G28" s="330">
        <v>7</v>
      </c>
      <c r="H28" s="331">
        <v>2</v>
      </c>
      <c r="I28" s="330">
        <v>6</v>
      </c>
      <c r="J28" s="330">
        <v>1</v>
      </c>
      <c r="K28" s="332"/>
    </row>
    <row r="29" spans="1:11" ht="10.5" customHeight="1">
      <c r="A29" s="328" t="s">
        <v>26</v>
      </c>
      <c r="B29" s="329"/>
      <c r="C29" s="330">
        <v>1</v>
      </c>
      <c r="D29" s="330">
        <v>2</v>
      </c>
      <c r="E29" s="330">
        <v>6</v>
      </c>
      <c r="F29" s="330">
        <v>247</v>
      </c>
      <c r="G29" s="330">
        <v>11</v>
      </c>
      <c r="H29" s="331">
        <v>3</v>
      </c>
      <c r="I29" s="330">
        <v>8</v>
      </c>
      <c r="J29" s="330">
        <v>1</v>
      </c>
      <c r="K29" s="332"/>
    </row>
    <row r="30" spans="1:11" ht="10.5" customHeight="1">
      <c r="A30" s="328" t="s">
        <v>27</v>
      </c>
      <c r="B30" s="329"/>
      <c r="C30" s="330">
        <v>1</v>
      </c>
      <c r="D30" s="330">
        <v>1</v>
      </c>
      <c r="E30" s="330">
        <v>4</v>
      </c>
      <c r="F30" s="330">
        <v>233</v>
      </c>
      <c r="G30" s="330">
        <v>8</v>
      </c>
      <c r="H30" s="331">
        <v>3</v>
      </c>
      <c r="I30" s="330">
        <v>6</v>
      </c>
      <c r="J30" s="330">
        <v>1</v>
      </c>
      <c r="K30" s="332"/>
    </row>
    <row r="31" spans="1:11" ht="10.5" customHeight="1">
      <c r="A31" s="328" t="s">
        <v>28</v>
      </c>
      <c r="B31" s="329"/>
      <c r="C31" s="330">
        <v>1</v>
      </c>
      <c r="D31" s="330">
        <v>1</v>
      </c>
      <c r="E31" s="330">
        <v>2</v>
      </c>
      <c r="F31" s="330">
        <v>116</v>
      </c>
      <c r="G31" s="330">
        <v>6</v>
      </c>
      <c r="H31" s="331">
        <v>1</v>
      </c>
      <c r="I31" s="330">
        <v>4</v>
      </c>
      <c r="J31" s="330">
        <v>1</v>
      </c>
      <c r="K31" s="332"/>
    </row>
    <row r="32" spans="1:11" ht="10.5" customHeight="1">
      <c r="A32" s="328" t="s">
        <v>29</v>
      </c>
      <c r="B32" s="329"/>
      <c r="C32" s="330">
        <v>1</v>
      </c>
      <c r="D32" s="330">
        <v>1</v>
      </c>
      <c r="E32" s="330">
        <v>2</v>
      </c>
      <c r="F32" s="330">
        <v>151</v>
      </c>
      <c r="G32" s="330">
        <v>3</v>
      </c>
      <c r="H32" s="331">
        <v>2</v>
      </c>
      <c r="I32" s="330">
        <v>5</v>
      </c>
      <c r="J32" s="330">
        <v>1</v>
      </c>
      <c r="K32" s="332"/>
    </row>
    <row r="33" spans="1:11" ht="10.5" customHeight="1">
      <c r="A33" s="328" t="s">
        <v>30</v>
      </c>
      <c r="B33" s="329"/>
      <c r="C33" s="330">
        <v>1</v>
      </c>
      <c r="D33" s="330">
        <v>1</v>
      </c>
      <c r="E33" s="330">
        <v>2</v>
      </c>
      <c r="F33" s="330">
        <v>149</v>
      </c>
      <c r="G33" s="330">
        <v>5</v>
      </c>
      <c r="H33" s="331">
        <v>2</v>
      </c>
      <c r="I33" s="330">
        <v>4</v>
      </c>
      <c r="J33" s="330">
        <v>1</v>
      </c>
      <c r="K33" s="332"/>
    </row>
    <row r="34" spans="1:11" ht="10.5" customHeight="1">
      <c r="A34" s="328" t="s">
        <v>149</v>
      </c>
      <c r="B34" s="329"/>
      <c r="C34" s="333">
        <v>0</v>
      </c>
      <c r="D34" s="333">
        <v>0</v>
      </c>
      <c r="E34" s="333">
        <v>0</v>
      </c>
      <c r="F34" s="333">
        <v>0</v>
      </c>
      <c r="G34" s="333">
        <v>0</v>
      </c>
      <c r="H34" s="331">
        <v>0</v>
      </c>
      <c r="I34" s="333">
        <v>0</v>
      </c>
      <c r="J34" s="330">
        <v>1</v>
      </c>
      <c r="K34" s="332"/>
    </row>
    <row r="35" spans="1:11" ht="10.5" customHeight="1">
      <c r="A35" s="328" t="s">
        <v>31</v>
      </c>
      <c r="B35" s="329"/>
      <c r="C35" s="330">
        <v>1</v>
      </c>
      <c r="D35" s="330">
        <v>1</v>
      </c>
      <c r="E35" s="330">
        <v>2</v>
      </c>
      <c r="F35" s="330">
        <v>115</v>
      </c>
      <c r="G35" s="330">
        <v>4</v>
      </c>
      <c r="H35" s="331">
        <v>1</v>
      </c>
      <c r="I35" s="330">
        <v>3</v>
      </c>
      <c r="J35" s="330">
        <v>1</v>
      </c>
      <c r="K35" s="332"/>
    </row>
    <row r="36" spans="1:11" ht="10.5" customHeight="1">
      <c r="A36" s="328" t="s">
        <v>32</v>
      </c>
      <c r="B36" s="329"/>
      <c r="C36" s="330">
        <v>1</v>
      </c>
      <c r="D36" s="330">
        <v>1</v>
      </c>
      <c r="E36" s="333">
        <v>0</v>
      </c>
      <c r="F36" s="330">
        <v>46</v>
      </c>
      <c r="G36" s="330">
        <v>2</v>
      </c>
      <c r="H36" s="331">
        <v>0</v>
      </c>
      <c r="I36" s="330">
        <v>2</v>
      </c>
      <c r="J36" s="330">
        <v>1</v>
      </c>
      <c r="K36" s="332"/>
    </row>
    <row r="37" spans="1:11" ht="10.5" customHeight="1">
      <c r="A37" s="328" t="s">
        <v>33</v>
      </c>
      <c r="B37" s="329"/>
      <c r="C37" s="330">
        <v>1</v>
      </c>
      <c r="D37" s="330">
        <v>1</v>
      </c>
      <c r="E37" s="333">
        <v>0</v>
      </c>
      <c r="F37" s="330">
        <v>50</v>
      </c>
      <c r="G37" s="330">
        <v>2</v>
      </c>
      <c r="H37" s="331">
        <v>0</v>
      </c>
      <c r="I37" s="330">
        <v>3</v>
      </c>
      <c r="J37" s="330">
        <v>1</v>
      </c>
      <c r="K37" s="332"/>
    </row>
    <row r="38" spans="1:11" ht="10.5" customHeight="1">
      <c r="A38" s="328" t="s">
        <v>34</v>
      </c>
      <c r="B38" s="329"/>
      <c r="C38" s="330">
        <v>1</v>
      </c>
      <c r="D38" s="330">
        <v>1</v>
      </c>
      <c r="E38" s="330">
        <v>1</v>
      </c>
      <c r="F38" s="330">
        <v>44</v>
      </c>
      <c r="G38" s="330">
        <v>3</v>
      </c>
      <c r="H38" s="331">
        <v>0</v>
      </c>
      <c r="I38" s="330">
        <v>3</v>
      </c>
      <c r="J38" s="330">
        <v>1</v>
      </c>
      <c r="K38" s="332"/>
    </row>
    <row r="39" spans="1:11" ht="10.5" customHeight="1">
      <c r="A39" s="328" t="s">
        <v>291</v>
      </c>
      <c r="B39" s="329"/>
      <c r="C39" s="330">
        <v>1</v>
      </c>
      <c r="D39" s="330">
        <v>1</v>
      </c>
      <c r="E39" s="333">
        <v>0</v>
      </c>
      <c r="F39" s="330">
        <v>44</v>
      </c>
      <c r="G39" s="330">
        <v>2</v>
      </c>
      <c r="H39" s="331">
        <v>0</v>
      </c>
      <c r="I39" s="330">
        <v>2</v>
      </c>
      <c r="J39" s="330">
        <v>1</v>
      </c>
      <c r="K39" s="332"/>
    </row>
    <row r="40" spans="1:11" ht="10.5" customHeight="1">
      <c r="A40" s="328" t="s">
        <v>150</v>
      </c>
      <c r="B40" s="329"/>
      <c r="C40" s="333">
        <v>0</v>
      </c>
      <c r="D40" s="333">
        <v>0</v>
      </c>
      <c r="E40" s="333">
        <v>0</v>
      </c>
      <c r="F40" s="333">
        <v>0</v>
      </c>
      <c r="G40" s="333">
        <v>0</v>
      </c>
      <c r="H40" s="331">
        <v>0</v>
      </c>
      <c r="I40" s="333">
        <v>0</v>
      </c>
      <c r="J40" s="330">
        <v>1</v>
      </c>
      <c r="K40" s="332"/>
    </row>
    <row r="41" spans="1:11" ht="10.5" customHeight="1">
      <c r="A41" s="328" t="s">
        <v>151</v>
      </c>
      <c r="B41" s="329"/>
      <c r="C41" s="333">
        <v>0</v>
      </c>
      <c r="D41" s="333">
        <v>0</v>
      </c>
      <c r="E41" s="333">
        <v>0</v>
      </c>
      <c r="F41" s="333">
        <v>0</v>
      </c>
      <c r="G41" s="333">
        <v>0</v>
      </c>
      <c r="H41" s="331">
        <v>0</v>
      </c>
      <c r="I41" s="333">
        <v>0</v>
      </c>
      <c r="J41" s="330">
        <v>1</v>
      </c>
      <c r="K41" s="332"/>
    </row>
    <row r="42" spans="1:11" ht="10.5" customHeight="1">
      <c r="A42" s="328" t="s">
        <v>152</v>
      </c>
      <c r="B42" s="329"/>
      <c r="C42" s="333">
        <v>0</v>
      </c>
      <c r="D42" s="333">
        <v>0</v>
      </c>
      <c r="E42" s="333">
        <v>0</v>
      </c>
      <c r="F42" s="333">
        <v>0</v>
      </c>
      <c r="G42" s="333">
        <v>0</v>
      </c>
      <c r="H42" s="331">
        <v>0</v>
      </c>
      <c r="I42" s="333">
        <v>0</v>
      </c>
      <c r="J42" s="330">
        <v>1</v>
      </c>
      <c r="K42" s="332"/>
    </row>
    <row r="43" spans="1:11" ht="10.5" customHeight="1">
      <c r="A43" s="328" t="s">
        <v>153</v>
      </c>
      <c r="B43" s="329"/>
      <c r="C43" s="333">
        <v>0</v>
      </c>
      <c r="D43" s="333">
        <v>0</v>
      </c>
      <c r="E43" s="333">
        <v>0</v>
      </c>
      <c r="F43" s="333">
        <v>0</v>
      </c>
      <c r="G43" s="333">
        <v>0</v>
      </c>
      <c r="H43" s="331">
        <v>0</v>
      </c>
      <c r="I43" s="333">
        <v>0</v>
      </c>
      <c r="J43" s="330">
        <v>1</v>
      </c>
      <c r="K43" s="332"/>
    </row>
    <row r="44" spans="1:11" ht="10.5" customHeight="1">
      <c r="A44" s="328" t="s">
        <v>154</v>
      </c>
      <c r="B44" s="329"/>
      <c r="C44" s="333">
        <v>0</v>
      </c>
      <c r="D44" s="333">
        <v>0</v>
      </c>
      <c r="E44" s="333">
        <v>0</v>
      </c>
      <c r="F44" s="333">
        <v>0</v>
      </c>
      <c r="G44" s="333">
        <v>0</v>
      </c>
      <c r="H44" s="331">
        <v>0</v>
      </c>
      <c r="I44" s="333">
        <v>0</v>
      </c>
      <c r="J44" s="330">
        <v>1</v>
      </c>
      <c r="K44" s="332"/>
    </row>
    <row r="45" spans="1:11" ht="10.5" customHeight="1">
      <c r="A45" s="328" t="s">
        <v>35</v>
      </c>
      <c r="B45" s="329"/>
      <c r="C45" s="330">
        <v>1</v>
      </c>
      <c r="D45" s="330">
        <v>1</v>
      </c>
      <c r="E45" s="330">
        <v>3</v>
      </c>
      <c r="F45" s="331">
        <v>101</v>
      </c>
      <c r="G45" s="330">
        <v>4</v>
      </c>
      <c r="H45" s="331">
        <v>1</v>
      </c>
      <c r="I45" s="330">
        <v>5</v>
      </c>
      <c r="J45" s="330">
        <v>1</v>
      </c>
      <c r="K45" s="332"/>
    </row>
    <row r="46" spans="1:11" ht="10.5" customHeight="1">
      <c r="A46" s="328" t="s">
        <v>155</v>
      </c>
      <c r="B46" s="329"/>
      <c r="C46" s="333">
        <v>0</v>
      </c>
      <c r="D46" s="333">
        <v>0</v>
      </c>
      <c r="E46" s="333">
        <v>0</v>
      </c>
      <c r="F46" s="333">
        <v>0</v>
      </c>
      <c r="G46" s="333">
        <v>0</v>
      </c>
      <c r="H46" s="331">
        <v>0</v>
      </c>
      <c r="I46" s="333">
        <v>0</v>
      </c>
      <c r="J46" s="330">
        <v>1</v>
      </c>
      <c r="K46" s="332"/>
    </row>
    <row r="47" spans="1:11" ht="10.5" customHeight="1">
      <c r="A47" s="328" t="s">
        <v>36</v>
      </c>
      <c r="B47" s="329"/>
      <c r="C47" s="330">
        <v>1</v>
      </c>
      <c r="D47" s="330">
        <v>1</v>
      </c>
      <c r="E47" s="330">
        <v>2</v>
      </c>
      <c r="F47" s="331">
        <v>75</v>
      </c>
      <c r="G47" s="330">
        <v>5</v>
      </c>
      <c r="H47" s="331">
        <v>1</v>
      </c>
      <c r="I47" s="330">
        <v>4</v>
      </c>
      <c r="J47" s="330">
        <v>1</v>
      </c>
      <c r="K47" s="332"/>
    </row>
    <row r="48" spans="1:11" ht="10.5" customHeight="1">
      <c r="A48" s="328" t="s">
        <v>37</v>
      </c>
      <c r="B48" s="329"/>
      <c r="C48" s="330">
        <v>1</v>
      </c>
      <c r="D48" s="330">
        <v>1</v>
      </c>
      <c r="E48" s="330">
        <v>1</v>
      </c>
      <c r="F48" s="331">
        <v>67</v>
      </c>
      <c r="G48" s="330">
        <v>2</v>
      </c>
      <c r="H48" s="331">
        <v>0</v>
      </c>
      <c r="I48" s="330">
        <v>3</v>
      </c>
      <c r="J48" s="330">
        <v>1</v>
      </c>
      <c r="K48" s="332"/>
    </row>
    <row r="49" spans="1:11" ht="10.5" customHeight="1">
      <c r="A49" s="328" t="s">
        <v>156</v>
      </c>
      <c r="B49" s="329"/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1">
        <v>0</v>
      </c>
      <c r="I49" s="333">
        <v>0</v>
      </c>
      <c r="J49" s="330">
        <v>1</v>
      </c>
      <c r="K49" s="332"/>
    </row>
    <row r="50" spans="1:11" ht="10.5" customHeight="1">
      <c r="A50" s="334" t="s">
        <v>292</v>
      </c>
      <c r="B50" s="335"/>
      <c r="C50" s="330">
        <v>1</v>
      </c>
      <c r="D50" s="330">
        <v>1</v>
      </c>
      <c r="E50" s="330">
        <v>4</v>
      </c>
      <c r="F50" s="331">
        <v>157</v>
      </c>
      <c r="G50" s="330">
        <v>8</v>
      </c>
      <c r="H50" s="331">
        <v>1</v>
      </c>
      <c r="I50" s="330">
        <v>6</v>
      </c>
      <c r="J50" s="333">
        <v>0</v>
      </c>
      <c r="K50" s="332"/>
    </row>
    <row r="51" spans="1:10" ht="5.25" customHeight="1" thickBot="1">
      <c r="A51" s="336"/>
      <c r="B51" s="337"/>
      <c r="C51" s="336"/>
      <c r="D51" s="336"/>
      <c r="E51" s="336"/>
      <c r="F51" s="336"/>
      <c r="G51" s="336"/>
      <c r="H51" s="336"/>
      <c r="I51" s="336"/>
      <c r="J51" s="336"/>
    </row>
    <row r="52" spans="6:7" ht="6" customHeight="1" thickTop="1">
      <c r="F52" s="338"/>
      <c r="G52" s="338"/>
    </row>
    <row r="53" spans="5:7" ht="13.5">
      <c r="E53" s="339"/>
      <c r="F53" s="338"/>
      <c r="G53" s="338"/>
    </row>
    <row r="54" spans="5:7" ht="13.5">
      <c r="E54" s="339"/>
      <c r="F54" s="338"/>
      <c r="G54" s="338"/>
    </row>
    <row r="55" spans="5:7" ht="13.5">
      <c r="E55" s="339"/>
      <c r="F55" s="338"/>
      <c r="G55" s="338"/>
    </row>
    <row r="56" spans="5:7" ht="13.5">
      <c r="E56" s="339"/>
      <c r="F56" s="338"/>
      <c r="G56" s="338"/>
    </row>
    <row r="57" spans="5:7" ht="13.5">
      <c r="E57" s="339"/>
      <c r="F57" s="338"/>
      <c r="G57" s="338"/>
    </row>
    <row r="58" spans="5:7" ht="13.5">
      <c r="E58" s="339"/>
      <c r="F58" s="338"/>
      <c r="G58" s="318"/>
    </row>
    <row r="59" spans="5:6" ht="13.5">
      <c r="E59" s="339"/>
      <c r="F59" s="338"/>
    </row>
    <row r="60" spans="5:6" ht="13.5">
      <c r="E60" s="339"/>
      <c r="F60" s="338"/>
    </row>
    <row r="61" spans="5:6" ht="13.5">
      <c r="E61" s="339"/>
      <c r="F61" s="318"/>
    </row>
    <row r="62" ht="13.5">
      <c r="E62" s="339"/>
    </row>
    <row r="63" spans="5:6" ht="13.5">
      <c r="E63" s="339"/>
      <c r="F63" s="339"/>
    </row>
    <row r="64" spans="5:6" ht="13.5">
      <c r="E64" s="339"/>
      <c r="F64" s="339"/>
    </row>
    <row r="65" spans="5:6" ht="13.5">
      <c r="E65" s="339"/>
      <c r="F65" s="339"/>
    </row>
    <row r="66" spans="5:6" ht="13.5">
      <c r="E66" s="339"/>
      <c r="F66" s="339"/>
    </row>
    <row r="67" spans="5:6" ht="13.5">
      <c r="E67" s="339"/>
      <c r="F67" s="339"/>
    </row>
    <row r="68" spans="5:6" ht="13.5">
      <c r="E68" s="339"/>
      <c r="F68" s="339"/>
    </row>
    <row r="69" spans="5:6" ht="13.5">
      <c r="E69" s="339"/>
      <c r="F69" s="339"/>
    </row>
    <row r="70" spans="5:6" ht="13.5">
      <c r="E70" s="339"/>
      <c r="F70" s="339"/>
    </row>
    <row r="71" spans="5:6" ht="13.5">
      <c r="E71" s="339"/>
      <c r="F71" s="339"/>
    </row>
    <row r="72" spans="5:6" ht="13.5">
      <c r="E72" s="339"/>
      <c r="F72" s="339"/>
    </row>
    <row r="73" spans="5:6" ht="13.5">
      <c r="E73" s="339"/>
      <c r="F73" s="339"/>
    </row>
    <row r="74" spans="5:6" ht="13.5">
      <c r="E74" s="339"/>
      <c r="F74" s="339"/>
    </row>
    <row r="75" spans="5:6" ht="13.5">
      <c r="E75" s="339"/>
      <c r="F75" s="339"/>
    </row>
    <row r="76" spans="5:6" ht="13.5">
      <c r="E76" s="339"/>
      <c r="F76" s="339"/>
    </row>
    <row r="77" spans="5:6" ht="13.5">
      <c r="E77" s="339"/>
      <c r="F77" s="339"/>
    </row>
    <row r="78" spans="5:6" ht="13.5">
      <c r="E78" s="339"/>
      <c r="F78" s="339"/>
    </row>
    <row r="79" spans="5:6" ht="13.5">
      <c r="E79" s="339"/>
      <c r="F79" s="339"/>
    </row>
    <row r="80" ht="13.5">
      <c r="F80" s="339"/>
    </row>
    <row r="81" ht="13.5">
      <c r="F81" s="339"/>
    </row>
    <row r="82" ht="13.5">
      <c r="F82" s="339"/>
    </row>
    <row r="83" ht="13.5">
      <c r="F83" s="339"/>
    </row>
    <row r="84" ht="13.5">
      <c r="F84" s="339"/>
    </row>
    <row r="85" ht="13.5">
      <c r="F85" s="339"/>
    </row>
    <row r="86" ht="13.5">
      <c r="F86" s="339"/>
    </row>
    <row r="87" ht="13.5">
      <c r="F87" s="339"/>
    </row>
    <row r="88" ht="13.5">
      <c r="F88" s="339"/>
    </row>
    <row r="89" ht="13.5">
      <c r="F89" s="339"/>
    </row>
  </sheetData>
  <mergeCells count="10">
    <mergeCell ref="J4:J10"/>
    <mergeCell ref="A2:A10"/>
    <mergeCell ref="C2:I2"/>
    <mergeCell ref="H4:H10"/>
    <mergeCell ref="C4:C10"/>
    <mergeCell ref="D4:D10"/>
    <mergeCell ref="E4:E10"/>
    <mergeCell ref="F4:F10"/>
    <mergeCell ref="G4:G10"/>
    <mergeCell ref="I4:I10"/>
  </mergeCells>
  <printOptions horizontalCentered="1"/>
  <pageMargins left="0.5905511811023623" right="0.5905511811023623" top="0.66" bottom="0.33" header="0.35" footer="0.27"/>
  <pageSetup horizontalDpi="600" verticalDpi="600" orientation="portrait" paperSize="9" r:id="rId1"/>
  <headerFooter alignWithMargins="0">
    <oddHeader>&amp;R&amp;F　消防本部・署、消防団、消防水利数等（&amp;A）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90"/>
  <sheetViews>
    <sheetView zoomScale="120" zoomScaleNormal="120" workbookViewId="0" topLeftCell="A10">
      <selection activeCell="P19" sqref="P19"/>
    </sheetView>
  </sheetViews>
  <sheetFormatPr defaultColWidth="9.00390625" defaultRowHeight="13.5"/>
  <cols>
    <col min="1" max="1" width="5.375" style="300" customWidth="1"/>
    <col min="2" max="2" width="6.75390625" style="300" customWidth="1"/>
    <col min="3" max="3" width="5.375" style="300" customWidth="1"/>
    <col min="4" max="4" width="6.625" style="300" customWidth="1"/>
    <col min="5" max="6" width="6.75390625" style="300" customWidth="1"/>
    <col min="7" max="7" width="0.5" style="300" customWidth="1"/>
    <col min="8" max="8" width="4.00390625" style="300" customWidth="1"/>
    <col min="9" max="9" width="3.25390625" style="300" customWidth="1"/>
    <col min="10" max="11" width="0.5" style="300" customWidth="1"/>
    <col min="12" max="13" width="3.25390625" style="300" customWidth="1"/>
    <col min="14" max="14" width="0.5" style="300" customWidth="1"/>
    <col min="15" max="15" width="5.125" style="300" customWidth="1"/>
    <col min="16" max="16" width="6.75390625" style="300" customWidth="1"/>
    <col min="17" max="17" width="0.6171875" style="2" customWidth="1"/>
    <col min="18" max="16384" width="9.00390625" style="2" customWidth="1"/>
  </cols>
  <sheetData>
    <row r="1" ht="3.75" customHeight="1" thickBot="1"/>
    <row r="2" spans="1:16" ht="12" customHeight="1" thickTop="1">
      <c r="A2" s="340"/>
      <c r="B2" s="340" t="s">
        <v>293</v>
      </c>
      <c r="C2" s="341" t="s">
        <v>294</v>
      </c>
      <c r="D2" s="342"/>
      <c r="E2" s="343" t="s">
        <v>295</v>
      </c>
      <c r="F2" s="344"/>
      <c r="G2" s="344"/>
      <c r="H2" s="344"/>
      <c r="I2" s="344"/>
      <c r="J2" s="344"/>
      <c r="K2" s="344"/>
      <c r="L2" s="344"/>
      <c r="M2" s="344"/>
      <c r="N2" s="304"/>
      <c r="O2" s="343" t="s">
        <v>296</v>
      </c>
      <c r="P2" s="344"/>
    </row>
    <row r="3" spans="1:16" ht="3" customHeight="1">
      <c r="A3" s="309"/>
      <c r="B3" s="309"/>
      <c r="C3" s="345"/>
      <c r="D3" s="309"/>
      <c r="E3" s="346"/>
      <c r="F3" s="347" t="s">
        <v>297</v>
      </c>
      <c r="G3" s="348"/>
      <c r="H3" s="348"/>
      <c r="I3" s="348"/>
      <c r="J3" s="348"/>
      <c r="K3" s="348"/>
      <c r="L3" s="348"/>
      <c r="M3" s="348"/>
      <c r="N3" s="349"/>
      <c r="O3" s="309"/>
      <c r="P3" s="310"/>
    </row>
    <row r="4" spans="1:16" ht="10.5" customHeight="1">
      <c r="A4" s="312" t="s">
        <v>298</v>
      </c>
      <c r="B4" s="312" t="s">
        <v>299</v>
      </c>
      <c r="C4" s="350" t="s">
        <v>300</v>
      </c>
      <c r="D4" s="312" t="s">
        <v>301</v>
      </c>
      <c r="E4" s="351" t="s">
        <v>302</v>
      </c>
      <c r="F4" s="352"/>
      <c r="G4" s="353"/>
      <c r="H4" s="353"/>
      <c r="I4" s="353"/>
      <c r="J4" s="353"/>
      <c r="K4" s="353"/>
      <c r="L4" s="353"/>
      <c r="M4" s="353"/>
      <c r="N4" s="354"/>
      <c r="O4" s="312" t="s">
        <v>303</v>
      </c>
      <c r="P4" s="314" t="s">
        <v>304</v>
      </c>
    </row>
    <row r="5" spans="1:16" ht="3" customHeight="1">
      <c r="A5" s="312"/>
      <c r="B5" s="312"/>
      <c r="C5" s="350"/>
      <c r="D5" s="312"/>
      <c r="E5" s="351"/>
      <c r="F5" s="238"/>
      <c r="G5" s="347"/>
      <c r="H5" s="348"/>
      <c r="I5" s="348"/>
      <c r="J5" s="349"/>
      <c r="K5" s="347"/>
      <c r="L5" s="348"/>
      <c r="M5" s="348"/>
      <c r="N5" s="349"/>
      <c r="O5" s="312"/>
      <c r="P5" s="314"/>
    </row>
    <row r="6" spans="1:16" ht="12" customHeight="1">
      <c r="A6" s="312"/>
      <c r="B6" s="312"/>
      <c r="C6" s="350"/>
      <c r="D6" s="312"/>
      <c r="E6" s="351"/>
      <c r="F6" s="355">
        <v>100</v>
      </c>
      <c r="G6" s="356"/>
      <c r="H6" s="357" t="s">
        <v>305</v>
      </c>
      <c r="I6" s="311" t="s">
        <v>306</v>
      </c>
      <c r="J6" s="308"/>
      <c r="K6" s="358"/>
      <c r="L6" s="355" t="s">
        <v>307</v>
      </c>
      <c r="M6" s="311" t="s">
        <v>306</v>
      </c>
      <c r="N6" s="359"/>
      <c r="O6" s="312"/>
      <c r="P6" s="314"/>
    </row>
    <row r="7" spans="1:16" ht="12" customHeight="1">
      <c r="A7" s="312"/>
      <c r="B7" s="312"/>
      <c r="C7" s="350"/>
      <c r="D7" s="312"/>
      <c r="E7" s="351"/>
      <c r="F7" s="311" t="s">
        <v>313</v>
      </c>
      <c r="G7" s="360"/>
      <c r="H7" s="361" t="s">
        <v>308</v>
      </c>
      <c r="I7" s="362"/>
      <c r="J7" s="363"/>
      <c r="K7" s="364"/>
      <c r="L7" s="361" t="s">
        <v>308</v>
      </c>
      <c r="M7" s="362"/>
      <c r="N7" s="365"/>
      <c r="O7" s="312"/>
      <c r="P7" s="314"/>
    </row>
    <row r="8" spans="1:16" ht="12" customHeight="1">
      <c r="A8" s="312"/>
      <c r="B8" s="312"/>
      <c r="C8" s="350"/>
      <c r="D8" s="312"/>
      <c r="E8" s="351"/>
      <c r="F8" s="311" t="s">
        <v>309</v>
      </c>
      <c r="G8" s="366"/>
      <c r="H8" s="355" t="s">
        <v>310</v>
      </c>
      <c r="I8" s="355"/>
      <c r="J8" s="308"/>
      <c r="K8" s="358"/>
      <c r="L8" s="355" t="s">
        <v>305</v>
      </c>
      <c r="M8" s="355"/>
      <c r="N8" s="359"/>
      <c r="O8" s="312"/>
      <c r="P8" s="314"/>
    </row>
    <row r="9" spans="1:16" ht="15.75" customHeight="1">
      <c r="A9" s="312"/>
      <c r="B9" s="312"/>
      <c r="C9" s="350"/>
      <c r="D9" s="312"/>
      <c r="E9" s="351"/>
      <c r="F9" s="311" t="s">
        <v>311</v>
      </c>
      <c r="G9" s="360"/>
      <c r="H9" s="311" t="s">
        <v>313</v>
      </c>
      <c r="I9" s="311" t="s">
        <v>312</v>
      </c>
      <c r="J9" s="308"/>
      <c r="K9" s="364"/>
      <c r="L9" s="311" t="s">
        <v>313</v>
      </c>
      <c r="M9" s="311" t="s">
        <v>312</v>
      </c>
      <c r="N9" s="359"/>
      <c r="O9" s="312"/>
      <c r="P9" s="314"/>
    </row>
    <row r="10" spans="1:16" ht="6" customHeight="1">
      <c r="A10" s="312"/>
      <c r="B10" s="312"/>
      <c r="C10" s="350"/>
      <c r="D10" s="312"/>
      <c r="E10" s="351"/>
      <c r="F10" s="311"/>
      <c r="G10" s="364"/>
      <c r="H10" s="311"/>
      <c r="I10" s="311"/>
      <c r="J10" s="308"/>
      <c r="K10" s="364"/>
      <c r="L10" s="311"/>
      <c r="M10" s="311"/>
      <c r="N10" s="359"/>
      <c r="O10" s="312"/>
      <c r="P10" s="314"/>
    </row>
    <row r="11" spans="1:16" ht="3" customHeight="1">
      <c r="A11" s="316"/>
      <c r="B11" s="316"/>
      <c r="C11" s="367"/>
      <c r="D11" s="316"/>
      <c r="E11" s="316"/>
      <c r="F11" s="315"/>
      <c r="G11" s="317"/>
      <c r="H11" s="315"/>
      <c r="I11" s="315"/>
      <c r="J11" s="367"/>
      <c r="K11" s="317"/>
      <c r="L11" s="315"/>
      <c r="M11" s="315"/>
      <c r="N11" s="367"/>
      <c r="O11" s="316"/>
      <c r="P11" s="317"/>
    </row>
    <row r="12" spans="1:16" ht="3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</row>
    <row r="13" spans="1:16" s="369" customFormat="1" ht="10.5" customHeight="1">
      <c r="A13" s="321">
        <v>528</v>
      </c>
      <c r="B13" s="321">
        <v>18688</v>
      </c>
      <c r="C13" s="321">
        <v>174</v>
      </c>
      <c r="D13" s="321">
        <v>1229</v>
      </c>
      <c r="E13" s="321">
        <v>89792</v>
      </c>
      <c r="F13" s="321">
        <v>1263</v>
      </c>
      <c r="G13" s="321"/>
      <c r="H13" s="368">
        <v>15883</v>
      </c>
      <c r="I13" s="368"/>
      <c r="J13" s="321"/>
      <c r="K13" s="321"/>
      <c r="L13" s="368">
        <v>3972</v>
      </c>
      <c r="M13" s="368"/>
      <c r="N13" s="321"/>
      <c r="O13" s="321">
        <v>154</v>
      </c>
      <c r="P13" s="321">
        <v>4166</v>
      </c>
    </row>
    <row r="14" spans="1:16" s="369" customFormat="1" ht="10.5" customHeight="1">
      <c r="A14" s="321">
        <v>528</v>
      </c>
      <c r="B14" s="321">
        <v>18497</v>
      </c>
      <c r="C14" s="321">
        <v>162</v>
      </c>
      <c r="D14" s="321">
        <v>1193</v>
      </c>
      <c r="E14" s="321">
        <v>89796</v>
      </c>
      <c r="F14" s="321">
        <v>1211</v>
      </c>
      <c r="G14" s="321"/>
      <c r="H14" s="368">
        <v>16092</v>
      </c>
      <c r="I14" s="368"/>
      <c r="J14" s="321"/>
      <c r="K14" s="321"/>
      <c r="L14" s="368">
        <v>3980</v>
      </c>
      <c r="M14" s="368"/>
      <c r="N14" s="321"/>
      <c r="O14" s="321">
        <v>160</v>
      </c>
      <c r="P14" s="321">
        <v>4235</v>
      </c>
    </row>
    <row r="15" spans="1:16" s="369" customFormat="1" ht="10.5" customHeight="1">
      <c r="A15" s="321">
        <v>528</v>
      </c>
      <c r="B15" s="321">
        <v>18356</v>
      </c>
      <c r="C15" s="321">
        <v>128</v>
      </c>
      <c r="D15" s="321">
        <v>1331</v>
      </c>
      <c r="E15" s="321">
        <v>90922</v>
      </c>
      <c r="F15" s="321">
        <v>1201</v>
      </c>
      <c r="G15" s="321"/>
      <c r="H15" s="368">
        <v>16119</v>
      </c>
      <c r="I15" s="368"/>
      <c r="J15" s="321"/>
      <c r="K15" s="321"/>
      <c r="L15" s="368">
        <v>3944</v>
      </c>
      <c r="M15" s="368"/>
      <c r="N15" s="321"/>
      <c r="O15" s="321">
        <v>176</v>
      </c>
      <c r="P15" s="321">
        <v>5331</v>
      </c>
    </row>
    <row r="16" spans="4:16" s="369" customFormat="1" ht="10.5" customHeight="1">
      <c r="D16" s="321"/>
      <c r="N16" s="321">
        <f>SUM(N17:N50)</f>
        <v>0</v>
      </c>
      <c r="O16" s="321"/>
      <c r="P16" s="321"/>
    </row>
    <row r="17" spans="1:16" ht="10.5" customHeight="1">
      <c r="A17" s="330">
        <v>108</v>
      </c>
      <c r="B17" s="330">
        <v>7323</v>
      </c>
      <c r="C17" s="330">
        <v>2</v>
      </c>
      <c r="D17" s="330">
        <v>557</v>
      </c>
      <c r="E17" s="330">
        <v>35555</v>
      </c>
      <c r="F17" s="330">
        <v>462</v>
      </c>
      <c r="G17" s="370"/>
      <c r="H17" s="371">
        <v>3650</v>
      </c>
      <c r="I17" s="371"/>
      <c r="J17" s="370"/>
      <c r="K17" s="370"/>
      <c r="L17" s="372">
        <v>0</v>
      </c>
      <c r="M17" s="372"/>
      <c r="N17" s="370"/>
      <c r="O17" s="330">
        <v>60</v>
      </c>
      <c r="P17" s="330">
        <v>2131</v>
      </c>
    </row>
    <row r="18" spans="1:16" ht="10.5" customHeight="1">
      <c r="A18" s="330">
        <v>28</v>
      </c>
      <c r="B18" s="330">
        <v>1177</v>
      </c>
      <c r="C18" s="333">
        <v>0</v>
      </c>
      <c r="D18" s="330">
        <v>121</v>
      </c>
      <c r="E18" s="330">
        <v>19809</v>
      </c>
      <c r="F18" s="330">
        <v>172</v>
      </c>
      <c r="G18" s="370"/>
      <c r="H18" s="371">
        <v>773</v>
      </c>
      <c r="I18" s="371"/>
      <c r="J18" s="370"/>
      <c r="K18" s="370"/>
      <c r="L18" s="372">
        <v>45</v>
      </c>
      <c r="M18" s="373"/>
      <c r="N18" s="374"/>
      <c r="O18" s="330">
        <v>19</v>
      </c>
      <c r="P18" s="330">
        <v>677</v>
      </c>
    </row>
    <row r="19" spans="1:16" ht="10.5" customHeight="1">
      <c r="A19" s="330">
        <v>32</v>
      </c>
      <c r="B19" s="330">
        <v>1563</v>
      </c>
      <c r="C19" s="330">
        <v>0</v>
      </c>
      <c r="D19" s="330">
        <v>91</v>
      </c>
      <c r="E19" s="330">
        <v>5486</v>
      </c>
      <c r="F19" s="330">
        <v>58</v>
      </c>
      <c r="G19" s="370"/>
      <c r="H19" s="371">
        <v>1415</v>
      </c>
      <c r="I19" s="371"/>
      <c r="J19" s="370"/>
      <c r="K19" s="370"/>
      <c r="L19" s="372">
        <v>880</v>
      </c>
      <c r="M19" s="372"/>
      <c r="N19" s="370"/>
      <c r="O19" s="330">
        <v>15</v>
      </c>
      <c r="P19" s="330">
        <v>560</v>
      </c>
    </row>
    <row r="20" spans="1:16" ht="10.5" customHeight="1">
      <c r="A20" s="330">
        <v>41</v>
      </c>
      <c r="B20" s="330">
        <v>894</v>
      </c>
      <c r="C20" s="330">
        <v>11</v>
      </c>
      <c r="D20" s="330">
        <v>37</v>
      </c>
      <c r="E20" s="330">
        <v>3747</v>
      </c>
      <c r="F20" s="330">
        <v>40</v>
      </c>
      <c r="G20" s="370"/>
      <c r="H20" s="371">
        <v>639</v>
      </c>
      <c r="I20" s="371"/>
      <c r="J20" s="370"/>
      <c r="K20" s="370"/>
      <c r="L20" s="372">
        <v>57</v>
      </c>
      <c r="M20" s="372"/>
      <c r="N20" s="370"/>
      <c r="O20" s="330">
        <v>5</v>
      </c>
      <c r="P20" s="330">
        <v>178</v>
      </c>
    </row>
    <row r="21" spans="1:16" ht="10.5" customHeight="1">
      <c r="A21" s="330">
        <v>19</v>
      </c>
      <c r="B21" s="330">
        <v>376</v>
      </c>
      <c r="C21" s="333">
        <v>7</v>
      </c>
      <c r="D21" s="330">
        <v>31</v>
      </c>
      <c r="E21" s="330">
        <v>3742</v>
      </c>
      <c r="F21" s="330">
        <v>60</v>
      </c>
      <c r="G21" s="370"/>
      <c r="H21" s="371">
        <v>616</v>
      </c>
      <c r="I21" s="371"/>
      <c r="J21" s="370"/>
      <c r="K21" s="370"/>
      <c r="L21" s="372">
        <v>111</v>
      </c>
      <c r="M21" s="372"/>
      <c r="N21" s="370"/>
      <c r="O21" s="330">
        <v>2</v>
      </c>
      <c r="P21" s="330">
        <v>66</v>
      </c>
    </row>
    <row r="22" spans="1:16" ht="10.5" customHeight="1">
      <c r="A22" s="330">
        <v>28</v>
      </c>
      <c r="B22" s="330">
        <v>434</v>
      </c>
      <c r="C22" s="330">
        <v>0</v>
      </c>
      <c r="D22" s="330">
        <v>28</v>
      </c>
      <c r="E22" s="330">
        <v>1337</v>
      </c>
      <c r="F22" s="330">
        <v>17</v>
      </c>
      <c r="G22" s="370"/>
      <c r="H22" s="371">
        <v>596</v>
      </c>
      <c r="I22" s="371"/>
      <c r="J22" s="370"/>
      <c r="K22" s="370"/>
      <c r="L22" s="372">
        <v>27</v>
      </c>
      <c r="M22" s="372"/>
      <c r="N22" s="370"/>
      <c r="O22" s="330">
        <v>5</v>
      </c>
      <c r="P22" s="330">
        <v>86</v>
      </c>
    </row>
    <row r="23" spans="1:16" ht="10.5" customHeight="1">
      <c r="A23" s="330">
        <v>31</v>
      </c>
      <c r="B23" s="330">
        <v>497</v>
      </c>
      <c r="C23" s="333">
        <v>0</v>
      </c>
      <c r="D23" s="330">
        <v>64</v>
      </c>
      <c r="E23" s="330">
        <v>2338</v>
      </c>
      <c r="F23" s="330">
        <v>45</v>
      </c>
      <c r="G23" s="370"/>
      <c r="H23" s="371">
        <v>1104</v>
      </c>
      <c r="I23" s="371"/>
      <c r="J23" s="370"/>
      <c r="K23" s="370"/>
      <c r="L23" s="372">
        <v>1034</v>
      </c>
      <c r="M23" s="372"/>
      <c r="N23" s="370"/>
      <c r="O23" s="330">
        <v>2</v>
      </c>
      <c r="P23" s="330">
        <v>385</v>
      </c>
    </row>
    <row r="24" spans="1:16" ht="10.5" customHeight="1">
      <c r="A24" s="330">
        <v>22</v>
      </c>
      <c r="B24" s="330">
        <v>732</v>
      </c>
      <c r="C24" s="330">
        <v>0</v>
      </c>
      <c r="D24" s="330">
        <v>57</v>
      </c>
      <c r="E24" s="330">
        <v>1813</v>
      </c>
      <c r="F24" s="330">
        <v>32</v>
      </c>
      <c r="G24" s="370"/>
      <c r="H24" s="371">
        <v>538</v>
      </c>
      <c r="I24" s="371"/>
      <c r="J24" s="370"/>
      <c r="K24" s="370"/>
      <c r="L24" s="372">
        <v>126</v>
      </c>
      <c r="M24" s="372"/>
      <c r="N24" s="370"/>
      <c r="O24" s="330">
        <v>2</v>
      </c>
      <c r="P24" s="330">
        <v>92</v>
      </c>
    </row>
    <row r="25" spans="1:16" ht="10.5" customHeight="1">
      <c r="A25" s="330">
        <v>22</v>
      </c>
      <c r="B25" s="330">
        <v>420</v>
      </c>
      <c r="C25" s="330">
        <v>5</v>
      </c>
      <c r="D25" s="330">
        <v>27</v>
      </c>
      <c r="E25" s="330">
        <v>2311</v>
      </c>
      <c r="F25" s="330">
        <v>35</v>
      </c>
      <c r="G25" s="370"/>
      <c r="H25" s="371">
        <v>426</v>
      </c>
      <c r="I25" s="371"/>
      <c r="J25" s="370"/>
      <c r="K25" s="370"/>
      <c r="L25" s="372">
        <v>101</v>
      </c>
      <c r="M25" s="372"/>
      <c r="N25" s="370"/>
      <c r="O25" s="330">
        <v>1</v>
      </c>
      <c r="P25" s="330">
        <v>122</v>
      </c>
    </row>
    <row r="26" spans="1:16" ht="10.5" customHeight="1">
      <c r="A26" s="330">
        <v>9</v>
      </c>
      <c r="B26" s="330">
        <v>126</v>
      </c>
      <c r="C26" s="330">
        <v>4</v>
      </c>
      <c r="D26" s="330">
        <v>5</v>
      </c>
      <c r="E26" s="330">
        <v>534</v>
      </c>
      <c r="F26" s="330">
        <v>9</v>
      </c>
      <c r="G26" s="370"/>
      <c r="H26" s="371">
        <v>134</v>
      </c>
      <c r="I26" s="371"/>
      <c r="J26" s="370"/>
      <c r="K26" s="370"/>
      <c r="L26" s="372">
        <v>8</v>
      </c>
      <c r="M26" s="372"/>
      <c r="N26" s="370"/>
      <c r="O26" s="330">
        <v>10</v>
      </c>
      <c r="P26" s="330">
        <v>35</v>
      </c>
    </row>
    <row r="27" spans="1:16" ht="10.5" customHeight="1">
      <c r="A27" s="330">
        <v>12</v>
      </c>
      <c r="B27" s="330">
        <v>234</v>
      </c>
      <c r="C27" s="330">
        <v>5</v>
      </c>
      <c r="D27" s="330">
        <v>13</v>
      </c>
      <c r="E27" s="330">
        <v>371</v>
      </c>
      <c r="F27" s="330">
        <v>5</v>
      </c>
      <c r="G27" s="370"/>
      <c r="H27" s="371">
        <v>193</v>
      </c>
      <c r="I27" s="371"/>
      <c r="J27" s="370"/>
      <c r="K27" s="370"/>
      <c r="L27" s="372">
        <v>22</v>
      </c>
      <c r="M27" s="372"/>
      <c r="N27" s="370"/>
      <c r="O27" s="330">
        <v>2</v>
      </c>
      <c r="P27" s="330">
        <v>34</v>
      </c>
    </row>
    <row r="28" spans="1:16" ht="10.5" customHeight="1">
      <c r="A28" s="330">
        <v>7</v>
      </c>
      <c r="B28" s="330">
        <v>397</v>
      </c>
      <c r="C28" s="330">
        <v>7</v>
      </c>
      <c r="D28" s="330">
        <v>43</v>
      </c>
      <c r="E28" s="330">
        <v>1944</v>
      </c>
      <c r="F28" s="330">
        <v>18</v>
      </c>
      <c r="G28" s="370"/>
      <c r="H28" s="371">
        <v>762</v>
      </c>
      <c r="I28" s="371"/>
      <c r="J28" s="370"/>
      <c r="K28" s="370"/>
      <c r="L28" s="372">
        <v>353</v>
      </c>
      <c r="M28" s="372"/>
      <c r="N28" s="370"/>
      <c r="O28" s="330">
        <v>3</v>
      </c>
      <c r="P28" s="330">
        <v>136</v>
      </c>
    </row>
    <row r="29" spans="1:16" ht="10.5" customHeight="1">
      <c r="A29" s="330">
        <v>8</v>
      </c>
      <c r="B29" s="330">
        <v>557</v>
      </c>
      <c r="C29" s="330">
        <v>0</v>
      </c>
      <c r="D29" s="330">
        <v>52</v>
      </c>
      <c r="E29" s="330">
        <v>2372</v>
      </c>
      <c r="F29" s="330">
        <v>61</v>
      </c>
      <c r="G29" s="370"/>
      <c r="H29" s="371">
        <v>1410</v>
      </c>
      <c r="I29" s="371"/>
      <c r="J29" s="370"/>
      <c r="K29" s="370"/>
      <c r="L29" s="372">
        <v>392</v>
      </c>
      <c r="M29" s="372"/>
      <c r="N29" s="370"/>
      <c r="O29" s="330">
        <v>4</v>
      </c>
      <c r="P29" s="330">
        <v>95</v>
      </c>
    </row>
    <row r="30" spans="1:16" ht="10.5" customHeight="1">
      <c r="A30" s="330">
        <v>12</v>
      </c>
      <c r="B30" s="330">
        <v>235</v>
      </c>
      <c r="C30" s="333">
        <v>0</v>
      </c>
      <c r="D30" s="330">
        <v>17</v>
      </c>
      <c r="E30" s="330">
        <v>1362</v>
      </c>
      <c r="F30" s="330">
        <v>13</v>
      </c>
      <c r="G30" s="370"/>
      <c r="H30" s="371">
        <v>355</v>
      </c>
      <c r="I30" s="371"/>
      <c r="J30" s="370"/>
      <c r="K30" s="370"/>
      <c r="L30" s="372">
        <v>56</v>
      </c>
      <c r="M30" s="372"/>
      <c r="N30" s="370"/>
      <c r="O30" s="330">
        <v>1</v>
      </c>
      <c r="P30" s="330">
        <v>131</v>
      </c>
    </row>
    <row r="31" spans="1:16" ht="10.5" customHeight="1">
      <c r="A31" s="330">
        <v>6</v>
      </c>
      <c r="B31" s="330">
        <v>345</v>
      </c>
      <c r="C31" s="330">
        <v>6</v>
      </c>
      <c r="D31" s="330">
        <v>25</v>
      </c>
      <c r="E31" s="330">
        <v>952</v>
      </c>
      <c r="F31" s="330">
        <v>31</v>
      </c>
      <c r="G31" s="370"/>
      <c r="H31" s="371">
        <v>396</v>
      </c>
      <c r="I31" s="371"/>
      <c r="J31" s="370"/>
      <c r="K31" s="370"/>
      <c r="L31" s="372">
        <v>162</v>
      </c>
      <c r="M31" s="372"/>
      <c r="N31" s="370"/>
      <c r="O31" s="330">
        <v>1</v>
      </c>
      <c r="P31" s="330">
        <v>107</v>
      </c>
    </row>
    <row r="32" spans="1:16" ht="10.5" customHeight="1">
      <c r="A32" s="330">
        <v>15</v>
      </c>
      <c r="B32" s="330">
        <v>192</v>
      </c>
      <c r="C32" s="330">
        <v>14</v>
      </c>
      <c r="D32" s="330">
        <v>0</v>
      </c>
      <c r="E32" s="330">
        <v>1187</v>
      </c>
      <c r="F32" s="330">
        <v>56</v>
      </c>
      <c r="G32" s="370"/>
      <c r="H32" s="371">
        <v>628</v>
      </c>
      <c r="I32" s="371"/>
      <c r="J32" s="370"/>
      <c r="K32" s="370"/>
      <c r="L32" s="372">
        <v>105</v>
      </c>
      <c r="M32" s="372"/>
      <c r="N32" s="370"/>
      <c r="O32" s="330">
        <v>2</v>
      </c>
      <c r="P32" s="330">
        <v>46</v>
      </c>
    </row>
    <row r="33" spans="1:16" ht="10.5" customHeight="1">
      <c r="A33" s="330">
        <v>5</v>
      </c>
      <c r="B33" s="330">
        <v>213</v>
      </c>
      <c r="C33" s="330">
        <v>8</v>
      </c>
      <c r="D33" s="330">
        <v>11</v>
      </c>
      <c r="E33" s="330">
        <v>864</v>
      </c>
      <c r="F33" s="330">
        <v>5</v>
      </c>
      <c r="G33" s="370"/>
      <c r="H33" s="371">
        <v>349</v>
      </c>
      <c r="I33" s="371"/>
      <c r="J33" s="370"/>
      <c r="K33" s="370"/>
      <c r="L33" s="372">
        <v>66</v>
      </c>
      <c r="M33" s="372"/>
      <c r="N33" s="370"/>
      <c r="O33" s="330">
        <v>2</v>
      </c>
      <c r="P33" s="330">
        <v>52</v>
      </c>
    </row>
    <row r="34" spans="1:16" ht="10.5" customHeight="1">
      <c r="A34" s="330">
        <v>9</v>
      </c>
      <c r="B34" s="330">
        <v>237</v>
      </c>
      <c r="C34" s="330">
        <v>3</v>
      </c>
      <c r="D34" s="330">
        <v>29</v>
      </c>
      <c r="E34" s="330">
        <v>336</v>
      </c>
      <c r="F34" s="330">
        <v>8</v>
      </c>
      <c r="G34" s="370"/>
      <c r="H34" s="371">
        <v>116</v>
      </c>
      <c r="I34" s="371"/>
      <c r="J34" s="370"/>
      <c r="K34" s="370"/>
      <c r="L34" s="372">
        <v>16</v>
      </c>
      <c r="M34" s="372"/>
      <c r="N34" s="370"/>
      <c r="O34" s="333">
        <v>0</v>
      </c>
      <c r="P34" s="333">
        <v>0</v>
      </c>
    </row>
    <row r="35" spans="1:16" ht="10.5" customHeight="1">
      <c r="A35" s="330">
        <v>6</v>
      </c>
      <c r="B35" s="330">
        <v>165</v>
      </c>
      <c r="C35" s="330">
        <v>6</v>
      </c>
      <c r="D35" s="330">
        <v>6</v>
      </c>
      <c r="E35" s="330">
        <v>882</v>
      </c>
      <c r="F35" s="330">
        <v>6</v>
      </c>
      <c r="G35" s="370"/>
      <c r="H35" s="371">
        <v>317</v>
      </c>
      <c r="I35" s="371"/>
      <c r="J35" s="370"/>
      <c r="K35" s="370"/>
      <c r="L35" s="372">
        <v>19</v>
      </c>
      <c r="M35" s="372"/>
      <c r="N35" s="370"/>
      <c r="O35" s="330">
        <v>5</v>
      </c>
      <c r="P35" s="330">
        <v>45</v>
      </c>
    </row>
    <row r="36" spans="1:16" ht="10.5" customHeight="1">
      <c r="A36" s="330">
        <v>6</v>
      </c>
      <c r="B36" s="330">
        <v>181</v>
      </c>
      <c r="C36" s="330">
        <v>6</v>
      </c>
      <c r="D36" s="330">
        <v>6</v>
      </c>
      <c r="E36" s="330">
        <v>436</v>
      </c>
      <c r="F36" s="330">
        <v>3</v>
      </c>
      <c r="G36" s="370"/>
      <c r="H36" s="371">
        <v>121</v>
      </c>
      <c r="I36" s="371"/>
      <c r="J36" s="370"/>
      <c r="K36" s="370"/>
      <c r="L36" s="372">
        <v>37</v>
      </c>
      <c r="M36" s="372"/>
      <c r="N36" s="370"/>
      <c r="O36" s="330">
        <v>12</v>
      </c>
      <c r="P36" s="330">
        <v>41</v>
      </c>
    </row>
    <row r="37" spans="1:16" ht="10.5" customHeight="1">
      <c r="A37" s="330">
        <v>10</v>
      </c>
      <c r="B37" s="330">
        <v>174</v>
      </c>
      <c r="C37" s="330">
        <v>3</v>
      </c>
      <c r="D37" s="330">
        <v>7</v>
      </c>
      <c r="E37" s="330">
        <v>261</v>
      </c>
      <c r="F37" s="330">
        <v>31</v>
      </c>
      <c r="G37" s="370"/>
      <c r="H37" s="371">
        <v>184</v>
      </c>
      <c r="I37" s="371"/>
      <c r="J37" s="370"/>
      <c r="K37" s="370"/>
      <c r="L37" s="372">
        <v>94</v>
      </c>
      <c r="M37" s="372"/>
      <c r="N37" s="370"/>
      <c r="O37" s="330">
        <v>2</v>
      </c>
      <c r="P37" s="330">
        <v>22</v>
      </c>
    </row>
    <row r="38" spans="1:16" ht="10.5" customHeight="1">
      <c r="A38" s="330">
        <v>12</v>
      </c>
      <c r="B38" s="330">
        <v>165</v>
      </c>
      <c r="C38" s="330">
        <v>3</v>
      </c>
      <c r="D38" s="330">
        <v>12</v>
      </c>
      <c r="E38" s="330">
        <v>299</v>
      </c>
      <c r="F38" s="330">
        <v>4</v>
      </c>
      <c r="G38" s="370"/>
      <c r="H38" s="371">
        <v>81</v>
      </c>
      <c r="I38" s="371"/>
      <c r="J38" s="370"/>
      <c r="K38" s="370"/>
      <c r="L38" s="372">
        <v>11</v>
      </c>
      <c r="M38" s="372"/>
      <c r="N38" s="370"/>
      <c r="O38" s="330">
        <v>1</v>
      </c>
      <c r="P38" s="330">
        <v>60</v>
      </c>
    </row>
    <row r="39" spans="1:16" ht="10.5" customHeight="1">
      <c r="A39" s="330">
        <v>5</v>
      </c>
      <c r="B39" s="330">
        <v>78</v>
      </c>
      <c r="C39" s="330">
        <v>5</v>
      </c>
      <c r="D39" s="330">
        <v>5</v>
      </c>
      <c r="E39" s="330">
        <v>300</v>
      </c>
      <c r="F39" s="330">
        <v>2</v>
      </c>
      <c r="G39" s="370"/>
      <c r="H39" s="371">
        <v>54</v>
      </c>
      <c r="I39" s="371"/>
      <c r="J39" s="370"/>
      <c r="K39" s="370"/>
      <c r="L39" s="372">
        <v>10</v>
      </c>
      <c r="M39" s="372"/>
      <c r="N39" s="370"/>
      <c r="O39" s="330">
        <v>2</v>
      </c>
      <c r="P39" s="330">
        <v>35</v>
      </c>
    </row>
    <row r="40" spans="1:16" ht="10.5" customHeight="1">
      <c r="A40" s="375">
        <v>7</v>
      </c>
      <c r="B40" s="330">
        <v>128</v>
      </c>
      <c r="C40" s="330">
        <v>0</v>
      </c>
      <c r="D40" s="330">
        <v>0</v>
      </c>
      <c r="E40" s="330">
        <v>122</v>
      </c>
      <c r="F40" s="330">
        <v>2</v>
      </c>
      <c r="G40" s="370"/>
      <c r="H40" s="371">
        <v>116</v>
      </c>
      <c r="I40" s="371"/>
      <c r="J40" s="370"/>
      <c r="K40" s="370"/>
      <c r="L40" s="372">
        <v>6</v>
      </c>
      <c r="M40" s="372"/>
      <c r="N40" s="370"/>
      <c r="O40" s="333">
        <v>0</v>
      </c>
      <c r="P40" s="333">
        <v>0</v>
      </c>
    </row>
    <row r="41" spans="1:16" ht="10.5" customHeight="1">
      <c r="A41" s="375">
        <v>8</v>
      </c>
      <c r="B41" s="330">
        <v>128</v>
      </c>
      <c r="C41" s="330">
        <v>3</v>
      </c>
      <c r="D41" s="330">
        <v>5</v>
      </c>
      <c r="E41" s="330">
        <v>119</v>
      </c>
      <c r="F41" s="333">
        <v>0</v>
      </c>
      <c r="G41" s="370"/>
      <c r="H41" s="371">
        <v>93</v>
      </c>
      <c r="I41" s="371"/>
      <c r="J41" s="370"/>
      <c r="K41" s="370"/>
      <c r="L41" s="372">
        <v>23</v>
      </c>
      <c r="M41" s="372"/>
      <c r="N41" s="370"/>
      <c r="O41" s="333">
        <v>0</v>
      </c>
      <c r="P41" s="333">
        <v>0</v>
      </c>
    </row>
    <row r="42" spans="1:16" ht="10.5" customHeight="1">
      <c r="A42" s="375">
        <v>8</v>
      </c>
      <c r="B42" s="375">
        <v>137</v>
      </c>
      <c r="C42" s="330">
        <v>6</v>
      </c>
      <c r="D42" s="330">
        <v>8</v>
      </c>
      <c r="E42" s="375">
        <v>269</v>
      </c>
      <c r="F42" s="375">
        <v>0</v>
      </c>
      <c r="G42" s="370"/>
      <c r="H42" s="371">
        <v>69</v>
      </c>
      <c r="I42" s="371"/>
      <c r="J42" s="370"/>
      <c r="K42" s="370"/>
      <c r="L42" s="372">
        <v>9</v>
      </c>
      <c r="M42" s="372"/>
      <c r="N42" s="370"/>
      <c r="O42" s="333">
        <v>0</v>
      </c>
      <c r="P42" s="333">
        <v>0</v>
      </c>
    </row>
    <row r="43" spans="1:16" ht="10.5" customHeight="1">
      <c r="A43" s="375">
        <v>14</v>
      </c>
      <c r="B43" s="375">
        <v>200</v>
      </c>
      <c r="C43" s="330">
        <v>0</v>
      </c>
      <c r="D43" s="330">
        <v>7</v>
      </c>
      <c r="E43" s="375">
        <v>390</v>
      </c>
      <c r="F43" s="375">
        <v>0</v>
      </c>
      <c r="G43" s="370"/>
      <c r="H43" s="371">
        <v>74</v>
      </c>
      <c r="I43" s="371"/>
      <c r="J43" s="370"/>
      <c r="K43" s="370"/>
      <c r="L43" s="372">
        <v>18</v>
      </c>
      <c r="M43" s="372"/>
      <c r="N43" s="370"/>
      <c r="O43" s="333">
        <v>0</v>
      </c>
      <c r="P43" s="333">
        <v>0</v>
      </c>
    </row>
    <row r="44" spans="1:16" ht="10.5" customHeight="1">
      <c r="A44" s="375">
        <v>7</v>
      </c>
      <c r="B44" s="375">
        <v>99</v>
      </c>
      <c r="C44" s="330">
        <v>2</v>
      </c>
      <c r="D44" s="330">
        <v>5</v>
      </c>
      <c r="E44" s="375">
        <v>361</v>
      </c>
      <c r="F44" s="375">
        <v>0</v>
      </c>
      <c r="G44" s="370"/>
      <c r="H44" s="371">
        <v>21</v>
      </c>
      <c r="I44" s="371"/>
      <c r="J44" s="370"/>
      <c r="K44" s="370"/>
      <c r="L44" s="372">
        <v>0</v>
      </c>
      <c r="M44" s="372"/>
      <c r="N44" s="370"/>
      <c r="O44" s="333">
        <v>0</v>
      </c>
      <c r="P44" s="333">
        <v>0</v>
      </c>
    </row>
    <row r="45" spans="1:16" ht="10.5" customHeight="1">
      <c r="A45" s="375">
        <v>11</v>
      </c>
      <c r="B45" s="375">
        <v>343</v>
      </c>
      <c r="C45" s="330">
        <v>9</v>
      </c>
      <c r="D45" s="330">
        <v>28</v>
      </c>
      <c r="E45" s="375">
        <v>466</v>
      </c>
      <c r="F45" s="375">
        <v>4</v>
      </c>
      <c r="G45" s="370"/>
      <c r="H45" s="371">
        <v>257</v>
      </c>
      <c r="I45" s="371"/>
      <c r="J45" s="370"/>
      <c r="K45" s="370"/>
      <c r="L45" s="372">
        <v>15</v>
      </c>
      <c r="M45" s="372"/>
      <c r="N45" s="370"/>
      <c r="O45" s="330">
        <v>8</v>
      </c>
      <c r="P45" s="330">
        <v>41</v>
      </c>
    </row>
    <row r="46" spans="1:16" ht="10.5" customHeight="1">
      <c r="A46" s="375">
        <v>4</v>
      </c>
      <c r="B46" s="375">
        <v>85</v>
      </c>
      <c r="C46" s="330">
        <v>4</v>
      </c>
      <c r="D46" s="330">
        <v>6</v>
      </c>
      <c r="E46" s="375">
        <v>44</v>
      </c>
      <c r="F46" s="375">
        <v>9</v>
      </c>
      <c r="G46" s="370"/>
      <c r="H46" s="371">
        <v>73</v>
      </c>
      <c r="I46" s="371"/>
      <c r="J46" s="370"/>
      <c r="K46" s="370"/>
      <c r="L46" s="372">
        <v>0</v>
      </c>
      <c r="M46" s="372"/>
      <c r="N46" s="370"/>
      <c r="O46" s="333">
        <v>0</v>
      </c>
      <c r="P46" s="333">
        <v>0</v>
      </c>
    </row>
    <row r="47" spans="1:16" ht="10.5" customHeight="1">
      <c r="A47" s="375">
        <v>9</v>
      </c>
      <c r="B47" s="375">
        <v>221</v>
      </c>
      <c r="C47" s="330">
        <v>9</v>
      </c>
      <c r="D47" s="333">
        <v>9</v>
      </c>
      <c r="E47" s="375">
        <v>229</v>
      </c>
      <c r="F47" s="375">
        <v>8</v>
      </c>
      <c r="G47" s="370"/>
      <c r="H47" s="371">
        <v>179</v>
      </c>
      <c r="I47" s="371"/>
      <c r="J47" s="370"/>
      <c r="K47" s="370"/>
      <c r="L47" s="372">
        <v>4</v>
      </c>
      <c r="M47" s="372"/>
      <c r="N47" s="370"/>
      <c r="O47" s="330">
        <v>1</v>
      </c>
      <c r="P47" s="330">
        <v>45</v>
      </c>
    </row>
    <row r="48" spans="1:16" ht="10.5" customHeight="1">
      <c r="A48" s="375">
        <v>3</v>
      </c>
      <c r="B48" s="375">
        <v>216</v>
      </c>
      <c r="C48" s="333">
        <v>0</v>
      </c>
      <c r="D48" s="330">
        <v>15</v>
      </c>
      <c r="E48" s="375">
        <v>607</v>
      </c>
      <c r="F48" s="375">
        <v>4</v>
      </c>
      <c r="G48" s="370"/>
      <c r="H48" s="371">
        <v>360</v>
      </c>
      <c r="I48" s="371"/>
      <c r="J48" s="370"/>
      <c r="K48" s="370"/>
      <c r="L48" s="372">
        <v>128</v>
      </c>
      <c r="M48" s="372"/>
      <c r="N48" s="370"/>
      <c r="O48" s="330">
        <v>3</v>
      </c>
      <c r="P48" s="330">
        <v>33</v>
      </c>
    </row>
    <row r="49" spans="1:16" ht="10.5" customHeight="1">
      <c r="A49" s="375">
        <v>4</v>
      </c>
      <c r="B49" s="375">
        <v>84</v>
      </c>
      <c r="C49" s="333">
        <v>0</v>
      </c>
      <c r="D49" s="330">
        <v>4</v>
      </c>
      <c r="E49" s="375">
        <v>77</v>
      </c>
      <c r="F49" s="375">
        <v>1</v>
      </c>
      <c r="G49" s="370"/>
      <c r="H49" s="371">
        <v>20</v>
      </c>
      <c r="I49" s="371"/>
      <c r="J49" s="370"/>
      <c r="K49" s="370"/>
      <c r="L49" s="372">
        <v>9</v>
      </c>
      <c r="M49" s="372"/>
      <c r="N49" s="370"/>
      <c r="O49" s="333">
        <v>0</v>
      </c>
      <c r="P49" s="333">
        <v>0</v>
      </c>
    </row>
    <row r="50" spans="1:16" ht="10.5" customHeight="1">
      <c r="A50" s="333">
        <v>0</v>
      </c>
      <c r="B50" s="333">
        <v>0</v>
      </c>
      <c r="C50" s="333">
        <v>0</v>
      </c>
      <c r="D50" s="333">
        <v>0</v>
      </c>
      <c r="E50" s="333">
        <v>0</v>
      </c>
      <c r="F50" s="333">
        <v>0</v>
      </c>
      <c r="G50" s="370"/>
      <c r="H50" s="371">
        <v>0</v>
      </c>
      <c r="I50" s="371"/>
      <c r="J50" s="370"/>
      <c r="K50" s="370"/>
      <c r="L50" s="372">
        <v>0</v>
      </c>
      <c r="M50" s="372"/>
      <c r="N50" s="370"/>
      <c r="O50" s="330">
        <v>6</v>
      </c>
      <c r="P50" s="330">
        <v>76</v>
      </c>
    </row>
    <row r="51" spans="1:16" ht="5.25" customHeight="1" thickBot="1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</row>
    <row r="52" ht="10.5" thickTop="1"/>
    <row r="54" spans="1:2" ht="13.5">
      <c r="A54" s="339"/>
      <c r="B54" s="339"/>
    </row>
    <row r="55" spans="1:2" ht="13.5">
      <c r="A55" s="339"/>
      <c r="B55" s="339"/>
    </row>
    <row r="56" spans="1:2" ht="3.75" customHeight="1">
      <c r="A56" s="339"/>
      <c r="B56" s="339"/>
    </row>
    <row r="57" spans="1:2" ht="6" customHeight="1">
      <c r="A57" s="339"/>
      <c r="B57" s="339"/>
    </row>
    <row r="58" spans="1:2" ht="13.5">
      <c r="A58" s="339"/>
      <c r="B58" s="339"/>
    </row>
    <row r="59" spans="1:2" ht="13.5">
      <c r="A59" s="339"/>
      <c r="B59" s="339"/>
    </row>
    <row r="60" spans="1:2" ht="13.5">
      <c r="A60" s="339"/>
      <c r="B60" s="339"/>
    </row>
    <row r="61" spans="1:2" ht="13.5">
      <c r="A61" s="339"/>
      <c r="B61" s="339"/>
    </row>
    <row r="62" spans="1:2" ht="13.5">
      <c r="A62" s="339"/>
      <c r="B62" s="339"/>
    </row>
    <row r="63" spans="1:2" ht="13.5">
      <c r="A63" s="339"/>
      <c r="B63" s="339"/>
    </row>
    <row r="64" spans="1:2" ht="13.5">
      <c r="A64" s="339"/>
      <c r="B64" s="339"/>
    </row>
    <row r="65" spans="1:2" ht="13.5">
      <c r="A65" s="339"/>
      <c r="B65" s="339"/>
    </row>
    <row r="66" spans="1:2" ht="13.5">
      <c r="A66" s="339"/>
      <c r="B66" s="339"/>
    </row>
    <row r="67" spans="1:2" ht="13.5">
      <c r="A67" s="339"/>
      <c r="B67" s="339"/>
    </row>
    <row r="68" spans="1:2" ht="13.5">
      <c r="A68" s="339"/>
      <c r="B68" s="339"/>
    </row>
    <row r="69" spans="1:2" ht="13.5">
      <c r="A69" s="339"/>
      <c r="B69" s="339"/>
    </row>
    <row r="70" spans="1:2" ht="13.5">
      <c r="A70" s="339"/>
      <c r="B70" s="339"/>
    </row>
    <row r="71" spans="1:2" ht="13.5">
      <c r="A71" s="339"/>
      <c r="B71" s="339"/>
    </row>
    <row r="72" spans="1:2" ht="13.5">
      <c r="A72" s="339"/>
      <c r="B72" s="339"/>
    </row>
    <row r="73" spans="1:2" ht="13.5">
      <c r="A73" s="339"/>
      <c r="B73" s="339"/>
    </row>
    <row r="74" spans="1:2" ht="13.5">
      <c r="A74" s="339"/>
      <c r="B74" s="339"/>
    </row>
    <row r="75" spans="1:2" ht="13.5">
      <c r="A75" s="339"/>
      <c r="B75" s="339"/>
    </row>
    <row r="76" spans="1:2" ht="13.5">
      <c r="A76" s="339"/>
      <c r="B76" s="339"/>
    </row>
    <row r="77" spans="1:2" ht="13.5">
      <c r="A77" s="339"/>
      <c r="B77" s="339"/>
    </row>
    <row r="78" spans="1:2" ht="13.5">
      <c r="A78" s="339"/>
      <c r="B78" s="339"/>
    </row>
    <row r="79" spans="1:2" ht="13.5">
      <c r="A79" s="339"/>
      <c r="B79" s="339"/>
    </row>
    <row r="80" spans="1:2" ht="13.5">
      <c r="A80" s="339"/>
      <c r="B80" s="339"/>
    </row>
    <row r="81" spans="1:2" ht="13.5">
      <c r="A81" s="339"/>
      <c r="B81" s="339"/>
    </row>
    <row r="82" spans="1:2" ht="13.5">
      <c r="A82" s="339"/>
      <c r="B82" s="339"/>
    </row>
    <row r="83" spans="1:2" ht="13.5">
      <c r="A83" s="339"/>
      <c r="B83" s="339"/>
    </row>
    <row r="84" spans="1:2" ht="13.5">
      <c r="A84" s="339"/>
      <c r="B84" s="339"/>
    </row>
    <row r="85" spans="1:2" ht="13.5">
      <c r="A85" s="339"/>
      <c r="B85" s="339"/>
    </row>
    <row r="86" spans="1:2" ht="13.5">
      <c r="A86" s="339"/>
      <c r="B86" s="339"/>
    </row>
    <row r="87" spans="1:2" ht="13.5">
      <c r="A87" s="339"/>
      <c r="B87" s="339"/>
    </row>
    <row r="88" spans="1:2" ht="13.5">
      <c r="A88" s="339"/>
      <c r="B88" s="339"/>
    </row>
    <row r="89" spans="1:2" ht="13.5">
      <c r="A89" s="339"/>
      <c r="B89" s="339"/>
    </row>
    <row r="90" spans="1:2" ht="13.5">
      <c r="A90" s="339"/>
      <c r="B90" s="339"/>
    </row>
  </sheetData>
  <mergeCells count="86">
    <mergeCell ref="L18:M18"/>
    <mergeCell ref="H15:I15"/>
    <mergeCell ref="L15:M15"/>
    <mergeCell ref="H17:I17"/>
    <mergeCell ref="H18:I18"/>
    <mergeCell ref="L17:M17"/>
    <mergeCell ref="H19:I19"/>
    <mergeCell ref="H20:I20"/>
    <mergeCell ref="H21:I21"/>
    <mergeCell ref="L23:M23"/>
    <mergeCell ref="L22:M22"/>
    <mergeCell ref="H22:I22"/>
    <mergeCell ref="L21:M21"/>
    <mergeCell ref="L20:M20"/>
    <mergeCell ref="L19:M19"/>
    <mergeCell ref="L29:M29"/>
    <mergeCell ref="L28:M28"/>
    <mergeCell ref="L27:M27"/>
    <mergeCell ref="L26:M26"/>
    <mergeCell ref="H44:I44"/>
    <mergeCell ref="H45:I45"/>
    <mergeCell ref="H46:I46"/>
    <mergeCell ref="L25:M25"/>
    <mergeCell ref="H40:I40"/>
    <mergeCell ref="H41:I41"/>
    <mergeCell ref="H42:I42"/>
    <mergeCell ref="H43:I43"/>
    <mergeCell ref="H39:I39"/>
    <mergeCell ref="H38:I38"/>
    <mergeCell ref="P4:P10"/>
    <mergeCell ref="A4:A10"/>
    <mergeCell ref="B4:B10"/>
    <mergeCell ref="O2:P2"/>
    <mergeCell ref="C4:C10"/>
    <mergeCell ref="D4:D10"/>
    <mergeCell ref="O4:O10"/>
    <mergeCell ref="G5:J5"/>
    <mergeCell ref="K5:N5"/>
    <mergeCell ref="E2:N2"/>
    <mergeCell ref="L14:M14"/>
    <mergeCell ref="E4:E10"/>
    <mergeCell ref="H14:I14"/>
    <mergeCell ref="F3:N4"/>
    <mergeCell ref="H13:I13"/>
    <mergeCell ref="L13:M13"/>
    <mergeCell ref="H35:I35"/>
    <mergeCell ref="H36:I36"/>
    <mergeCell ref="H37:I37"/>
    <mergeCell ref="H31:I31"/>
    <mergeCell ref="H32:I32"/>
    <mergeCell ref="H33:I33"/>
    <mergeCell ref="H34:I34"/>
    <mergeCell ref="L30:M30"/>
    <mergeCell ref="H23:I23"/>
    <mergeCell ref="H24:I24"/>
    <mergeCell ref="H25:I25"/>
    <mergeCell ref="H26:I26"/>
    <mergeCell ref="H27:I27"/>
    <mergeCell ref="H28:I28"/>
    <mergeCell ref="H29:I29"/>
    <mergeCell ref="H30:I30"/>
    <mergeCell ref="L24:M24"/>
    <mergeCell ref="L34:M34"/>
    <mergeCell ref="L33:M33"/>
    <mergeCell ref="L32:M32"/>
    <mergeCell ref="L31:M31"/>
    <mergeCell ref="L38:M38"/>
    <mergeCell ref="L37:M37"/>
    <mergeCell ref="L36:M36"/>
    <mergeCell ref="L35:M35"/>
    <mergeCell ref="L42:M42"/>
    <mergeCell ref="L41:M41"/>
    <mergeCell ref="L40:M40"/>
    <mergeCell ref="L39:M39"/>
    <mergeCell ref="L46:M46"/>
    <mergeCell ref="L45:M45"/>
    <mergeCell ref="L44:M44"/>
    <mergeCell ref="L43:M43"/>
    <mergeCell ref="L50:M50"/>
    <mergeCell ref="L49:M49"/>
    <mergeCell ref="L48:M48"/>
    <mergeCell ref="L47:M47"/>
    <mergeCell ref="H47:I47"/>
    <mergeCell ref="H48:I48"/>
    <mergeCell ref="H49:I49"/>
    <mergeCell ref="H50:I50"/>
  </mergeCells>
  <printOptions horizontalCentered="1"/>
  <pageMargins left="0.5905511811023623" right="0.5905511811023623" top="0.66" bottom="0.33" header="0.35" footer="0.27"/>
  <pageSetup horizontalDpi="600" verticalDpi="600" orientation="portrait" paperSize="9" r:id="rId1"/>
  <headerFooter alignWithMargins="0">
    <oddHeader>&amp;R&amp;F　消防本部・署、消防団、消防水利数等（&amp;A）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井久保 昌博</dc:creator>
  <cp:keywords/>
  <dc:description/>
  <cp:lastModifiedBy>user</cp:lastModifiedBy>
  <cp:lastPrinted>2011-12-27T04:10:05Z</cp:lastPrinted>
  <dcterms:created xsi:type="dcterms:W3CDTF">2001-05-28T02:16:56Z</dcterms:created>
  <dcterms:modified xsi:type="dcterms:W3CDTF">2012-04-06T08:05:32Z</dcterms:modified>
  <cp:category/>
  <cp:version/>
  <cp:contentType/>
  <cp:contentStatus/>
</cp:coreProperties>
</file>