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1"/>
  </bookViews>
  <sheets>
    <sheet name="実績報告書" sheetId="1" r:id="rId1"/>
    <sheet name="事業報告書" sheetId="4" r:id="rId2"/>
    <sheet name="実施状況確認写真" sheetId="8" r:id="rId3"/>
  </sheets>
  <definedNames>
    <definedName name="_xlnm.Print_Area" localSheetId="1">事業報告書!$A$1:$AB$121</definedName>
    <definedName name="_xlnm.Print_Area" localSheetId="2">実施状況確認写真!$A$1:$AB$53</definedName>
    <definedName name="_xlnm.Print_Area" localSheetId="0">実績報告書!$A$1:$AB$43</definedName>
  </definedNames>
  <calcPr calcId="162913"/>
</workbook>
</file>

<file path=xl/calcChain.xml><?xml version="1.0" encoding="utf-8"?>
<calcChain xmlns="http://schemas.openxmlformats.org/spreadsheetml/2006/main">
  <c r="M106" i="4" l="1"/>
  <c r="K37" i="4" l="1"/>
  <c r="AD15" i="4" l="1"/>
  <c r="AD14" i="4"/>
  <c r="AD13" i="4"/>
  <c r="AD12" i="4"/>
  <c r="AA1" i="8" l="1"/>
  <c r="AD55" i="4" l="1"/>
  <c r="AD13" i="1" l="1"/>
  <c r="AD25" i="4" l="1"/>
  <c r="AD15" i="1"/>
  <c r="AD17" i="1"/>
  <c r="AD36" i="1" l="1"/>
  <c r="AD37" i="1"/>
  <c r="AD38" i="1"/>
  <c r="AD39" i="1"/>
  <c r="AD40" i="1"/>
  <c r="AD35" i="1"/>
  <c r="R105" i="4"/>
  <c r="R108" i="4" s="1"/>
  <c r="M105" i="4"/>
  <c r="K35" i="4" s="1"/>
  <c r="G95" i="4"/>
  <c r="AD95" i="4" s="1"/>
  <c r="AD38" i="4"/>
  <c r="AD34" i="4"/>
  <c r="K36" i="4" l="1"/>
  <c r="AE36" i="4" s="1"/>
  <c r="AD105" i="4"/>
  <c r="AD19" i="1" l="1"/>
  <c r="AE103" i="4" l="1"/>
  <c r="AE102" i="4"/>
  <c r="AE101" i="4"/>
  <c r="AE100" i="4"/>
  <c r="AD18" i="4" l="1"/>
  <c r="AD20" i="4"/>
  <c r="AD19" i="4"/>
  <c r="AD31" i="4"/>
  <c r="AD30" i="4"/>
  <c r="AD24" i="4"/>
  <c r="AD16" i="4"/>
  <c r="AD17" i="4"/>
  <c r="AD7" i="1"/>
  <c r="AD33" i="4"/>
  <c r="AD32" i="4"/>
  <c r="M107" i="4" l="1"/>
  <c r="AE105" i="4"/>
  <c r="K7" i="4"/>
  <c r="K6" i="4"/>
  <c r="K5" i="4"/>
  <c r="AA1" i="4" s="1"/>
  <c r="AA1" i="1"/>
  <c r="G118" i="4" l="1"/>
  <c r="G120" i="4" s="1"/>
  <c r="AE37" i="4"/>
  <c r="AA51" i="4"/>
  <c r="AA85" i="4"/>
  <c r="AE95" i="4" l="1"/>
  <c r="AE4" i="4" s="1"/>
  <c r="L120" i="4"/>
  <c r="AD4" i="4"/>
</calcChain>
</file>

<file path=xl/sharedStrings.xml><?xml version="1.0" encoding="utf-8"?>
<sst xmlns="http://schemas.openxmlformats.org/spreadsheetml/2006/main" count="369" uniqueCount="297">
  <si>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</si>
  <si>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</si>
  <si>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</si>
  <si>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神奈川県知事　様</t>
    <rPh sb="0" eb="6">
      <t>カナガワケンチジ</t>
    </rPh>
    <rPh sb="7" eb="8">
      <t>サマ</t>
    </rPh>
    <phoneticPr fontId="2"/>
  </si>
  <si>
    <t>所在地・住所</t>
    <rPh sb="0" eb="3">
      <t>ショザイチ</t>
    </rPh>
    <rPh sb="4" eb="6">
      <t>ジュウショ</t>
    </rPh>
    <phoneticPr fontId="2"/>
  </si>
  <si>
    <t>名称</t>
    <rPh sb="0" eb="2">
      <t>メイショウ</t>
    </rPh>
    <phoneticPr fontId="2"/>
  </si>
  <si>
    <t>円</t>
    <rPh sb="0" eb="1">
      <t>エン</t>
    </rPh>
    <phoneticPr fontId="2"/>
  </si>
  <si>
    <t>（添付書類）</t>
    <phoneticPr fontId="2"/>
  </si>
  <si>
    <t>別紙様式１</t>
    <rPh sb="0" eb="2">
      <t>ベッシ</t>
    </rPh>
    <rPh sb="2" eb="4">
      <t>ヨウシキ</t>
    </rPh>
    <phoneticPr fontId="2"/>
  </si>
  <si>
    <t>１　申請者の概要</t>
    <rPh sb="2" eb="4">
      <t>シンセイ</t>
    </rPh>
    <rPh sb="4" eb="5">
      <t>シャ</t>
    </rPh>
    <rPh sb="6" eb="8">
      <t>ガイヨウ</t>
    </rPh>
    <phoneticPr fontId="2"/>
  </si>
  <si>
    <t>代表者役職・氏名</t>
    <rPh sb="3" eb="5">
      <t>ヤクショク</t>
    </rPh>
    <rPh sb="6" eb="8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</si>
  <si>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</si>
  <si>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</si>
  <si>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ＦＡＸ番号</t>
    <rPh sb="3" eb="5">
      <t>バンゴウ</t>
    </rPh>
    <phoneticPr fontId="2"/>
  </si>
  <si>
    <t>２　事業の概要</t>
    <rPh sb="2" eb="4">
      <t>ジギョウ</t>
    </rPh>
    <rPh sb="5" eb="7">
      <t>ガイヨウ</t>
    </rPh>
    <phoneticPr fontId="2"/>
  </si>
  <si>
    <t>事業名</t>
    <rPh sb="0" eb="2">
      <t>ジギョウ</t>
    </rPh>
    <rPh sb="2" eb="3">
      <t>メイ</t>
    </rPh>
    <phoneticPr fontId="2"/>
  </si>
  <si>
    <t>（次頁に続く）</t>
    <phoneticPr fontId="2"/>
  </si>
  <si>
    <t>【作業メモ】</t>
    <rPh sb="1" eb="3">
      <t>サギョウ</t>
    </rPh>
    <phoneticPr fontId="2"/>
  </si>
  <si>
    <t>○ベースは茨城県の補助金制度の事業計画書</t>
    <rPh sb="5" eb="8">
      <t>イバラキケン</t>
    </rPh>
    <rPh sb="9" eb="12">
      <t>ホジョキン</t>
    </rPh>
    <rPh sb="12" eb="14">
      <t>セイド</t>
    </rPh>
    <rPh sb="15" eb="17">
      <t>ジギョウ</t>
    </rPh>
    <rPh sb="17" eb="20">
      <t>ケイカクショ</t>
    </rPh>
    <phoneticPr fontId="2"/>
  </si>
  <si>
    <t>←将来的には「かながわ再エネ電力利用応援Ｐの認証の有無」の項目を追加するか？（茨城県ではエコ事業所の登録の有無を記載させている）</t>
    <rPh sb="1" eb="4">
      <t>ショウライテキ</t>
    </rPh>
    <rPh sb="11" eb="12">
      <t>サイ</t>
    </rPh>
    <rPh sb="14" eb="16">
      <t>デンリョク</t>
    </rPh>
    <rPh sb="16" eb="18">
      <t>リヨウ</t>
    </rPh>
    <rPh sb="18" eb="20">
      <t>オウエン</t>
    </rPh>
    <rPh sb="22" eb="24">
      <t>ニンショウ</t>
    </rPh>
    <rPh sb="25" eb="27">
      <t>ウム</t>
    </rPh>
    <rPh sb="29" eb="31">
      <t>コウモク</t>
    </rPh>
    <rPh sb="32" eb="34">
      <t>ツイカ</t>
    </rPh>
    <rPh sb="39" eb="41">
      <t>イバラキ</t>
    </rPh>
    <rPh sb="41" eb="42">
      <t>ケン</t>
    </rPh>
    <rPh sb="46" eb="49">
      <t>ジギョウショ</t>
    </rPh>
    <rPh sb="50" eb="52">
      <t>トウロク</t>
    </rPh>
    <rPh sb="53" eb="55">
      <t>ウム</t>
    </rPh>
    <rPh sb="56" eb="58">
      <t>キサイ</t>
    </rPh>
    <phoneticPr fontId="2"/>
  </si>
  <si>
    <t>円（税抜）</t>
    <rPh sb="0" eb="1">
      <t>エン</t>
    </rPh>
    <rPh sb="2" eb="3">
      <t>ゼイ</t>
    </rPh>
    <rPh sb="3" eb="4">
      <t>ヌ</t>
    </rPh>
    <phoneticPr fontId="2"/>
  </si>
  <si>
    <t>所在地</t>
    <rPh sb="0" eb="3">
      <t>ショザイチ</t>
    </rPh>
    <phoneticPr fontId="2"/>
  </si>
  <si>
    <t>部署名</t>
    <rPh sb="0" eb="2">
      <t>ブショ</t>
    </rPh>
    <rPh sb="2" eb="3">
      <t>メイ</t>
    </rPh>
    <phoneticPr fontId="2"/>
  </si>
  <si>
    <t>氏名</t>
    <rPh sb="0" eb="2">
      <t>シメイ</t>
    </rPh>
    <phoneticPr fontId="2"/>
  </si>
  <si>
    <t>－</t>
    <phoneticPr fontId="2"/>
  </si>
  <si>
    <t>@</t>
    <phoneticPr fontId="2"/>
  </si>
  <si>
    <t>備考</t>
    <rPh sb="0" eb="2">
      <t>ビコウ</t>
    </rPh>
    <phoneticPr fontId="2"/>
  </si>
  <si>
    <t>区分</t>
    <rPh sb="0" eb="2">
      <t>クブン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</si>
  <si>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</si>
  <si>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</si>
  <si>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県補助金</t>
    <rPh sb="0" eb="1">
      <t>ケン</t>
    </rPh>
    <rPh sb="1" eb="4">
      <t>ホジョキン</t>
    </rPh>
    <phoneticPr fontId="2"/>
  </si>
  <si>
    <t>その他</t>
    <rPh sb="2" eb="3">
      <t>タ</t>
    </rPh>
    <phoneticPr fontId="2"/>
  </si>
  <si>
    <t>費目</t>
    <rPh sb="0" eb="2">
      <t>ヒモク</t>
    </rPh>
    <phoneticPr fontId="2"/>
  </si>
  <si>
    <t>←費目は要綱別表第１のとおり</t>
    <rPh sb="1" eb="3">
      <t>ヒモク</t>
    </rPh>
    <rPh sb="4" eb="6">
      <t>ヨウコウ</t>
    </rPh>
    <rPh sb="6" eb="8">
      <t>ベッピョウ</t>
    </rPh>
    <rPh sb="8" eb="9">
      <t>ダイ</t>
    </rPh>
    <phoneticPr fontId="2"/>
  </si>
  <si>
    <t>※費目の内訳がある場合は、内訳の内容が分かる資料を別途を添付してください。</t>
    <rPh sb="16" eb="18">
      <t>ナイヨウ</t>
    </rPh>
    <rPh sb="19" eb="20">
      <t>ワ</t>
    </rPh>
    <rPh sb="22" eb="24">
      <t>シリョウ</t>
    </rPh>
    <rPh sb="25" eb="27">
      <t>ベット</t>
    </rPh>
    <phoneticPr fontId="2"/>
  </si>
  <si>
    <t>※金額は、全て税抜きで記入してください。</t>
    <phoneticPr fontId="2"/>
  </si>
  <si>
    <t>A 01 農業</t>
    <phoneticPr fontId="7"/>
  </si>
  <si>
    <t>A 02 林業</t>
    <phoneticPr fontId="7"/>
  </si>
  <si>
    <t>B 03 漁業</t>
    <phoneticPr fontId="7"/>
  </si>
  <si>
    <t>B 04 水産養殖業</t>
    <phoneticPr fontId="7"/>
  </si>
  <si>
    <t>C 05 鉱業，採石業，砂利採取業</t>
    <phoneticPr fontId="7"/>
  </si>
  <si>
    <t>D 06 総合工事業</t>
    <phoneticPr fontId="7"/>
  </si>
  <si>
    <t>D 07 職別工事業</t>
    <phoneticPr fontId="7"/>
  </si>
  <si>
    <t>D 08 設備工事業</t>
    <phoneticPr fontId="7"/>
  </si>
  <si>
    <t>E 09 食料品製造業</t>
    <phoneticPr fontId="7"/>
  </si>
  <si>
    <t>E 10 飲料・たばこ・飼料製造業</t>
    <phoneticPr fontId="7"/>
  </si>
  <si>
    <t>E 11 繊維工業</t>
    <phoneticPr fontId="7"/>
  </si>
  <si>
    <t>E 12 木材・木製品製造業</t>
    <phoneticPr fontId="7"/>
  </si>
  <si>
    <t>E 13 家具・装備品製造業</t>
    <phoneticPr fontId="7"/>
  </si>
  <si>
    <t>E 14 パルプ・紙・紙加工品製造業</t>
    <phoneticPr fontId="7"/>
  </si>
  <si>
    <t>E 15 印刷・同関連業</t>
    <phoneticPr fontId="7"/>
  </si>
  <si>
    <t>E 16 化学工業</t>
    <phoneticPr fontId="7"/>
  </si>
  <si>
    <t>E 17 石油製品・石炭製品製造業</t>
    <phoneticPr fontId="7"/>
  </si>
  <si>
    <t>E 18 プラスチック製品製造業</t>
    <phoneticPr fontId="7"/>
  </si>
  <si>
    <t>E 19 ゴム製品製造業</t>
    <phoneticPr fontId="7"/>
  </si>
  <si>
    <t>E 20 なめし革・同製品・毛皮製造業</t>
    <phoneticPr fontId="7"/>
  </si>
  <si>
    <t>E 21 窯業・土石製品製造業</t>
    <phoneticPr fontId="7"/>
  </si>
  <si>
    <t>E 22 鉄鋼業</t>
    <phoneticPr fontId="7"/>
  </si>
  <si>
    <t>E 23 非鉄金属製造業</t>
    <phoneticPr fontId="7"/>
  </si>
  <si>
    <t>E 24 金属製品製造業</t>
    <phoneticPr fontId="7"/>
  </si>
  <si>
    <t>E 25 はん用機械器具製造業</t>
    <phoneticPr fontId="7"/>
  </si>
  <si>
    <t>E 26 生産用機械器具製造業</t>
    <phoneticPr fontId="7"/>
  </si>
  <si>
    <t>E 27 業務用機械器具製造業</t>
    <phoneticPr fontId="7"/>
  </si>
  <si>
    <t>E 28 電子部品・デバイス・電子回路製造業</t>
    <phoneticPr fontId="7"/>
  </si>
  <si>
    <t>E 29 電気機械器具製造業</t>
    <phoneticPr fontId="7"/>
  </si>
  <si>
    <t>E 30 情報通信機械器具製造業</t>
    <phoneticPr fontId="7"/>
  </si>
  <si>
    <t>E 31 輸送用機械器具製造業</t>
    <phoneticPr fontId="7"/>
  </si>
  <si>
    <t>E 32 その他の製造業</t>
    <phoneticPr fontId="7"/>
  </si>
  <si>
    <t>F 33 電気業</t>
    <phoneticPr fontId="7"/>
  </si>
  <si>
    <t>F 34 ガス業</t>
    <phoneticPr fontId="7"/>
  </si>
  <si>
    <t>F 35 熱供給業</t>
    <phoneticPr fontId="7"/>
  </si>
  <si>
    <t>F 36 水道業</t>
    <phoneticPr fontId="7"/>
  </si>
  <si>
    <t>G 37 通信業</t>
    <phoneticPr fontId="7"/>
  </si>
  <si>
    <t>G 38 放送業</t>
    <phoneticPr fontId="7"/>
  </si>
  <si>
    <t>G 39 情報サービス業</t>
    <phoneticPr fontId="7"/>
  </si>
  <si>
    <t>G 40 インターネット附随サービス業</t>
    <phoneticPr fontId="7"/>
  </si>
  <si>
    <t>G 41 映像・音声・文字情報制作業</t>
    <phoneticPr fontId="7"/>
  </si>
  <si>
    <t>H 42 鉄道業</t>
    <phoneticPr fontId="7"/>
  </si>
  <si>
    <t>H 43 道路旅客運送業</t>
    <phoneticPr fontId="7"/>
  </si>
  <si>
    <t>H 44 道路貨物運送業</t>
    <phoneticPr fontId="7"/>
  </si>
  <si>
    <t>H 45 水運業</t>
    <phoneticPr fontId="7"/>
  </si>
  <si>
    <t>H 46 航空運輸業</t>
    <phoneticPr fontId="7"/>
  </si>
  <si>
    <t>H 47 倉庫業</t>
    <phoneticPr fontId="7"/>
  </si>
  <si>
    <t>H 48 運輸に附帯するサービス業</t>
    <phoneticPr fontId="7"/>
  </si>
  <si>
    <t>H 49 郵便業</t>
    <phoneticPr fontId="7"/>
  </si>
  <si>
    <t>I 50 各種商品卸売業</t>
    <phoneticPr fontId="7"/>
  </si>
  <si>
    <t>I 51 繊維・衣服等卸売業</t>
    <phoneticPr fontId="7"/>
  </si>
  <si>
    <t>I 52 飲食料品卸売業</t>
    <phoneticPr fontId="7"/>
  </si>
  <si>
    <t>I 53 建築材料，鉱物・金属材料等卸売業</t>
    <phoneticPr fontId="7"/>
  </si>
  <si>
    <t>I 54 機械器具卸売業</t>
    <phoneticPr fontId="7"/>
  </si>
  <si>
    <t>I 55 その他の卸売業</t>
    <phoneticPr fontId="7"/>
  </si>
  <si>
    <t>I 56 各種商品小売業</t>
    <phoneticPr fontId="7"/>
  </si>
  <si>
    <t>I 57 織物・衣服・身の回り品小売業</t>
    <phoneticPr fontId="7"/>
  </si>
  <si>
    <t>I 58 飲食料品小売業</t>
    <phoneticPr fontId="7"/>
  </si>
  <si>
    <t>I 59 機械器具小売業</t>
    <phoneticPr fontId="7"/>
  </si>
  <si>
    <t>I 60 その他の小売業</t>
    <phoneticPr fontId="7"/>
  </si>
  <si>
    <t>I 61 無店舗小売業</t>
    <phoneticPr fontId="7"/>
  </si>
  <si>
    <t>J 62 銀行業</t>
    <phoneticPr fontId="7"/>
  </si>
  <si>
    <t>J 63 協同組織金融業</t>
    <phoneticPr fontId="7"/>
  </si>
  <si>
    <t>J 64 貸金業，クレジットカード業等非預金信用機関</t>
    <phoneticPr fontId="7"/>
  </si>
  <si>
    <t>J 65 金融商品取引業，商品先物取引業</t>
    <phoneticPr fontId="7"/>
  </si>
  <si>
    <t>J 66 補助的金融業等</t>
    <phoneticPr fontId="7"/>
  </si>
  <si>
    <t>J 67 保険業</t>
    <phoneticPr fontId="7"/>
  </si>
  <si>
    <t>K 68 不動産取引業</t>
    <phoneticPr fontId="7"/>
  </si>
  <si>
    <t>K 69 不動産賃貸業・管理業</t>
    <phoneticPr fontId="7"/>
  </si>
  <si>
    <t>K 70 物品賃貸業</t>
    <phoneticPr fontId="7"/>
  </si>
  <si>
    <t>L 71 学術・開発研究機関</t>
    <phoneticPr fontId="7"/>
  </si>
  <si>
    <t>L 72 専門サービス業</t>
    <phoneticPr fontId="7"/>
  </si>
  <si>
    <t>L 73 広告業</t>
    <phoneticPr fontId="7"/>
  </si>
  <si>
    <t>L 74 技術サービス業</t>
    <phoneticPr fontId="7"/>
  </si>
  <si>
    <t>M 75 宿泊業</t>
    <phoneticPr fontId="7"/>
  </si>
  <si>
    <t>M 76 飲食店</t>
    <phoneticPr fontId="7"/>
  </si>
  <si>
    <t>M 77 持ち帰り・配達飲食サービス業</t>
    <phoneticPr fontId="7"/>
  </si>
  <si>
    <t>N 78 洗濯・理容・美容・浴場業</t>
    <phoneticPr fontId="7"/>
  </si>
  <si>
    <t>N 79 その他の生活関連サービス業</t>
    <phoneticPr fontId="7"/>
  </si>
  <si>
    <t>N 80 娯楽業</t>
    <phoneticPr fontId="7"/>
  </si>
  <si>
    <t>O 81 学校教育</t>
    <phoneticPr fontId="7"/>
  </si>
  <si>
    <t>O 82 その他の教育，学習支援業</t>
    <phoneticPr fontId="7"/>
  </si>
  <si>
    <t>P 83 医療業</t>
    <phoneticPr fontId="7"/>
  </si>
  <si>
    <t>P 84 保健衛生</t>
    <phoneticPr fontId="7"/>
  </si>
  <si>
    <t>P 85 社会保険・社会福祉・介護事業</t>
    <phoneticPr fontId="7"/>
  </si>
  <si>
    <t>Q 86 郵便局</t>
    <phoneticPr fontId="7"/>
  </si>
  <si>
    <t>Q 87 協同組合</t>
    <phoneticPr fontId="7"/>
  </si>
  <si>
    <t>R 88 廃棄物処理業</t>
    <phoneticPr fontId="7"/>
  </si>
  <si>
    <t>R 89 自動車整備業</t>
    <phoneticPr fontId="7"/>
  </si>
  <si>
    <t>R 90 機械等修理業</t>
    <phoneticPr fontId="7"/>
  </si>
  <si>
    <t>R 91 職業紹介・労働者派遣業</t>
    <phoneticPr fontId="7"/>
  </si>
  <si>
    <t>R 92 その他の事業サービス業</t>
    <phoneticPr fontId="7"/>
  </si>
  <si>
    <t>R 93 政治・経済・文化団体</t>
    <phoneticPr fontId="7"/>
  </si>
  <si>
    <t>R 94 宗教</t>
    <phoneticPr fontId="7"/>
  </si>
  <si>
    <t>R 95 その他のサービス業</t>
    <phoneticPr fontId="7"/>
  </si>
  <si>
    <t>R 96 外国公務</t>
    <phoneticPr fontId="7"/>
  </si>
  <si>
    <t>S 97 国家公務</t>
    <phoneticPr fontId="7"/>
  </si>
  <si>
    <t>S 98 地方公務</t>
    <phoneticPr fontId="7"/>
  </si>
  <si>
    <t>T 99 分類不能の産業</t>
    <phoneticPr fontId="7"/>
  </si>
  <si>
    <t>内訳</t>
    <rPh sb="0" eb="2">
      <t>ウチワケ</t>
    </rPh>
    <phoneticPr fontId="2"/>
  </si>
  <si>
    <t>大分類</t>
    <rPh sb="0" eb="3">
      <t>ダイブンルイ</t>
    </rPh>
    <phoneticPr fontId="2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</si>
  <si>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"/>
  </si>
  <si>
    <t>総　計（A+B）</t>
    <rPh sb="0" eb="1">
      <t>ソウ</t>
    </rPh>
    <rPh sb="2" eb="3">
      <t>ケイ</t>
    </rPh>
    <phoneticPr fontId="2"/>
  </si>
  <si>
    <t>設計費(a)</t>
    <rPh sb="0" eb="2">
      <t>セッケイ</t>
    </rPh>
    <rPh sb="2" eb="3">
      <t>ヒ</t>
    </rPh>
    <phoneticPr fontId="2"/>
  </si>
  <si>
    <t>設備費(b)</t>
    <rPh sb="0" eb="3">
      <t>セツビヒ</t>
    </rPh>
    <phoneticPr fontId="2"/>
  </si>
  <si>
    <t>工事費(c)</t>
    <rPh sb="0" eb="3">
      <t>コウジヒ</t>
    </rPh>
    <phoneticPr fontId="2"/>
  </si>
  <si>
    <t>合　計（A=a+b+c+d）</t>
    <rPh sb="0" eb="1">
      <t>ゴウ</t>
    </rPh>
    <rPh sb="2" eb="3">
      <t>ケイ</t>
    </rPh>
    <phoneticPr fontId="2"/>
  </si>
  <si>
    <t>合計(②)</t>
    <rPh sb="0" eb="1">
      <t>ゴウ</t>
    </rPh>
    <rPh sb="1" eb="2">
      <t>ケイ</t>
    </rPh>
    <phoneticPr fontId="2"/>
  </si>
  <si>
    <t>合計(①)</t>
    <rPh sb="0" eb="1">
      <t>ゴウ</t>
    </rPh>
    <rPh sb="1" eb="2">
      <t>ケイ</t>
    </rPh>
    <phoneticPr fontId="2"/>
  </si>
  <si>
    <r>
      <t>左記のうち補助
対象経費</t>
    </r>
    <r>
      <rPr>
        <sz val="9"/>
        <color theme="1"/>
        <rFont val="ＭＳ 明朝"/>
        <family val="1"/>
        <charset val="128"/>
      </rPr>
      <t>（税抜）</t>
    </r>
    <rPh sb="0" eb="2">
      <t>サキ</t>
    </rPh>
    <rPh sb="5" eb="7">
      <t>ホジョ</t>
    </rPh>
    <rPh sb="8" eb="10">
      <t>タイショウ</t>
    </rPh>
    <rPh sb="10" eb="12">
      <t>ケイヒ</t>
    </rPh>
    <rPh sb="13" eb="14">
      <t>ゼイ</t>
    </rPh>
    <rPh sb="14" eb="15">
      <t>ヌ</t>
    </rPh>
    <phoneticPr fontId="2"/>
  </si>
  <si>
    <t>　　＜経費の内訳＞</t>
    <rPh sb="3" eb="5">
      <t>ケイヒ</t>
    </rPh>
    <rPh sb="6" eb="8">
      <t>ウチワケ</t>
    </rPh>
    <phoneticPr fontId="2"/>
  </si>
  <si>
    <t>エラーチェック</t>
    <phoneticPr fontId="2"/>
  </si>
  <si>
    <t>）</t>
    <phoneticPr fontId="2"/>
  </si>
  <si>
    <t>（内線</t>
    <rPh sb="1" eb="3">
      <t>ナイセン</t>
    </rPh>
    <phoneticPr fontId="2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</si>
  <si>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"/>
  </si>
  <si>
    <t>②と一致</t>
    <rPh sb="2" eb="4">
      <t>イッチ</t>
    </rPh>
    <phoneticPr fontId="2"/>
  </si>
  <si>
    <t>　(2) 収入の部</t>
    <rPh sb="5" eb="7">
      <t>シュウニュウ</t>
    </rPh>
    <rPh sb="8" eb="9">
      <t>ブ</t>
    </rPh>
    <phoneticPr fontId="2"/>
  </si>
  <si>
    <t>　(1) 支出の部</t>
    <rPh sb="5" eb="7">
      <t>シシュツ</t>
    </rPh>
    <rPh sb="8" eb="9">
      <t>ブ</t>
    </rPh>
    <phoneticPr fontId="2"/>
  </si>
  <si>
    <t>記入不足</t>
    <rPh sb="0" eb="2">
      <t>キニュウ</t>
    </rPh>
    <rPh sb="2" eb="4">
      <t>フソク</t>
    </rPh>
    <phoneticPr fontId="2"/>
  </si>
  <si>
    <t>誤記入</t>
    <rPh sb="0" eb="1">
      <t>ゴ</t>
    </rPh>
    <rPh sb="1" eb="3">
      <t>キニュウ</t>
    </rPh>
    <phoneticPr fontId="2"/>
  </si>
  <si>
    <t>金額欄、入力規則あり（０より大きい整数）</t>
    <rPh sb="0" eb="2">
      <t>キンガク</t>
    </rPh>
    <rPh sb="2" eb="3">
      <t>ラン</t>
    </rPh>
    <rPh sb="4" eb="6">
      <t>ニュウリョク</t>
    </rPh>
    <rPh sb="6" eb="8">
      <t>キソク</t>
    </rPh>
    <rPh sb="14" eb="15">
      <t>ダイ</t>
    </rPh>
    <rPh sb="17" eb="19">
      <t>セイスウ</t>
    </rPh>
    <phoneticPr fontId="2"/>
  </si>
  <si>
    <t>←埼玉県の様式を参考</t>
    <rPh sb="1" eb="4">
      <t>サイタマケン</t>
    </rPh>
    <rPh sb="5" eb="7">
      <t>ヨウシキ</t>
    </rPh>
    <rPh sb="8" eb="10">
      <t>サンコウ</t>
    </rPh>
    <phoneticPr fontId="2"/>
  </si>
  <si>
    <t>選択してください</t>
    <rPh sb="0" eb="2">
      <t>センタク</t>
    </rPh>
    <phoneticPr fontId="2"/>
  </si>
  <si>
    <t>A×10％、１円未満切捨て</t>
    <phoneticPr fontId="2"/>
  </si>
  <si>
    <t>第11号様式（第16条関係）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</si>
  <si>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年</t>
    <rPh sb="0" eb="1">
      <t>ネン</t>
    </rPh>
    <phoneticPr fontId="2"/>
  </si>
  <si>
    <t>(1) 事業報告書（第11号様式別紙様式１）</t>
    <phoneticPr fontId="2"/>
  </si>
  <si>
    <t>(5) 補助金振込先の通帳等（写し）</t>
    <phoneticPr fontId="2"/>
  </si>
  <si>
    <t>(6) その他知事が必要と認めるもの</t>
    <phoneticPr fontId="2"/>
  </si>
  <si>
    <t>事業報告書</t>
    <rPh sb="0" eb="2">
      <t>ジギョウ</t>
    </rPh>
    <rPh sb="2" eb="5">
      <t>ホウコクショ</t>
    </rPh>
    <phoneticPr fontId="2"/>
  </si>
  <si>
    <t>事業完了年月日</t>
    <phoneticPr fontId="2"/>
  </si>
  <si>
    <t>事業着手年月日</t>
    <rPh sb="2" eb="4">
      <t>チャクシュ</t>
    </rPh>
    <phoneticPr fontId="2"/>
  </si>
  <si>
    <t>日付け第</t>
    <rPh sb="0" eb="1">
      <t>ヒ</t>
    </rPh>
    <phoneticPr fontId="2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</si>
  <si>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2"/>
  </si>
  <si>
    <t>うち補助対象経費</t>
    <rPh sb="2" eb="4">
      <t>ホジョ</t>
    </rPh>
    <rPh sb="4" eb="6">
      <t>タイショウ</t>
    </rPh>
    <rPh sb="6" eb="8">
      <t>ケイヒ</t>
    </rPh>
    <phoneticPr fontId="2"/>
  </si>
  <si>
    <t>他の補助金等の利用</t>
    <rPh sb="0" eb="1">
      <t>タ</t>
    </rPh>
    <rPh sb="2" eb="5">
      <t>ホジョキン</t>
    </rPh>
    <rPh sb="5" eb="6">
      <t>トウ</t>
    </rPh>
    <rPh sb="7" eb="9">
      <t>リヨウ</t>
    </rPh>
    <phoneticPr fontId="2"/>
  </si>
  <si>
    <t>消費税及び地方消費税(B)</t>
    <rPh sb="0" eb="3">
      <t>ショウヒゼイ</t>
    </rPh>
    <rPh sb="3" eb="4">
      <t>オヨ</t>
    </rPh>
    <rPh sb="5" eb="7">
      <t>チホウ</t>
    </rPh>
    <rPh sb="7" eb="9">
      <t>ショウヒ</t>
    </rPh>
    <rPh sb="9" eb="10">
      <t>ゼイ</t>
    </rPh>
    <phoneticPr fontId="2"/>
  </si>
  <si>
    <r>
      <t>事業に要した
費用</t>
    </r>
    <r>
      <rPr>
        <sz val="9"/>
        <color theme="1"/>
        <rFont val="ＭＳ 明朝"/>
        <family val="1"/>
        <charset val="128"/>
      </rPr>
      <t>（税抜）</t>
    </r>
    <rPh sb="0" eb="2">
      <t>ジギョウ</t>
    </rPh>
    <rPh sb="3" eb="4">
      <t>ヨウ</t>
    </rPh>
    <rPh sb="7" eb="9">
      <t>ヒヨウ</t>
    </rPh>
    <rPh sb="10" eb="11">
      <t>ゼイ</t>
    </rPh>
    <rPh sb="11" eb="12">
      <t>ヌ</t>
    </rPh>
    <phoneticPr fontId="2"/>
  </si>
  <si>
    <t>４　収支決算</t>
    <rPh sb="2" eb="4">
      <t>シュウシ</t>
    </rPh>
    <rPh sb="4" eb="6">
      <t>ケッサン</t>
    </rPh>
    <phoneticPr fontId="2"/>
  </si>
  <si>
    <t>（補助金振込先）</t>
    <rPh sb="1" eb="4">
      <t>ホジョキン</t>
    </rPh>
    <rPh sb="4" eb="7">
      <t>フリコミサキ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</si>
  <si>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</si>
  <si>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（フリガナ）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</si>
  <si>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</si>
  <si>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店名</t>
    <rPh sb="0" eb="2">
      <t>テンメイ</t>
    </rPh>
    <phoneticPr fontId="2"/>
  </si>
  <si>
    <t>預金の種類</t>
    <rPh sb="0" eb="2">
      <t>ヨキン</t>
    </rPh>
    <rPh sb="3" eb="5">
      <t>シュルイ</t>
    </rPh>
    <phoneticPr fontId="2"/>
  </si>
  <si>
    <t>口座番号</t>
    <rPh sb="0" eb="2">
      <t>コウザ</t>
    </rPh>
    <rPh sb="2" eb="4">
      <t>バンゴウ</t>
    </rPh>
    <phoneticPr fontId="2"/>
  </si>
  <si>
    <t>←入力規則（半角カタカナ）あり</t>
    <rPh sb="1" eb="3">
      <t>ニュウリョク</t>
    </rPh>
    <rPh sb="3" eb="5">
      <t>キソク</t>
    </rPh>
    <rPh sb="6" eb="8">
      <t>ハンカク</t>
    </rPh>
    <phoneticPr fontId="2"/>
  </si>
  <si>
    <t>←入力規則（半角英数）あり</t>
    <rPh sb="1" eb="3">
      <t>ニュウリョク</t>
    </rPh>
    <rPh sb="3" eb="5">
      <t>キソク</t>
    </rPh>
    <rPh sb="6" eb="8">
      <t>ハンカク</t>
    </rPh>
    <rPh sb="8" eb="10">
      <t>エイスウ</t>
    </rPh>
    <phoneticPr fontId="2"/>
  </si>
  <si>
    <t>（※）</t>
    <phoneticPr fontId="2"/>
  </si>
  <si>
    <t>←基本的に「無し」のはずだが、「有り」と記載した場合は、別途ヒアリングすることを想定</t>
    <rPh sb="1" eb="4">
      <t>キホンテキ</t>
    </rPh>
    <rPh sb="6" eb="7">
      <t>ナ</t>
    </rPh>
    <rPh sb="16" eb="17">
      <t>ア</t>
    </rPh>
    <rPh sb="20" eb="22">
      <t>キサイ</t>
    </rPh>
    <rPh sb="24" eb="26">
      <t>バアイ</t>
    </rPh>
    <rPh sb="28" eb="30">
      <t>ベット</t>
    </rPh>
    <rPh sb="40" eb="42">
      <t>ソウテイ</t>
    </rPh>
    <phoneticPr fontId="2"/>
  </si>
  <si>
    <t>（次頁に続く）</t>
    <phoneticPr fontId="2"/>
  </si>
  <si>
    <t>○審査での突合のしやすさを考慮して、事業計画書と同じ項目はセルの位置を極力合わせている</t>
    <rPh sb="1" eb="3">
      <t>シンサ</t>
    </rPh>
    <rPh sb="5" eb="7">
      <t>トツゴウ</t>
    </rPh>
    <rPh sb="13" eb="15">
      <t>コウリョ</t>
    </rPh>
    <rPh sb="18" eb="20">
      <t>ジギョウ</t>
    </rPh>
    <rPh sb="20" eb="23">
      <t>ケイカクショ</t>
    </rPh>
    <rPh sb="24" eb="25">
      <t>オナ</t>
    </rPh>
    <rPh sb="26" eb="28">
      <t>コウモク</t>
    </rPh>
    <rPh sb="32" eb="34">
      <t>イチ</t>
    </rPh>
    <rPh sb="35" eb="37">
      <t>キョクリョク</t>
    </rPh>
    <rPh sb="37" eb="38">
      <t>ア</t>
    </rPh>
    <phoneticPr fontId="2"/>
  </si>
  <si>
    <t>事業に要した費用</t>
    <rPh sb="0" eb="2">
      <t>ジギョウ</t>
    </rPh>
    <rPh sb="3" eb="4">
      <t>ヨウ</t>
    </rPh>
    <rPh sb="6" eb="8">
      <t>ヒヨウ</t>
    </rPh>
    <phoneticPr fontId="2"/>
  </si>
  <si>
    <t>←年の部分に入力規則（2022以上の整数）あり</t>
    <rPh sb="1" eb="2">
      <t>ネン</t>
    </rPh>
    <rPh sb="3" eb="5">
      <t>ブブン</t>
    </rPh>
    <rPh sb="6" eb="8">
      <t>ニュウリョク</t>
    </rPh>
    <rPh sb="8" eb="10">
      <t>キソク</t>
    </rPh>
    <rPh sb="15" eb="17">
      <t>イジョウ</t>
    </rPh>
    <rPh sb="18" eb="20">
      <t>セイスウ</t>
    </rPh>
    <phoneticPr fontId="2"/>
  </si>
  <si>
    <t>報告者</t>
    <rPh sb="0" eb="2">
      <t>ホウコク</t>
    </rPh>
    <rPh sb="2" eb="3">
      <t>シャ</t>
    </rPh>
    <phoneticPr fontId="2"/>
  </si>
  <si>
    <t>都道府県</t>
    <rPh sb="0" eb="4">
      <t>トドウフケン</t>
    </rPh>
    <phoneticPr fontId="2"/>
  </si>
  <si>
    <t>北海道</t>
  </si>
  <si>
    <t>青森県</t>
    <phoneticPr fontId="2"/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</si>
  <si>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</si>
  <si>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</si>
  <si>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</si>
  <si>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</si>
  <si>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</si>
  <si>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</si>
  <si>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</si>
  <si>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</si>
  <si>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</si>
  <si>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</si>
  <si>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</si>
  <si>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</si>
  <si>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</si>
  <si>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</si>
  <si>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</si>
  <si>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</si>
  <si>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</si>
  <si>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</si>
  <si>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</si>
  <si>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</si>
  <si>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</si>
  <si>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</si>
  <si>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</si>
  <si>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</si>
  <si>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</si>
  <si>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</si>
  <si>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</si>
  <si>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</si>
  <si>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</si>
  <si>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</si>
  <si>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</si>
  <si>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</si>
  <si>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</si>
  <si>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</si>
  <si>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</si>
  <si>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</si>
  <si>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</si>
  <si>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</si>
  <si>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</si>
  <si>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</si>
  <si>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</si>
  <si>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</si>
  <si>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</si>
  <si>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</si>
  <si>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</si>
  <si>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←都道府県はプルダウン選択（選択肢は下部参照）</t>
    <rPh sb="1" eb="5">
      <t>トドウフケン</t>
    </rPh>
    <rPh sb="11" eb="13">
      <t>センタク</t>
    </rPh>
    <rPh sb="14" eb="17">
      <t>センタクシ</t>
    </rPh>
    <rPh sb="18" eb="20">
      <t>カブ</t>
    </rPh>
    <rPh sb="20" eb="22">
      <t>サンショウ</t>
    </rPh>
    <phoneticPr fontId="2"/>
  </si>
  <si>
    <t>←入力規則あり（年:2022以上の整数、月：1～12、日：1～31）</t>
    <rPh sb="14" eb="16">
      <t>イジョウ</t>
    </rPh>
    <rPh sb="17" eb="19">
      <t>セイスウ</t>
    </rPh>
    <rPh sb="20" eb="21">
      <t>ツキ</t>
    </rPh>
    <rPh sb="27" eb="28">
      <t>ヒ</t>
    </rPh>
    <phoneticPr fontId="2"/>
  </si>
  <si>
    <t>No.</t>
    <phoneticPr fontId="2"/>
  </si>
  <si>
    <t>改善内容</t>
    <rPh sb="0" eb="2">
      <t>カイゼン</t>
    </rPh>
    <rPh sb="2" eb="4">
      <t>ナイヨウ</t>
    </rPh>
    <phoneticPr fontId="2"/>
  </si>
  <si>
    <t>照明設備</t>
    <rPh sb="0" eb="2">
      <t>ショウメイ</t>
    </rPh>
    <rPh sb="2" eb="4">
      <t>セツビ</t>
    </rPh>
    <phoneticPr fontId="2"/>
  </si>
  <si>
    <t>空気調和設備</t>
    <rPh sb="0" eb="2">
      <t>クウキ</t>
    </rPh>
    <rPh sb="2" eb="4">
      <t>チョウワ</t>
    </rPh>
    <rPh sb="4" eb="6">
      <t>セツビ</t>
    </rPh>
    <phoneticPr fontId="2"/>
  </si>
  <si>
    <t>冷蔵・冷凍設備</t>
    <rPh sb="0" eb="2">
      <t>レイゾウ</t>
    </rPh>
    <rPh sb="3" eb="5">
      <t>レイトウ</t>
    </rPh>
    <rPh sb="5" eb="7">
      <t>セツビ</t>
    </rPh>
    <phoneticPr fontId="2"/>
  </si>
  <si>
    <t>変圧器</t>
    <rPh sb="0" eb="3">
      <t>ヘンアツキ</t>
    </rPh>
    <phoneticPr fontId="2"/>
  </si>
  <si>
    <t>【対象設備】</t>
    <rPh sb="1" eb="3">
      <t>タイショウ</t>
    </rPh>
    <rPh sb="3" eb="5">
      <t>セツビ</t>
    </rPh>
    <phoneticPr fontId="2"/>
  </si>
  <si>
    <t>【設備の種類】</t>
    <rPh sb="1" eb="3">
      <t>セツビ</t>
    </rPh>
    <rPh sb="4" eb="6">
      <t>シュルイ</t>
    </rPh>
    <phoneticPr fontId="2"/>
  </si>
  <si>
    <t>建物附属設備</t>
    <rPh sb="0" eb="2">
      <t>タテモノ</t>
    </rPh>
    <rPh sb="2" eb="4">
      <t>フゾク</t>
    </rPh>
    <rPh sb="4" eb="6">
      <t>セツビ</t>
    </rPh>
    <phoneticPr fontId="2"/>
  </si>
  <si>
    <t>構築物</t>
    <rPh sb="0" eb="3">
      <t>コウチクブツ</t>
    </rPh>
    <phoneticPr fontId="2"/>
  </si>
  <si>
    <t>ボイラー</t>
    <phoneticPr fontId="2"/>
  </si>
  <si>
    <t>器具及び備品</t>
    <rPh sb="0" eb="2">
      <t>キグ</t>
    </rPh>
    <rPh sb="2" eb="3">
      <t>オヨ</t>
    </rPh>
    <rPh sb="4" eb="6">
      <t>ビヒン</t>
    </rPh>
    <phoneticPr fontId="2"/>
  </si>
  <si>
    <t>コンプレッサー</t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</si>
  <si>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</si>
  <si>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ポンプ</t>
    <phoneticPr fontId="2"/>
  </si>
  <si>
    <t>ファン・ブロワー</t>
    <phoneticPr fontId="2"/>
  </si>
  <si>
    <t>【産業中分類】</t>
    <rPh sb="1" eb="3">
      <t>サンギョウ</t>
    </rPh>
    <rPh sb="3" eb="6">
      <t>チュウブンルイ</t>
    </rPh>
    <phoneticPr fontId="2"/>
  </si>
  <si>
    <t>←金額欄、入力規則あり（０より大きい整数）</t>
    <rPh sb="1" eb="3">
      <t>キンガク</t>
    </rPh>
    <rPh sb="3" eb="4">
      <t>ラン</t>
    </rPh>
    <rPh sb="5" eb="7">
      <t>ニュウリョク</t>
    </rPh>
    <rPh sb="7" eb="9">
      <t>キソク</t>
    </rPh>
    <rPh sb="15" eb="16">
      <t>ダイ</t>
    </rPh>
    <rPh sb="18" eb="20">
      <t>セイスウ</t>
    </rPh>
    <phoneticPr fontId="2"/>
  </si>
  <si>
    <t>※事業完了年月日については、設置工事完了日又は補助事業者における支出義務額
 （設置に要する経費の金額）の支払日のいずれか遅い日を記載してください。</t>
    <rPh sb="1" eb="3">
      <t>ジギョウ</t>
    </rPh>
    <rPh sb="3" eb="5">
      <t>カンリョウ</t>
    </rPh>
    <rPh sb="5" eb="8">
      <t>ネンガッピ</t>
    </rPh>
    <rPh sb="14" eb="16">
      <t>セッチ</t>
    </rPh>
    <rPh sb="16" eb="18">
      <t>コウジ</t>
    </rPh>
    <rPh sb="18" eb="20">
      <t>カンリョウ</t>
    </rPh>
    <rPh sb="20" eb="21">
      <t>ビ</t>
    </rPh>
    <rPh sb="21" eb="22">
      <t>マタ</t>
    </rPh>
    <rPh sb="23" eb="25">
      <t>ホジョ</t>
    </rPh>
    <rPh sb="25" eb="27">
      <t>ジギョウ</t>
    </rPh>
    <rPh sb="27" eb="28">
      <t>シャ</t>
    </rPh>
    <rPh sb="32" eb="34">
      <t>シシュツ</t>
    </rPh>
    <rPh sb="34" eb="36">
      <t>ギム</t>
    </rPh>
    <rPh sb="36" eb="37">
      <t>ガク</t>
    </rPh>
    <rPh sb="40" eb="42">
      <t>セッチ</t>
    </rPh>
    <rPh sb="43" eb="44">
      <t>ヨウ</t>
    </rPh>
    <rPh sb="46" eb="48">
      <t>ケイヒ</t>
    </rPh>
    <rPh sb="49" eb="51">
      <t>キンガク</t>
    </rPh>
    <rPh sb="53" eb="55">
      <t>シハラ</t>
    </rPh>
    <rPh sb="55" eb="56">
      <t>ヒ</t>
    </rPh>
    <rPh sb="61" eb="62">
      <t>オソ</t>
    </rPh>
    <rPh sb="63" eb="64">
      <t>ヒ</t>
    </rPh>
    <rPh sb="65" eb="67">
      <t>キサイ</t>
    </rPh>
    <phoneticPr fontId="2"/>
  </si>
  <si>
    <t>(4) 補助事業に係る納品及び支出を証する書類の写し</t>
    <phoneticPr fontId="2"/>
  </si>
  <si>
    <t>（画像ファイルを添付）</t>
    <rPh sb="1" eb="3">
      <t>ガゾウ</t>
    </rPh>
    <rPh sb="8" eb="10">
      <t>テンプ</t>
    </rPh>
    <phoneticPr fontId="2"/>
  </si>
  <si>
    <t>補助事業の実施状況が確認できる写真</t>
    <rPh sb="0" eb="2">
      <t>ホジョ</t>
    </rPh>
    <rPh sb="2" eb="4">
      <t>ジギョウ</t>
    </rPh>
    <rPh sb="5" eb="7">
      <t>ジッシ</t>
    </rPh>
    <rPh sb="7" eb="9">
      <t>ジョウキョウ</t>
    </rPh>
    <rPh sb="10" eb="12">
      <t>カクニン</t>
    </rPh>
    <rPh sb="15" eb="17">
      <t>シャシン</t>
    </rPh>
    <phoneticPr fontId="2"/>
  </si>
  <si>
    <t>とおり報告します。</t>
    <phoneticPr fontId="2"/>
  </si>
  <si>
    <t>←削減効果欄、入力規則あり（０より大きい小数点数）</t>
    <rPh sb="1" eb="3">
      <t>サクゲン</t>
    </rPh>
    <rPh sb="3" eb="5">
      <t>コウカ</t>
    </rPh>
    <rPh sb="5" eb="6">
      <t>ラン</t>
    </rPh>
    <rPh sb="7" eb="9">
      <t>ニュウリョク</t>
    </rPh>
    <rPh sb="9" eb="11">
      <t>キソク</t>
    </rPh>
    <rPh sb="17" eb="18">
      <t>ダイ</t>
    </rPh>
    <rPh sb="20" eb="22">
      <t>ショウスウ</t>
    </rPh>
    <rPh sb="22" eb="24">
      <t>テンスウ</t>
    </rPh>
    <phoneticPr fontId="2"/>
  </si>
  <si>
    <r>
      <t>※</t>
    </r>
    <r>
      <rPr>
        <u/>
        <sz val="10"/>
        <color theme="1"/>
        <rFont val="ＭＳ 明朝"/>
        <family val="1"/>
        <charset val="128"/>
      </rPr>
      <t xml:space="preserve">「出精値引き」「端数値引き」など、内訳が明確ではない値引きについては、
</t>
    </r>
    <r>
      <rPr>
        <sz val="10"/>
        <color theme="1"/>
        <rFont val="ＭＳ 明朝"/>
        <family val="1"/>
        <charset val="128"/>
      </rPr>
      <t>　</t>
    </r>
    <r>
      <rPr>
        <b/>
        <u/>
        <sz val="10"/>
        <color theme="1"/>
        <rFont val="ＭＳ 明朝"/>
        <family val="1"/>
        <charset val="128"/>
      </rPr>
      <t>すべて対象経費から差し引くこと</t>
    </r>
    <r>
      <rPr>
        <u/>
        <sz val="10"/>
        <color theme="1"/>
        <rFont val="ＭＳ 明朝"/>
        <family val="1"/>
        <charset val="128"/>
      </rPr>
      <t>。</t>
    </r>
    <rPh sb="2" eb="4">
      <t>シュッセイ</t>
    </rPh>
    <rPh sb="4" eb="6">
      <t>ネビ</t>
    </rPh>
    <rPh sb="9" eb="11">
      <t>ハスウ</t>
    </rPh>
    <rPh sb="11" eb="13">
      <t>ネビ</t>
    </rPh>
    <rPh sb="18" eb="20">
      <t>ウチワケ</t>
    </rPh>
    <rPh sb="21" eb="23">
      <t>メイカク</t>
    </rPh>
    <rPh sb="27" eb="29">
      <t>ネビ</t>
    </rPh>
    <rPh sb="41" eb="43">
      <t>タイショウ</t>
    </rPh>
    <rPh sb="43" eb="45">
      <t>ケイヒ</t>
    </rPh>
    <rPh sb="47" eb="48">
      <t>サ</t>
    </rPh>
    <rPh sb="49" eb="50">
      <t>ヒ</t>
    </rPh>
    <phoneticPr fontId="2"/>
  </si>
  <si>
    <t>←条件付き書式設定あり（G91セルと不一致の場合、赤い網掛け＋備考欄にメッセージ）</t>
    <rPh sb="1" eb="3">
      <t>ジョウケン</t>
    </rPh>
    <rPh sb="3" eb="4">
      <t>ツ</t>
    </rPh>
    <rPh sb="5" eb="7">
      <t>ショシキ</t>
    </rPh>
    <rPh sb="7" eb="9">
      <t>セッテイ</t>
    </rPh>
    <rPh sb="18" eb="21">
      <t>フイッチ</t>
    </rPh>
    <rPh sb="22" eb="24">
      <t>バアイ</t>
    </rPh>
    <rPh sb="25" eb="26">
      <t>アカ</t>
    </rPh>
    <rPh sb="27" eb="29">
      <t>アミカ</t>
    </rPh>
    <rPh sb="31" eb="33">
      <t>ビコウ</t>
    </rPh>
    <rPh sb="33" eb="34">
      <t>ラン</t>
    </rPh>
    <phoneticPr fontId="2"/>
  </si>
  <si>
    <t>※この様式に画像ファイルを添付できない場合は、「別添のとおり」と記載の上、別途、遠景と近景の写真を添付してください。</t>
    <rPh sb="3" eb="5">
      <t>ヨウシキ</t>
    </rPh>
    <rPh sb="6" eb="8">
      <t>ガゾウ</t>
    </rPh>
    <rPh sb="13" eb="15">
      <t>テンプ</t>
    </rPh>
    <rPh sb="19" eb="21">
      <t>バアイ</t>
    </rPh>
    <rPh sb="24" eb="26">
      <t>ベッテン</t>
    </rPh>
    <rPh sb="32" eb="34">
      <t>キサイ</t>
    </rPh>
    <rPh sb="35" eb="36">
      <t>ウエ</t>
    </rPh>
    <rPh sb="37" eb="39">
      <t>ベット</t>
    </rPh>
    <rPh sb="40" eb="42">
      <t>エンケイ</t>
    </rPh>
    <rPh sb="43" eb="45">
      <t>キンケイ</t>
    </rPh>
    <rPh sb="46" eb="48">
      <t>シャシン</t>
    </rPh>
    <rPh sb="49" eb="51">
      <t>テンプ</t>
    </rPh>
    <phoneticPr fontId="2"/>
  </si>
  <si>
    <t>補助対象事業所</t>
    <rPh sb="0" eb="2">
      <t>ホジョ</t>
    </rPh>
    <rPh sb="2" eb="4">
      <t>タイショウ</t>
    </rPh>
    <rPh sb="4" eb="7">
      <t>ジギョウショ</t>
    </rPh>
    <phoneticPr fontId="2"/>
  </si>
  <si>
    <t>←条件付き書式設定あり（その他選択の場合、グレーアウト解除）</t>
    <rPh sb="1" eb="3">
      <t>ジョウケン</t>
    </rPh>
    <rPh sb="3" eb="4">
      <t>ツ</t>
    </rPh>
    <rPh sb="5" eb="9">
      <t>ショシキセッテイ</t>
    </rPh>
    <rPh sb="14" eb="15">
      <t>タ</t>
    </rPh>
    <rPh sb="15" eb="17">
      <t>センタク</t>
    </rPh>
    <rPh sb="18" eb="20">
      <t>バアイ</t>
    </rPh>
    <rPh sb="27" eb="29">
      <t>カイジョ</t>
    </rPh>
    <phoneticPr fontId="2"/>
  </si>
  <si>
    <t>役職</t>
    <rPh sb="0" eb="2">
      <t>ヤクショク</t>
    </rPh>
    <phoneticPr fontId="2"/>
  </si>
  <si>
    <t>－</t>
    <phoneticPr fontId="2"/>
  </si>
  <si>
    <t>－</t>
    <phoneticPr fontId="2"/>
  </si>
  <si>
    <t>）</t>
    <phoneticPr fontId="2"/>
  </si>
  <si>
    <t>報告に
係る
責任者</t>
    <rPh sb="0" eb="2">
      <t>ホウコク</t>
    </rPh>
    <rPh sb="4" eb="5">
      <t>カカ</t>
    </rPh>
    <rPh sb="7" eb="10">
      <t>セキニンシャ</t>
    </rPh>
    <phoneticPr fontId="2"/>
  </si>
  <si>
    <t>報告に
係る
担当者</t>
    <rPh sb="0" eb="2">
      <t>ホウコク</t>
    </rPh>
    <rPh sb="7" eb="10">
      <t>タントウシャ</t>
    </rPh>
    <phoneticPr fontId="2"/>
  </si>
  <si>
    <t>補助金所要額（精算額）</t>
    <rPh sb="0" eb="3">
      <t>ホジョキン</t>
    </rPh>
    <rPh sb="3" eb="5">
      <t>ショヨウ</t>
    </rPh>
    <rPh sb="5" eb="6">
      <t>ガク</t>
    </rPh>
    <rPh sb="7" eb="9">
      <t>セイサン</t>
    </rPh>
    <rPh sb="10" eb="11">
      <t>サンガク</t>
    </rPh>
    <phoneticPr fontId="2"/>
  </si>
  <si>
    <t>神奈川県スマートファクトリー促進補助金実績報告書</t>
    <rPh sb="19" eb="21">
      <t>ジッセキ</t>
    </rPh>
    <rPh sb="21" eb="24">
      <t>ホウコクショ</t>
    </rPh>
    <phoneticPr fontId="2"/>
  </si>
  <si>
    <t>号で交付決定を受けた神奈川県スマート</t>
    <rPh sb="0" eb="1">
      <t>ゴウ</t>
    </rPh>
    <phoneticPr fontId="2"/>
  </si>
  <si>
    <t>ファクトリー促進補助金に係る補助事業の実績について、関係書類を添えて次の</t>
    <phoneticPr fontId="2"/>
  </si>
  <si>
    <t>３　EMS導入による改善の概要</t>
    <rPh sb="5" eb="7">
      <t>ドウニュウ</t>
    </rPh>
    <phoneticPr fontId="2"/>
  </si>
  <si>
    <t>※補助金交付申請額は、補助対象経費（税抜）合計の1/3以内の額（1,000円未満切捨て）又は900万円のいずれか低い金額となります。</t>
    <rPh sb="18" eb="19">
      <t>ゼイ</t>
    </rPh>
    <rPh sb="19" eb="20">
      <t>ヌ</t>
    </rPh>
    <rPh sb="40" eb="42">
      <t>キリス</t>
    </rPh>
    <rPh sb="44" eb="45">
      <t>マタ</t>
    </rPh>
    <rPh sb="49" eb="51">
      <t>マンエン</t>
    </rPh>
    <rPh sb="56" eb="57">
      <t>ヒク</t>
    </rPh>
    <rPh sb="58" eb="60">
      <t>キンガク</t>
    </rPh>
    <phoneticPr fontId="2"/>
  </si>
  <si>
    <t>工事施工者※複数記載可</t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</si>
  <si>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</si>
  <si>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</si>
  <si>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　職・氏名</t>
    <rPh sb="0" eb="3">
      <t>ダイヒョウシャ</t>
    </rPh>
    <rPh sb="4" eb="5">
      <t>ショク</t>
    </rPh>
    <rPh sb="6" eb="8">
      <t>シメイ</t>
    </rPh>
    <phoneticPr fontId="2"/>
  </si>
  <si>
    <t>　　第</t>
    <rPh sb="2" eb="3">
      <t>ダイ</t>
    </rPh>
    <phoneticPr fontId="2"/>
  </si>
  <si>
    <t>会社の名称</t>
    <rPh sb="0" eb="2">
      <t>カイシャ</t>
    </rPh>
    <phoneticPr fontId="2"/>
  </si>
  <si>
    <r>
      <t>決算額</t>
    </r>
    <r>
      <rPr>
        <sz val="9"/>
        <color theme="1"/>
        <rFont val="ＭＳ 明朝"/>
        <family val="1"/>
        <charset val="128"/>
      </rPr>
      <t>（税抜）</t>
    </r>
    <rPh sb="0" eb="2">
      <t>ケッサン</t>
    </rPh>
    <rPh sb="2" eb="3">
      <t>ガク</t>
    </rPh>
    <phoneticPr fontId="2"/>
  </si>
  <si>
    <t>(3) 補助事業に係る契約書又は発注書及び請書の写し</t>
    <phoneticPr fontId="2"/>
  </si>
  <si>
    <t>(2) 補助事業の実施状況が確認できる写真</t>
    <phoneticPr fontId="2"/>
  </si>
  <si>
    <t>導入設備</t>
    <rPh sb="0" eb="2">
      <t>ドウニュウ</t>
    </rPh>
    <rPh sb="2" eb="4">
      <t>セツビ</t>
    </rPh>
    <phoneticPr fontId="2"/>
  </si>
  <si>
    <t>※導入設備が複数ある場合は、このシートをコピーしてください。</t>
    <rPh sb="1" eb="3">
      <t>ドウニュウ</t>
    </rPh>
    <rPh sb="3" eb="5">
      <t>セツビ</t>
    </rPh>
    <rPh sb="6" eb="8">
      <t>フクスウ</t>
    </rPh>
    <rPh sb="10" eb="12">
      <t>バアイ</t>
    </rPh>
    <phoneticPr fontId="2"/>
  </si>
  <si>
    <t>遠景（導入設備の設置場所の周囲２～３ｍ程度の状況が分かる写真を添付）</t>
    <rPh sb="0" eb="2">
      <t>エンケイ</t>
    </rPh>
    <rPh sb="3" eb="5">
      <t>ドウニュウ</t>
    </rPh>
    <rPh sb="5" eb="7">
      <t>セツビ</t>
    </rPh>
    <rPh sb="8" eb="10">
      <t>セッチ</t>
    </rPh>
    <rPh sb="10" eb="12">
      <t>バショ</t>
    </rPh>
    <rPh sb="13" eb="15">
      <t>シュウイ</t>
    </rPh>
    <rPh sb="19" eb="21">
      <t>テイド</t>
    </rPh>
    <rPh sb="22" eb="24">
      <t>ジョウキョウ</t>
    </rPh>
    <rPh sb="25" eb="26">
      <t>ワ</t>
    </rPh>
    <rPh sb="28" eb="30">
      <t>シャシン</t>
    </rPh>
    <rPh sb="31" eb="33">
      <t>テンプ</t>
    </rPh>
    <phoneticPr fontId="2"/>
  </si>
  <si>
    <t>近景（導入設備の設置場所近傍が分かる写真を添付）</t>
    <rPh sb="0" eb="2">
      <t>キンケイ</t>
    </rPh>
    <rPh sb="3" eb="5">
      <t>ドウニュウ</t>
    </rPh>
    <rPh sb="5" eb="7">
      <t>セツビ</t>
    </rPh>
    <rPh sb="8" eb="10">
      <t>セッチ</t>
    </rPh>
    <rPh sb="10" eb="12">
      <t>バショ</t>
    </rPh>
    <rPh sb="12" eb="14">
      <t>キンボウ</t>
    </rPh>
    <rPh sb="15" eb="16">
      <t>ワ</t>
    </rPh>
    <rPh sb="18" eb="20">
      <t>シャシン</t>
    </rPh>
    <rPh sb="21" eb="23">
      <t>テンプ</t>
    </rPh>
    <phoneticPr fontId="2"/>
  </si>
  <si>
    <t>※補助対象工場等が複数ある場合は、このシートをコピーしてください。</t>
    <rPh sb="5" eb="7">
      <t>コウジョウ</t>
    </rPh>
    <rPh sb="7" eb="8">
      <t>トウ</t>
    </rPh>
    <phoneticPr fontId="2"/>
  </si>
  <si>
    <t>調整費(d)</t>
    <rPh sb="0" eb="3">
      <t>チョウセイヒ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</si>
</sst>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/>
    <xf numFmtId="0" fontId="1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6" fillId="0" borderId="0" xfId="0" quotePrefix="1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2" borderId="0" xfId="0" applyFont="1" applyFill="1" applyAlignment="1" applyProtection="1">
      <alignment horizontal="right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right" vertical="center" shrinkToFit="1"/>
      <protection locked="0"/>
    </xf>
    <xf numFmtId="0" fontId="1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49" fontId="1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11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9" xfId="0" applyFont="1" applyFill="1" applyBorder="1" applyAlignment="1" applyProtection="1">
      <alignment horizontal="left" vertical="center" shrinkToFit="1"/>
      <protection locked="0"/>
    </xf>
    <xf numFmtId="0" fontId="1" fillId="2" borderId="10" xfId="0" applyFont="1" applyFill="1" applyBorder="1" applyAlignment="1" applyProtection="1">
      <alignment horizontal="left" vertical="center" shrinkToFit="1"/>
      <protection locked="0"/>
    </xf>
    <xf numFmtId="0" fontId="1" fillId="2" borderId="11" xfId="0" applyFont="1" applyFill="1" applyBorder="1" applyAlignment="1" applyProtection="1">
      <alignment horizontal="left" vertical="center" shrinkToFit="1"/>
      <protection locked="0"/>
    </xf>
    <xf numFmtId="0" fontId="1" fillId="2" borderId="6" xfId="0" applyFont="1" applyFill="1" applyBorder="1" applyAlignment="1" applyProtection="1">
      <alignment horizontal="left" vertical="center" shrinkToFit="1"/>
      <protection locked="0"/>
    </xf>
    <xf numFmtId="0" fontId="1" fillId="2" borderId="7" xfId="0" applyFont="1" applyFill="1" applyBorder="1" applyAlignment="1" applyProtection="1">
      <alignment horizontal="left" vertical="center" shrinkToFit="1"/>
      <protection locked="0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176" fontId="1" fillId="0" borderId="3" xfId="0" applyNumberFormat="1" applyFont="1" applyFill="1" applyBorder="1" applyAlignment="1">
      <alignment horizontal="right" vertical="center" shrinkToFi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 shrinkToFit="1"/>
      <protection locked="0"/>
    </xf>
    <xf numFmtId="0" fontId="1" fillId="2" borderId="10" xfId="0" applyFont="1" applyFill="1" applyBorder="1" applyAlignment="1" applyProtection="1">
      <alignment horizontal="center" vertical="center" wrapText="1" shrinkToFit="1"/>
      <protection locked="0"/>
    </xf>
    <xf numFmtId="0" fontId="1" fillId="2" borderId="11" xfId="0" applyFont="1" applyFill="1" applyBorder="1" applyAlignment="1" applyProtection="1">
      <alignment horizontal="center" vertical="center" wrapText="1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7" fillId="2" borderId="9" xfId="0" applyFont="1" applyFill="1" applyBorder="1" applyAlignment="1" applyProtection="1">
      <alignment horizontal="center" vertical="center" wrapText="1" shrinkToFit="1"/>
      <protection locked="0"/>
    </xf>
    <xf numFmtId="0" fontId="17" fillId="2" borderId="10" xfId="0" applyFont="1" applyFill="1" applyBorder="1" applyAlignment="1" applyProtection="1">
      <alignment horizontal="center" vertical="center" wrapText="1" shrinkToFit="1"/>
      <protection locked="0"/>
    </xf>
    <xf numFmtId="0" fontId="17" fillId="2" borderId="11" xfId="0" applyFont="1" applyFill="1" applyBorder="1" applyAlignment="1" applyProtection="1">
      <alignment horizontal="center" vertical="center" wrapText="1" shrinkToFit="1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left" vertical="top" wrapText="1"/>
    </xf>
    <xf numFmtId="0" fontId="1" fillId="3" borderId="23" xfId="0" applyFont="1" applyFill="1" applyBorder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 shrinkToFit="1"/>
    </xf>
    <xf numFmtId="176" fontId="1" fillId="0" borderId="9" xfId="0" applyNumberFormat="1" applyFont="1" applyBorder="1" applyAlignment="1">
      <alignment horizontal="right" vertical="center" shrinkToFit="1"/>
    </xf>
    <xf numFmtId="0" fontId="1" fillId="0" borderId="25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1" fillId="0" borderId="9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indent="2"/>
    </xf>
    <xf numFmtId="0" fontId="10" fillId="2" borderId="9" xfId="0" applyFont="1" applyFill="1" applyBorder="1" applyAlignment="1" applyProtection="1">
      <alignment horizontal="left" vertical="center" wrapText="1" shrinkToFit="1"/>
      <protection locked="0"/>
    </xf>
    <xf numFmtId="0" fontId="10" fillId="2" borderId="10" xfId="0" applyFont="1" applyFill="1" applyBorder="1" applyAlignment="1" applyProtection="1">
      <alignment horizontal="left" vertical="center" wrapText="1" shrinkToFit="1"/>
      <protection locked="0"/>
    </xf>
    <xf numFmtId="0" fontId="10" fillId="2" borderId="11" xfId="0" applyFont="1" applyFill="1" applyBorder="1" applyAlignment="1" applyProtection="1">
      <alignment horizontal="left" vertical="center" wrapText="1" shrinkToFit="1"/>
      <protection locked="0"/>
    </xf>
    <xf numFmtId="176" fontId="1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9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2" xfId="0" applyFont="1" applyBorder="1" applyAlignment="1">
      <alignment horizontal="left" vertical="center" wrapText="1" shrinkToFit="1"/>
    </xf>
    <xf numFmtId="176" fontId="1" fillId="0" borderId="20" xfId="0" applyNumberFormat="1" applyFont="1" applyBorder="1" applyAlignment="1">
      <alignment horizontal="right" vertical="center" shrinkToFit="1"/>
    </xf>
    <xf numFmtId="176" fontId="1" fillId="0" borderId="21" xfId="0" applyNumberFormat="1" applyFont="1" applyBorder="1" applyAlignment="1">
      <alignment horizontal="right" vertical="center" shrinkToFit="1"/>
    </xf>
    <xf numFmtId="0" fontId="1" fillId="0" borderId="20" xfId="0" applyFont="1" applyBorder="1" applyAlignment="1">
      <alignment horizontal="left" vertical="center" indent="2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left" vertical="center" wrapText="1" indent="1"/>
    </xf>
    <xf numFmtId="0" fontId="1" fillId="3" borderId="8" xfId="0" applyFont="1" applyFill="1" applyBorder="1" applyAlignment="1">
      <alignment horizontal="left" vertical="center" wrapText="1" inden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>
      <alignment horizontal="left" vertical="center" shrinkToFit="1"/>
    </xf>
    <xf numFmtId="176" fontId="1" fillId="0" borderId="10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176" fontId="1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176" fontId="8" fillId="0" borderId="27" xfId="0" applyNumberFormat="1" applyFont="1" applyFill="1" applyBorder="1" applyAlignment="1">
      <alignment horizontal="right" vertical="center" shrinkToFit="1"/>
    </xf>
    <xf numFmtId="0" fontId="1" fillId="0" borderId="27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right" vertical="center" shrinkToFit="1"/>
      <protection locked="0"/>
    </xf>
    <xf numFmtId="0" fontId="1" fillId="2" borderId="10" xfId="0" applyFont="1" applyFill="1" applyBorder="1" applyAlignment="1" applyProtection="1">
      <alignment horizontal="right" vertical="center" shrinkToFit="1"/>
      <protection locked="0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shrinkToFit="1"/>
    </xf>
    <xf numFmtId="176" fontId="1" fillId="0" borderId="9" xfId="0" applyNumberFormat="1" applyFont="1" applyFill="1" applyBorder="1" applyAlignment="1">
      <alignment horizontal="right" vertical="center" shrinkToFit="1"/>
    </xf>
    <xf numFmtId="176" fontId="1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2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12" xfId="0" applyNumberFormat="1" applyFont="1" applyFill="1" applyBorder="1" applyAlignment="1">
      <alignment horizontal="right" vertical="center" shrinkToFit="1"/>
    </xf>
    <xf numFmtId="176" fontId="1" fillId="0" borderId="14" xfId="0" applyNumberFormat="1" applyFont="1" applyFill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176" fontId="1" fillId="2" borderId="3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17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wrapText="1" shrinkToFit="1"/>
      <protection locked="0"/>
    </xf>
    <xf numFmtId="0" fontId="10" fillId="2" borderId="3" xfId="0" applyFont="1" applyFill="1" applyBorder="1" applyAlignment="1" applyProtection="1">
      <alignment horizontal="left" vertical="center" wrapText="1" shrinkToFit="1"/>
      <protection locked="0"/>
    </xf>
    <xf numFmtId="0" fontId="10" fillId="2" borderId="4" xfId="0" applyFont="1" applyFill="1" applyBorder="1" applyAlignment="1" applyProtection="1">
      <alignment horizontal="left" vertical="center" wrapText="1" shrinkToFit="1"/>
      <protection locked="0"/>
    </xf>
    <xf numFmtId="0" fontId="10" fillId="2" borderId="5" xfId="0" applyFont="1" applyFill="1" applyBorder="1" applyAlignment="1" applyProtection="1">
      <alignment horizontal="left" vertical="center" wrapText="1" shrinkToFit="1"/>
      <protection locked="0"/>
    </xf>
    <xf numFmtId="0" fontId="10" fillId="2" borderId="0" xfId="0" applyFont="1" applyFill="1" applyBorder="1" applyAlignment="1" applyProtection="1">
      <alignment horizontal="left" vertical="center" wrapText="1" shrinkToFit="1"/>
      <protection locked="0"/>
    </xf>
    <xf numFmtId="0" fontId="10" fillId="2" borderId="24" xfId="0" applyFont="1" applyFill="1" applyBorder="1" applyAlignment="1" applyProtection="1">
      <alignment horizontal="left" vertical="center" wrapText="1" shrinkToFit="1"/>
      <protection locked="0"/>
    </xf>
    <xf numFmtId="0" fontId="1" fillId="0" borderId="4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indent="2"/>
    </xf>
    <xf numFmtId="0" fontId="10" fillId="2" borderId="13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</cellXfs>
  <cellStyles count="3">
    <cellStyle name="桁区切り 2" xfId="2"/>
    <cellStyle name="標準" xfId="0" builtinId="0"/>
    <cellStyle name="標準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98"/>
  <sheetViews>
    <sheetView showZeros="0" tabSelected="1" view="pageBreakPreview" zoomScaleNormal="100" zoomScaleSheetLayoutView="100" workbookViewId="0">
      <selection activeCell="H40" sqref="H40:Z40"/>
    </sheetView>
  </sheetViews>
  <sheetFormatPr defaultColWidth="8.875" defaultRowHeight="13.5" outlineLevelCol="1" x14ac:dyDescent="0.15"/>
  <cols>
    <col min="1" max="1" width="1.25" style="1" customWidth="1"/>
    <col min="2" max="27" width="3.125" style="1" customWidth="1"/>
    <col min="28" max="29" width="1.375" style="1" customWidth="1"/>
    <col min="30" max="30" width="11.5" style="22" customWidth="1"/>
    <col min="31" max="31" width="12.125" style="1" hidden="1" customWidth="1" outlineLevel="1"/>
    <col min="32" max="32" width="8.875" style="1" collapsed="1"/>
    <col min="33" max="16384" width="8.875" style="1"/>
  </cols>
  <sheetData>
    <row r="1" spans="2:31" x14ac:dyDescent="0.15">
      <c r="AA1" s="23">
        <f>N15</f>
        <v>0</v>
      </c>
      <c r="AD1" s="26" t="s">
        <v>147</v>
      </c>
      <c r="AE1" s="1" t="s">
        <v>17</v>
      </c>
    </row>
    <row r="3" spans="2:31" x14ac:dyDescent="0.15">
      <c r="B3" s="1" t="s">
        <v>160</v>
      </c>
    </row>
    <row r="5" spans="2:31" ht="14.25" x14ac:dyDescent="0.15">
      <c r="B5" s="54" t="s">
        <v>277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D5" s="27" t="s">
        <v>154</v>
      </c>
    </row>
    <row r="7" spans="2:31" x14ac:dyDescent="0.15">
      <c r="U7" s="55"/>
      <c r="V7" s="55"/>
      <c r="W7" s="3" t="s">
        <v>2</v>
      </c>
      <c r="X7" s="48"/>
      <c r="Y7" s="3" t="s">
        <v>1</v>
      </c>
      <c r="Z7" s="48"/>
      <c r="AA7" s="3" t="s">
        <v>0</v>
      </c>
      <c r="AD7" s="35" t="str">
        <f>IF(OR(U7="",X7="",Z7=""),"NG","OK")</f>
        <v>NG</v>
      </c>
      <c r="AE7" s="1" t="s">
        <v>189</v>
      </c>
    </row>
    <row r="9" spans="2:31" x14ac:dyDescent="0.15">
      <c r="C9" s="1" t="s">
        <v>3</v>
      </c>
    </row>
    <row r="11" spans="2:31" x14ac:dyDescent="0.15">
      <c r="L11" s="1" t="s">
        <v>190</v>
      </c>
    </row>
    <row r="12" spans="2:31" x14ac:dyDescent="0.15">
      <c r="M12" s="1" t="s">
        <v>283</v>
      </c>
    </row>
    <row r="13" spans="2:31" x14ac:dyDescent="0.15"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D13" s="35" t="str">
        <f>IF(OR(N13="都道府県",Q13=""),"NG","OK")</f>
        <v>NG</v>
      </c>
      <c r="AE13" s="1" t="s">
        <v>239</v>
      </c>
    </row>
    <row r="14" spans="2:31" x14ac:dyDescent="0.15">
      <c r="M14" s="1" t="s">
        <v>284</v>
      </c>
    </row>
    <row r="15" spans="2:31" x14ac:dyDescent="0.15"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D15" s="35" t="str">
        <f>IF(N15="","NG","OK")</f>
        <v>NG</v>
      </c>
    </row>
    <row r="16" spans="2:31" x14ac:dyDescent="0.15">
      <c r="M16" s="1" t="s">
        <v>285</v>
      </c>
    </row>
    <row r="17" spans="2:31" x14ac:dyDescent="0.15">
      <c r="N17" s="53"/>
      <c r="O17" s="53"/>
      <c r="P17" s="53"/>
      <c r="Q17" s="53"/>
      <c r="R17" s="53"/>
      <c r="S17" s="53"/>
      <c r="U17" s="53"/>
      <c r="V17" s="53"/>
      <c r="W17" s="53"/>
      <c r="Y17" s="53"/>
      <c r="Z17" s="53"/>
      <c r="AA17" s="53"/>
      <c r="AD17" s="35" t="str">
        <f>IF(OR(N17="",U17="",Y17=""),"NG","OK")</f>
        <v>NG</v>
      </c>
    </row>
    <row r="19" spans="2:31" x14ac:dyDescent="0.15">
      <c r="B19" s="55"/>
      <c r="C19" s="55"/>
      <c r="D19" s="32" t="s">
        <v>161</v>
      </c>
      <c r="E19" s="48"/>
      <c r="F19" s="3" t="s">
        <v>1</v>
      </c>
      <c r="G19" s="48"/>
      <c r="H19" s="1" t="s">
        <v>168</v>
      </c>
      <c r="J19" s="52" t="s">
        <v>286</v>
      </c>
      <c r="K19" s="52"/>
      <c r="L19" s="68"/>
      <c r="M19" s="68"/>
      <c r="N19" s="1" t="s">
        <v>278</v>
      </c>
      <c r="O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D19" s="35" t="str">
        <f>IF(OR(B19="",E19="",G19=""),"NG","OK")</f>
        <v>NG</v>
      </c>
      <c r="AE19" s="1" t="s">
        <v>189</v>
      </c>
    </row>
    <row r="20" spans="2:31" x14ac:dyDescent="0.15">
      <c r="B20" s="1" t="s">
        <v>279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2:31" x14ac:dyDescent="0.15">
      <c r="B21" s="1" t="s">
        <v>263</v>
      </c>
    </row>
    <row r="24" spans="2:31" x14ac:dyDescent="0.15">
      <c r="B24" s="1" t="s">
        <v>7</v>
      </c>
    </row>
    <row r="25" spans="2:31" x14ac:dyDescent="0.15">
      <c r="C25" s="1" t="s">
        <v>162</v>
      </c>
    </row>
    <row r="26" spans="2:31" x14ac:dyDescent="0.15">
      <c r="C26" s="1" t="s">
        <v>290</v>
      </c>
    </row>
    <row r="27" spans="2:31" x14ac:dyDescent="0.15">
      <c r="C27" s="4" t="s">
        <v>289</v>
      </c>
    </row>
    <row r="28" spans="2:31" x14ac:dyDescent="0.15">
      <c r="C28" s="1" t="s">
        <v>260</v>
      </c>
    </row>
    <row r="29" spans="2:31" x14ac:dyDescent="0.15">
      <c r="C29" s="1" t="s">
        <v>163</v>
      </c>
    </row>
    <row r="30" spans="2:31" x14ac:dyDescent="0.15">
      <c r="C30" s="1" t="s">
        <v>164</v>
      </c>
    </row>
    <row r="33" spans="2:31" x14ac:dyDescent="0.15">
      <c r="B33" s="1" t="s">
        <v>175</v>
      </c>
    </row>
    <row r="34" spans="2:31" x14ac:dyDescent="0.15">
      <c r="C34" s="56" t="s">
        <v>176</v>
      </c>
      <c r="D34" s="56"/>
      <c r="E34" s="56"/>
      <c r="F34" s="56"/>
      <c r="G34" s="56"/>
      <c r="H34" s="57" t="s">
        <v>177</v>
      </c>
      <c r="I34" s="58"/>
      <c r="J34" s="58"/>
      <c r="K34" s="58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4"/>
    </row>
    <row r="35" spans="2:31" ht="24" customHeight="1" x14ac:dyDescent="0.15">
      <c r="C35" s="56"/>
      <c r="D35" s="56"/>
      <c r="E35" s="56"/>
      <c r="F35" s="56"/>
      <c r="G35" s="56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7"/>
      <c r="AD35" s="35" t="str">
        <f t="shared" ref="AD35:AD40" si="0">IF(H35="","NG","OK")</f>
        <v>NG</v>
      </c>
      <c r="AE35" s="1" t="s">
        <v>182</v>
      </c>
    </row>
    <row r="36" spans="2:31" ht="24" customHeight="1" x14ac:dyDescent="0.15">
      <c r="C36" s="56"/>
      <c r="D36" s="56"/>
      <c r="E36" s="56"/>
      <c r="F36" s="56"/>
      <c r="G36" s="56"/>
      <c r="H36" s="6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4"/>
      <c r="AD36" s="35" t="str">
        <f t="shared" si="0"/>
        <v>NG</v>
      </c>
    </row>
    <row r="37" spans="2:31" ht="24" customHeight="1" x14ac:dyDescent="0.15">
      <c r="C37" s="56" t="s">
        <v>178</v>
      </c>
      <c r="D37" s="56"/>
      <c r="E37" s="56"/>
      <c r="F37" s="56"/>
      <c r="G37" s="56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4"/>
      <c r="AD37" s="35" t="str">
        <f t="shared" si="0"/>
        <v>NG</v>
      </c>
    </row>
    <row r="38" spans="2:31" ht="24" customHeight="1" x14ac:dyDescent="0.15">
      <c r="C38" s="56" t="s">
        <v>179</v>
      </c>
      <c r="D38" s="56"/>
      <c r="E38" s="56"/>
      <c r="F38" s="56"/>
      <c r="G38" s="56"/>
      <c r="H38" s="62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  <c r="AD38" s="35" t="str">
        <f t="shared" si="0"/>
        <v>NG</v>
      </c>
    </row>
    <row r="39" spans="2:31" ht="24" customHeight="1" x14ac:dyDescent="0.15">
      <c r="C39" s="56" t="s">
        <v>180</v>
      </c>
      <c r="D39" s="56"/>
      <c r="E39" s="56"/>
      <c r="F39" s="56"/>
      <c r="G39" s="56"/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  <c r="AD39" s="35" t="str">
        <f t="shared" si="0"/>
        <v>NG</v>
      </c>
    </row>
    <row r="40" spans="2:31" ht="24" customHeight="1" x14ac:dyDescent="0.15">
      <c r="C40" s="56" t="s">
        <v>181</v>
      </c>
      <c r="D40" s="56"/>
      <c r="E40" s="56"/>
      <c r="F40" s="56"/>
      <c r="G40" s="56"/>
      <c r="H40" s="59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1"/>
      <c r="AD40" s="35" t="str">
        <f t="shared" si="0"/>
        <v>NG</v>
      </c>
      <c r="AE40" s="1" t="s">
        <v>183</v>
      </c>
    </row>
    <row r="51" spans="14:14" x14ac:dyDescent="0.15">
      <c r="N51" s="1" t="s">
        <v>191</v>
      </c>
    </row>
    <row r="52" spans="14:14" x14ac:dyDescent="0.15">
      <c r="N52" s="1" t="s">
        <v>192</v>
      </c>
    </row>
    <row r="53" spans="14:14" x14ac:dyDescent="0.15">
      <c r="N53" s="1" t="s">
        <v>193</v>
      </c>
    </row>
    <row r="54" spans="14:14" x14ac:dyDescent="0.15">
      <c r="N54" s="1" t="s">
        <v>194</v>
      </c>
    </row>
    <row r="55" spans="14:14" x14ac:dyDescent="0.15">
      <c r="N55" s="1" t="s">
        <v>195</v>
      </c>
    </row>
    <row r="56" spans="14:14" x14ac:dyDescent="0.15">
      <c r="N56" s="1" t="s">
        <v>196</v>
      </c>
    </row>
    <row r="57" spans="14:14" x14ac:dyDescent="0.15">
      <c r="N57" s="1" t="s">
        <v>197</v>
      </c>
    </row>
    <row r="58" spans="14:14" x14ac:dyDescent="0.15">
      <c r="N58" s="1" t="s">
        <v>198</v>
      </c>
    </row>
    <row r="59" spans="14:14" x14ac:dyDescent="0.15">
      <c r="N59" s="1" t="s">
        <v>199</v>
      </c>
    </row>
    <row r="60" spans="14:14" x14ac:dyDescent="0.15">
      <c r="N60" s="1" t="s">
        <v>200</v>
      </c>
    </row>
    <row r="61" spans="14:14" x14ac:dyDescent="0.15">
      <c r="N61" s="1" t="s">
        <v>201</v>
      </c>
    </row>
    <row r="62" spans="14:14" x14ac:dyDescent="0.15">
      <c r="N62" s="1" t="s">
        <v>202</v>
      </c>
    </row>
    <row r="63" spans="14:14" x14ac:dyDescent="0.15">
      <c r="N63" s="1" t="s">
        <v>203</v>
      </c>
    </row>
    <row r="64" spans="14:14" x14ac:dyDescent="0.15">
      <c r="N64" s="1" t="s">
        <v>204</v>
      </c>
    </row>
    <row r="65" spans="14:14" x14ac:dyDescent="0.15">
      <c r="N65" s="1" t="s">
        <v>205</v>
      </c>
    </row>
    <row r="66" spans="14:14" x14ac:dyDescent="0.15">
      <c r="N66" s="1" t="s">
        <v>206</v>
      </c>
    </row>
    <row r="67" spans="14:14" x14ac:dyDescent="0.15">
      <c r="N67" s="1" t="s">
        <v>207</v>
      </c>
    </row>
    <row r="68" spans="14:14" x14ac:dyDescent="0.15">
      <c r="N68" s="1" t="s">
        <v>208</v>
      </c>
    </row>
    <row r="69" spans="14:14" x14ac:dyDescent="0.15">
      <c r="N69" s="1" t="s">
        <v>209</v>
      </c>
    </row>
    <row r="70" spans="14:14" x14ac:dyDescent="0.15">
      <c r="N70" s="1" t="s">
        <v>210</v>
      </c>
    </row>
    <row r="71" spans="14:14" x14ac:dyDescent="0.15">
      <c r="N71" s="1" t="s">
        <v>211</v>
      </c>
    </row>
    <row r="72" spans="14:14" x14ac:dyDescent="0.15">
      <c r="N72" s="1" t="s">
        <v>212</v>
      </c>
    </row>
    <row r="73" spans="14:14" x14ac:dyDescent="0.15">
      <c r="N73" s="1" t="s">
        <v>213</v>
      </c>
    </row>
    <row r="74" spans="14:14" x14ac:dyDescent="0.15">
      <c r="N74" s="1" t="s">
        <v>214</v>
      </c>
    </row>
    <row r="75" spans="14:14" x14ac:dyDescent="0.15">
      <c r="N75" s="1" t="s">
        <v>215</v>
      </c>
    </row>
    <row r="76" spans="14:14" x14ac:dyDescent="0.15">
      <c r="N76" s="1" t="s">
        <v>216</v>
      </c>
    </row>
    <row r="77" spans="14:14" x14ac:dyDescent="0.15">
      <c r="N77" s="1" t="s">
        <v>217</v>
      </c>
    </row>
    <row r="78" spans="14:14" x14ac:dyDescent="0.15">
      <c r="N78" s="1" t="s">
        <v>218</v>
      </c>
    </row>
    <row r="79" spans="14:14" x14ac:dyDescent="0.15">
      <c r="N79" s="1" t="s">
        <v>219</v>
      </c>
    </row>
    <row r="80" spans="14:14" x14ac:dyDescent="0.15">
      <c r="N80" s="1" t="s">
        <v>220</v>
      </c>
    </row>
    <row r="81" spans="14:14" x14ac:dyDescent="0.15">
      <c r="N81" s="1" t="s">
        <v>221</v>
      </c>
    </row>
    <row r="82" spans="14:14" x14ac:dyDescent="0.15">
      <c r="N82" s="1" t="s">
        <v>222</v>
      </c>
    </row>
    <row r="83" spans="14:14" x14ac:dyDescent="0.15">
      <c r="N83" s="1" t="s">
        <v>223</v>
      </c>
    </row>
    <row r="84" spans="14:14" x14ac:dyDescent="0.15">
      <c r="N84" s="1" t="s">
        <v>224</v>
      </c>
    </row>
    <row r="85" spans="14:14" x14ac:dyDescent="0.15">
      <c r="N85" s="1" t="s">
        <v>225</v>
      </c>
    </row>
    <row r="86" spans="14:14" x14ac:dyDescent="0.15">
      <c r="N86" s="1" t="s">
        <v>226</v>
      </c>
    </row>
    <row r="87" spans="14:14" x14ac:dyDescent="0.15">
      <c r="N87" s="1" t="s">
        <v>227</v>
      </c>
    </row>
    <row r="88" spans="14:14" x14ac:dyDescent="0.15">
      <c r="N88" s="1" t="s">
        <v>228</v>
      </c>
    </row>
    <row r="89" spans="14:14" x14ac:dyDescent="0.15">
      <c r="N89" s="1" t="s">
        <v>229</v>
      </c>
    </row>
    <row r="90" spans="14:14" x14ac:dyDescent="0.15">
      <c r="N90" s="1" t="s">
        <v>230</v>
      </c>
    </row>
    <row r="91" spans="14:14" x14ac:dyDescent="0.15">
      <c r="N91" s="1" t="s">
        <v>231</v>
      </c>
    </row>
    <row r="92" spans="14:14" x14ac:dyDescent="0.15">
      <c r="N92" s="1" t="s">
        <v>232</v>
      </c>
    </row>
    <row r="93" spans="14:14" x14ac:dyDescent="0.15">
      <c r="N93" s="1" t="s">
        <v>233</v>
      </c>
    </row>
    <row r="94" spans="14:14" x14ac:dyDescent="0.15">
      <c r="N94" s="1" t="s">
        <v>234</v>
      </c>
    </row>
    <row r="95" spans="14:14" x14ac:dyDescent="0.15">
      <c r="N95" s="1" t="s">
        <v>235</v>
      </c>
    </row>
    <row r="96" spans="14:14" x14ac:dyDescent="0.15">
      <c r="N96" s="1" t="s">
        <v>236</v>
      </c>
    </row>
    <row r="97" spans="14:14" x14ac:dyDescent="0.15">
      <c r="N97" s="1" t="s">
        <v>237</v>
      </c>
    </row>
    <row r="98" spans="14:14" x14ac:dyDescent="0.15">
      <c r="N98" s="1" t="s">
        <v>238</v>
      </c>
    </row>
  </sheetData>
  <mergeCells count="23">
    <mergeCell ref="C39:G39"/>
    <mergeCell ref="C40:G40"/>
    <mergeCell ref="H34:K34"/>
    <mergeCell ref="N15:AA15"/>
    <mergeCell ref="N17:S17"/>
    <mergeCell ref="C34:G36"/>
    <mergeCell ref="H40:Z40"/>
    <mergeCell ref="H39:Z39"/>
    <mergeCell ref="H38:Z38"/>
    <mergeCell ref="H37:Z37"/>
    <mergeCell ref="H36:Z36"/>
    <mergeCell ref="H35:Z35"/>
    <mergeCell ref="C37:G37"/>
    <mergeCell ref="C38:G38"/>
    <mergeCell ref="B19:C19"/>
    <mergeCell ref="L19:M19"/>
    <mergeCell ref="J19:K19"/>
    <mergeCell ref="N13:P13"/>
    <mergeCell ref="B5:AA5"/>
    <mergeCell ref="U7:V7"/>
    <mergeCell ref="U17:W17"/>
    <mergeCell ref="Y17:AA17"/>
    <mergeCell ref="Q13:AA13"/>
  </mergeCells>
  <phoneticPr fontId="2"/>
  <dataValidations count="8">
    <dataValidation imeMode="halfKatakana" allowBlank="1" showInputMessage="1" showErrorMessage="1" sqref="H35"/>
    <dataValidation type="list" allowBlank="1" showInputMessage="1" showErrorMessage="1" sqref="H39">
      <formula1>"選択してください,普通,当座"</formula1>
    </dataValidation>
    <dataValidation imeMode="halfAlpha" allowBlank="1" showInputMessage="1" showErrorMessage="1" sqref="H40"/>
    <dataValidation type="whole" operator="greaterThanOrEqual" allowBlank="1" showInputMessage="1" showErrorMessage="1" sqref="U7:V7 B19:C19">
      <formula1>2022</formula1>
    </dataValidation>
    <dataValidation allowBlank="1" showInputMessage="1" showErrorMessage="1" prompt="代表者の名を入力" sqref="Y17:AA17"/>
    <dataValidation allowBlank="1" showInputMessage="1" showErrorMessage="1" prompt="代表者の姓を入力" sqref="U17:W17"/>
    <dataValidation allowBlank="1" showInputMessage="1" showErrorMessage="1" prompt="代表者の役職を入力" sqref="N17:S17"/>
    <dataValidation type="list" allowBlank="1" showInputMessage="1" showErrorMessage="1" prompt="都道府県をプルダウン選択" sqref="N13:P13">
      <formula1>$N$51:$N$98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25"/>
  <sheetViews>
    <sheetView showZeros="0" view="pageBreakPreview" zoomScaleNormal="100" zoomScaleSheetLayoutView="100" workbookViewId="0">
      <selection activeCell="B39" sqref="B39:AA39"/>
    </sheetView>
  </sheetViews>
  <sheetFormatPr defaultColWidth="8.875" defaultRowHeight="24" customHeight="1" outlineLevelCol="1" x14ac:dyDescent="0.15"/>
  <cols>
    <col min="1" max="1" width="1.375" style="1" customWidth="1"/>
    <col min="2" max="27" width="3.125" style="1" customWidth="1"/>
    <col min="28" max="29" width="1.375" style="1" customWidth="1"/>
    <col min="30" max="30" width="10" style="22" bestFit="1" customWidth="1"/>
    <col min="31" max="31" width="10" style="22" customWidth="1"/>
    <col min="32" max="32" width="8.875" style="1" hidden="1" customWidth="1" outlineLevel="1"/>
    <col min="33" max="33" width="8.875" style="1" collapsed="1"/>
    <col min="34" max="16384" width="8.875" style="1"/>
  </cols>
  <sheetData>
    <row r="1" spans="2:32" ht="15" customHeight="1" x14ac:dyDescent="0.15">
      <c r="AA1" s="23">
        <f>$K$5</f>
        <v>0</v>
      </c>
      <c r="AD1" s="26"/>
      <c r="AE1" s="26"/>
      <c r="AF1" s="1" t="s">
        <v>17</v>
      </c>
    </row>
    <row r="2" spans="2:32" ht="15" customHeight="1" x14ac:dyDescent="0.15">
      <c r="B2" s="1" t="s">
        <v>8</v>
      </c>
      <c r="AF2" s="1" t="s">
        <v>18</v>
      </c>
    </row>
    <row r="3" spans="2:32" ht="15" customHeight="1" x14ac:dyDescent="0.15">
      <c r="B3" s="124" t="s">
        <v>165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D3" s="27" t="s">
        <v>154</v>
      </c>
      <c r="AE3" s="27" t="s">
        <v>155</v>
      </c>
      <c r="AF3" s="1" t="s">
        <v>187</v>
      </c>
    </row>
    <row r="4" spans="2:32" ht="14.25" x14ac:dyDescent="0.15">
      <c r="B4" s="6" t="s">
        <v>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5"/>
      <c r="V4" s="5"/>
      <c r="W4" s="5"/>
      <c r="X4" s="5"/>
      <c r="Y4" s="5"/>
      <c r="Z4" s="5"/>
      <c r="AA4" s="5"/>
      <c r="AD4" s="28">
        <f>COUNTIF(AD5:AD124,"NG")</f>
        <v>19</v>
      </c>
      <c r="AE4" s="28">
        <f>COUNTIF(AE5:AE124,"NG")</f>
        <v>0</v>
      </c>
    </row>
    <row r="5" spans="2:32" ht="22.5" customHeight="1" x14ac:dyDescent="0.15">
      <c r="B5" s="94" t="s">
        <v>287</v>
      </c>
      <c r="C5" s="94"/>
      <c r="D5" s="94"/>
      <c r="E5" s="94"/>
      <c r="F5" s="94"/>
      <c r="G5" s="94"/>
      <c r="H5" s="94"/>
      <c r="I5" s="94"/>
      <c r="J5" s="94"/>
      <c r="K5" s="138">
        <f>実績報告書!N15</f>
        <v>0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D5" s="29"/>
      <c r="AE5" s="29"/>
    </row>
    <row r="6" spans="2:32" ht="22.5" customHeight="1" x14ac:dyDescent="0.15">
      <c r="B6" s="94" t="s">
        <v>10</v>
      </c>
      <c r="C6" s="94"/>
      <c r="D6" s="94"/>
      <c r="E6" s="94"/>
      <c r="F6" s="94"/>
      <c r="G6" s="94"/>
      <c r="H6" s="94"/>
      <c r="I6" s="94"/>
      <c r="J6" s="94"/>
      <c r="K6" s="138" t="str">
        <f>実績報告書!N17&amp;"　"&amp;実績報告書!U17&amp;"　"&amp;実績報告書!Y17</f>
        <v>　　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D6" s="29"/>
      <c r="AE6" s="29"/>
    </row>
    <row r="7" spans="2:32" ht="22.5" customHeight="1" x14ac:dyDescent="0.15">
      <c r="B7" s="94" t="s">
        <v>4</v>
      </c>
      <c r="C7" s="94"/>
      <c r="D7" s="94"/>
      <c r="E7" s="94"/>
      <c r="F7" s="94"/>
      <c r="G7" s="94"/>
      <c r="H7" s="94"/>
      <c r="I7" s="94"/>
      <c r="J7" s="94"/>
      <c r="K7" s="138">
        <f>実績報告書!N13</f>
        <v>0</v>
      </c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D7" s="29"/>
      <c r="AE7" s="29"/>
    </row>
    <row r="8" spans="2:32" ht="22.5" hidden="1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D8" s="29"/>
      <c r="AE8" s="29"/>
    </row>
    <row r="9" spans="2:32" ht="22.5" hidden="1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D9" s="39"/>
      <c r="AE9" s="29"/>
    </row>
    <row r="10" spans="2:32" ht="22.5" hidden="1" customHeight="1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D10" s="39"/>
      <c r="AE10" s="29"/>
    </row>
    <row r="11" spans="2:32" ht="22.5" hidden="1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D11" s="43"/>
      <c r="AE11" s="29"/>
    </row>
    <row r="12" spans="2:32" ht="22.5" customHeight="1" x14ac:dyDescent="0.15">
      <c r="B12" s="95" t="s">
        <v>274</v>
      </c>
      <c r="C12" s="94"/>
      <c r="D12" s="94"/>
      <c r="E12" s="94" t="s">
        <v>22</v>
      </c>
      <c r="F12" s="94"/>
      <c r="G12" s="94"/>
      <c r="H12" s="94"/>
      <c r="I12" s="94"/>
      <c r="J12" s="94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D12" s="46" t="str">
        <f>IF(K12="","NG","OK")</f>
        <v>NG</v>
      </c>
      <c r="AE12" s="29"/>
    </row>
    <row r="13" spans="2:32" ht="22.5" customHeight="1" x14ac:dyDescent="0.15">
      <c r="B13" s="95"/>
      <c r="C13" s="94"/>
      <c r="D13" s="94"/>
      <c r="E13" s="94" t="s">
        <v>270</v>
      </c>
      <c r="F13" s="94"/>
      <c r="G13" s="94"/>
      <c r="H13" s="94"/>
      <c r="I13" s="94"/>
      <c r="J13" s="94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D13" s="46" t="str">
        <f t="shared" ref="AD13:AD14" si="0">IF(K13="","NG","OK")</f>
        <v>NG</v>
      </c>
      <c r="AE13" s="29"/>
    </row>
    <row r="14" spans="2:32" ht="22.5" customHeight="1" x14ac:dyDescent="0.15">
      <c r="B14" s="94"/>
      <c r="C14" s="94"/>
      <c r="D14" s="94"/>
      <c r="E14" s="94" t="s">
        <v>23</v>
      </c>
      <c r="F14" s="94"/>
      <c r="G14" s="94"/>
      <c r="H14" s="94"/>
      <c r="I14" s="94"/>
      <c r="J14" s="94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D14" s="46" t="str">
        <f t="shared" si="0"/>
        <v>NG</v>
      </c>
      <c r="AE14" s="29"/>
    </row>
    <row r="15" spans="2:32" ht="22.5" customHeight="1" x14ac:dyDescent="0.15">
      <c r="B15" s="94"/>
      <c r="C15" s="94"/>
      <c r="D15" s="94"/>
      <c r="E15" s="94" t="s">
        <v>11</v>
      </c>
      <c r="F15" s="94"/>
      <c r="G15" s="94"/>
      <c r="H15" s="94"/>
      <c r="I15" s="94"/>
      <c r="J15" s="94"/>
      <c r="K15" s="96"/>
      <c r="L15" s="97"/>
      <c r="M15" s="97"/>
      <c r="N15" s="47" t="s">
        <v>271</v>
      </c>
      <c r="O15" s="97"/>
      <c r="P15" s="97"/>
      <c r="Q15" s="97"/>
      <c r="R15" s="47" t="s">
        <v>272</v>
      </c>
      <c r="S15" s="97"/>
      <c r="T15" s="97"/>
      <c r="U15" s="97"/>
      <c r="V15" s="133" t="s">
        <v>149</v>
      </c>
      <c r="W15" s="133"/>
      <c r="X15" s="133"/>
      <c r="Y15" s="97"/>
      <c r="Z15" s="97"/>
      <c r="AA15" s="12" t="s">
        <v>273</v>
      </c>
      <c r="AD15" s="46" t="str">
        <f>IF(OR(K15="",O15="",S15=""),"NG","OK")</f>
        <v>NG</v>
      </c>
      <c r="AE15" s="46"/>
    </row>
    <row r="16" spans="2:32" ht="22.5" customHeight="1" x14ac:dyDescent="0.15">
      <c r="B16" s="95" t="s">
        <v>275</v>
      </c>
      <c r="C16" s="94"/>
      <c r="D16" s="94"/>
      <c r="E16" s="94" t="s">
        <v>22</v>
      </c>
      <c r="F16" s="94"/>
      <c r="G16" s="94"/>
      <c r="H16" s="94"/>
      <c r="I16" s="94"/>
      <c r="J16" s="94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D16" s="15" t="str">
        <f>IF(K16="","NG","OK")</f>
        <v>NG</v>
      </c>
      <c r="AE16" s="29"/>
    </row>
    <row r="17" spans="2:32" ht="22.5" customHeight="1" x14ac:dyDescent="0.15">
      <c r="B17" s="94"/>
      <c r="C17" s="94"/>
      <c r="D17" s="94"/>
      <c r="E17" s="94" t="s">
        <v>23</v>
      </c>
      <c r="F17" s="94"/>
      <c r="G17" s="94"/>
      <c r="H17" s="94"/>
      <c r="I17" s="94"/>
      <c r="J17" s="94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D17" s="15" t="str">
        <f t="shared" ref="AD17" si="1">IF(K17="","NG","OK")</f>
        <v>NG</v>
      </c>
      <c r="AE17" s="29"/>
    </row>
    <row r="18" spans="2:32" ht="22.5" customHeight="1" x14ac:dyDescent="0.15">
      <c r="B18" s="94"/>
      <c r="C18" s="94"/>
      <c r="D18" s="94"/>
      <c r="E18" s="94" t="s">
        <v>11</v>
      </c>
      <c r="F18" s="94"/>
      <c r="G18" s="94"/>
      <c r="H18" s="94"/>
      <c r="I18" s="94"/>
      <c r="J18" s="94"/>
      <c r="K18" s="96"/>
      <c r="L18" s="97"/>
      <c r="M18" s="97"/>
      <c r="N18" s="13" t="s">
        <v>24</v>
      </c>
      <c r="O18" s="97"/>
      <c r="P18" s="97"/>
      <c r="Q18" s="97"/>
      <c r="R18" s="13" t="s">
        <v>24</v>
      </c>
      <c r="S18" s="97"/>
      <c r="T18" s="97"/>
      <c r="U18" s="97"/>
      <c r="V18" s="133" t="s">
        <v>149</v>
      </c>
      <c r="W18" s="133"/>
      <c r="X18" s="133"/>
      <c r="Y18" s="97"/>
      <c r="Z18" s="97"/>
      <c r="AA18" s="12" t="s">
        <v>148</v>
      </c>
      <c r="AD18" s="15" t="str">
        <f>IF(OR(K18="",O18="",S18=""),"NG","OK")</f>
        <v>NG</v>
      </c>
      <c r="AE18" s="15"/>
    </row>
    <row r="19" spans="2:32" ht="22.5" customHeight="1" x14ac:dyDescent="0.15">
      <c r="B19" s="94"/>
      <c r="C19" s="94"/>
      <c r="D19" s="94"/>
      <c r="E19" s="94" t="s">
        <v>13</v>
      </c>
      <c r="F19" s="94"/>
      <c r="G19" s="94"/>
      <c r="H19" s="94"/>
      <c r="I19" s="94"/>
      <c r="J19" s="94"/>
      <c r="K19" s="96"/>
      <c r="L19" s="97"/>
      <c r="M19" s="97"/>
      <c r="N19" s="13" t="s">
        <v>24</v>
      </c>
      <c r="O19" s="97"/>
      <c r="P19" s="97"/>
      <c r="Q19" s="97"/>
      <c r="R19" s="13" t="s">
        <v>24</v>
      </c>
      <c r="S19" s="97"/>
      <c r="T19" s="97"/>
      <c r="U19" s="97"/>
      <c r="V19" s="11"/>
      <c r="W19" s="11"/>
      <c r="X19" s="11"/>
      <c r="Y19" s="11"/>
      <c r="Z19" s="11"/>
      <c r="AA19" s="12"/>
      <c r="AD19" s="15" t="str">
        <f>IF(OR(K19="",O19="",S19=""),"NG","OK")</f>
        <v>NG</v>
      </c>
      <c r="AE19" s="15"/>
    </row>
    <row r="20" spans="2:32" ht="22.5" customHeight="1" x14ac:dyDescent="0.15">
      <c r="B20" s="94"/>
      <c r="C20" s="94"/>
      <c r="D20" s="94"/>
      <c r="E20" s="94" t="s">
        <v>12</v>
      </c>
      <c r="F20" s="94"/>
      <c r="G20" s="94"/>
      <c r="H20" s="94"/>
      <c r="I20" s="94"/>
      <c r="J20" s="94"/>
      <c r="K20" s="150"/>
      <c r="L20" s="151"/>
      <c r="M20" s="151"/>
      <c r="N20" s="151"/>
      <c r="O20" s="151"/>
      <c r="P20" s="151"/>
      <c r="Q20" s="151"/>
      <c r="R20" s="13" t="s">
        <v>25</v>
      </c>
      <c r="S20" s="63"/>
      <c r="T20" s="63"/>
      <c r="U20" s="63"/>
      <c r="V20" s="63"/>
      <c r="W20" s="63"/>
      <c r="X20" s="63"/>
      <c r="Y20" s="63"/>
      <c r="Z20" s="63"/>
      <c r="AA20" s="64"/>
      <c r="AD20" s="15" t="str">
        <f>IF(OR(K20="",S20=""),"NG","OK")</f>
        <v>NG</v>
      </c>
      <c r="AE20" s="15"/>
    </row>
    <row r="21" spans="2:32" ht="13.5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D21" s="29"/>
      <c r="AE21" s="29"/>
      <c r="AF21" s="1" t="s">
        <v>19</v>
      </c>
    </row>
    <row r="22" spans="2:32" ht="13.5" x14ac:dyDescent="0.15">
      <c r="B22" s="6" t="s">
        <v>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/>
      <c r="O22" s="5"/>
      <c r="P22" s="5"/>
      <c r="Q22" s="5"/>
      <c r="R22" s="5"/>
      <c r="S22" s="5"/>
      <c r="T22" s="2"/>
      <c r="U22" s="5"/>
      <c r="V22" s="5"/>
      <c r="W22" s="5"/>
      <c r="X22" s="2"/>
      <c r="Y22" s="5"/>
      <c r="Z22" s="5"/>
      <c r="AA22" s="5"/>
      <c r="AD22" s="29"/>
      <c r="AE22" s="29"/>
    </row>
    <row r="23" spans="2:32" ht="13.5" x14ac:dyDescent="0.15">
      <c r="B23" s="6" t="s">
        <v>295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/>
      <c r="O23" s="5"/>
      <c r="P23" s="5"/>
      <c r="Q23" s="5"/>
      <c r="R23" s="5"/>
      <c r="S23" s="5"/>
      <c r="T23" s="2"/>
      <c r="U23" s="5"/>
      <c r="V23" s="5"/>
      <c r="W23" s="5"/>
      <c r="X23" s="2"/>
      <c r="Y23" s="5"/>
      <c r="Z23" s="5"/>
      <c r="AA23" s="5"/>
      <c r="AD23" s="49"/>
      <c r="AE23" s="49"/>
    </row>
    <row r="24" spans="2:32" ht="22.5" customHeight="1" x14ac:dyDescent="0.15">
      <c r="B24" s="95" t="s">
        <v>268</v>
      </c>
      <c r="C24" s="95"/>
      <c r="D24" s="95"/>
      <c r="E24" s="70" t="s">
        <v>5</v>
      </c>
      <c r="F24" s="70"/>
      <c r="G24" s="70"/>
      <c r="H24" s="70"/>
      <c r="I24" s="70"/>
      <c r="J24" s="71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4"/>
      <c r="AD24" s="15" t="str">
        <f t="shared" ref="AD24" si="2">IF(K24="","NG","OK")</f>
        <v>NG</v>
      </c>
      <c r="AE24" s="15"/>
    </row>
    <row r="25" spans="2:32" ht="22.5" customHeight="1" x14ac:dyDescent="0.15">
      <c r="B25" s="95"/>
      <c r="C25" s="95"/>
      <c r="D25" s="95"/>
      <c r="E25" s="70" t="s">
        <v>21</v>
      </c>
      <c r="F25" s="70"/>
      <c r="G25" s="70"/>
      <c r="H25" s="70"/>
      <c r="I25" s="70"/>
      <c r="J25" s="71"/>
      <c r="K25" s="134"/>
      <c r="L25" s="134"/>
      <c r="M25" s="134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4"/>
      <c r="AD25" s="15" t="str">
        <f>IF(N25="","NG","OK")</f>
        <v>NG</v>
      </c>
      <c r="AE25" s="15"/>
    </row>
    <row r="26" spans="2:32" ht="22.5" hidden="1" customHeight="1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D26" s="29"/>
      <c r="AE26" s="29"/>
    </row>
    <row r="27" spans="2:32" ht="22.5" hidden="1" customHeight="1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D27" s="29"/>
      <c r="AE27" s="29"/>
    </row>
    <row r="28" spans="2:32" ht="22.5" hidden="1" customHeigh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D28" s="29"/>
      <c r="AE28" s="29"/>
    </row>
    <row r="29" spans="2:32" ht="22.5" hidden="1" customHeight="1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D29" s="43"/>
      <c r="AE29" s="43"/>
    </row>
    <row r="30" spans="2:32" ht="22.5" customHeight="1" x14ac:dyDescent="0.15">
      <c r="B30" s="69" t="s">
        <v>282</v>
      </c>
      <c r="C30" s="70"/>
      <c r="D30" s="70"/>
      <c r="E30" s="70"/>
      <c r="F30" s="70"/>
      <c r="G30" s="70"/>
      <c r="H30" s="70"/>
      <c r="I30" s="70"/>
      <c r="J30" s="71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4"/>
      <c r="AD30" s="15" t="str">
        <f t="shared" ref="AD30:AD31" si="3">IF(K30="","NG","OK")</f>
        <v>NG</v>
      </c>
      <c r="AE30" s="15"/>
    </row>
    <row r="31" spans="2:32" ht="22.5" customHeight="1" x14ac:dyDescent="0.15">
      <c r="B31" s="69" t="s">
        <v>15</v>
      </c>
      <c r="C31" s="70"/>
      <c r="D31" s="70"/>
      <c r="E31" s="70"/>
      <c r="F31" s="70"/>
      <c r="G31" s="70"/>
      <c r="H31" s="70"/>
      <c r="I31" s="70"/>
      <c r="J31" s="71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4"/>
      <c r="AD31" s="15" t="str">
        <f t="shared" si="3"/>
        <v>NG</v>
      </c>
      <c r="AE31" s="15"/>
    </row>
    <row r="32" spans="2:32" ht="22.5" customHeight="1" x14ac:dyDescent="0.15">
      <c r="B32" s="69" t="s">
        <v>167</v>
      </c>
      <c r="C32" s="70"/>
      <c r="D32" s="70"/>
      <c r="E32" s="70"/>
      <c r="F32" s="70"/>
      <c r="G32" s="70"/>
      <c r="H32" s="70"/>
      <c r="I32" s="70"/>
      <c r="J32" s="71"/>
      <c r="K32" s="137"/>
      <c r="L32" s="137"/>
      <c r="M32" s="137"/>
      <c r="N32" s="137"/>
      <c r="O32" s="137"/>
      <c r="P32" s="9" t="s">
        <v>2</v>
      </c>
      <c r="Q32" s="137"/>
      <c r="R32" s="137"/>
      <c r="S32" s="9" t="s">
        <v>1</v>
      </c>
      <c r="T32" s="137"/>
      <c r="U32" s="137"/>
      <c r="V32" s="9" t="s">
        <v>0</v>
      </c>
      <c r="W32" s="9"/>
      <c r="X32" s="9"/>
      <c r="Y32" s="9"/>
      <c r="Z32" s="9"/>
      <c r="AA32" s="10"/>
      <c r="AD32" s="15" t="str">
        <f>IF(OR(K32="",Q32="",T32=""),"NG","OK")</f>
        <v>NG</v>
      </c>
      <c r="AE32" s="29"/>
      <c r="AF32" s="1" t="s">
        <v>240</v>
      </c>
    </row>
    <row r="33" spans="2:32" ht="22.5" customHeight="1" x14ac:dyDescent="0.15">
      <c r="B33" s="69" t="s">
        <v>166</v>
      </c>
      <c r="C33" s="70"/>
      <c r="D33" s="70"/>
      <c r="E33" s="70"/>
      <c r="F33" s="70"/>
      <c r="G33" s="70"/>
      <c r="H33" s="70"/>
      <c r="I33" s="70"/>
      <c r="J33" s="71"/>
      <c r="K33" s="137"/>
      <c r="L33" s="137"/>
      <c r="M33" s="137"/>
      <c r="N33" s="137"/>
      <c r="O33" s="137"/>
      <c r="P33" s="9" t="s">
        <v>2</v>
      </c>
      <c r="Q33" s="137"/>
      <c r="R33" s="137"/>
      <c r="S33" s="9" t="s">
        <v>1</v>
      </c>
      <c r="T33" s="137"/>
      <c r="U33" s="137"/>
      <c r="V33" s="9" t="s">
        <v>0</v>
      </c>
      <c r="W33" s="9" t="s">
        <v>184</v>
      </c>
      <c r="X33" s="9"/>
      <c r="Y33" s="9"/>
      <c r="Z33" s="9"/>
      <c r="AA33" s="10"/>
      <c r="AD33" s="15" t="str">
        <f>IF(OR(K33="",Q33="",T33=""),"NG","OK")</f>
        <v>NG</v>
      </c>
      <c r="AE33" s="29"/>
      <c r="AF33" s="1" t="s">
        <v>240</v>
      </c>
    </row>
    <row r="34" spans="2:32" ht="22.5" customHeight="1" x14ac:dyDescent="0.15">
      <c r="B34" s="69" t="s">
        <v>169</v>
      </c>
      <c r="C34" s="70"/>
      <c r="D34" s="70"/>
      <c r="E34" s="70"/>
      <c r="F34" s="70"/>
      <c r="G34" s="70"/>
      <c r="H34" s="70"/>
      <c r="I34" s="70"/>
      <c r="J34" s="7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35" t="s">
        <v>20</v>
      </c>
      <c r="Y34" s="135"/>
      <c r="Z34" s="135"/>
      <c r="AA34" s="136"/>
      <c r="AD34" s="31" t="str">
        <f t="shared" ref="AD34" si="4">IF(K34="","NG","OK")</f>
        <v>NG</v>
      </c>
      <c r="AE34" s="31"/>
      <c r="AF34" s="1" t="s">
        <v>156</v>
      </c>
    </row>
    <row r="35" spans="2:32" ht="22.5" customHeight="1" x14ac:dyDescent="0.15">
      <c r="B35" s="75" t="s">
        <v>188</v>
      </c>
      <c r="C35" s="76"/>
      <c r="D35" s="76"/>
      <c r="E35" s="70"/>
      <c r="F35" s="70"/>
      <c r="G35" s="70"/>
      <c r="H35" s="70"/>
      <c r="I35" s="70"/>
      <c r="J35" s="71"/>
      <c r="K35" s="139">
        <f>M105</f>
        <v>0</v>
      </c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5" t="s">
        <v>20</v>
      </c>
      <c r="Y35" s="135"/>
      <c r="Z35" s="135"/>
      <c r="AA35" s="136"/>
      <c r="AD35" s="29"/>
      <c r="AE35" s="29"/>
    </row>
    <row r="36" spans="2:32" ht="22.5" customHeight="1" thickBot="1" x14ac:dyDescent="0.2">
      <c r="B36" s="36"/>
      <c r="C36" s="37"/>
      <c r="D36" s="38"/>
      <c r="E36" s="75" t="s">
        <v>170</v>
      </c>
      <c r="F36" s="76"/>
      <c r="G36" s="76"/>
      <c r="H36" s="76"/>
      <c r="I36" s="76"/>
      <c r="J36" s="77"/>
      <c r="K36" s="78">
        <f>R105</f>
        <v>0</v>
      </c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142" t="s">
        <v>20</v>
      </c>
      <c r="Y36" s="142"/>
      <c r="Z36" s="142"/>
      <c r="AA36" s="143"/>
      <c r="AD36" s="29"/>
      <c r="AE36" s="31" t="str">
        <f>IF(K35&lt;K36,"NG","OK")</f>
        <v>OK</v>
      </c>
    </row>
    <row r="37" spans="2:32" ht="22.5" customHeight="1" thickTop="1" thickBot="1" x14ac:dyDescent="0.2">
      <c r="B37" s="144" t="s">
        <v>276</v>
      </c>
      <c r="C37" s="145"/>
      <c r="D37" s="145"/>
      <c r="E37" s="145"/>
      <c r="F37" s="145"/>
      <c r="G37" s="145"/>
      <c r="H37" s="145"/>
      <c r="I37" s="145"/>
      <c r="J37" s="146"/>
      <c r="K37" s="147">
        <f>R108</f>
        <v>0</v>
      </c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8" t="s">
        <v>20</v>
      </c>
      <c r="Y37" s="148"/>
      <c r="Z37" s="148"/>
      <c r="AA37" s="149"/>
      <c r="AD37" s="29"/>
      <c r="AE37" s="31" t="str">
        <f>IF(K34&lt;K37,"NG","OK")</f>
        <v>OK</v>
      </c>
    </row>
    <row r="38" spans="2:32" ht="22.5" customHeight="1" thickTop="1" x14ac:dyDescent="0.15">
      <c r="B38" s="99" t="s">
        <v>171</v>
      </c>
      <c r="C38" s="99"/>
      <c r="D38" s="99"/>
      <c r="E38" s="99"/>
      <c r="F38" s="99"/>
      <c r="G38" s="99"/>
      <c r="H38" s="99"/>
      <c r="I38" s="99"/>
      <c r="J38" s="99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7"/>
      <c r="AD38" s="31" t="str">
        <f>IF(K38="選択してください","NG","OK")</f>
        <v>OK</v>
      </c>
      <c r="AE38" s="29"/>
      <c r="AF38" s="1" t="s">
        <v>185</v>
      </c>
    </row>
    <row r="39" spans="2:32" ht="30.75" customHeight="1" x14ac:dyDescent="0.15">
      <c r="B39" s="74" t="s">
        <v>259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D39" s="29"/>
      <c r="AE39" s="29"/>
    </row>
    <row r="40" spans="2:32" ht="11.25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D40" s="29"/>
      <c r="AE40" s="29"/>
    </row>
    <row r="41" spans="2:32" ht="11.25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D41" s="29"/>
      <c r="AE41" s="29"/>
    </row>
    <row r="42" spans="2:32" ht="11.25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D42" s="29"/>
      <c r="AE42" s="29"/>
    </row>
    <row r="43" spans="2:32" ht="11.25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D43" s="29"/>
      <c r="AE43" s="29"/>
    </row>
    <row r="44" spans="2:32" ht="11.25" customHeight="1" x14ac:dyDescent="0.15">
      <c r="AA44" s="23"/>
      <c r="AD44" s="29"/>
      <c r="AE44" s="29"/>
    </row>
    <row r="45" spans="2:32" ht="11.25" customHeight="1" x14ac:dyDescent="0.15">
      <c r="AA45" s="23"/>
      <c r="AD45" s="29"/>
      <c r="AE45" s="29"/>
    </row>
    <row r="46" spans="2:32" ht="11.25" customHeight="1" x14ac:dyDescent="0.15">
      <c r="AA46" s="23"/>
      <c r="AD46" s="29"/>
      <c r="AE46" s="29"/>
    </row>
    <row r="47" spans="2:32" ht="11.25" customHeight="1" x14ac:dyDescent="0.15">
      <c r="AA47" s="23"/>
      <c r="AD47" s="29"/>
      <c r="AE47" s="29"/>
    </row>
    <row r="48" spans="2:32" ht="11.25" customHeight="1" x14ac:dyDescent="0.15">
      <c r="AA48" s="23"/>
      <c r="AD48" s="29"/>
      <c r="AE48" s="29"/>
    </row>
    <row r="49" spans="2:32" ht="11.25" customHeight="1" x14ac:dyDescent="0.15">
      <c r="AA49" s="23"/>
      <c r="AD49" s="29"/>
      <c r="AE49" s="29"/>
    </row>
    <row r="50" spans="2:32" ht="13.5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5" t="s">
        <v>16</v>
      </c>
      <c r="AD50" s="29"/>
      <c r="AE50" s="29"/>
    </row>
    <row r="51" spans="2:32" ht="13.5" x14ac:dyDescent="0.15">
      <c r="AA51" s="23">
        <f>$K$5</f>
        <v>0</v>
      </c>
      <c r="AD51" s="29"/>
      <c r="AE51" s="29"/>
    </row>
    <row r="52" spans="2:32" ht="13.5" x14ac:dyDescent="0.15">
      <c r="B52" s="6" t="s">
        <v>280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D52" s="29"/>
      <c r="AE52" s="29"/>
    </row>
    <row r="53" spans="2:32" ht="13.5" customHeight="1" x14ac:dyDescent="0.15">
      <c r="B53" s="73" t="s">
        <v>241</v>
      </c>
      <c r="C53" s="79" t="s">
        <v>242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  <c r="AD53" s="29"/>
      <c r="AE53" s="29"/>
    </row>
    <row r="54" spans="2:32" ht="37.5" customHeight="1" x14ac:dyDescent="0.15">
      <c r="B54" s="73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D54" s="29"/>
      <c r="AE54" s="29"/>
    </row>
    <row r="55" spans="2:32" ht="26.25" customHeight="1" x14ac:dyDescent="0.15">
      <c r="B55" s="8">
        <v>1</v>
      </c>
      <c r="C55" s="85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D55" s="39" t="str">
        <f>IF(OR(T55="",C55="",H55="",X55=""),"NG","OK")</f>
        <v>NG</v>
      </c>
      <c r="AE55" s="29"/>
      <c r="AF55" s="1" t="s">
        <v>264</v>
      </c>
    </row>
    <row r="56" spans="2:32" ht="26.25" customHeight="1" x14ac:dyDescent="0.15">
      <c r="B56" s="8">
        <v>2</v>
      </c>
      <c r="C56" s="85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D56" s="15"/>
      <c r="AE56" s="15"/>
      <c r="AF56" s="1" t="s">
        <v>264</v>
      </c>
    </row>
    <row r="57" spans="2:32" ht="26.25" customHeight="1" x14ac:dyDescent="0.15">
      <c r="B57" s="7">
        <v>3</v>
      </c>
      <c r="C57" s="88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D57" s="15"/>
      <c r="AE57" s="15"/>
      <c r="AF57" s="1" t="s">
        <v>264</v>
      </c>
    </row>
    <row r="58" spans="2:32" ht="26.25" customHeight="1" x14ac:dyDescent="0.15">
      <c r="B58" s="7">
        <v>4</v>
      </c>
      <c r="C58" s="85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D58" s="15"/>
      <c r="AE58" s="15"/>
      <c r="AF58" s="1" t="s">
        <v>264</v>
      </c>
    </row>
    <row r="59" spans="2:32" ht="26.25" customHeight="1" x14ac:dyDescent="0.15">
      <c r="B59" s="7">
        <v>5</v>
      </c>
      <c r="C59" s="85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D59" s="15"/>
      <c r="AE59" s="15"/>
      <c r="AF59" s="1" t="s">
        <v>264</v>
      </c>
    </row>
    <row r="60" spans="2:32" ht="26.25" customHeight="1" x14ac:dyDescent="0.15">
      <c r="B60" s="7">
        <v>6</v>
      </c>
      <c r="C60" s="85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D60" s="15"/>
      <c r="AE60" s="15"/>
      <c r="AF60" s="1" t="s">
        <v>264</v>
      </c>
    </row>
    <row r="61" spans="2:32" ht="26.25" customHeight="1" x14ac:dyDescent="0.15">
      <c r="B61" s="7">
        <v>7</v>
      </c>
      <c r="C61" s="85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D61" s="15"/>
      <c r="AE61" s="15"/>
      <c r="AF61" s="1" t="s">
        <v>264</v>
      </c>
    </row>
    <row r="62" spans="2:32" ht="26.25" customHeight="1" x14ac:dyDescent="0.15">
      <c r="B62" s="7">
        <v>8</v>
      </c>
      <c r="C62" s="85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D62" s="15"/>
      <c r="AE62" s="15"/>
      <c r="AF62" s="1" t="s">
        <v>264</v>
      </c>
    </row>
    <row r="63" spans="2:32" ht="26.25" customHeight="1" x14ac:dyDescent="0.15">
      <c r="B63" s="7">
        <v>9</v>
      </c>
      <c r="C63" s="85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D63" s="15"/>
      <c r="AE63" s="15"/>
      <c r="AF63" s="1" t="s">
        <v>264</v>
      </c>
    </row>
    <row r="64" spans="2:32" ht="26.25" customHeight="1" x14ac:dyDescent="0.15">
      <c r="B64" s="51">
        <v>10</v>
      </c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D64" s="15"/>
      <c r="AE64" s="15"/>
      <c r="AF64" s="1" t="s">
        <v>264</v>
      </c>
    </row>
    <row r="65" spans="2:31" ht="13.5" x14ac:dyDescent="0.15">
      <c r="B65" s="50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D65" s="29"/>
      <c r="AE65" s="29"/>
    </row>
    <row r="66" spans="2:31" ht="29.65" customHeight="1" x14ac:dyDescent="0.15">
      <c r="AD66" s="29"/>
      <c r="AE66" s="29"/>
    </row>
    <row r="67" spans="2:31" ht="25.9" customHeight="1" x14ac:dyDescent="0.15">
      <c r="AD67" s="29"/>
      <c r="AE67" s="29"/>
    </row>
    <row r="68" spans="2:31" ht="25.9" customHeight="1" x14ac:dyDescent="0.15">
      <c r="AD68" s="29"/>
      <c r="AE68" s="29"/>
    </row>
    <row r="69" spans="2:31" ht="29.65" customHeight="1" x14ac:dyDescent="0.15">
      <c r="AD69" s="29"/>
      <c r="AE69" s="29"/>
    </row>
    <row r="70" spans="2:31" ht="25.9" customHeight="1" x14ac:dyDescent="0.15">
      <c r="AD70" s="29"/>
      <c r="AE70" s="29"/>
    </row>
    <row r="71" spans="2:31" ht="25.9" customHeight="1" x14ac:dyDescent="0.15">
      <c r="AD71" s="29"/>
      <c r="AE71" s="29"/>
    </row>
    <row r="72" spans="2:31" ht="29.65" customHeight="1" x14ac:dyDescent="0.15">
      <c r="AD72" s="29"/>
      <c r="AE72" s="29"/>
    </row>
    <row r="73" spans="2:31" ht="25.9" customHeight="1" x14ac:dyDescent="0.15">
      <c r="AD73" s="29"/>
      <c r="AE73" s="29"/>
    </row>
    <row r="74" spans="2:31" ht="25.9" customHeight="1" x14ac:dyDescent="0.15">
      <c r="AD74" s="29"/>
      <c r="AE74" s="29"/>
    </row>
    <row r="75" spans="2:31" ht="29.65" customHeight="1" x14ac:dyDescent="0.15">
      <c r="AD75" s="29"/>
      <c r="AE75" s="29"/>
    </row>
    <row r="76" spans="2:31" ht="25.9" customHeight="1" x14ac:dyDescent="0.15">
      <c r="AD76" s="29"/>
      <c r="AE76" s="29"/>
    </row>
    <row r="77" spans="2:31" ht="25.9" customHeight="1" x14ac:dyDescent="0.15">
      <c r="AD77" s="29"/>
      <c r="AE77" s="29"/>
    </row>
    <row r="78" spans="2:31" ht="29.65" customHeight="1" x14ac:dyDescent="0.15">
      <c r="AD78" s="29"/>
      <c r="AE78" s="29"/>
    </row>
    <row r="79" spans="2:31" ht="25.9" customHeight="1" x14ac:dyDescent="0.15">
      <c r="AD79" s="29"/>
      <c r="AE79" s="29"/>
    </row>
    <row r="80" spans="2:31" ht="13.5" hidden="1" x14ac:dyDescent="0.15">
      <c r="AD80" s="29"/>
      <c r="AE80" s="29"/>
    </row>
    <row r="81" spans="2:32" ht="13.5" hidden="1" x14ac:dyDescent="0.15">
      <c r="AD81" s="29"/>
      <c r="AE81" s="29"/>
    </row>
    <row r="82" spans="2:32" ht="13.5" x14ac:dyDescent="0.15">
      <c r="AD82" s="29"/>
      <c r="AE82" s="29"/>
    </row>
    <row r="83" spans="2:32" ht="13.5" x14ac:dyDescent="0.15">
      <c r="AA83" s="25" t="s">
        <v>186</v>
      </c>
      <c r="AD83" s="29"/>
      <c r="AE83" s="29"/>
    </row>
    <row r="84" spans="2:32" ht="13.5" x14ac:dyDescent="0.15">
      <c r="AA84" s="25"/>
      <c r="AD84" s="29"/>
      <c r="AE84" s="29"/>
    </row>
    <row r="85" spans="2:32" ht="13.5" x14ac:dyDescent="0.15">
      <c r="AA85" s="23">
        <f>$K$5</f>
        <v>0</v>
      </c>
      <c r="AD85" s="29"/>
      <c r="AE85" s="29"/>
    </row>
    <row r="86" spans="2:32" ht="13.5" x14ac:dyDescent="0.15">
      <c r="B86" s="14" t="s">
        <v>174</v>
      </c>
      <c r="AD86" s="29"/>
      <c r="AE86" s="29"/>
    </row>
    <row r="87" spans="2:32" ht="13.5" x14ac:dyDescent="0.15">
      <c r="AD87" s="29"/>
      <c r="AE87" s="29"/>
    </row>
    <row r="88" spans="2:32" ht="13.5" x14ac:dyDescent="0.15">
      <c r="B88" s="1" t="s">
        <v>153</v>
      </c>
      <c r="AD88" s="29"/>
      <c r="AE88" s="29"/>
    </row>
    <row r="89" spans="2:32" ht="24" customHeight="1" x14ac:dyDescent="0.15">
      <c r="C89" s="73" t="s">
        <v>27</v>
      </c>
      <c r="D89" s="73"/>
      <c r="E89" s="73"/>
      <c r="F89" s="73"/>
      <c r="G89" s="73" t="s">
        <v>288</v>
      </c>
      <c r="H89" s="73"/>
      <c r="I89" s="73"/>
      <c r="J89" s="73"/>
      <c r="K89" s="73"/>
      <c r="L89" s="73" t="s">
        <v>26</v>
      </c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D89" s="29"/>
      <c r="AE89" s="29"/>
    </row>
    <row r="90" spans="2:32" ht="28.5" customHeight="1" x14ac:dyDescent="0.15">
      <c r="C90" s="114"/>
      <c r="D90" s="115"/>
      <c r="E90" s="115"/>
      <c r="F90" s="116"/>
      <c r="G90" s="117"/>
      <c r="H90" s="117"/>
      <c r="I90" s="117"/>
      <c r="J90" s="118"/>
      <c r="K90" s="16" t="s">
        <v>6</v>
      </c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D90" s="15"/>
      <c r="AE90" s="15"/>
      <c r="AF90" s="1" t="s">
        <v>258</v>
      </c>
    </row>
    <row r="91" spans="2:32" ht="28.5" customHeight="1" x14ac:dyDescent="0.15">
      <c r="C91" s="114"/>
      <c r="D91" s="115"/>
      <c r="E91" s="115"/>
      <c r="F91" s="116"/>
      <c r="G91" s="117"/>
      <c r="H91" s="117"/>
      <c r="I91" s="117"/>
      <c r="J91" s="118"/>
      <c r="K91" s="16" t="s">
        <v>6</v>
      </c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D91" s="15"/>
      <c r="AE91" s="15"/>
      <c r="AF91" s="1" t="s">
        <v>258</v>
      </c>
    </row>
    <row r="92" spans="2:32" ht="28.5" customHeight="1" x14ac:dyDescent="0.15">
      <c r="C92" s="114"/>
      <c r="D92" s="115"/>
      <c r="E92" s="115"/>
      <c r="F92" s="116"/>
      <c r="G92" s="117"/>
      <c r="H92" s="117"/>
      <c r="I92" s="117"/>
      <c r="J92" s="118"/>
      <c r="K92" s="16" t="s">
        <v>6</v>
      </c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D92" s="15"/>
      <c r="AE92" s="15"/>
      <c r="AF92" s="1" t="s">
        <v>258</v>
      </c>
    </row>
    <row r="93" spans="2:32" ht="28.5" customHeight="1" x14ac:dyDescent="0.15">
      <c r="C93" s="114"/>
      <c r="D93" s="115"/>
      <c r="E93" s="115"/>
      <c r="F93" s="116"/>
      <c r="G93" s="117"/>
      <c r="H93" s="117"/>
      <c r="I93" s="117"/>
      <c r="J93" s="118"/>
      <c r="K93" s="16" t="s">
        <v>6</v>
      </c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D93" s="15"/>
      <c r="AE93" s="15"/>
      <c r="AF93" s="1" t="s">
        <v>258</v>
      </c>
    </row>
    <row r="94" spans="2:32" ht="28.5" customHeight="1" thickBot="1" x14ac:dyDescent="0.2">
      <c r="C94" s="114"/>
      <c r="D94" s="115"/>
      <c r="E94" s="115"/>
      <c r="F94" s="116"/>
      <c r="G94" s="117"/>
      <c r="H94" s="117"/>
      <c r="I94" s="117"/>
      <c r="J94" s="118"/>
      <c r="K94" s="16" t="s">
        <v>6</v>
      </c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D94" s="15"/>
      <c r="AE94" s="15"/>
      <c r="AF94" s="1" t="s">
        <v>258</v>
      </c>
    </row>
    <row r="95" spans="2:32" ht="24" customHeight="1" thickTop="1" x14ac:dyDescent="0.15">
      <c r="C95" s="162" t="s">
        <v>144</v>
      </c>
      <c r="D95" s="163"/>
      <c r="E95" s="163"/>
      <c r="F95" s="164"/>
      <c r="G95" s="160">
        <f>SUM(G90:J94)</f>
        <v>0</v>
      </c>
      <c r="H95" s="160"/>
      <c r="I95" s="160"/>
      <c r="J95" s="161"/>
      <c r="K95" s="17" t="s">
        <v>6</v>
      </c>
      <c r="L95" s="72" t="s">
        <v>151</v>
      </c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D95" s="31" t="str">
        <f>IF(G95=0,"NG","OK")</f>
        <v>NG</v>
      </c>
      <c r="AE95" s="15" t="str">
        <f>IF(G120=G95,"OK","NG")</f>
        <v>OK</v>
      </c>
    </row>
    <row r="96" spans="2:32" ht="13.5" x14ac:dyDescent="0.15">
      <c r="AD96" s="29"/>
      <c r="AE96" s="29"/>
    </row>
    <row r="97" spans="2:32" ht="13.5" x14ac:dyDescent="0.15">
      <c r="B97" s="1" t="s">
        <v>146</v>
      </c>
      <c r="AD97" s="29"/>
      <c r="AE97" s="29"/>
    </row>
    <row r="98" spans="2:32" ht="13.15" customHeight="1" x14ac:dyDescent="0.15">
      <c r="C98" s="73" t="s">
        <v>32</v>
      </c>
      <c r="D98" s="73"/>
      <c r="E98" s="73"/>
      <c r="F98" s="73"/>
      <c r="G98" s="73"/>
      <c r="H98" s="73"/>
      <c r="I98" s="73"/>
      <c r="J98" s="73"/>
      <c r="K98" s="73"/>
      <c r="L98" s="73"/>
      <c r="M98" s="125" t="s">
        <v>173</v>
      </c>
      <c r="N98" s="126"/>
      <c r="O98" s="126"/>
      <c r="P98" s="126"/>
      <c r="Q98" s="127"/>
      <c r="R98" s="95" t="s">
        <v>145</v>
      </c>
      <c r="S98" s="94"/>
      <c r="T98" s="94"/>
      <c r="U98" s="94"/>
      <c r="V98" s="94"/>
      <c r="W98" s="123" t="s">
        <v>26</v>
      </c>
      <c r="X98" s="123"/>
      <c r="Y98" s="123"/>
      <c r="Z98" s="123"/>
      <c r="AA98" s="123"/>
      <c r="AD98" s="29"/>
      <c r="AE98" s="29"/>
      <c r="AF98" s="1" t="s">
        <v>33</v>
      </c>
    </row>
    <row r="99" spans="2:32" ht="13.5" x14ac:dyDescent="0.15">
      <c r="C99" s="130" t="s">
        <v>136</v>
      </c>
      <c r="D99" s="131"/>
      <c r="E99" s="131"/>
      <c r="F99" s="132"/>
      <c r="G99" s="73" t="s">
        <v>135</v>
      </c>
      <c r="H99" s="73"/>
      <c r="I99" s="73"/>
      <c r="J99" s="73"/>
      <c r="K99" s="73"/>
      <c r="L99" s="73"/>
      <c r="M99" s="128"/>
      <c r="N99" s="128"/>
      <c r="O99" s="128"/>
      <c r="P99" s="128"/>
      <c r="Q99" s="129"/>
      <c r="R99" s="94"/>
      <c r="S99" s="94"/>
      <c r="T99" s="94"/>
      <c r="U99" s="94"/>
      <c r="V99" s="94"/>
      <c r="W99" s="123"/>
      <c r="X99" s="123"/>
      <c r="Y99" s="123"/>
      <c r="Z99" s="123"/>
      <c r="AA99" s="123"/>
      <c r="AD99" s="29"/>
      <c r="AE99" s="29"/>
    </row>
    <row r="100" spans="2:32" ht="28.5" customHeight="1" x14ac:dyDescent="0.15">
      <c r="C100" s="106" t="s">
        <v>139</v>
      </c>
      <c r="D100" s="106"/>
      <c r="E100" s="106"/>
      <c r="F100" s="106"/>
      <c r="G100" s="154"/>
      <c r="H100" s="154"/>
      <c r="I100" s="154"/>
      <c r="J100" s="154"/>
      <c r="K100" s="154"/>
      <c r="L100" s="154"/>
      <c r="M100" s="117"/>
      <c r="N100" s="117"/>
      <c r="O100" s="117"/>
      <c r="P100" s="118"/>
      <c r="Q100" s="20" t="s">
        <v>6</v>
      </c>
      <c r="R100" s="117"/>
      <c r="S100" s="117"/>
      <c r="T100" s="117"/>
      <c r="U100" s="118"/>
      <c r="V100" s="16" t="s">
        <v>6</v>
      </c>
      <c r="W100" s="114"/>
      <c r="X100" s="115"/>
      <c r="Y100" s="115"/>
      <c r="Z100" s="115"/>
      <c r="AA100" s="116"/>
      <c r="AD100" s="30"/>
      <c r="AE100" s="15" t="str">
        <f>IF(M100&lt;R100,"NG","OK")</f>
        <v>OK</v>
      </c>
      <c r="AF100" s="1" t="s">
        <v>258</v>
      </c>
    </row>
    <row r="101" spans="2:32" ht="28.5" customHeight="1" x14ac:dyDescent="0.15">
      <c r="C101" s="106" t="s">
        <v>140</v>
      </c>
      <c r="D101" s="106"/>
      <c r="E101" s="106"/>
      <c r="F101" s="106"/>
      <c r="G101" s="154"/>
      <c r="H101" s="154"/>
      <c r="I101" s="154"/>
      <c r="J101" s="154"/>
      <c r="K101" s="154"/>
      <c r="L101" s="154"/>
      <c r="M101" s="117"/>
      <c r="N101" s="117"/>
      <c r="O101" s="117"/>
      <c r="P101" s="118"/>
      <c r="Q101" s="20" t="s">
        <v>6</v>
      </c>
      <c r="R101" s="117"/>
      <c r="S101" s="117"/>
      <c r="T101" s="117"/>
      <c r="U101" s="118"/>
      <c r="V101" s="16" t="s">
        <v>6</v>
      </c>
      <c r="W101" s="114"/>
      <c r="X101" s="115"/>
      <c r="Y101" s="115"/>
      <c r="Z101" s="115"/>
      <c r="AA101" s="116"/>
      <c r="AD101" s="30"/>
      <c r="AE101" s="15" t="str">
        <f>IF(M101&lt;R101,"NG","OK")</f>
        <v>OK</v>
      </c>
      <c r="AF101" s="1" t="s">
        <v>258</v>
      </c>
    </row>
    <row r="102" spans="2:32" ht="28.5" customHeight="1" x14ac:dyDescent="0.15">
      <c r="C102" s="106" t="s">
        <v>141</v>
      </c>
      <c r="D102" s="106"/>
      <c r="E102" s="106"/>
      <c r="F102" s="106"/>
      <c r="G102" s="154"/>
      <c r="H102" s="154"/>
      <c r="I102" s="154"/>
      <c r="J102" s="154"/>
      <c r="K102" s="154"/>
      <c r="L102" s="154"/>
      <c r="M102" s="117"/>
      <c r="N102" s="117"/>
      <c r="O102" s="117"/>
      <c r="P102" s="118"/>
      <c r="Q102" s="20" t="s">
        <v>6</v>
      </c>
      <c r="R102" s="117"/>
      <c r="S102" s="117"/>
      <c r="T102" s="117"/>
      <c r="U102" s="118"/>
      <c r="V102" s="16" t="s">
        <v>6</v>
      </c>
      <c r="W102" s="114"/>
      <c r="X102" s="115"/>
      <c r="Y102" s="115"/>
      <c r="Z102" s="115"/>
      <c r="AA102" s="116"/>
      <c r="AD102" s="30"/>
      <c r="AE102" s="15" t="str">
        <f>IF(M102&lt;R102,"NG","OK")</f>
        <v>OK</v>
      </c>
      <c r="AF102" s="1" t="s">
        <v>258</v>
      </c>
    </row>
    <row r="103" spans="2:32" ht="14.25" customHeight="1" x14ac:dyDescent="0.15">
      <c r="C103" s="100" t="s">
        <v>296</v>
      </c>
      <c r="D103" s="101"/>
      <c r="E103" s="101"/>
      <c r="F103" s="102"/>
      <c r="G103" s="154"/>
      <c r="H103" s="154"/>
      <c r="I103" s="154"/>
      <c r="J103" s="154"/>
      <c r="K103" s="154"/>
      <c r="L103" s="154"/>
      <c r="M103" s="159"/>
      <c r="N103" s="166"/>
      <c r="O103" s="166"/>
      <c r="P103" s="166"/>
      <c r="Q103" s="175" t="s">
        <v>6</v>
      </c>
      <c r="R103" s="159"/>
      <c r="S103" s="166"/>
      <c r="T103" s="166"/>
      <c r="U103" s="166"/>
      <c r="V103" s="175" t="s">
        <v>6</v>
      </c>
      <c r="W103" s="169"/>
      <c r="X103" s="170"/>
      <c r="Y103" s="170"/>
      <c r="Z103" s="170"/>
      <c r="AA103" s="171"/>
      <c r="AD103" s="30"/>
      <c r="AE103" s="106" t="str">
        <f>IF(M103&lt;R103,"NG","OK")</f>
        <v>OK</v>
      </c>
    </row>
    <row r="104" spans="2:32" ht="14.25" customHeight="1" thickBot="1" x14ac:dyDescent="0.2">
      <c r="C104" s="103"/>
      <c r="D104" s="104"/>
      <c r="E104" s="104"/>
      <c r="F104" s="105"/>
      <c r="G104" s="179"/>
      <c r="H104" s="179"/>
      <c r="I104" s="179"/>
      <c r="J104" s="179"/>
      <c r="K104" s="179"/>
      <c r="L104" s="179"/>
      <c r="M104" s="167"/>
      <c r="N104" s="168"/>
      <c r="O104" s="168"/>
      <c r="P104" s="168"/>
      <c r="Q104" s="176"/>
      <c r="R104" s="167"/>
      <c r="S104" s="168"/>
      <c r="T104" s="168"/>
      <c r="U104" s="168"/>
      <c r="V104" s="176"/>
      <c r="W104" s="172"/>
      <c r="X104" s="173"/>
      <c r="Y104" s="173"/>
      <c r="Z104" s="173"/>
      <c r="AA104" s="174"/>
      <c r="AD104" s="30"/>
      <c r="AE104" s="106"/>
    </row>
    <row r="105" spans="2:32" ht="24" customHeight="1" thickTop="1" x14ac:dyDescent="0.15">
      <c r="C105" s="122" t="s">
        <v>142</v>
      </c>
      <c r="D105" s="122"/>
      <c r="E105" s="122"/>
      <c r="F105" s="122"/>
      <c r="G105" s="122"/>
      <c r="H105" s="122"/>
      <c r="I105" s="122"/>
      <c r="J105" s="122"/>
      <c r="K105" s="122"/>
      <c r="L105" s="122"/>
      <c r="M105" s="120">
        <f>INT(SUM(M100:P104))</f>
        <v>0</v>
      </c>
      <c r="N105" s="120"/>
      <c r="O105" s="120"/>
      <c r="P105" s="121"/>
      <c r="Q105" s="19" t="s">
        <v>6</v>
      </c>
      <c r="R105" s="120">
        <f>INT(SUM(R100:U104))</f>
        <v>0</v>
      </c>
      <c r="S105" s="120"/>
      <c r="T105" s="120"/>
      <c r="U105" s="121"/>
      <c r="V105" s="18" t="s">
        <v>6</v>
      </c>
      <c r="W105" s="119"/>
      <c r="X105" s="119"/>
      <c r="Y105" s="119"/>
      <c r="Z105" s="119"/>
      <c r="AA105" s="119"/>
      <c r="AD105" s="31" t="str">
        <f>IF(OR(M105=0,R105=0),"NG","OK")</f>
        <v>NG</v>
      </c>
      <c r="AE105" s="15" t="str">
        <f>IF(G95=M105,"OK","NG")</f>
        <v>OK</v>
      </c>
    </row>
    <row r="106" spans="2:32" ht="24" customHeight="1" x14ac:dyDescent="0.15">
      <c r="C106" s="177" t="s">
        <v>172</v>
      </c>
      <c r="D106" s="178"/>
      <c r="E106" s="178"/>
      <c r="F106" s="178"/>
      <c r="G106" s="178"/>
      <c r="H106" s="178"/>
      <c r="I106" s="178"/>
      <c r="J106" s="178"/>
      <c r="K106" s="178"/>
      <c r="L106" s="178"/>
      <c r="M106" s="156">
        <f>INT(M105*0.1)</f>
        <v>0</v>
      </c>
      <c r="N106" s="156"/>
      <c r="O106" s="156"/>
      <c r="P106" s="157"/>
      <c r="Q106" s="20" t="s">
        <v>6</v>
      </c>
      <c r="R106" s="109"/>
      <c r="S106" s="109"/>
      <c r="T106" s="109"/>
      <c r="U106" s="109"/>
      <c r="V106" s="109"/>
      <c r="W106" s="110" t="s">
        <v>159</v>
      </c>
      <c r="X106" s="110"/>
      <c r="Y106" s="110"/>
      <c r="Z106" s="110"/>
      <c r="AA106" s="110"/>
      <c r="AD106" s="15"/>
      <c r="AE106" s="15"/>
    </row>
    <row r="107" spans="2:32" ht="24" customHeight="1" x14ac:dyDescent="0.15">
      <c r="C107" s="178" t="s">
        <v>138</v>
      </c>
      <c r="D107" s="178"/>
      <c r="E107" s="178"/>
      <c r="F107" s="178"/>
      <c r="G107" s="178"/>
      <c r="H107" s="178"/>
      <c r="I107" s="178"/>
      <c r="J107" s="178"/>
      <c r="K107" s="178"/>
      <c r="L107" s="178"/>
      <c r="M107" s="156">
        <f>M105+M106</f>
        <v>0</v>
      </c>
      <c r="N107" s="156"/>
      <c r="O107" s="156"/>
      <c r="P107" s="157"/>
      <c r="Q107" s="20" t="s">
        <v>6</v>
      </c>
      <c r="R107" s="109"/>
      <c r="S107" s="109"/>
      <c r="T107" s="109"/>
      <c r="U107" s="109"/>
      <c r="V107" s="109"/>
      <c r="W107" s="110"/>
      <c r="X107" s="110"/>
      <c r="Y107" s="110"/>
      <c r="Z107" s="110"/>
      <c r="AA107" s="110"/>
      <c r="AD107" s="15"/>
      <c r="AE107" s="15"/>
    </row>
    <row r="108" spans="2:32" ht="24" customHeight="1" x14ac:dyDescent="0.15">
      <c r="C108" s="111" t="s">
        <v>150</v>
      </c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3"/>
      <c r="R108" s="107">
        <f>IF(R105&gt;=15000000,5000000,ROUNDDOWN(R105/3,-3))</f>
        <v>0</v>
      </c>
      <c r="S108" s="107"/>
      <c r="T108" s="107"/>
      <c r="U108" s="108"/>
      <c r="V108" s="20" t="s">
        <v>6</v>
      </c>
      <c r="W108" s="109"/>
      <c r="X108" s="109"/>
      <c r="Y108" s="109"/>
      <c r="Z108" s="109"/>
      <c r="AA108" s="109"/>
      <c r="AD108" s="15"/>
      <c r="AE108" s="15"/>
    </row>
    <row r="109" spans="2:32" ht="13.5" x14ac:dyDescent="0.15">
      <c r="C109" s="44" t="s">
        <v>35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D109" s="29"/>
      <c r="AE109" s="29"/>
    </row>
    <row r="110" spans="2:32" ht="13.5" x14ac:dyDescent="0.15">
      <c r="C110" s="40" t="s">
        <v>34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D110" s="29"/>
      <c r="AE110" s="29"/>
    </row>
    <row r="111" spans="2:32" ht="30" customHeight="1" x14ac:dyDescent="0.15">
      <c r="C111" s="98" t="s">
        <v>265</v>
      </c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D111" s="29"/>
      <c r="AE111" s="29"/>
      <c r="AF111" s="1" t="s">
        <v>157</v>
      </c>
    </row>
    <row r="112" spans="2:32" ht="30" customHeight="1" x14ac:dyDescent="0.15">
      <c r="C112" s="165" t="s">
        <v>281</v>
      </c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D112" s="29"/>
      <c r="AE112" s="29"/>
    </row>
    <row r="113" spans="2:32" ht="13.5" x14ac:dyDescent="0.15">
      <c r="AD113" s="29"/>
      <c r="AE113" s="29"/>
    </row>
    <row r="114" spans="2:32" ht="13.5" x14ac:dyDescent="0.15">
      <c r="B114" s="1" t="s">
        <v>152</v>
      </c>
      <c r="AD114" s="29"/>
      <c r="AE114" s="29"/>
    </row>
    <row r="115" spans="2:32" ht="24" customHeight="1" x14ac:dyDescent="0.15">
      <c r="C115" s="73" t="s">
        <v>27</v>
      </c>
      <c r="D115" s="73"/>
      <c r="E115" s="73"/>
      <c r="F115" s="73"/>
      <c r="G115" s="73" t="s">
        <v>288</v>
      </c>
      <c r="H115" s="73"/>
      <c r="I115" s="73"/>
      <c r="J115" s="73"/>
      <c r="K115" s="73"/>
      <c r="L115" s="73" t="s">
        <v>26</v>
      </c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D115" s="29"/>
      <c r="AE115" s="29"/>
    </row>
    <row r="116" spans="2:32" ht="25.15" customHeight="1" x14ac:dyDescent="0.15">
      <c r="C116" s="56" t="s">
        <v>28</v>
      </c>
      <c r="D116" s="56"/>
      <c r="E116" s="56"/>
      <c r="F116" s="56"/>
      <c r="G116" s="117"/>
      <c r="H116" s="117"/>
      <c r="I116" s="117"/>
      <c r="J116" s="118"/>
      <c r="K116" s="16" t="s">
        <v>6</v>
      </c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D116" s="15"/>
      <c r="AE116" s="15"/>
      <c r="AF116" s="1" t="s">
        <v>258</v>
      </c>
    </row>
    <row r="117" spans="2:32" ht="25.15" customHeight="1" x14ac:dyDescent="0.15">
      <c r="C117" s="56" t="s">
        <v>29</v>
      </c>
      <c r="D117" s="56"/>
      <c r="E117" s="56"/>
      <c r="F117" s="56"/>
      <c r="G117" s="117"/>
      <c r="H117" s="117"/>
      <c r="I117" s="117"/>
      <c r="J117" s="118"/>
      <c r="K117" s="16" t="s">
        <v>6</v>
      </c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D117" s="15"/>
      <c r="AE117" s="15"/>
      <c r="AF117" s="1" t="s">
        <v>258</v>
      </c>
    </row>
    <row r="118" spans="2:32" ht="25.15" customHeight="1" x14ac:dyDescent="0.15">
      <c r="C118" s="56" t="s">
        <v>30</v>
      </c>
      <c r="D118" s="56"/>
      <c r="E118" s="56"/>
      <c r="F118" s="56"/>
      <c r="G118" s="156">
        <f>R108</f>
        <v>0</v>
      </c>
      <c r="H118" s="156"/>
      <c r="I118" s="156"/>
      <c r="J118" s="157"/>
      <c r="K118" s="16" t="s">
        <v>6</v>
      </c>
      <c r="L118" s="155" t="s">
        <v>137</v>
      </c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D118" s="29"/>
      <c r="AE118" s="29"/>
    </row>
    <row r="119" spans="2:32" ht="25.15" customHeight="1" thickBot="1" x14ac:dyDescent="0.2">
      <c r="C119" s="153" t="s">
        <v>31</v>
      </c>
      <c r="D119" s="153"/>
      <c r="E119" s="153"/>
      <c r="F119" s="153"/>
      <c r="G119" s="158"/>
      <c r="H119" s="158"/>
      <c r="I119" s="158"/>
      <c r="J119" s="159"/>
      <c r="K119" s="19" t="s">
        <v>6</v>
      </c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D119" s="15"/>
      <c r="AE119" s="15"/>
      <c r="AF119" s="1" t="s">
        <v>258</v>
      </c>
    </row>
    <row r="120" spans="2:32" ht="24" customHeight="1" thickTop="1" x14ac:dyDescent="0.15">
      <c r="C120" s="152" t="s">
        <v>143</v>
      </c>
      <c r="D120" s="152"/>
      <c r="E120" s="152"/>
      <c r="F120" s="152"/>
      <c r="G120" s="160">
        <f>SUM(G116:J119)</f>
        <v>0</v>
      </c>
      <c r="H120" s="160"/>
      <c r="I120" s="160"/>
      <c r="J120" s="161"/>
      <c r="K120" s="17" t="s">
        <v>6</v>
      </c>
      <c r="L120" s="72" t="str">
        <f>IF(G95=G120,"①と一致","①と不一致（要確認）")</f>
        <v>①と一致</v>
      </c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D120" s="29"/>
      <c r="AE120" s="29"/>
      <c r="AF120" s="24" t="s">
        <v>266</v>
      </c>
    </row>
    <row r="121" spans="2:32" ht="13.5" x14ac:dyDescent="0.15"/>
    <row r="122" spans="2:32" ht="13.5" x14ac:dyDescent="0.15"/>
    <row r="125" spans="2:32" ht="13.5" x14ac:dyDescent="0.15">
      <c r="B125" s="40" t="s">
        <v>257</v>
      </c>
      <c r="K125" s="40" t="s">
        <v>247</v>
      </c>
      <c r="L125" s="40"/>
      <c r="M125" s="40"/>
      <c r="N125" s="40"/>
      <c r="O125" s="40"/>
      <c r="P125" s="40" t="s">
        <v>248</v>
      </c>
      <c r="Q125" s="40"/>
    </row>
    <row r="126" spans="2:32" ht="13.5" x14ac:dyDescent="0.15">
      <c r="B126" s="1" t="s">
        <v>158</v>
      </c>
      <c r="K126" s="40" t="s">
        <v>158</v>
      </c>
      <c r="L126" s="40"/>
      <c r="M126" s="40"/>
      <c r="N126" s="40"/>
      <c r="O126" s="40"/>
      <c r="P126" s="40" t="s">
        <v>158</v>
      </c>
      <c r="Q126" s="40"/>
    </row>
    <row r="127" spans="2:32" ht="13.5" customHeight="1" x14ac:dyDescent="0.15">
      <c r="B127" s="21" t="s">
        <v>36</v>
      </c>
      <c r="K127" s="40" t="s">
        <v>243</v>
      </c>
      <c r="L127" s="40"/>
      <c r="M127" s="40"/>
      <c r="N127" s="40"/>
      <c r="O127" s="40"/>
      <c r="P127" s="40" t="s">
        <v>249</v>
      </c>
      <c r="Q127" s="40"/>
    </row>
    <row r="128" spans="2:32" ht="13.5" customHeight="1" x14ac:dyDescent="0.15">
      <c r="B128" s="21" t="s">
        <v>37</v>
      </c>
      <c r="K128" s="40" t="s">
        <v>244</v>
      </c>
      <c r="L128" s="40"/>
      <c r="M128" s="40"/>
      <c r="N128" s="40"/>
      <c r="O128" s="40"/>
      <c r="P128" s="40" t="s">
        <v>250</v>
      </c>
      <c r="Q128" s="40"/>
    </row>
    <row r="129" spans="2:17" ht="13.5" customHeight="1" x14ac:dyDescent="0.15">
      <c r="B129" s="21" t="s">
        <v>38</v>
      </c>
      <c r="K129" s="40" t="s">
        <v>251</v>
      </c>
      <c r="L129" s="40"/>
      <c r="M129" s="40"/>
      <c r="N129" s="40"/>
      <c r="O129" s="40"/>
      <c r="P129" s="40" t="s">
        <v>252</v>
      </c>
      <c r="Q129" s="40"/>
    </row>
    <row r="130" spans="2:17" ht="13.5" customHeight="1" x14ac:dyDescent="0.15">
      <c r="B130" s="21" t="s">
        <v>39</v>
      </c>
      <c r="K130" s="40" t="s">
        <v>253</v>
      </c>
      <c r="L130" s="40"/>
      <c r="M130" s="40"/>
      <c r="N130" s="40"/>
      <c r="O130" s="40"/>
      <c r="P130" s="40" t="s">
        <v>254</v>
      </c>
      <c r="Q130" s="40"/>
    </row>
    <row r="131" spans="2:17" ht="13.5" customHeight="1" x14ac:dyDescent="0.15">
      <c r="B131" s="21" t="s">
        <v>40</v>
      </c>
      <c r="K131" s="40" t="s">
        <v>255</v>
      </c>
      <c r="L131" s="40"/>
      <c r="M131" s="40"/>
      <c r="N131" s="40"/>
      <c r="O131" s="40"/>
      <c r="P131" s="40" t="s">
        <v>31</v>
      </c>
      <c r="Q131" s="40"/>
    </row>
    <row r="132" spans="2:17" ht="13.5" customHeight="1" x14ac:dyDescent="0.15">
      <c r="B132" s="21" t="s">
        <v>41</v>
      </c>
      <c r="K132" s="40" t="s">
        <v>256</v>
      </c>
      <c r="L132" s="40"/>
      <c r="M132" s="40"/>
      <c r="N132" s="40"/>
      <c r="O132" s="40"/>
      <c r="P132" s="40"/>
      <c r="Q132" s="40"/>
    </row>
    <row r="133" spans="2:17" ht="13.5" customHeight="1" x14ac:dyDescent="0.15">
      <c r="B133" s="21" t="s">
        <v>42</v>
      </c>
      <c r="K133" s="40" t="s">
        <v>245</v>
      </c>
      <c r="L133" s="40"/>
      <c r="M133" s="40"/>
      <c r="N133" s="40"/>
      <c r="O133" s="40"/>
      <c r="P133" s="40"/>
      <c r="Q133" s="40"/>
    </row>
    <row r="134" spans="2:17" ht="13.5" customHeight="1" x14ac:dyDescent="0.15">
      <c r="B134" s="21" t="s">
        <v>43</v>
      </c>
      <c r="K134" s="40" t="s">
        <v>246</v>
      </c>
      <c r="L134" s="40"/>
      <c r="M134" s="40"/>
      <c r="N134" s="40"/>
      <c r="O134" s="40"/>
      <c r="P134" s="40"/>
      <c r="Q134" s="40"/>
    </row>
    <row r="135" spans="2:17" ht="13.5" customHeight="1" x14ac:dyDescent="0.15">
      <c r="B135" s="21" t="s">
        <v>44</v>
      </c>
      <c r="K135" s="40" t="s">
        <v>31</v>
      </c>
      <c r="L135" s="40"/>
      <c r="M135" s="40"/>
      <c r="N135" s="40"/>
      <c r="O135" s="40"/>
      <c r="P135" s="40"/>
      <c r="Q135" s="40"/>
    </row>
    <row r="136" spans="2:17" ht="13.5" customHeight="1" x14ac:dyDescent="0.15">
      <c r="B136" s="21" t="s">
        <v>45</v>
      </c>
      <c r="K136" s="40"/>
      <c r="L136" s="40"/>
      <c r="M136" s="40"/>
      <c r="N136" s="40"/>
      <c r="O136" s="40"/>
      <c r="P136" s="40"/>
      <c r="Q136" s="40"/>
    </row>
    <row r="137" spans="2:17" ht="13.5" customHeight="1" x14ac:dyDescent="0.15">
      <c r="B137" s="21" t="s">
        <v>46</v>
      </c>
    </row>
    <row r="138" spans="2:17" ht="13.5" customHeight="1" x14ac:dyDescent="0.15">
      <c r="B138" s="21" t="s">
        <v>47</v>
      </c>
    </row>
    <row r="139" spans="2:17" ht="13.5" customHeight="1" x14ac:dyDescent="0.15">
      <c r="B139" s="21" t="s">
        <v>48</v>
      </c>
    </row>
    <row r="140" spans="2:17" ht="13.5" customHeight="1" x14ac:dyDescent="0.15">
      <c r="B140" s="21" t="s">
        <v>49</v>
      </c>
    </row>
    <row r="141" spans="2:17" ht="13.5" customHeight="1" x14ac:dyDescent="0.15">
      <c r="B141" s="21" t="s">
        <v>50</v>
      </c>
    </row>
    <row r="142" spans="2:17" ht="13.5" customHeight="1" x14ac:dyDescent="0.15">
      <c r="B142" s="21" t="s">
        <v>51</v>
      </c>
    </row>
    <row r="143" spans="2:17" ht="13.5" customHeight="1" x14ac:dyDescent="0.15">
      <c r="B143" s="21" t="s">
        <v>52</v>
      </c>
    </row>
    <row r="144" spans="2:17" ht="13.5" customHeight="1" x14ac:dyDescent="0.15">
      <c r="B144" s="21" t="s">
        <v>53</v>
      </c>
    </row>
    <row r="145" spans="2:2" ht="13.5" customHeight="1" x14ac:dyDescent="0.15">
      <c r="B145" s="21" t="s">
        <v>54</v>
      </c>
    </row>
    <row r="146" spans="2:2" ht="13.5" customHeight="1" x14ac:dyDescent="0.15">
      <c r="B146" s="21" t="s">
        <v>55</v>
      </c>
    </row>
    <row r="147" spans="2:2" ht="13.5" customHeight="1" x14ac:dyDescent="0.15">
      <c r="B147" s="21" t="s">
        <v>56</v>
      </c>
    </row>
    <row r="148" spans="2:2" ht="13.5" customHeight="1" x14ac:dyDescent="0.15">
      <c r="B148" s="21" t="s">
        <v>57</v>
      </c>
    </row>
    <row r="149" spans="2:2" ht="13.5" customHeight="1" x14ac:dyDescent="0.15">
      <c r="B149" s="21" t="s">
        <v>58</v>
      </c>
    </row>
    <row r="150" spans="2:2" ht="13.5" customHeight="1" x14ac:dyDescent="0.15">
      <c r="B150" s="21" t="s">
        <v>59</v>
      </c>
    </row>
    <row r="151" spans="2:2" ht="13.5" customHeight="1" x14ac:dyDescent="0.15">
      <c r="B151" s="21" t="s">
        <v>60</v>
      </c>
    </row>
    <row r="152" spans="2:2" ht="13.5" customHeight="1" x14ac:dyDescent="0.15">
      <c r="B152" s="21" t="s">
        <v>61</v>
      </c>
    </row>
    <row r="153" spans="2:2" ht="13.5" customHeight="1" x14ac:dyDescent="0.15">
      <c r="B153" s="21" t="s">
        <v>62</v>
      </c>
    </row>
    <row r="154" spans="2:2" ht="13.5" customHeight="1" x14ac:dyDescent="0.15">
      <c r="B154" s="21" t="s">
        <v>63</v>
      </c>
    </row>
    <row r="155" spans="2:2" ht="13.5" customHeight="1" x14ac:dyDescent="0.15">
      <c r="B155" s="21" t="s">
        <v>64</v>
      </c>
    </row>
    <row r="156" spans="2:2" ht="13.5" customHeight="1" x14ac:dyDescent="0.15">
      <c r="B156" s="21" t="s">
        <v>65</v>
      </c>
    </row>
    <row r="157" spans="2:2" ht="13.5" customHeight="1" x14ac:dyDescent="0.15">
      <c r="B157" s="21" t="s">
        <v>66</v>
      </c>
    </row>
    <row r="158" spans="2:2" ht="13.5" customHeight="1" x14ac:dyDescent="0.15">
      <c r="B158" s="21" t="s">
        <v>67</v>
      </c>
    </row>
    <row r="159" spans="2:2" ht="13.5" customHeight="1" x14ac:dyDescent="0.15">
      <c r="B159" s="21" t="s">
        <v>68</v>
      </c>
    </row>
    <row r="160" spans="2:2" ht="13.5" customHeight="1" x14ac:dyDescent="0.15">
      <c r="B160" s="21" t="s">
        <v>69</v>
      </c>
    </row>
    <row r="161" spans="2:2" ht="13.5" customHeight="1" x14ac:dyDescent="0.15">
      <c r="B161" s="21" t="s">
        <v>70</v>
      </c>
    </row>
    <row r="162" spans="2:2" ht="13.5" customHeight="1" x14ac:dyDescent="0.15">
      <c r="B162" s="21" t="s">
        <v>71</v>
      </c>
    </row>
    <row r="163" spans="2:2" ht="13.5" customHeight="1" x14ac:dyDescent="0.15">
      <c r="B163" s="21" t="s">
        <v>72</v>
      </c>
    </row>
    <row r="164" spans="2:2" ht="13.5" customHeight="1" x14ac:dyDescent="0.15">
      <c r="B164" s="21" t="s">
        <v>73</v>
      </c>
    </row>
    <row r="165" spans="2:2" ht="13.5" customHeight="1" x14ac:dyDescent="0.15">
      <c r="B165" s="21" t="s">
        <v>74</v>
      </c>
    </row>
    <row r="166" spans="2:2" ht="13.5" customHeight="1" x14ac:dyDescent="0.15">
      <c r="B166" s="21" t="s">
        <v>75</v>
      </c>
    </row>
    <row r="167" spans="2:2" ht="13.5" customHeight="1" x14ac:dyDescent="0.15">
      <c r="B167" s="21" t="s">
        <v>76</v>
      </c>
    </row>
    <row r="168" spans="2:2" ht="13.5" customHeight="1" x14ac:dyDescent="0.15">
      <c r="B168" s="21" t="s">
        <v>77</v>
      </c>
    </row>
    <row r="169" spans="2:2" ht="13.5" customHeight="1" x14ac:dyDescent="0.15">
      <c r="B169" s="21" t="s">
        <v>78</v>
      </c>
    </row>
    <row r="170" spans="2:2" ht="13.5" customHeight="1" x14ac:dyDescent="0.15">
      <c r="B170" s="21" t="s">
        <v>79</v>
      </c>
    </row>
    <row r="171" spans="2:2" ht="13.5" customHeight="1" x14ac:dyDescent="0.15">
      <c r="B171" s="21" t="s">
        <v>80</v>
      </c>
    </row>
    <row r="172" spans="2:2" ht="13.5" customHeight="1" x14ac:dyDescent="0.15">
      <c r="B172" s="21" t="s">
        <v>81</v>
      </c>
    </row>
    <row r="173" spans="2:2" ht="13.5" customHeight="1" x14ac:dyDescent="0.15">
      <c r="B173" s="21" t="s">
        <v>82</v>
      </c>
    </row>
    <row r="174" spans="2:2" ht="13.5" customHeight="1" x14ac:dyDescent="0.15">
      <c r="B174" s="21" t="s">
        <v>83</v>
      </c>
    </row>
    <row r="175" spans="2:2" ht="13.5" customHeight="1" x14ac:dyDescent="0.15">
      <c r="B175" s="21" t="s">
        <v>84</v>
      </c>
    </row>
    <row r="176" spans="2:2" ht="13.5" customHeight="1" x14ac:dyDescent="0.15">
      <c r="B176" s="21" t="s">
        <v>85</v>
      </c>
    </row>
    <row r="177" spans="2:2" ht="13.5" customHeight="1" x14ac:dyDescent="0.15">
      <c r="B177" s="21" t="s">
        <v>86</v>
      </c>
    </row>
    <row r="178" spans="2:2" ht="13.5" customHeight="1" x14ac:dyDescent="0.15">
      <c r="B178" s="21" t="s">
        <v>87</v>
      </c>
    </row>
    <row r="179" spans="2:2" ht="13.5" customHeight="1" x14ac:dyDescent="0.15">
      <c r="B179" s="21" t="s">
        <v>88</v>
      </c>
    </row>
    <row r="180" spans="2:2" ht="13.5" customHeight="1" x14ac:dyDescent="0.15">
      <c r="B180" s="21" t="s">
        <v>89</v>
      </c>
    </row>
    <row r="181" spans="2:2" ht="13.5" customHeight="1" x14ac:dyDescent="0.15">
      <c r="B181" s="21" t="s">
        <v>90</v>
      </c>
    </row>
    <row r="182" spans="2:2" ht="13.5" customHeight="1" x14ac:dyDescent="0.15">
      <c r="B182" s="21" t="s">
        <v>91</v>
      </c>
    </row>
    <row r="183" spans="2:2" ht="13.5" customHeight="1" x14ac:dyDescent="0.15">
      <c r="B183" s="21" t="s">
        <v>92</v>
      </c>
    </row>
    <row r="184" spans="2:2" ht="13.5" customHeight="1" x14ac:dyDescent="0.15">
      <c r="B184" s="21" t="s">
        <v>93</v>
      </c>
    </row>
    <row r="185" spans="2:2" ht="13.5" customHeight="1" x14ac:dyDescent="0.15">
      <c r="B185" s="21" t="s">
        <v>94</v>
      </c>
    </row>
    <row r="186" spans="2:2" ht="13.5" customHeight="1" x14ac:dyDescent="0.15">
      <c r="B186" s="21" t="s">
        <v>95</v>
      </c>
    </row>
    <row r="187" spans="2:2" ht="13.5" customHeight="1" x14ac:dyDescent="0.15">
      <c r="B187" s="21" t="s">
        <v>96</v>
      </c>
    </row>
    <row r="188" spans="2:2" ht="13.5" customHeight="1" x14ac:dyDescent="0.15">
      <c r="B188" s="21" t="s">
        <v>97</v>
      </c>
    </row>
    <row r="189" spans="2:2" ht="13.5" customHeight="1" x14ac:dyDescent="0.15">
      <c r="B189" s="21" t="s">
        <v>98</v>
      </c>
    </row>
    <row r="190" spans="2:2" ht="13.5" customHeight="1" x14ac:dyDescent="0.15">
      <c r="B190" s="21" t="s">
        <v>99</v>
      </c>
    </row>
    <row r="191" spans="2:2" ht="13.5" customHeight="1" x14ac:dyDescent="0.15">
      <c r="B191" s="21" t="s">
        <v>100</v>
      </c>
    </row>
    <row r="192" spans="2:2" ht="13.5" customHeight="1" x14ac:dyDescent="0.15">
      <c r="B192" s="21" t="s">
        <v>101</v>
      </c>
    </row>
    <row r="193" spans="2:2" ht="13.5" customHeight="1" x14ac:dyDescent="0.15">
      <c r="B193" s="21" t="s">
        <v>102</v>
      </c>
    </row>
    <row r="194" spans="2:2" ht="13.5" customHeight="1" x14ac:dyDescent="0.15">
      <c r="B194" s="21" t="s">
        <v>103</v>
      </c>
    </row>
    <row r="195" spans="2:2" ht="13.5" customHeight="1" x14ac:dyDescent="0.15">
      <c r="B195" s="21" t="s">
        <v>104</v>
      </c>
    </row>
    <row r="196" spans="2:2" ht="13.5" customHeight="1" x14ac:dyDescent="0.15">
      <c r="B196" s="21" t="s">
        <v>105</v>
      </c>
    </row>
    <row r="197" spans="2:2" ht="13.5" customHeight="1" x14ac:dyDescent="0.15">
      <c r="B197" s="21" t="s">
        <v>106</v>
      </c>
    </row>
    <row r="198" spans="2:2" ht="13.5" customHeight="1" x14ac:dyDescent="0.15">
      <c r="B198" s="21" t="s">
        <v>107</v>
      </c>
    </row>
    <row r="199" spans="2:2" ht="13.5" customHeight="1" x14ac:dyDescent="0.15">
      <c r="B199" s="21" t="s">
        <v>108</v>
      </c>
    </row>
    <row r="200" spans="2:2" ht="13.5" customHeight="1" x14ac:dyDescent="0.15">
      <c r="B200" s="21" t="s">
        <v>109</v>
      </c>
    </row>
    <row r="201" spans="2:2" ht="13.5" customHeight="1" x14ac:dyDescent="0.15">
      <c r="B201" s="21" t="s">
        <v>110</v>
      </c>
    </row>
    <row r="202" spans="2:2" ht="13.5" customHeight="1" x14ac:dyDescent="0.15">
      <c r="B202" s="21" t="s">
        <v>111</v>
      </c>
    </row>
    <row r="203" spans="2:2" ht="13.5" customHeight="1" x14ac:dyDescent="0.15">
      <c r="B203" s="21" t="s">
        <v>112</v>
      </c>
    </row>
    <row r="204" spans="2:2" ht="13.5" customHeight="1" x14ac:dyDescent="0.15">
      <c r="B204" s="21" t="s">
        <v>113</v>
      </c>
    </row>
    <row r="205" spans="2:2" ht="13.5" customHeight="1" x14ac:dyDescent="0.15">
      <c r="B205" s="21" t="s">
        <v>114</v>
      </c>
    </row>
    <row r="206" spans="2:2" ht="13.5" customHeight="1" x14ac:dyDescent="0.15">
      <c r="B206" s="21" t="s">
        <v>115</v>
      </c>
    </row>
    <row r="207" spans="2:2" ht="13.5" customHeight="1" x14ac:dyDescent="0.15">
      <c r="B207" s="21" t="s">
        <v>116</v>
      </c>
    </row>
    <row r="208" spans="2:2" ht="13.5" customHeight="1" x14ac:dyDescent="0.15">
      <c r="B208" s="21" t="s">
        <v>117</v>
      </c>
    </row>
    <row r="209" spans="2:2" ht="13.5" customHeight="1" x14ac:dyDescent="0.15">
      <c r="B209" s="21" t="s">
        <v>118</v>
      </c>
    </row>
    <row r="210" spans="2:2" ht="13.5" customHeight="1" x14ac:dyDescent="0.15">
      <c r="B210" s="21" t="s">
        <v>119</v>
      </c>
    </row>
    <row r="211" spans="2:2" ht="13.5" customHeight="1" x14ac:dyDescent="0.15">
      <c r="B211" s="21" t="s">
        <v>120</v>
      </c>
    </row>
    <row r="212" spans="2:2" ht="13.5" customHeight="1" x14ac:dyDescent="0.15">
      <c r="B212" s="21" t="s">
        <v>121</v>
      </c>
    </row>
    <row r="213" spans="2:2" ht="13.5" customHeight="1" x14ac:dyDescent="0.15">
      <c r="B213" s="21" t="s">
        <v>122</v>
      </c>
    </row>
    <row r="214" spans="2:2" ht="13.5" customHeight="1" x14ac:dyDescent="0.15">
      <c r="B214" s="21" t="s">
        <v>123</v>
      </c>
    </row>
    <row r="215" spans="2:2" ht="13.5" customHeight="1" x14ac:dyDescent="0.15">
      <c r="B215" s="21" t="s">
        <v>124</v>
      </c>
    </row>
    <row r="216" spans="2:2" ht="13.5" customHeight="1" x14ac:dyDescent="0.15">
      <c r="B216" s="21" t="s">
        <v>125</v>
      </c>
    </row>
    <row r="217" spans="2:2" ht="13.5" customHeight="1" x14ac:dyDescent="0.15">
      <c r="B217" s="21" t="s">
        <v>126</v>
      </c>
    </row>
    <row r="218" spans="2:2" ht="13.5" customHeight="1" x14ac:dyDescent="0.15">
      <c r="B218" s="21" t="s">
        <v>127</v>
      </c>
    </row>
    <row r="219" spans="2:2" ht="13.5" customHeight="1" x14ac:dyDescent="0.15">
      <c r="B219" s="21" t="s">
        <v>128</v>
      </c>
    </row>
    <row r="220" spans="2:2" ht="13.5" customHeight="1" x14ac:dyDescent="0.15">
      <c r="B220" s="21" t="s">
        <v>129</v>
      </c>
    </row>
    <row r="221" spans="2:2" ht="13.5" customHeight="1" x14ac:dyDescent="0.15">
      <c r="B221" s="21" t="s">
        <v>130</v>
      </c>
    </row>
    <row r="222" spans="2:2" ht="13.5" customHeight="1" x14ac:dyDescent="0.15">
      <c r="B222" s="21" t="s">
        <v>131</v>
      </c>
    </row>
    <row r="223" spans="2:2" ht="13.5" customHeight="1" x14ac:dyDescent="0.15">
      <c r="B223" s="21" t="s">
        <v>132</v>
      </c>
    </row>
    <row r="224" spans="2:2" ht="13.5" customHeight="1" x14ac:dyDescent="0.15">
      <c r="B224" s="21" t="s">
        <v>133</v>
      </c>
    </row>
    <row r="225" spans="2:2" ht="13.5" customHeight="1" x14ac:dyDescent="0.15">
      <c r="B225" s="21" t="s">
        <v>134</v>
      </c>
    </row>
  </sheetData>
  <mergeCells count="168">
    <mergeCell ref="M101:P101"/>
    <mergeCell ref="M102:P102"/>
    <mergeCell ref="M103:P104"/>
    <mergeCell ref="Q103:Q104"/>
    <mergeCell ref="G95:J95"/>
    <mergeCell ref="G90:J90"/>
    <mergeCell ref="G91:J91"/>
    <mergeCell ref="G100:L100"/>
    <mergeCell ref="G101:L101"/>
    <mergeCell ref="C112:AA112"/>
    <mergeCell ref="L90:AA90"/>
    <mergeCell ref="L91:AA91"/>
    <mergeCell ref="L92:AA92"/>
    <mergeCell ref="L93:AA93"/>
    <mergeCell ref="L94:AA94"/>
    <mergeCell ref="R103:U104"/>
    <mergeCell ref="W100:AA100"/>
    <mergeCell ref="W101:AA101"/>
    <mergeCell ref="W102:AA102"/>
    <mergeCell ref="W103:AA104"/>
    <mergeCell ref="V103:V104"/>
    <mergeCell ref="R100:U100"/>
    <mergeCell ref="C106:L106"/>
    <mergeCell ref="G102:L102"/>
    <mergeCell ref="C100:F100"/>
    <mergeCell ref="M106:P106"/>
    <mergeCell ref="M107:P107"/>
    <mergeCell ref="R106:V106"/>
    <mergeCell ref="C102:F102"/>
    <mergeCell ref="G103:L104"/>
    <mergeCell ref="R98:V99"/>
    <mergeCell ref="C107:L107"/>
    <mergeCell ref="M100:P100"/>
    <mergeCell ref="C120:F120"/>
    <mergeCell ref="C119:F119"/>
    <mergeCell ref="L115:AA115"/>
    <mergeCell ref="L116:AA116"/>
    <mergeCell ref="L117:AA117"/>
    <mergeCell ref="L118:AA118"/>
    <mergeCell ref="L119:AA119"/>
    <mergeCell ref="L120:AA120"/>
    <mergeCell ref="G115:K115"/>
    <mergeCell ref="G116:J116"/>
    <mergeCell ref="G117:J117"/>
    <mergeCell ref="G118:J118"/>
    <mergeCell ref="G119:J119"/>
    <mergeCell ref="G120:J120"/>
    <mergeCell ref="C118:F118"/>
    <mergeCell ref="C117:F117"/>
    <mergeCell ref="C116:F116"/>
    <mergeCell ref="C115:F115"/>
    <mergeCell ref="V15:X15"/>
    <mergeCell ref="Y15:Z15"/>
    <mergeCell ref="X36:AA36"/>
    <mergeCell ref="B37:J37"/>
    <mergeCell ref="K37:W37"/>
    <mergeCell ref="X37:AA37"/>
    <mergeCell ref="C90:F90"/>
    <mergeCell ref="C89:F89"/>
    <mergeCell ref="C93:F93"/>
    <mergeCell ref="G93:J93"/>
    <mergeCell ref="G92:J92"/>
    <mergeCell ref="C91:F91"/>
    <mergeCell ref="C92:F92"/>
    <mergeCell ref="B53:B54"/>
    <mergeCell ref="L89:AA89"/>
    <mergeCell ref="E16:J16"/>
    <mergeCell ref="K16:AA16"/>
    <mergeCell ref="O19:Q19"/>
    <mergeCell ref="S18:U18"/>
    <mergeCell ref="S19:U19"/>
    <mergeCell ref="S20:AA20"/>
    <mergeCell ref="K20:Q20"/>
    <mergeCell ref="K17:AA17"/>
    <mergeCell ref="E20:J20"/>
    <mergeCell ref="K6:AA6"/>
    <mergeCell ref="K7:AA7"/>
    <mergeCell ref="K33:O33"/>
    <mergeCell ref="K32:O32"/>
    <mergeCell ref="K30:AA30"/>
    <mergeCell ref="K31:AA31"/>
    <mergeCell ref="B35:J35"/>
    <mergeCell ref="K35:W35"/>
    <mergeCell ref="X35:AA35"/>
    <mergeCell ref="K12:AA12"/>
    <mergeCell ref="E13:J13"/>
    <mergeCell ref="K13:AA13"/>
    <mergeCell ref="N25:AA25"/>
    <mergeCell ref="K34:W34"/>
    <mergeCell ref="B30:J30"/>
    <mergeCell ref="B12:D15"/>
    <mergeCell ref="E12:J12"/>
    <mergeCell ref="E14:J14"/>
    <mergeCell ref="K14:AA14"/>
    <mergeCell ref="K15:M15"/>
    <mergeCell ref="O15:Q15"/>
    <mergeCell ref="S15:U15"/>
    <mergeCell ref="K19:M19"/>
    <mergeCell ref="O18:Q18"/>
    <mergeCell ref="E19:J19"/>
    <mergeCell ref="E18:J18"/>
    <mergeCell ref="E17:J17"/>
    <mergeCell ref="B3:AA3"/>
    <mergeCell ref="M98:Q99"/>
    <mergeCell ref="C98:L98"/>
    <mergeCell ref="C99:F99"/>
    <mergeCell ref="G99:L99"/>
    <mergeCell ref="Y18:Z18"/>
    <mergeCell ref="V18:X18"/>
    <mergeCell ref="K25:M25"/>
    <mergeCell ref="X34:AA34"/>
    <mergeCell ref="B24:D25"/>
    <mergeCell ref="E25:J25"/>
    <mergeCell ref="E24:J24"/>
    <mergeCell ref="K24:AA24"/>
    <mergeCell ref="Q32:R32"/>
    <mergeCell ref="Q33:R33"/>
    <mergeCell ref="T32:U32"/>
    <mergeCell ref="T33:U33"/>
    <mergeCell ref="E15:J15"/>
    <mergeCell ref="K5:AA5"/>
    <mergeCell ref="B5:J5"/>
    <mergeCell ref="B6:J6"/>
    <mergeCell ref="B7:J7"/>
    <mergeCell ref="B16:D20"/>
    <mergeCell ref="K18:M18"/>
    <mergeCell ref="C111:AA111"/>
    <mergeCell ref="B38:J38"/>
    <mergeCell ref="K38:AA38"/>
    <mergeCell ref="C103:F104"/>
    <mergeCell ref="AE103:AE104"/>
    <mergeCell ref="R108:U108"/>
    <mergeCell ref="W108:AA108"/>
    <mergeCell ref="W106:AA106"/>
    <mergeCell ref="W107:AA107"/>
    <mergeCell ref="R107:V107"/>
    <mergeCell ref="C108:Q108"/>
    <mergeCell ref="C94:F94"/>
    <mergeCell ref="G94:J94"/>
    <mergeCell ref="W105:AA105"/>
    <mergeCell ref="R101:U101"/>
    <mergeCell ref="R102:U102"/>
    <mergeCell ref="R105:U105"/>
    <mergeCell ref="C105:L105"/>
    <mergeCell ref="M105:P105"/>
    <mergeCell ref="C101:F101"/>
    <mergeCell ref="W98:AA99"/>
    <mergeCell ref="B31:J31"/>
    <mergeCell ref="B34:J34"/>
    <mergeCell ref="B32:J32"/>
    <mergeCell ref="B33:J33"/>
    <mergeCell ref="L95:AA95"/>
    <mergeCell ref="G89:K89"/>
    <mergeCell ref="B39:AA39"/>
    <mergeCell ref="E36:J36"/>
    <mergeCell ref="K36:W36"/>
    <mergeCell ref="C53:AA54"/>
    <mergeCell ref="C55:AA55"/>
    <mergeCell ref="C56:AA56"/>
    <mergeCell ref="C57:AA57"/>
    <mergeCell ref="C58:AA58"/>
    <mergeCell ref="C59:AA59"/>
    <mergeCell ref="C60:AA60"/>
    <mergeCell ref="C61:AA61"/>
    <mergeCell ref="C62:AA62"/>
    <mergeCell ref="C63:AA63"/>
    <mergeCell ref="C64:AA64"/>
    <mergeCell ref="C95:F95"/>
  </mergeCells>
  <phoneticPr fontId="2"/>
  <conditionalFormatting sqref="L120:AA120">
    <cfRule type="cellIs" dxfId="1" priority="3" operator="equal">
      <formula>"①と不一致（要確認）"</formula>
    </cfRule>
  </conditionalFormatting>
  <conditionalFormatting sqref="G120:J120">
    <cfRule type="cellIs" dxfId="0" priority="2" operator="notEqual">
      <formula>$G$95</formula>
    </cfRule>
  </conditionalFormatting>
  <dataValidations count="8">
    <dataValidation type="whole" operator="greaterThanOrEqual" allowBlank="1" showInputMessage="1" showErrorMessage="1" sqref="K34:W34">
      <formula1>0</formula1>
    </dataValidation>
    <dataValidation operator="greaterThanOrEqual" allowBlank="1" showInputMessage="1" showErrorMessage="1" sqref="K35:W37"/>
    <dataValidation type="list" allowBlank="1" showInputMessage="1" showErrorMessage="1" sqref="K38:AA38">
      <formula1>"選択してください,無し,有り"</formula1>
    </dataValidation>
    <dataValidation type="whole" imeMode="halfAlpha" operator="greaterThanOrEqual" allowBlank="1" showInputMessage="1" showErrorMessage="1" sqref="K32:O33">
      <formula1>2022</formula1>
    </dataValidation>
    <dataValidation type="whole" imeMode="halfAlpha" allowBlank="1" showInputMessage="1" showErrorMessage="1" sqref="Q32:R33">
      <formula1>1</formula1>
      <formula2>12</formula2>
    </dataValidation>
    <dataValidation type="whole" imeMode="halfAlpha" allowBlank="1" showInputMessage="1" showErrorMessage="1" sqref="T32:U33">
      <formula1>1</formula1>
      <formula2>31</formula2>
    </dataValidation>
    <dataValidation type="whole" imeMode="halfAlpha" operator="greaterThanOrEqual" allowBlank="1" showInputMessage="1" showErrorMessage="1" sqref="G90:J94 M100:P104 R100:U104">
      <formula1>0</formula1>
    </dataValidation>
    <dataValidation type="whole" imeMode="halfAlpha" operator="greaterThan" allowBlank="1" showInputMessage="1" showErrorMessage="1" sqref="G116:J119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&amp;C&amp;"ＭＳ 明朝,標準"&amp;P／&amp;N</oddFooter>
  </headerFooter>
  <rowBreaks count="2" manualBreakCount="2">
    <brk id="50" max="27" man="1"/>
    <brk id="83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8"/>
  <sheetViews>
    <sheetView showZeros="0" view="pageBreakPreview" zoomScale="85" zoomScaleNormal="100" zoomScaleSheetLayoutView="85" workbookViewId="0">
      <selection activeCell="B31" sqref="B31:AA50"/>
    </sheetView>
  </sheetViews>
  <sheetFormatPr defaultColWidth="8.875" defaultRowHeight="13.5" outlineLevelCol="1" x14ac:dyDescent="0.15"/>
  <cols>
    <col min="1" max="1" width="1.125" style="2" customWidth="1"/>
    <col min="2" max="27" width="3.125" style="2" customWidth="1"/>
    <col min="28" max="29" width="1.125" style="2" customWidth="1"/>
    <col min="30" max="30" width="11.5" style="41" customWidth="1"/>
    <col min="31" max="31" width="13.125" style="2" hidden="1" customWidth="1" outlineLevel="1"/>
    <col min="32" max="32" width="8.875" style="2" collapsed="1"/>
    <col min="33" max="16384" width="8.875" style="2"/>
  </cols>
  <sheetData>
    <row r="1" spans="2:31" x14ac:dyDescent="0.15">
      <c r="AA1" s="23">
        <f>実績報告書!N15</f>
        <v>0</v>
      </c>
    </row>
    <row r="2" spans="2:31" x14ac:dyDescent="0.15">
      <c r="B2" s="1"/>
      <c r="C2" s="23"/>
    </row>
    <row r="3" spans="2:31" ht="14.25" x14ac:dyDescent="0.15">
      <c r="B3" s="124" t="s">
        <v>262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2:31" ht="14.25" x14ac:dyDescent="0.15">
      <c r="B4" s="42"/>
      <c r="C4" s="42"/>
    </row>
    <row r="5" spans="2:31" ht="15" customHeight="1" x14ac:dyDescent="0.15">
      <c r="B5" s="183" t="s">
        <v>291</v>
      </c>
      <c r="C5" s="183"/>
      <c r="D5" s="183"/>
      <c r="E5" s="183"/>
      <c r="F5" s="184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6"/>
      <c r="AE5" s="2" t="s">
        <v>269</v>
      </c>
    </row>
    <row r="6" spans="2:31" ht="15" customHeight="1" x14ac:dyDescent="0.15">
      <c r="B6" s="45" t="s">
        <v>292</v>
      </c>
      <c r="C6" s="45"/>
    </row>
    <row r="7" spans="2:31" ht="15" customHeight="1" x14ac:dyDescent="0.15">
      <c r="B7" s="45"/>
      <c r="C7" s="45"/>
    </row>
    <row r="8" spans="2:31" ht="15" customHeight="1" x14ac:dyDescent="0.15">
      <c r="B8" s="73" t="s">
        <v>293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2:31" ht="15" customHeight="1" x14ac:dyDescent="0.15">
      <c r="B9" s="180" t="s">
        <v>261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</row>
    <row r="10" spans="2:31" ht="15" customHeight="1" x14ac:dyDescent="0.15"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</row>
    <row r="11" spans="2:31" ht="15" customHeight="1" x14ac:dyDescent="0.15"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</row>
    <row r="12" spans="2:31" ht="15" customHeight="1" x14ac:dyDescent="0.15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</row>
    <row r="13" spans="2:31" ht="15" customHeight="1" x14ac:dyDescent="0.15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</row>
    <row r="14" spans="2:31" ht="15" customHeight="1" x14ac:dyDescent="0.15"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</row>
    <row r="15" spans="2:31" ht="15" customHeight="1" x14ac:dyDescent="0.15"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</row>
    <row r="16" spans="2:31" ht="15" customHeight="1" x14ac:dyDescent="0.15"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</row>
    <row r="17" spans="2:27" ht="15" customHeight="1" x14ac:dyDescent="0.15"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</row>
    <row r="18" spans="2:27" ht="15" customHeight="1" x14ac:dyDescent="0.15"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</row>
    <row r="19" spans="2:27" ht="15" customHeight="1" x14ac:dyDescent="0.15"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</row>
    <row r="20" spans="2:27" ht="15" customHeight="1" x14ac:dyDescent="0.15"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</row>
    <row r="21" spans="2:27" ht="15" customHeight="1" x14ac:dyDescent="0.15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</row>
    <row r="22" spans="2:27" ht="15" customHeight="1" x14ac:dyDescent="0.15"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</row>
    <row r="23" spans="2:27" ht="15" customHeight="1" x14ac:dyDescent="0.15"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</row>
    <row r="24" spans="2:27" ht="15" customHeight="1" x14ac:dyDescent="0.15"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</row>
    <row r="25" spans="2:27" ht="15" customHeight="1" x14ac:dyDescent="0.15"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</row>
    <row r="26" spans="2:27" ht="15" customHeight="1" x14ac:dyDescent="0.15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</row>
    <row r="27" spans="2:27" ht="15" customHeight="1" x14ac:dyDescent="0.15"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</row>
    <row r="28" spans="2:27" ht="15" customHeight="1" x14ac:dyDescent="0.15"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</row>
    <row r="29" spans="2:27" ht="15" customHeight="1" x14ac:dyDescent="0.15"/>
    <row r="30" spans="2:27" ht="15" customHeight="1" x14ac:dyDescent="0.15">
      <c r="B30" s="73" t="s">
        <v>294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</row>
    <row r="31" spans="2:27" ht="15" customHeight="1" x14ac:dyDescent="0.15">
      <c r="B31" s="180" t="s">
        <v>261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</row>
    <row r="32" spans="2:27" ht="15" customHeight="1" x14ac:dyDescent="0.15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</row>
    <row r="33" spans="2:27" ht="15" customHeight="1" x14ac:dyDescent="0.15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</row>
    <row r="34" spans="2:27" ht="15" customHeight="1" x14ac:dyDescent="0.15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</row>
    <row r="35" spans="2:27" ht="15" customHeight="1" x14ac:dyDescent="0.1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</row>
    <row r="36" spans="2:27" ht="15" customHeight="1" x14ac:dyDescent="0.1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</row>
    <row r="37" spans="2:27" ht="15" customHeight="1" x14ac:dyDescent="0.1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</row>
    <row r="38" spans="2:27" ht="15" customHeight="1" x14ac:dyDescent="0.1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</row>
    <row r="39" spans="2:27" ht="15" customHeight="1" x14ac:dyDescent="0.1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</row>
    <row r="40" spans="2:27" ht="15" customHeight="1" x14ac:dyDescent="0.1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</row>
    <row r="41" spans="2:27" ht="15" customHeight="1" x14ac:dyDescent="0.1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</row>
    <row r="42" spans="2:27" ht="15" customHeight="1" x14ac:dyDescent="0.1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</row>
    <row r="43" spans="2:27" ht="15" customHeight="1" x14ac:dyDescent="0.1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</row>
    <row r="44" spans="2:27" ht="15" customHeight="1" x14ac:dyDescent="0.1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</row>
    <row r="45" spans="2:27" ht="15" customHeight="1" x14ac:dyDescent="0.1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</row>
    <row r="46" spans="2:27" ht="15" customHeight="1" x14ac:dyDescent="0.1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</row>
    <row r="47" spans="2:27" ht="15" customHeight="1" x14ac:dyDescent="0.1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</row>
    <row r="48" spans="2:27" ht="15" customHeight="1" x14ac:dyDescent="0.1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</row>
    <row r="49" spans="2:27" ht="15" customHeight="1" x14ac:dyDescent="0.1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</row>
    <row r="50" spans="2:27" ht="15" customHeight="1" x14ac:dyDescent="0.1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</row>
    <row r="51" spans="2:27" ht="15" customHeight="1" x14ac:dyDescent="0.15">
      <c r="B51" s="181" t="s">
        <v>267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2:27" ht="15" customHeight="1" x14ac:dyDescent="0.15"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</row>
    <row r="53" spans="2:27" ht="15" customHeight="1" x14ac:dyDescent="0.15"/>
    <row r="54" spans="2:27" ht="15" customHeight="1" x14ac:dyDescent="0.15"/>
    <row r="55" spans="2:27" ht="15" customHeight="1" x14ac:dyDescent="0.15"/>
    <row r="56" spans="2:27" ht="15" customHeight="1" x14ac:dyDescent="0.15"/>
    <row r="57" spans="2:27" ht="15" customHeight="1" x14ac:dyDescent="0.15"/>
    <row r="58" spans="2:27" x14ac:dyDescent="0.15">
      <c r="F58" s="40"/>
    </row>
    <row r="59" spans="2:27" x14ac:dyDescent="0.15">
      <c r="F59" s="40"/>
    </row>
    <row r="60" spans="2:27" x14ac:dyDescent="0.15">
      <c r="F60" s="40"/>
    </row>
    <row r="61" spans="2:27" x14ac:dyDescent="0.15">
      <c r="F61" s="40"/>
    </row>
    <row r="62" spans="2:27" x14ac:dyDescent="0.15">
      <c r="F62" s="40"/>
    </row>
    <row r="63" spans="2:27" x14ac:dyDescent="0.15">
      <c r="F63" s="40"/>
    </row>
    <row r="64" spans="2:27" x14ac:dyDescent="0.15">
      <c r="F64" s="40"/>
    </row>
    <row r="65" spans="6:6" x14ac:dyDescent="0.15">
      <c r="F65" s="40"/>
    </row>
    <row r="66" spans="6:6" x14ac:dyDescent="0.15">
      <c r="F66" s="40"/>
    </row>
    <row r="67" spans="6:6" x14ac:dyDescent="0.15">
      <c r="F67" s="40"/>
    </row>
    <row r="68" spans="6:6" x14ac:dyDescent="0.15">
      <c r="F68" s="40"/>
    </row>
  </sheetData>
  <mergeCells count="8">
    <mergeCell ref="B9:AA28"/>
    <mergeCell ref="B30:AA30"/>
    <mergeCell ref="B31:AA50"/>
    <mergeCell ref="B51:AA52"/>
    <mergeCell ref="B3:AA3"/>
    <mergeCell ref="B5:E5"/>
    <mergeCell ref="B8:AA8"/>
    <mergeCell ref="F5:AA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実績報告書</vt:lpstr>
      <vt:lpstr>事業報告書</vt:lpstr>
      <vt:lpstr>実施状況確認写真</vt:lpstr>
      <vt:lpstr>事業報告書!Print_Area</vt:lpstr>
      <vt:lpstr>実施状況確認写真!Print_Area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2023-05-30T06:10:25Z</dcterms:modified>
</cp:coreProperties>
</file>