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CO34" i="10" l="1"/>
  <c r="CO35" i="10" s="1"/>
  <c r="CO36" i="10" s="1"/>
  <c r="CO37" i="10" s="1"/>
  <c r="CO38" i="10" s="1"/>
</calcChain>
</file>

<file path=xl/sharedStrings.xml><?xml version="1.0" encoding="utf-8"?>
<sst xmlns="http://schemas.openxmlformats.org/spreadsheetml/2006/main" count="1149" uniqueCount="611">
  <si>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</si>
  <si>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</si>
  <si>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</si>
  <si>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</si>
  <si>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</si>
  <si>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</si>
  <si>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</si>
  <si>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</si>
  <si>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</si>
  <si>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</si>
  <si>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</si>
  <si>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</si>
  <si>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</si>
  <si>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</si>
  <si>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</si>
  <si>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</si>
  <si>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</si>
  <si>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</si>
  <si>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</si>
  <si>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</si>
  <si>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</si>
  <si>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</si>
  <si>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</si>
  <si>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</si>
  <si>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</si>
  <si>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</si>
  <si>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</si>
  <si>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</si>
  <si>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</si>
  <si>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</si>
  <si>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</si>
  <si>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</si>
  <si>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</si>
  <si>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</si>
  <si>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</si>
  <si>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</si>
  <si>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</si>
  <si>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</si>
  <si>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</si>
  <si>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</si>
  <si>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</si>
  <si>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</si>
  <si>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</si>
  <si>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</si>
  <si>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</si>
  <si>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</si>
  <si>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</si>
  <si>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</si>
  <si>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</si>
  <si>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</si>
  <si>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</si>
  <si>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</si>
  <si>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</si>
  <si>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</si>
  <si>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</si>
  <si>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</si>
  <si>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</si>
  <si>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</si>
  <si>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</si>
  <si>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</si>
  <si>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</si>
  <si>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</si>
  <si>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</si>
  <si>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</si>
  <si>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</si>
  <si>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</si>
  <si>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</si>
  <si>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</si>
  <si>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</si>
  <si>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</si>
  <si>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</si>
  <si>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</si>
  <si>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</si>
  <si>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</si>
  <si>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</si>
  <si>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</si>
  <si>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</si>
  <si>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</si>
  <si>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</si>
  <si>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</si>
  <si>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</si>
  <si>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</si>
  <si>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</si>
  <si>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</si>
  <si>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</si>
  <si>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</si>
  <si>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</si>
  <si>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</si>
  <si>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</si>
  <si>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</si>
  <si>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</si>
  <si>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</si>
  <si>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</si>
  <si>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</si>
  <si>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</si>
  <si>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</si>
  <si>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</si>
  <si>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</si>
  <si>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</si>
  <si>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</si>
  <si>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</si>
  <si>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</si>
  <si>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</si>
  <si>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</si>
  <si>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</si>
  <si>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</si>
  <si>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</si>
  <si>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</si>
  <si>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</si>
  <si>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</si>
  <si>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</si>
  <si>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</si>
  <si>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</si>
  <si>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</si>
  <si>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</si>
  <si>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</si>
  <si>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</si>
  <si>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</si>
  <si>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</si>
  <si>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</si>
  <si>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</si>
  <si>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</si>
  <si>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</si>
  <si>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</si>
  <si>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</si>
  <si>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</si>
  <si>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</si>
  <si>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</si>
  <si>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</si>
  <si>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</si>
  <si>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</si>
  <si>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</si>
  <si>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</si>
  <si>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</si>
  <si>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</si>
  <si>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</si>
  <si>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</si>
  <si>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</si>
  <si>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</si>
  <si>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</si>
  <si>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</si>
  <si>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</si>
  <si>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</si>
  <si>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</si>
  <si>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</si>
  <si>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</si>
  <si>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</si>
  <si>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</si>
  <si>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</si>
  <si>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</si>
  <si>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</si>
  <si>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</si>
  <si>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</si>
  <si>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</si>
  <si>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</si>
  <si>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</si>
  <si>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</si>
  <si>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</si>
  <si>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</si>
  <si>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</si>
  <si>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</si>
  <si>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</si>
  <si>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</si>
  <si>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</si>
  <si>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</si>
  <si>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</si>
  <si>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</si>
  <si>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</si>
  <si>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</si>
  <si>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</si>
  <si>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</si>
  <si>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</si>
  <si>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</si>
  <si>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</si>
  <si>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</si>
  <si>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</si>
  <si>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</si>
  <si>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</si>
  <si>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</si>
  <si>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</si>
  <si>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</si>
  <si>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</si>
  <si>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</si>
  <si>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</si>
  <si>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</si>
  <si>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</si>
  <si>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</si>
  <si>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</si>
  <si>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</si>
  <si>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</si>
  <si>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</si>
  <si>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</si>
  <si>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</si>
  <si>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</si>
  <si>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</si>
  <si>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</si>
  <si>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</si>
  <si>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</si>
  <si>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</si>
  <si>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</si>
  <si>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</si>
  <si>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</si>
  <si>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</si>
  <si>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</si>
  <si>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</si>
  <si>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</si>
  <si>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</si>
  <si>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</si>
  <si>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</si>
  <si>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</si>
  <si>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</si>
  <si>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</si>
  <si>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</si>
  <si>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</si>
  <si>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</si>
  <si>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神奈川県逗子市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</si>
  <si>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</si>
  <si>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</si>
  <si>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</si>
  <si>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</si>
  <si>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</si>
  <si>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</si>
  <si>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</si>
  <si>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</si>
  <si>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</si>
  <si>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</si>
  <si>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</si>
  <si>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</si>
  <si>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</si>
  <si>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</si>
  <si>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</si>
  <si>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</si>
  <si>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</si>
  <si>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</si>
  <si>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</si>
  <si>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</si>
  <si>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</si>
  <si>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</si>
  <si>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</si>
  <si>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</si>
  <si>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</si>
  <si>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</si>
  <si>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</si>
  <si>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</si>
  <si>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</si>
  <si>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</si>
  <si>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</si>
  <si>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</si>
  <si>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</si>
  <si>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</si>
  <si>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</si>
  <si>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</si>
  <si>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</si>
  <si>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</si>
  <si>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</si>
  <si>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</si>
  <si>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</si>
  <si>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</si>
  <si>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</si>
  <si>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</si>
  <si>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</si>
  <si>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</si>
  <si>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</si>
  <si>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</si>
  <si>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</si>
  <si>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</si>
  <si>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</si>
  <si>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</si>
  <si>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</si>
  <si>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</si>
  <si>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</si>
  <si>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</si>
  <si>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</si>
  <si>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</si>
  <si>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</si>
  <si>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</si>
  <si>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</si>
  <si>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</si>
  <si>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</si>
  <si>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</si>
  <si>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</si>
  <si>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</si>
  <si>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</si>
  <si>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</si>
  <si>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</si>
  <si>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</si>
  <si>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</si>
  <si>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</si>
  <si>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</si>
  <si>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</si>
  <si>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</si>
  <si>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</si>
  <si>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</si>
  <si>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</si>
  <si>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</si>
  <si>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</si>
  <si>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</si>
  <si>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</si>
  <si>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</si>
  <si>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</si>
  <si>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</si>
  <si>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</si>
  <si>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</si>
  <si>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</si>
  <si>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</si>
  <si>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</si>
  <si>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</si>
  <si>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</si>
  <si>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</si>
  <si>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</si>
  <si>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</si>
  <si>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</si>
  <si>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</si>
  <si>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</si>
  <si>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</si>
  <si>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</si>
  <si>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</si>
  <si>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</si>
  <si>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</si>
  <si>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</si>
  <si>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</si>
  <si>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</si>
  <si>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</si>
  <si>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</si>
  <si>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</si>
  <si>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</si>
  <si>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</si>
  <si>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</si>
  <si>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</si>
  <si>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</si>
  <si>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</si>
  <si>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</si>
  <si>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</si>
  <si>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</si>
  <si>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</si>
  <si>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</si>
  <si>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</si>
  <si>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</si>
  <si>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</si>
  <si>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</si>
  <si>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</si>
  <si>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</si>
  <si>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</si>
  <si>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</si>
  <si>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</si>
  <si>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</si>
  <si>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</si>
  <si>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</si>
  <si>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</si>
  <si>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</si>
  <si>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</si>
  <si>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</si>
  <si>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</si>
  <si>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</si>
  <si>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</si>
  <si>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</si>
  <si>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</si>
  <si>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</si>
  <si>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</si>
  <si>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</si>
  <si>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</si>
  <si>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</si>
  <si>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</si>
  <si>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</si>
  <si>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</si>
  <si>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</si>
  <si>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</si>
  <si>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</si>
  <si>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</si>
  <si>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</si>
  <si>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神奈川県逗子市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</si>
  <si>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</si>
  <si>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</si>
  <si>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</si>
  <si>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</si>
  <si>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</si>
  <si>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</si>
  <si>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</si>
  <si>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</si>
  <si>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</si>
  <si>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</si>
  <si>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</si>
  <si>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</si>
  <si>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</si>
  <si>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</si>
  <si>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</si>
  <si>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</si>
  <si>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</si>
  <si>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</si>
  <si>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</si>
  <si>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</si>
  <si>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</si>
  <si>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</si>
  <si>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</si>
  <si>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</si>
  <si>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</si>
  <si>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</si>
  <si>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</si>
  <si>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</si>
  <si>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</si>
  <si>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</si>
  <si>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</si>
  <si>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</si>
  <si>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</si>
  <si>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</si>
  <si>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</si>
  <si>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</si>
  <si>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</si>
  <si>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</si>
  <si>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</si>
  <si>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</si>
  <si>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</si>
  <si>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</si>
  <si>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</si>
  <si>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</si>
  <si>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</si>
  <si>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</si>
  <si>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</si>
  <si>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</si>
  <si>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</si>
  <si>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</si>
  <si>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</si>
  <si>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</si>
  <si>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</si>
  <si>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</si>
  <si>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</si>
  <si>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</si>
  <si>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</si>
  <si>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</si>
  <si>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</si>
  <si>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</si>
  <si>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</si>
  <si>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</si>
  <si>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</si>
  <si>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</si>
  <si>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</si>
  <si>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</si>
  <si>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</si>
  <si>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</si>
  <si>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</si>
  <si>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</si>
  <si>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</si>
  <si>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</si>
  <si>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</si>
  <si>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</si>
  <si>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</si>
  <si>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</si>
  <si>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</si>
  <si>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</si>
  <si>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</si>
  <si>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</si>
  <si>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</si>
  <si>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</si>
  <si>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</si>
  <si>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</si>
  <si>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</si>
  <si>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</si>
  <si>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</si>
  <si>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</si>
  <si>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</si>
  <si>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</si>
  <si>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</si>
  <si>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</si>
  <si>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</si>
  <si>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</si>
  <si>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</si>
  <si>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</si>
  <si>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</si>
  <si>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</si>
  <si>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</si>
  <si>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</si>
  <si>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</si>
  <si>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</si>
  <si>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</si>
  <si>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</si>
  <si>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</si>
  <si>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</si>
  <si>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</si>
  <si>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</si>
  <si>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</si>
  <si>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</si>
  <si>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</si>
  <si>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</si>
  <si>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</si>
  <si>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</si>
  <si>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</si>
  <si>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</si>
  <si>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</si>
  <si>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</si>
  <si>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</si>
  <si>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</si>
  <si>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</si>
  <si>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</si>
  <si>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</si>
  <si>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</si>
  <si>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</si>
  <si>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</si>
  <si>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</si>
  <si>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</si>
  <si>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</si>
  <si>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</si>
  <si>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</si>
  <si>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</si>
  <si>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</si>
  <si>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</si>
  <si>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</si>
  <si>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</si>
  <si>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</si>
  <si>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</si>
  <si>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</si>
  <si>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</si>
  <si>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</si>
  <si>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</si>
  <si>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</si>
  <si>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</si>
  <si>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</si>
  <si>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</si>
  <si>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</si>
  <si>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</si>
  <si>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</si>
  <si>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</si>
  <si>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</si>
  <si>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</si>
  <si>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</si>
  <si>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</si>
  <si>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</si>
  <si>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</si>
  <si>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</si>
  <si>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</si>
  <si>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</si>
  <si>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</si>
  <si>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</si>
  <si>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</si>
  <si>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</si>
  <si>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</si>
  <si>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</si>
  <si>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</si>
  <si>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</si>
  <si>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</si>
  <si>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</si>
  <si>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</si>
  <si>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</si>
  <si>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</si>
  <si>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</si>
  <si>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</si>
  <si>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</si>
  <si>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</si>
  <si>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</si>
  <si>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</si>
  <si>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</si>
  <si>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</si>
  <si>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</si>
  <si>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</si>
  <si>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</si>
  <si>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</si>
  <si>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</si>
  <si>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</si>
  <si>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</si>
  <si>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</si>
  <si>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</si>
  <si>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</si>
  <si>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</si>
  <si>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</si>
  <si>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</si>
  <si>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</si>
  <si>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</si>
  <si>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</si>
  <si>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</si>
  <si>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介護保険事業特別会計</t>
  </si>
  <si>
    <t>国民健康保険事業特別会計</t>
  </si>
  <si>
    <t>後期高齢者医療事業特別会計</t>
  </si>
  <si>
    <t>その他会計（赤字）</t>
  </si>
  <si>
    <t>その他会計（黒字）</t>
  </si>
  <si>
    <t>H28末</t>
    <phoneticPr fontId="5"/>
  </si>
  <si>
    <t>H29末</t>
    <phoneticPr fontId="5"/>
  </si>
  <si>
    <t>H30末</t>
    <phoneticPr fontId="5"/>
  </si>
  <si>
    <t>R01末</t>
    <phoneticPr fontId="5"/>
  </si>
  <si>
    <t>R02末</t>
    <phoneticPr fontId="5"/>
  </si>
  <si>
    <t>公共公益施設整備基金</t>
    <phoneticPr fontId="5"/>
  </si>
  <si>
    <t>みんなで乗り越える新型コロナウイルス感染症対策基金</t>
    <phoneticPr fontId="5"/>
  </si>
  <si>
    <t>ふるさと基金</t>
    <phoneticPr fontId="5"/>
  </si>
  <si>
    <t>特定防衛施設周辺整備基金</t>
    <phoneticPr fontId="5"/>
  </si>
  <si>
    <t>みどり基金</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</si>
  <si>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</si>
  <si>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2"/>
  </si>
  <si>
    <t>神奈川県後期高齢者医療広域連合（事業会計）</t>
    <rPh sb="16" eb="18">
      <t>ジギョウ</t>
    </rPh>
    <phoneticPr fontId="12"/>
  </si>
  <si>
    <t>-</t>
    <phoneticPr fontId="2"/>
  </si>
  <si>
    <t>（株）パブリックサービス</t>
    <rPh sb="1" eb="2">
      <t>カブ</t>
    </rPh>
    <phoneticPr fontId="12"/>
  </si>
  <si>
    <t>逗子市土地開発公社</t>
    <rPh sb="0" eb="3">
      <t>ズシシ</t>
    </rPh>
    <rPh sb="3" eb="5">
      <t>トチ</t>
    </rPh>
    <rPh sb="5" eb="7">
      <t>カイハツ</t>
    </rPh>
    <rPh sb="7" eb="9">
      <t>コウシャ</t>
    </rPh>
    <phoneticPr fontId="12"/>
  </si>
  <si>
    <t>（財）逗葉地域医療センター</t>
    <rPh sb="1" eb="2">
      <t>ザイ</t>
    </rPh>
    <rPh sb="3" eb="5">
      <t>ズヨウ</t>
    </rPh>
    <rPh sb="5" eb="7">
      <t>チイキ</t>
    </rPh>
    <rPh sb="7" eb="9">
      <t>イリョウ</t>
    </rPh>
    <phoneticPr fontId="12"/>
  </si>
  <si>
    <t>（公財）かながわ海岸美化財団</t>
    <rPh sb="1" eb="2">
      <t>コウ</t>
    </rPh>
    <rPh sb="2" eb="3">
      <t>ザイ</t>
    </rPh>
    <rPh sb="8" eb="12">
      <t>カイガンビカ</t>
    </rPh>
    <rPh sb="12" eb="14">
      <t>ザイダン</t>
    </rPh>
    <phoneticPr fontId="12"/>
  </si>
  <si>
    <t>〇</t>
  </si>
  <si>
    <t>-</t>
    <phoneticPr fontId="2"/>
  </si>
  <si>
    <t>-</t>
    <phoneticPr fontId="2"/>
  </si>
  <si>
    <t>-</t>
    <phoneticPr fontId="2"/>
  </si>
  <si>
    <t>（公財）かながわ健康財団</t>
    <rPh sb="1" eb="2">
      <t>コウ</t>
    </rPh>
    <rPh sb="2" eb="3">
      <t>ザイ</t>
    </rPh>
    <rPh sb="8" eb="10">
      <t>ケンコウ</t>
    </rPh>
    <rPh sb="10" eb="12">
      <t>ザイダン</t>
    </rPh>
    <phoneticPr fontId="1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</si>
  <si>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</si>
  <si>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</si>
  <si>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</si>
  <si>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</si>
  <si>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</si>
  <si>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</si>
  <si>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</si>
  <si>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</si>
  <si>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</si>
  <si>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</si>
  <si>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</si>
  <si>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</si>
  <si>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</si>
  <si>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有形固定資産減価償却率は類似団体平均を下回っているが、将来負担比率は上回る状況である。将来負担比率については、地方債現在高の減少及び基金残高の増加により減少の傾向にあるが、有形固定資産減価償却率については、減価償却の進行により上昇が見込まれることから、地方債現在高と基金を適正に維持できるよう財政運営を行い、公共施設総合管理計画やそれぞれの公共施設の個別施設計画に基づき、計画的な老朽化対策に取り組む必要がある。
</t>
    <rPh sb="76" eb="78">
      <t>ゲンショウ</t>
    </rPh>
    <rPh sb="79" eb="81">
      <t>ケイコウ</t>
    </rPh>
    <rPh sb="126" eb="129">
      <t>チホウサイ</t>
    </rPh>
    <rPh sb="129" eb="131">
      <t>ゲンザイ</t>
    </rPh>
    <rPh sb="131" eb="132">
      <t>ダカ</t>
    </rPh>
    <rPh sb="139" eb="141">
      <t>イジ</t>
    </rPh>
    <rPh sb="154" eb="156">
      <t>コウキョウ</t>
    </rPh>
    <rPh sb="156" eb="158">
      <t>シセツ</t>
    </rPh>
    <rPh sb="158" eb="160">
      <t>ソウゴウ</t>
    </rPh>
    <rPh sb="160" eb="162">
      <t>カンリ</t>
    </rPh>
    <rPh sb="162" eb="164">
      <t>ケイカク</t>
    </rPh>
    <rPh sb="170" eb="172">
      <t>コウキョウ</t>
    </rPh>
    <rPh sb="172" eb="174">
      <t>シセツ</t>
    </rPh>
    <rPh sb="175" eb="177">
      <t>コベツ</t>
    </rPh>
    <rPh sb="177" eb="179">
      <t>シセツ</t>
    </rPh>
    <rPh sb="179" eb="181">
      <t>ケイカク</t>
    </rPh>
    <rPh sb="182" eb="183">
      <t>モト</t>
    </rPh>
    <phoneticPr fontId="5"/>
  </si>
  <si>
    <t>将来負担比率は、地方債現在高の減少及び基金残高の増加により減少傾向にあり、類似団体平均と同程度となっている。
実質公債費比率は、類似団体内平均と比較すると低く推移してきたが、令和２年度以降は、用地購入に係る市債の償還開始などにより元利償還金が増加したことで上昇し、令和３年度決算では類似団体平均を上回る結果となった。過去の公共施設の新規整備等に伴う償還期間の長い地方債の償還が終わることで、地方債残高は減少の傾向にあるが、今後は新規の施設整備等に比べ償還期間の短い公共施設やインフラの老朽化対策事業に係る地方債の増加が考えられるため、公債費の支出が増加することが見込まれる。
基金を適正に保持できるような財政運営を行うことや、市債の発行額が償還額を上回ることがないよう発行額を管理することで、将来負担比率及び実質公債費比率の維持に努める。</t>
    <rPh sb="37" eb="39">
      <t>ルイジ</t>
    </rPh>
    <rPh sb="39" eb="41">
      <t>ダンタイ</t>
    </rPh>
    <rPh sb="41" eb="43">
      <t>ヘイキン</t>
    </rPh>
    <rPh sb="44" eb="47">
      <t>ドウテイド</t>
    </rPh>
    <rPh sb="79" eb="81">
      <t>スイイ</t>
    </rPh>
    <rPh sb="87" eb="89">
      <t>レイワ</t>
    </rPh>
    <rPh sb="90" eb="92">
      <t>ネンド</t>
    </rPh>
    <rPh sb="92" eb="94">
      <t>イコウ</t>
    </rPh>
    <rPh sb="115" eb="117">
      <t>ガンリ</t>
    </rPh>
    <rPh sb="117" eb="120">
      <t>ショウカンキン</t>
    </rPh>
    <rPh sb="121" eb="123">
      <t>ゾウカ</t>
    </rPh>
    <rPh sb="128" eb="130">
      <t>ジョウショウ</t>
    </rPh>
    <rPh sb="132" eb="134">
      <t>レイワ</t>
    </rPh>
    <rPh sb="135" eb="137">
      <t>ネンド</t>
    </rPh>
    <rPh sb="137" eb="139">
      <t>ケッサン</t>
    </rPh>
    <rPh sb="141" eb="143">
      <t>ルイジ</t>
    </rPh>
    <rPh sb="143" eb="145">
      <t>ダンタイ</t>
    </rPh>
    <rPh sb="145" eb="147">
      <t>ヘイキン</t>
    </rPh>
    <rPh sb="148" eb="150">
      <t>ウワマワ</t>
    </rPh>
    <rPh sb="151" eb="153">
      <t>ケッカ</t>
    </rPh>
    <rPh sb="158" eb="160">
      <t>カコ</t>
    </rPh>
    <rPh sb="161" eb="163">
      <t>コウキョウ</t>
    </rPh>
    <rPh sb="163" eb="165">
      <t>シセツ</t>
    </rPh>
    <rPh sb="166" eb="168">
      <t>シンキ</t>
    </rPh>
    <rPh sb="168" eb="170">
      <t>セイビ</t>
    </rPh>
    <rPh sb="170" eb="171">
      <t>トウ</t>
    </rPh>
    <rPh sb="172" eb="173">
      <t>トモナ</t>
    </rPh>
    <rPh sb="174" eb="176">
      <t>ショウカン</t>
    </rPh>
    <rPh sb="176" eb="178">
      <t>キカン</t>
    </rPh>
    <rPh sb="179" eb="180">
      <t>ナガ</t>
    </rPh>
    <rPh sb="181" eb="184">
      <t>チホウサイ</t>
    </rPh>
    <rPh sb="185" eb="187">
      <t>ショウカン</t>
    </rPh>
    <rPh sb="188" eb="189">
      <t>オ</t>
    </rPh>
    <rPh sb="195" eb="198">
      <t>チホウサイ</t>
    </rPh>
    <rPh sb="198" eb="200">
      <t>ザンダカ</t>
    </rPh>
    <rPh sb="201" eb="203">
      <t>ゲンショウ</t>
    </rPh>
    <rPh sb="204" eb="206">
      <t>ケイコウ</t>
    </rPh>
    <rPh sb="211" eb="213">
      <t>コンゴ</t>
    </rPh>
    <rPh sb="214" eb="216">
      <t>シンキ</t>
    </rPh>
    <rPh sb="217" eb="219">
      <t>シセツ</t>
    </rPh>
    <rPh sb="219" eb="221">
      <t>セイビ</t>
    </rPh>
    <rPh sb="221" eb="222">
      <t>トウ</t>
    </rPh>
    <rPh sb="223" eb="224">
      <t>クラ</t>
    </rPh>
    <rPh sb="225" eb="227">
      <t>ショウカン</t>
    </rPh>
    <rPh sb="227" eb="229">
      <t>キカン</t>
    </rPh>
    <rPh sb="230" eb="231">
      <t>ミジカ</t>
    </rPh>
    <rPh sb="247" eb="249">
      <t>ジギョウ</t>
    </rPh>
    <rPh sb="250" eb="251">
      <t>カカ</t>
    </rPh>
    <rPh sb="252" eb="255">
      <t>チホウサイ</t>
    </rPh>
    <rPh sb="256" eb="258">
      <t>ゾウカ</t>
    </rPh>
    <rPh sb="259" eb="260">
      <t>カンガ</t>
    </rPh>
    <rPh sb="274" eb="276">
      <t>ゾウカ</t>
    </rPh>
    <rPh sb="352" eb="353">
      <t>オヨ</t>
    </rPh>
    <rPh sb="354" eb="356">
      <t>ジッシツ</t>
    </rPh>
    <rPh sb="356" eb="359">
      <t>コウサイヒ</t>
    </rPh>
    <rPh sb="359" eb="36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</si>
</sst>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0BF-4A78-BA49-3F3F0CD1A0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25748</c:v>
                </c:pt>
                <c:pt idx="1">
                  <c:v>18270</c:v>
                </c:pt>
                <c:pt idx="2">
                  <c:v>4698</c:v>
                </c:pt>
                <c:pt idx="3">
                  <c:v>16271</c:v>
                </c:pt>
                <c:pt idx="4">
                  <c:v>21314</c:v>
                </c:pt>
              </c:numCache>
            </c:numRef>
          </c:val>
          <c:smooth val="0"/>
          <c:extLst>
            <c:ext xmlns:c16="http://schemas.microsoft.com/office/drawing/2014/chart" uri="{C3380CC4-5D6E-409C-BE32-E72D297353CC}">
              <c16:uniqueId val="{00000001-A0BF-4A78-BA49-3F3F0CD1A0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6.78</c:v>
                </c:pt>
                <c:pt idx="1">
                  <c:v>8.99</c:v>
                </c:pt>
                <c:pt idx="2">
                  <c:v>10.54</c:v>
                </c:pt>
                <c:pt idx="3">
                  <c:v>13.08</c:v>
                </c:pt>
                <c:pt idx="4">
                  <c:v>17.53</c:v>
                </c:pt>
              </c:numCache>
            </c:numRef>
          </c:val>
          <c:extLst>
            <c:ext xmlns:c16="http://schemas.microsoft.com/office/drawing/2014/chart" uri="{C3380CC4-5D6E-409C-BE32-E72D297353CC}">
              <c16:uniqueId val="{00000000-2EBB-43DA-850B-D61EAFD670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4.26</c:v>
                </c:pt>
                <c:pt idx="1">
                  <c:v>9.91</c:v>
                </c:pt>
                <c:pt idx="2">
                  <c:v>12.89</c:v>
                </c:pt>
                <c:pt idx="3">
                  <c:v>15.41</c:v>
                </c:pt>
                <c:pt idx="4">
                  <c:v>17.88</c:v>
                </c:pt>
              </c:numCache>
            </c:numRef>
          </c:val>
          <c:extLst>
            <c:ext xmlns:c16="http://schemas.microsoft.com/office/drawing/2014/chart" uri="{C3380CC4-5D6E-409C-BE32-E72D297353CC}">
              <c16:uniqueId val="{00000001-2EBB-43DA-850B-D61EAFD670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0.69</c:v>
                </c:pt>
                <c:pt idx="1">
                  <c:v>8.0399999999999991</c:v>
                </c:pt>
                <c:pt idx="2">
                  <c:v>4.67</c:v>
                </c:pt>
                <c:pt idx="3">
                  <c:v>5.61</c:v>
                </c:pt>
                <c:pt idx="4">
                  <c:v>8.57</c:v>
                </c:pt>
              </c:numCache>
            </c:numRef>
          </c:val>
          <c:smooth val="0"/>
          <c:extLst>
            <c:ext xmlns:c16="http://schemas.microsoft.com/office/drawing/2014/chart" uri="{C3380CC4-5D6E-409C-BE32-E72D297353CC}">
              <c16:uniqueId val="{00000002-2EBB-43DA-850B-D61EAFD670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0.24</c:v>
                </c:pt>
                <c:pt idx="4">
                  <c:v>0</c:v>
                </c:pt>
                <c:pt idx="5">
                  <c:v>0</c:v>
                </c:pt>
                <c:pt idx="6">
                  <c:v>0</c:v>
                </c:pt>
                <c:pt idx="7">
                  <c:v>0</c:v>
                </c:pt>
                <c:pt idx="8">
                  <c:v>0</c:v>
                </c:pt>
                <c:pt idx="9">
                  <c:v>0</c:v>
                </c:pt>
              </c:numCache>
            </c:numRef>
          </c:val>
          <c:extLst>
            <c:ext xmlns:c16="http://schemas.microsoft.com/office/drawing/2014/chart" uri="{C3380CC4-5D6E-409C-BE32-E72D297353CC}">
              <c16:uniqueId val="{00000000-6014-4C8B-AA2D-52B6CFA777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14-4C8B-AA2D-52B6CFA777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14-4C8B-AA2D-52B6CFA777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14-4C8B-AA2D-52B6CFA7775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014-4C8B-AA2D-52B6CFA7775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0.31</c:v>
                </c:pt>
                <c:pt idx="4">
                  <c:v>#N/A</c:v>
                </c:pt>
                <c:pt idx="5">
                  <c:v>0.31</c:v>
                </c:pt>
                <c:pt idx="6">
                  <c:v>#N/A</c:v>
                </c:pt>
                <c:pt idx="7">
                  <c:v>0.46</c:v>
                </c:pt>
                <c:pt idx="8">
                  <c:v>#N/A</c:v>
                </c:pt>
                <c:pt idx="9">
                  <c:v>0.28000000000000003</c:v>
                </c:pt>
              </c:numCache>
            </c:numRef>
          </c:val>
          <c:extLst>
            <c:ext xmlns:c16="http://schemas.microsoft.com/office/drawing/2014/chart" uri="{C3380CC4-5D6E-409C-BE32-E72D297353CC}">
              <c16:uniqueId val="{00000005-6014-4C8B-AA2D-52B6CFA7775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1.96</c:v>
                </c:pt>
                <c:pt idx="2">
                  <c:v>#N/A</c:v>
                </c:pt>
                <c:pt idx="3">
                  <c:v>0.15</c:v>
                </c:pt>
                <c:pt idx="4">
                  <c:v>#N/A</c:v>
                </c:pt>
                <c:pt idx="5">
                  <c:v>0.16</c:v>
                </c:pt>
                <c:pt idx="6">
                  <c:v>#N/A</c:v>
                </c:pt>
                <c:pt idx="7">
                  <c:v>1.21</c:v>
                </c:pt>
                <c:pt idx="8">
                  <c:v>#N/A</c:v>
                </c:pt>
                <c:pt idx="9">
                  <c:v>1.45</c:v>
                </c:pt>
              </c:numCache>
            </c:numRef>
          </c:val>
          <c:extLst>
            <c:ext xmlns:c16="http://schemas.microsoft.com/office/drawing/2014/chart" uri="{C3380CC4-5D6E-409C-BE32-E72D297353CC}">
              <c16:uniqueId val="{00000006-6014-4C8B-AA2D-52B6CFA7775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5.05</c:v>
                </c:pt>
                <c:pt idx="2">
                  <c:v>#N/A</c:v>
                </c:pt>
                <c:pt idx="3">
                  <c:v>2.91</c:v>
                </c:pt>
                <c:pt idx="4">
                  <c:v>#N/A</c:v>
                </c:pt>
                <c:pt idx="5">
                  <c:v>2.97</c:v>
                </c:pt>
                <c:pt idx="6">
                  <c:v>#N/A</c:v>
                </c:pt>
                <c:pt idx="7">
                  <c:v>4.04</c:v>
                </c:pt>
                <c:pt idx="8">
                  <c:v>#N/A</c:v>
                </c:pt>
                <c:pt idx="9">
                  <c:v>1.92</c:v>
                </c:pt>
              </c:numCache>
            </c:numRef>
          </c:val>
          <c:extLst>
            <c:ext xmlns:c16="http://schemas.microsoft.com/office/drawing/2014/chart" uri="{C3380CC4-5D6E-409C-BE32-E72D297353CC}">
              <c16:uniqueId val="{00000007-6014-4C8B-AA2D-52B6CFA7775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0.11</c:v>
                </c:pt>
                <c:pt idx="6">
                  <c:v>#N/A</c:v>
                </c:pt>
                <c:pt idx="7">
                  <c:v>1.22</c:v>
                </c:pt>
                <c:pt idx="8">
                  <c:v>#N/A</c:v>
                </c:pt>
                <c:pt idx="9">
                  <c:v>2.39</c:v>
                </c:pt>
              </c:numCache>
            </c:numRef>
          </c:val>
          <c:extLst>
            <c:ext xmlns:c16="http://schemas.microsoft.com/office/drawing/2014/chart" uri="{C3380CC4-5D6E-409C-BE32-E72D297353CC}">
              <c16:uniqueId val="{00000008-6014-4C8B-AA2D-52B6CFA777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6.77</c:v>
                </c:pt>
                <c:pt idx="2">
                  <c:v>#N/A</c:v>
                </c:pt>
                <c:pt idx="3">
                  <c:v>8.98</c:v>
                </c:pt>
                <c:pt idx="4">
                  <c:v>#N/A</c:v>
                </c:pt>
                <c:pt idx="5">
                  <c:v>10.54</c:v>
                </c:pt>
                <c:pt idx="6">
                  <c:v>#N/A</c:v>
                </c:pt>
                <c:pt idx="7">
                  <c:v>13.07</c:v>
                </c:pt>
                <c:pt idx="8">
                  <c:v>#N/A</c:v>
                </c:pt>
                <c:pt idx="9">
                  <c:v>17.52</c:v>
                </c:pt>
              </c:numCache>
            </c:numRef>
          </c:val>
          <c:extLst>
            <c:ext xmlns:c16="http://schemas.microsoft.com/office/drawing/2014/chart" uri="{C3380CC4-5D6E-409C-BE32-E72D297353CC}">
              <c16:uniqueId val="{00000009-6014-4C8B-AA2D-52B6CFA777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1529</c:v>
                </c:pt>
                <c:pt idx="5">
                  <c:v>1535</c:v>
                </c:pt>
                <c:pt idx="8">
                  <c:v>1691</c:v>
                </c:pt>
                <c:pt idx="11">
                  <c:v>1486</c:v>
                </c:pt>
                <c:pt idx="14">
                  <c:v>1480</c:v>
                </c:pt>
              </c:numCache>
            </c:numRef>
          </c:val>
          <c:extLst>
            <c:ext xmlns:c16="http://schemas.microsoft.com/office/drawing/2014/chart" uri="{C3380CC4-5D6E-409C-BE32-E72D297353CC}">
              <c16:uniqueId val="{00000000-CE20-44D3-BBE5-416BC9EA0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20-44D3-BBE5-416BC9EA0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20-44D3-BBE5-416BC9EA0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20-44D3-BBE5-416BC9EA0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c:v>
                </c:pt>
                <c:pt idx="3">
                  <c:v>295</c:v>
                </c:pt>
                <c:pt idx="6">
                  <c:v>457</c:v>
                </c:pt>
                <c:pt idx="9">
                  <c:v>253</c:v>
                </c:pt>
                <c:pt idx="12">
                  <c:v>249</c:v>
                </c:pt>
              </c:numCache>
            </c:numRef>
          </c:val>
          <c:extLst>
            <c:ext xmlns:c16="http://schemas.microsoft.com/office/drawing/2014/chart" uri="{C3380CC4-5D6E-409C-BE32-E72D297353CC}">
              <c16:uniqueId val="{00000004-CE20-44D3-BBE5-416BC9EA0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20-44D3-BBE5-416BC9EA0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20-44D3-BBE5-416BC9EA0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1868</c:v>
                </c:pt>
                <c:pt idx="3">
                  <c:v>1855</c:v>
                </c:pt>
                <c:pt idx="6">
                  <c:v>1908</c:v>
                </c:pt>
                <c:pt idx="9">
                  <c:v>1959</c:v>
                </c:pt>
                <c:pt idx="12">
                  <c:v>2030</c:v>
                </c:pt>
              </c:numCache>
            </c:numRef>
          </c:val>
          <c:extLst>
            <c:ext xmlns:c16="http://schemas.microsoft.com/office/drawing/2014/chart" uri="{C3380CC4-5D6E-409C-BE32-E72D297353CC}">
              <c16:uniqueId val="{00000007-CE20-44D3-BBE5-416BC9EA03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648</c:v>
                </c:pt>
                <c:pt idx="2">
                  <c:v>#N/A</c:v>
                </c:pt>
                <c:pt idx="3">
                  <c:v>#N/A</c:v>
                </c:pt>
                <c:pt idx="4">
                  <c:v>615</c:v>
                </c:pt>
                <c:pt idx="5">
                  <c:v>#N/A</c:v>
                </c:pt>
                <c:pt idx="6">
                  <c:v>#N/A</c:v>
                </c:pt>
                <c:pt idx="7">
                  <c:v>674</c:v>
                </c:pt>
                <c:pt idx="8">
                  <c:v>#N/A</c:v>
                </c:pt>
                <c:pt idx="9">
                  <c:v>#N/A</c:v>
                </c:pt>
                <c:pt idx="10">
                  <c:v>726</c:v>
                </c:pt>
                <c:pt idx="11">
                  <c:v>#N/A</c:v>
                </c:pt>
                <c:pt idx="12">
                  <c:v>#N/A</c:v>
                </c:pt>
                <c:pt idx="13">
                  <c:v>799</c:v>
                </c:pt>
                <c:pt idx="14">
                  <c:v>#N/A</c:v>
                </c:pt>
              </c:numCache>
            </c:numRef>
          </c:val>
          <c:smooth val="0"/>
          <c:extLst>
            <c:ext xmlns:c16="http://schemas.microsoft.com/office/drawing/2014/chart" uri="{C3380CC4-5D6E-409C-BE32-E72D297353CC}">
              <c16:uniqueId val="{00000008-CE20-44D3-BBE5-416BC9EA03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14655</c:v>
                </c:pt>
                <c:pt idx="5">
                  <c:v>14532</c:v>
                </c:pt>
                <c:pt idx="8">
                  <c:v>14323</c:v>
                </c:pt>
                <c:pt idx="11">
                  <c:v>14256</c:v>
                </c:pt>
                <c:pt idx="14">
                  <c:v>14283</c:v>
                </c:pt>
              </c:numCache>
            </c:numRef>
          </c:val>
          <c:extLst>
            <c:ext xmlns:c16="http://schemas.microsoft.com/office/drawing/2014/chart" uri="{C3380CC4-5D6E-409C-BE32-E72D297353CC}">
              <c16:uniqueId val="{00000000-37AC-425A-BEAC-7F9D498A8B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2607</c:v>
                </c:pt>
                <c:pt idx="5">
                  <c:v>2480</c:v>
                </c:pt>
                <c:pt idx="8">
                  <c:v>2668</c:v>
                </c:pt>
                <c:pt idx="11">
                  <c:v>2458</c:v>
                </c:pt>
                <c:pt idx="14">
                  <c:v>2288</c:v>
                </c:pt>
              </c:numCache>
            </c:numRef>
          </c:val>
          <c:extLst>
            <c:ext xmlns:c16="http://schemas.microsoft.com/office/drawing/2014/chart" uri="{C3380CC4-5D6E-409C-BE32-E72D297353CC}">
              <c16:uniqueId val="{00000001-37AC-425A-BEAC-7F9D498A8B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1493</c:v>
                </c:pt>
                <c:pt idx="5">
                  <c:v>2621</c:v>
                </c:pt>
                <c:pt idx="8">
                  <c:v>3159</c:v>
                </c:pt>
                <c:pt idx="11">
                  <c:v>3663</c:v>
                </c:pt>
                <c:pt idx="14">
                  <c:v>5443</c:v>
                </c:pt>
              </c:numCache>
            </c:numRef>
          </c:val>
          <c:extLst>
            <c:ext xmlns:c16="http://schemas.microsoft.com/office/drawing/2014/chart" uri="{C3380CC4-5D6E-409C-BE32-E72D297353CC}">
              <c16:uniqueId val="{00000002-37AC-425A-BEAC-7F9D498A8B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AC-425A-BEAC-7F9D498A8B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AC-425A-BEAC-7F9D498A8B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C-425A-BEAC-7F9D498A8B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3561</c:v>
                </c:pt>
                <c:pt idx="3">
                  <c:v>3718</c:v>
                </c:pt>
                <c:pt idx="6">
                  <c:v>3537</c:v>
                </c:pt>
                <c:pt idx="9">
                  <c:v>3636</c:v>
                </c:pt>
                <c:pt idx="12">
                  <c:v>3664</c:v>
                </c:pt>
              </c:numCache>
            </c:numRef>
          </c:val>
          <c:extLst>
            <c:ext xmlns:c16="http://schemas.microsoft.com/office/drawing/2014/chart" uri="{C3380CC4-5D6E-409C-BE32-E72D297353CC}">
              <c16:uniqueId val="{00000006-37AC-425A-BEAC-7F9D498A8B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AC-425A-BEAC-7F9D498A8B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2230</c:v>
                </c:pt>
                <c:pt idx="3">
                  <c:v>1961</c:v>
                </c:pt>
                <c:pt idx="6">
                  <c:v>2074</c:v>
                </c:pt>
                <c:pt idx="9">
                  <c:v>1839</c:v>
                </c:pt>
                <c:pt idx="12">
                  <c:v>1729</c:v>
                </c:pt>
              </c:numCache>
            </c:numRef>
          </c:val>
          <c:extLst>
            <c:ext xmlns:c16="http://schemas.microsoft.com/office/drawing/2014/chart" uri="{C3380CC4-5D6E-409C-BE32-E72D297353CC}">
              <c16:uniqueId val="{00000008-37AC-425A-BEAC-7F9D498A8B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818</c:v>
                </c:pt>
                <c:pt idx="3">
                  <c:v>640</c:v>
                </c:pt>
                <c:pt idx="6">
                  <c:v>640</c:v>
                </c:pt>
                <c:pt idx="9">
                  <c:v>640</c:v>
                </c:pt>
                <c:pt idx="12">
                  <c:v>640</c:v>
                </c:pt>
              </c:numCache>
            </c:numRef>
          </c:val>
          <c:extLst>
            <c:ext xmlns:c16="http://schemas.microsoft.com/office/drawing/2014/chart" uri="{C3380CC4-5D6E-409C-BE32-E72D297353CC}">
              <c16:uniqueId val="{00000009-37AC-425A-BEAC-7F9D498A8B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19387</c:v>
                </c:pt>
                <c:pt idx="3">
                  <c:v>19162</c:v>
                </c:pt>
                <c:pt idx="6">
                  <c:v>18333</c:v>
                </c:pt>
                <c:pt idx="9">
                  <c:v>17718</c:v>
                </c:pt>
                <c:pt idx="12">
                  <c:v>17391</c:v>
                </c:pt>
              </c:numCache>
            </c:numRef>
          </c:val>
          <c:extLst>
            <c:ext xmlns:c16="http://schemas.microsoft.com/office/drawing/2014/chart" uri="{C3380CC4-5D6E-409C-BE32-E72D297353CC}">
              <c16:uniqueId val="{0000000A-37AC-425A-BEAC-7F9D498A8B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7241</c:v>
                </c:pt>
                <c:pt idx="2">
                  <c:v>#N/A</c:v>
                </c:pt>
                <c:pt idx="3">
                  <c:v>#N/A</c:v>
                </c:pt>
                <c:pt idx="4">
                  <c:v>5848</c:v>
                </c:pt>
                <c:pt idx="5">
                  <c:v>#N/A</c:v>
                </c:pt>
                <c:pt idx="6">
                  <c:v>#N/A</c:v>
                </c:pt>
                <c:pt idx="7">
                  <c:v>4434</c:v>
                </c:pt>
                <c:pt idx="8">
                  <c:v>#N/A</c:v>
                </c:pt>
                <c:pt idx="9">
                  <c:v>#N/A</c:v>
                </c:pt>
                <c:pt idx="10">
                  <c:v>3456</c:v>
                </c:pt>
                <c:pt idx="11">
                  <c:v>#N/A</c:v>
                </c:pt>
                <c:pt idx="12">
                  <c:v>#N/A</c:v>
                </c:pt>
                <c:pt idx="13">
                  <c:v>1411</c:v>
                </c:pt>
                <c:pt idx="14">
                  <c:v>#N/A</c:v>
                </c:pt>
              </c:numCache>
            </c:numRef>
          </c:val>
          <c:smooth val="0"/>
          <c:extLst>
            <c:ext xmlns:c16="http://schemas.microsoft.com/office/drawing/2014/chart" uri="{C3380CC4-5D6E-409C-BE32-E72D297353CC}">
              <c16:uniqueId val="{0000000B-37AC-425A-BEAC-7F9D498A8B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1572</c:v>
                </c:pt>
                <c:pt idx="1">
                  <c:v>1925</c:v>
                </c:pt>
                <c:pt idx="2">
                  <c:v>2371</c:v>
                </c:pt>
              </c:numCache>
            </c:numRef>
          </c:val>
          <c:extLst>
            <c:ext xmlns:c16="http://schemas.microsoft.com/office/drawing/2014/chart" uri="{C3380CC4-5D6E-409C-BE32-E72D297353CC}">
              <c16:uniqueId val="{00000000-D403-47A4-8A7E-C3D475C603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403-47A4-8A7E-C3D475C603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600</c:v>
                </c:pt>
                <c:pt idx="1">
                  <c:v>960</c:v>
                </c:pt>
                <c:pt idx="2">
                  <c:v>2154</c:v>
                </c:pt>
              </c:numCache>
            </c:numRef>
          </c:val>
          <c:extLst>
            <c:ext xmlns:c16="http://schemas.microsoft.com/office/drawing/2014/chart" uri="{C3380CC4-5D6E-409C-BE32-E72D297353CC}">
              <c16:uniqueId val="{00000002-D403-47A4-8A7E-C3D475C603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{72D13F97-7BDC-407B-830D-4C66B2D40D9B}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AD-42EC-94F2-E7D262D822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{559B7B11-F52D-44CE-80DA-CF37F65B47AA}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AD-42EC-94F2-E7D262D822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{C1C14CBE-CA25-40D4-AB25-9AE4109D4A43}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AD-42EC-94F2-E7D262D822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{3F686BCF-1B17-4C05-AAE9-DA583757374C}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AD-42EC-94F2-E7D262D822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{5E89C078-CE7A-4BE5-830D-92B7372EB842}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AD-42EC-94F2-E7D262D822D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{9194E614-9C46-4F40-B48F-ACA2C931BF24}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AD-42EC-94F2-E7D262D822D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{903CAC37-36DB-446D-92B8-3A1CF5A0584A}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AD-42EC-94F2-E7D262D822D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{34949C9D-E0D8-4308-86E8-0F4219096C00}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AD-42EC-94F2-E7D262D822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{71566E66-292F-4E9C-8AA2-83A427B90E23}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AD-42EC-94F2-E7D262D822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43.7</c:v>
                </c:pt>
                <c:pt idx="8">
                  <c:v>53</c:v>
                </c:pt>
                <c:pt idx="16">
                  <c:v>55</c:v>
                </c:pt>
              </c:numCache>
            </c:numRef>
          </c:xVal>
          <c:yVal>
            <c:numRef>
              <c:f>公会計指標分析・財政指標組合せ分析表!$BP$51:$DC$51</c:f>
              <c:numCache>
                <c:formatCode>#,##0.0;"▲ "#,##0.0</c:formatCode>
                <c:ptCount val="40"/>
                <c:pt idx="0">
                  <c:v>67.5</c:v>
                </c:pt>
                <c:pt idx="8">
                  <c:v>53.6</c:v>
                </c:pt>
                <c:pt idx="16">
                  <c:v>40.299999999999997</c:v>
                </c:pt>
              </c:numCache>
            </c:numRef>
          </c:yVal>
          <c:smooth val="0"/>
          <c:extLst>
            <c:ext xmlns:c16="http://schemas.microsoft.com/office/drawing/2014/chart" uri="{C3380CC4-5D6E-409C-BE32-E72D297353CC}">
              <c16:uniqueId val="{00000009-76AD-42EC-94F2-E7D262D822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{1C84F780-142C-449B-9122-D0E63C089184}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AD-42EC-94F2-E7D262D822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{8BCA10BA-06EA-4D3D-BF77-5B228A72DD4C}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AD-42EC-94F2-E7D262D822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{EE807B5B-FBC7-4BAB-89F9-D2DDA00A01EB}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AD-42EC-94F2-E7D262D822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{7EDA96CD-0F7F-4BC7-84EA-B5DA380D888F}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AD-42EC-94F2-E7D262D822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{CB2D266E-AC0B-46AE-9F2E-19CA90CFDD2D}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AD-42EC-94F2-E7D262D822D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{0F75661C-4174-408C-8894-84EB9225D868}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AD-42EC-94F2-E7D262D822D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{54950112-4DB5-46BD-8E87-E584CB2C4EB1}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AD-42EC-94F2-E7D262D822D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{8E5B0702-F246-4076-87B3-C3E4D9A8E113}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AD-42EC-94F2-E7D262D822D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{13E506B9-74AD-4224-A046-8F688115242A}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AD-42EC-94F2-E7D262D822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numCache>
            </c:numRef>
          </c:xVal>
          <c:yVal>
            <c:numRef>
              <c:f>公会計指標分析・財政指標組合せ分析表!$BP$55:$DC$55</c:f>
              <c:numCache>
                <c:formatCode>#,##0.0;"▲ "#,##0.0</c:formatCode>
                <c:ptCount val="40"/>
                <c:pt idx="0">
                  <c:v>31.9</c:v>
                </c:pt>
                <c:pt idx="8">
                  <c:v>24.2</c:v>
                </c:pt>
                <c:pt idx="16">
                  <c:v>22.1</c:v>
                </c:pt>
              </c:numCache>
            </c:numRef>
          </c:yVal>
          <c:smooth val="0"/>
          <c:extLst>
            <c:ext xmlns:c16="http://schemas.microsoft.com/office/drawing/2014/chart" uri="{C3380CC4-5D6E-409C-BE32-E72D297353CC}">
              <c16:uniqueId val="{00000013-76AD-42EC-94F2-E7D262D822D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{402F537A-441B-4783-B583-2CD97AABFDBB}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0C-44F1-B673-DD326DC4CD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{584AD603-E3C6-4030-AB3F-65C76E58DFD9}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C-44F1-B673-DD326DC4CD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{4F1F6EB9-1034-4DE4-AC3B-B9BE85DA974D}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C-44F1-B673-DD326DC4CD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{1CFDA529-74E3-47AA-87E4-17279F726064}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C-44F1-B673-DD326DC4CD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{3972485E-0C97-4625-8A89-B233FFD705BA}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C-44F1-B673-DD326DC4CD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{F1256AB1-B48F-4463-95CA-328C8213AE89}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0C-44F1-B673-DD326DC4CD6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{68720D7D-32A2-487B-AF0E-0F0612299676}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0C-44F1-B673-DD326DC4CD6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{8FE1023C-40F7-41DA-9445-B7356F3D49DD}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0C-44F1-B673-DD326DC4CD6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{C9675CB8-C8A9-4708-BAFE-0BB950A8CEA6}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0C-44F1-B673-DD326DC4CD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6.2</c:v>
                </c:pt>
                <c:pt idx="16">
                  <c:v>5.9</c:v>
                </c:pt>
                <c:pt idx="24">
                  <c:v>6</c:v>
                </c:pt>
                <c:pt idx="32">
                  <c:v>6.3</c:v>
                </c:pt>
              </c:numCache>
            </c:numRef>
          </c:xVal>
          <c:yVal>
            <c:numRef>
              <c:f>公会計指標分析・財政指標組合せ分析表!$BP$73:$DC$73</c:f>
              <c:numCache>
                <c:formatCode>#,##0.0;"▲ "#,##0.0</c:formatCode>
                <c:ptCount val="40"/>
                <c:pt idx="0">
                  <c:v>67.5</c:v>
                </c:pt>
                <c:pt idx="8">
                  <c:v>53.6</c:v>
                </c:pt>
                <c:pt idx="16">
                  <c:v>40.299999999999997</c:v>
                </c:pt>
                <c:pt idx="24">
                  <c:v>30.6</c:v>
                </c:pt>
                <c:pt idx="32">
                  <c:v>11.7</c:v>
                </c:pt>
              </c:numCache>
            </c:numRef>
          </c:yVal>
          <c:smooth val="0"/>
          <c:extLst>
            <c:ext xmlns:c16="http://schemas.microsoft.com/office/drawing/2014/chart" uri="{C3380CC4-5D6E-409C-BE32-E72D297353CC}">
              <c16:uniqueId val="{00000009-C80C-44F1-B673-DD326DC4CD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{3477578A-8258-4305-8BB1-7FA11D75FCE3}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0C-44F1-B673-DD326DC4CD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{F274052B-8080-42B0-903D-9B29E6904E02}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C-44F1-B673-DD326DC4CD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{A3B3ECCF-9DA1-40B1-8B41-46B5CD399273}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C-44F1-B673-DD326DC4CD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{C223BF24-E308-4E1C-8276-18029D8A6EE5}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C-44F1-B673-DD326DC4CD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{6989A479-A5A3-476B-8FE6-CB600081D548}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C-44F1-B673-DD326DC4CD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{D42277E3-116E-4CFD-8C61-67186915F248}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0C-44F1-B673-DD326DC4CD6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{BCCE1A23-C473-402B-89B1-B83C22F45DA7}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0C-44F1-B673-DD326DC4CD6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{D62229E2-7B56-426D-8DDF-563BEA61889F}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0C-44F1-B673-DD326DC4CD6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{ED032A0B-5E32-4222-875E-F63C5102A5BD}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0C-44F1-B673-DD326DC4C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C80C-44F1-B673-DD326DC4CD6E}"/>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元利償還金等は、令和元年度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臨時財政対策債や用地購入に係る一般単独事業債の償還開始などにより増加し</a:t>
          </a:r>
          <a:r>
            <a:rPr kumimoji="1" lang="ja-JP" altLang="en-US" sz="1100">
              <a:solidFill>
                <a:schemeClr val="dk1"/>
              </a:solidFill>
              <a:effectLst/>
              <a:latin typeface="+mn-lt"/>
              <a:ea typeface="+mn-ea"/>
              <a:cs typeface="+mn-cs"/>
            </a:rPr>
            <a:t>た。令和３年度は</a:t>
          </a:r>
          <a:r>
            <a:rPr kumimoji="1" lang="ja-JP" altLang="ja-JP" sz="1100">
              <a:solidFill>
                <a:schemeClr val="dk1"/>
              </a:solidFill>
              <a:effectLst/>
              <a:latin typeface="+mn-lt"/>
              <a:ea typeface="+mn-ea"/>
              <a:cs typeface="+mn-cs"/>
            </a:rPr>
            <a:t>公営企業債の元利償還金に対する繰入金が減少した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臨時財政対策債や</a:t>
          </a:r>
          <a:r>
            <a:rPr kumimoji="1" lang="ja-JP" altLang="en-US" sz="1100">
              <a:solidFill>
                <a:schemeClr val="dk1"/>
              </a:solidFill>
              <a:effectLst/>
              <a:latin typeface="+mn-lt"/>
              <a:ea typeface="+mn-ea"/>
              <a:cs typeface="+mn-cs"/>
            </a:rPr>
            <a:t>神武寺トンネル改良工事、市営住宅整備事業等の大規模な建設事業の償還開始により、元利償還金が増となり元利償還金等も増となった。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算入公債費等は令和２年度は下水道費の算入額が減少したこで下がり、令和３年度は横ばいで推移している。</a:t>
          </a:r>
        </a:p>
        <a:p>
          <a:r>
            <a:rPr kumimoji="1" lang="ja-JP" altLang="ja-JP" sz="1100">
              <a:solidFill>
                <a:schemeClr val="dk1"/>
              </a:solidFill>
              <a:effectLst/>
              <a:latin typeface="+mn-lt"/>
              <a:ea typeface="+mn-ea"/>
              <a:cs typeface="+mn-cs"/>
            </a:rPr>
            <a:t>　今後は公共施設の老朽化対策による市債発行額の増加などにより、元利償還金の増加が見込まれるが、引き続き計画的な地方債の発行等により適正な実質公債費比率の水準の維持に努める。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減債基金は設置していない。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a:t>
          </a:r>
          <a:r>
            <a:rPr kumimoji="1" lang="ja-JP" altLang="en-US" sz="1100">
              <a:solidFill>
                <a:schemeClr val="dk1"/>
              </a:solidFill>
              <a:effectLst/>
              <a:latin typeface="+mn-lt"/>
              <a:ea typeface="+mn-ea"/>
              <a:cs typeface="+mn-cs"/>
            </a:rPr>
            <a:t>降</a:t>
          </a:r>
          <a:r>
            <a:rPr kumimoji="1" lang="ja-JP" altLang="ja-JP" sz="1100">
              <a:solidFill>
                <a:schemeClr val="dk1"/>
              </a:solidFill>
              <a:effectLst/>
              <a:latin typeface="+mn-lt"/>
              <a:ea typeface="+mn-ea"/>
              <a:cs typeface="+mn-cs"/>
            </a:rPr>
            <a:t>は大型の整備事業等が</a:t>
          </a:r>
          <a:r>
            <a:rPr kumimoji="1" lang="ja-JP" altLang="en-US" sz="1100">
              <a:solidFill>
                <a:schemeClr val="dk1"/>
              </a:solidFill>
              <a:effectLst/>
              <a:latin typeface="+mn-lt"/>
              <a:ea typeface="+mn-ea"/>
              <a:cs typeface="+mn-cs"/>
            </a:rPr>
            <a:t>なく、</a:t>
          </a:r>
          <a:r>
            <a:rPr kumimoji="1" lang="ja-JP" altLang="ja-JP" sz="1100">
              <a:solidFill>
                <a:schemeClr val="dk1"/>
              </a:solidFill>
              <a:effectLst/>
              <a:latin typeface="+mn-lt"/>
              <a:ea typeface="+mn-ea"/>
              <a:cs typeface="+mn-cs"/>
            </a:rPr>
            <a:t>地方債発行額が償還額に比べ少なかったために減少した。</a:t>
          </a:r>
          <a:endParaRPr lang="ja-JP" altLang="ja-JP" sz="1400">
            <a:effectLst/>
          </a:endParaRPr>
        </a:p>
        <a:p>
          <a:r>
            <a:rPr kumimoji="1" lang="ja-JP" altLang="ja-JP" sz="1100">
              <a:solidFill>
                <a:schemeClr val="dk1"/>
              </a:solidFill>
              <a:effectLst/>
              <a:latin typeface="+mn-lt"/>
              <a:ea typeface="+mn-ea"/>
              <a:cs typeface="+mn-cs"/>
            </a:rPr>
            <a:t>　公営企業債繰入見込額は、下水道整備事業に係る償還額が減りつつあり、減少傾向にあるが、今後は老朽化した施設等の整備に伴い増加が見込まれる。</a:t>
          </a:r>
          <a:endParaRPr lang="ja-JP" altLang="ja-JP" sz="1400">
            <a:effectLst/>
          </a:endParaRPr>
        </a:p>
        <a:p>
          <a:r>
            <a:rPr kumimoji="1" lang="ja-JP" altLang="ja-JP" sz="1100">
              <a:solidFill>
                <a:schemeClr val="dk1"/>
              </a:solidFill>
              <a:effectLst/>
              <a:latin typeface="+mn-lt"/>
              <a:ea typeface="+mn-ea"/>
              <a:cs typeface="+mn-cs"/>
            </a:rPr>
            <a:t>　充当可能基金額は、平成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年にかけて、財政調整基金の増加や</a:t>
          </a:r>
          <a:r>
            <a:rPr kumimoji="1" lang="ja-JP" altLang="en-US" sz="1100">
              <a:solidFill>
                <a:schemeClr val="dk1"/>
              </a:solidFill>
              <a:effectLst/>
              <a:latin typeface="+mn-lt"/>
              <a:ea typeface="+mn-ea"/>
              <a:cs typeface="+mn-cs"/>
            </a:rPr>
            <a:t>公共公益施設整備に係る基金の</a:t>
          </a:r>
          <a:r>
            <a:rPr kumimoji="1" lang="ja-JP" altLang="ja-JP" sz="1100">
              <a:solidFill>
                <a:schemeClr val="dk1"/>
              </a:solidFill>
              <a:effectLst/>
              <a:latin typeface="+mn-lt"/>
              <a:ea typeface="+mn-ea"/>
              <a:cs typeface="+mn-cs"/>
            </a:rPr>
            <a:t>増加等により大きく増加した。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以降は、老朽化の進む公共施設の改修・更新に伴い地方債残高の増加が見込まれ、比率の上昇が予想されるが、計画的な地方債の発行等により将来負担額の水準の維持に努め、分子の増加を防ぐことにより、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その他特定目的基金、財政調整基金ともに増加した為、基金全体も増加している。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効率的な財政運営を継続し、財政調整基金の取崩しは年度間の財源の不均衡に対応するために適切な額の取崩しを行う。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公共公益施設整備基金：道路、公園、排水施設、教育施設その他の公共公益施設の整備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みんなで乗り越える新型コロナウイルス感染症対策基金：令和２年度に設置、新型コロナウイルス感染症対策に係る経費を使途としている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ふるさと基金：魅力的なまちづくりの推進に資するため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項目の使途を設けている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特定防衛施設周辺整備基金：池子の森自然公園の管理運営に係る事業及び高齢者センターの設備更新に係る事業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金の増により、基金の残高が増加しているほか、令和２年度はみんなで乗り越える新型コロナウイルス感染症対策基金を設置したことにより、大幅に増加した。令和３年度は今後の公共施設の老朽化対策のため、公共公益施設整備基金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千円積立を実施したことにより、更に増加した。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寄附金を財源としているものについては、使途を明確にし、寄附者にとってわかりやすいよう努める。国庫補助金等を財源としているものについては、各計画に基づき適切に管理していく。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年度までは財政調整基金の取崩に依存する財政運営が続いていたが平成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対策プログラムにより、安定的な財政運営に向けた大幅な経常支出の見直しを実施し、取崩し額の減少、積立額の増加が図られた。令和元年度は退職者の増による退職手当額の増等に対応するため、取崩額が増加したが、積立額がそれを上回り、残高が大きく増加した。令和２年度は新たに設立したみんなで乗り越える新型コロナウイルス感染症対策基金の積立金の財源として、取崩しを行ったことなどにより取崩額が増加となったが、積立額が取崩額を上回ったことから、残高が増加した。令和３年度は財源調整の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千円減少し、積立額がそれを上回る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今後も安定的な財政運営を行える財政規模を維持するほか、財政調整基金の取崩しは年度間の財源の不均衡に対応するために適切な額の取崩しを行う。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類似団体の平均と比較すると下回っているものの、数値は上昇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公共施設総合管理計画やそれぞれの公共施設等の個別施設計画に基づく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老朽化施設の計画的な修繕・更新の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施設の集約化・複合化・除却の検討を進める必要がある。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103188</xdr:rowOff>
    </xdr:from>
    <xdr:to>
      <xdr:col>15</xdr:col>
      <xdr:colOff>187325</xdr:colOff>
      <xdr:row>30</xdr:row>
      <xdr:rowOff>33338</xdr:rowOff>
    </xdr:to>
    <xdr:sp macro="" textlink="">
      <xdr:nvSpPr>
        <xdr:cNvPr id="85" name="楕円 84"/>
        <xdr:cNvSpPr/>
      </xdr:nvSpPr>
      <xdr:spPr>
        <a:xfrm>
          <a:off x="3238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49213</xdr:rowOff>
    </xdr:from>
    <xdr:to>
      <xdr:col>11</xdr:col>
      <xdr:colOff>187325</xdr:colOff>
      <xdr:row>29</xdr:row>
      <xdr:rowOff>150813</xdr:rowOff>
    </xdr:to>
    <xdr:sp macro="" textlink="">
      <xdr:nvSpPr>
        <xdr:cNvPr id="86" name="楕円 85"/>
        <xdr:cNvSpPr/>
      </xdr:nvSpPr>
      <xdr:spPr>
        <a:xfrm>
          <a:off x="2476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100013</xdr:rowOff>
    </xdr:from>
    <xdr:to>
      <xdr:col>15</xdr:col>
      <xdr:colOff>136525</xdr:colOff>
      <xdr:row>29</xdr:row>
      <xdr:rowOff>153988</xdr:rowOff>
    </xdr:to>
    <xdr:cxnSp macro="">
      <xdr:nvCxnSpPr>
        <xdr:cNvPr id="87" name="直線コネクタ 86"/>
        <xdr:cNvCxnSpPr/>
      </xdr:nvCxnSpPr>
      <xdr:spPr>
        <a:xfrm>
          <a:off x="2527300" y="584358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141129</xdr:rowOff>
    </xdr:from>
    <xdr:to>
      <xdr:col>7</xdr:col>
      <xdr:colOff>187325</xdr:colOff>
      <xdr:row>28</xdr:row>
      <xdr:rowOff>71279</xdr:rowOff>
    </xdr:to>
    <xdr:sp macro="" textlink="">
      <xdr:nvSpPr>
        <xdr:cNvPr id="88" name="楕円 87"/>
        <xdr:cNvSpPr/>
      </xdr:nvSpPr>
      <xdr:spPr>
        <a:xfrm>
          <a:off x="1714500" y="55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20479</xdr:rowOff>
    </xdr:from>
    <xdr:to>
      <xdr:col>11</xdr:col>
      <xdr:colOff>136525</xdr:colOff>
      <xdr:row>29</xdr:row>
      <xdr:rowOff>100013</xdr:rowOff>
    </xdr:to>
    <xdr:cxnSp macro="">
      <xdr:nvCxnSpPr>
        <xdr:cNvPr id="89" name="直線コネクタ 88"/>
        <xdr:cNvCxnSpPr/>
      </xdr:nvCxnSpPr>
      <xdr:spPr>
        <a:xfrm>
          <a:off x="1765300" y="5592604"/>
          <a:ext cx="762000" cy="2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0"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1"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2"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3"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49865</xdr:rowOff>
    </xdr:from>
    <xdr:ext cx="405111" cy="259045"/>
    <xdr:sp macro="" textlink="">
      <xdr:nvSpPr>
        <xdr:cNvPr id="94" name="n_2mainValue有形固定資産減価償却率"/>
        <xdr:cNvSpPr txBox="1"/>
      </xdr:nvSpPr>
      <xdr:spPr>
        <a:xfrm>
          <a:off x="3086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167340</xdr:rowOff>
    </xdr:from>
    <xdr:ext cx="405111" cy="259045"/>
    <xdr:sp macro="" textlink="">
      <xdr:nvSpPr>
        <xdr:cNvPr id="95" name="n_3mainValue有形固定資産減価償却率"/>
        <xdr:cNvSpPr txBox="1"/>
      </xdr:nvSpPr>
      <xdr:spPr>
        <a:xfrm>
          <a:off x="23247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87806</xdr:rowOff>
    </xdr:from>
    <xdr:ext cx="405111" cy="259045"/>
    <xdr:sp macro="" textlink="">
      <xdr:nvSpPr>
        <xdr:cNvPr id="96" name="n_4mainValue有形固定資産減価償却率"/>
        <xdr:cNvSpPr txBox="1"/>
      </xdr:nvSpPr>
      <xdr:spPr>
        <a:xfrm>
          <a:off x="1562744" y="531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までは類似団体平均を上回っていたものの、令和２年度以降は基金残高の増加による充当可能財源の増加により類似団体平均を下回っている。しかし、人件費が類似団体平均と比べ高いことや扶助費が増加の傾向にあることなどから、経常経費充当一般財源の増加が考えられるため、将来負担額が過度に増加しないよう、市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償還と借入のバランスに留意し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27" name="直線コネクタ 126"/>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28"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29" name="直線コネクタ 128"/>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2"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3" name="フローチャート: 判断 132"/>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34" name="フローチャート: 判断 133"/>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35" name="フローチャート: 判断 134"/>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36" name="フローチャート: 判断 135"/>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37" name="フローチャート: 判断 136"/>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6033</xdr:rowOff>
    </xdr:from>
    <xdr:to>
      <xdr:col>76</xdr:col>
      <xdr:colOff>73025</xdr:colOff>
      <xdr:row>29</xdr:row>
      <xdr:rowOff>107633</xdr:rowOff>
    </xdr:to>
    <xdr:sp macro="" textlink="">
      <xdr:nvSpPr>
        <xdr:cNvPr id="143" name="楕円 142"/>
        <xdr:cNvSpPr/>
      </xdr:nvSpPr>
      <xdr:spPr>
        <a:xfrm>
          <a:off x="147447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28910</xdr:rowOff>
    </xdr:from>
    <xdr:ext cx="469744" cy="259045"/>
    <xdr:sp macro="" textlink="">
      <xdr:nvSpPr>
        <xdr:cNvPr id="144" name="債務償還比率該当値テキスト"/>
        <xdr:cNvSpPr txBox="1"/>
      </xdr:nvSpPr>
      <xdr:spPr>
        <a:xfrm>
          <a:off x="14846300" y="5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47280</xdr:rowOff>
    </xdr:from>
    <xdr:to>
      <xdr:col>72</xdr:col>
      <xdr:colOff>123825</xdr:colOff>
      <xdr:row>31</xdr:row>
      <xdr:rowOff>148880</xdr:rowOff>
    </xdr:to>
    <xdr:sp macro="" textlink="">
      <xdr:nvSpPr>
        <xdr:cNvPr id="145" name="楕円 144"/>
        <xdr:cNvSpPr/>
      </xdr:nvSpPr>
      <xdr:spPr>
        <a:xfrm>
          <a:off x="14033500" y="61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56833</xdr:rowOff>
    </xdr:from>
    <xdr:to>
      <xdr:col>76</xdr:col>
      <xdr:colOff>22225</xdr:colOff>
      <xdr:row>31</xdr:row>
      <xdr:rowOff>98080</xdr:rowOff>
    </xdr:to>
    <xdr:cxnSp macro="">
      <xdr:nvCxnSpPr>
        <xdr:cNvPr id="146" name="直線コネクタ 145"/>
        <xdr:cNvCxnSpPr/>
      </xdr:nvCxnSpPr>
      <xdr:spPr>
        <a:xfrm flipV="1">
          <a:off x="14084300" y="5800408"/>
          <a:ext cx="711200" cy="3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67519</xdr:rowOff>
    </xdr:from>
    <xdr:to>
      <xdr:col>68</xdr:col>
      <xdr:colOff>123825</xdr:colOff>
      <xdr:row>32</xdr:row>
      <xdr:rowOff>169119</xdr:rowOff>
    </xdr:to>
    <xdr:sp macro="" textlink="">
      <xdr:nvSpPr>
        <xdr:cNvPr id="147" name="楕円 146"/>
        <xdr:cNvSpPr/>
      </xdr:nvSpPr>
      <xdr:spPr>
        <a:xfrm>
          <a:off x="13271500" y="63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98080</xdr:rowOff>
    </xdr:from>
    <xdr:to>
      <xdr:col>72</xdr:col>
      <xdr:colOff>73025</xdr:colOff>
      <xdr:row>32</xdr:row>
      <xdr:rowOff>118319</xdr:rowOff>
    </xdr:to>
    <xdr:cxnSp macro="">
      <xdr:nvCxnSpPr>
        <xdr:cNvPr id="148" name="直線コネクタ 147"/>
        <xdr:cNvCxnSpPr/>
      </xdr:nvCxnSpPr>
      <xdr:spPr>
        <a:xfrm flipV="1">
          <a:off x="13322300" y="6184555"/>
          <a:ext cx="762000" cy="19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168955</xdr:rowOff>
    </xdr:from>
    <xdr:to>
      <xdr:col>64</xdr:col>
      <xdr:colOff>123825</xdr:colOff>
      <xdr:row>32</xdr:row>
      <xdr:rowOff>99105</xdr:rowOff>
    </xdr:to>
    <xdr:sp macro="" textlink="">
      <xdr:nvSpPr>
        <xdr:cNvPr id="149" name="楕円 148"/>
        <xdr:cNvSpPr/>
      </xdr:nvSpPr>
      <xdr:spPr>
        <a:xfrm>
          <a:off x="12509500" y="62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48305</xdr:rowOff>
    </xdr:from>
    <xdr:to>
      <xdr:col>68</xdr:col>
      <xdr:colOff>73025</xdr:colOff>
      <xdr:row>32</xdr:row>
      <xdr:rowOff>118319</xdr:rowOff>
    </xdr:to>
    <xdr:cxnSp macro="">
      <xdr:nvCxnSpPr>
        <xdr:cNvPr id="150" name="直線コネクタ 149"/>
        <xdr:cNvCxnSpPr/>
      </xdr:nvCxnSpPr>
      <xdr:spPr>
        <a:xfrm>
          <a:off x="12560300" y="6306230"/>
          <a:ext cx="762000" cy="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76690</xdr:rowOff>
    </xdr:from>
    <xdr:to>
      <xdr:col>60</xdr:col>
      <xdr:colOff>123825</xdr:colOff>
      <xdr:row>35</xdr:row>
      <xdr:rowOff>6840</xdr:rowOff>
    </xdr:to>
    <xdr:sp macro="" textlink="">
      <xdr:nvSpPr>
        <xdr:cNvPr id="151" name="楕円 150"/>
        <xdr:cNvSpPr/>
      </xdr:nvSpPr>
      <xdr:spPr>
        <a:xfrm>
          <a:off x="11747500" y="66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48305</xdr:rowOff>
    </xdr:from>
    <xdr:to>
      <xdr:col>64</xdr:col>
      <xdr:colOff>73025</xdr:colOff>
      <xdr:row>34</xdr:row>
      <xdr:rowOff>127490</xdr:rowOff>
    </xdr:to>
    <xdr:cxnSp macro="">
      <xdr:nvCxnSpPr>
        <xdr:cNvPr id="152" name="直線コネクタ 151"/>
        <xdr:cNvCxnSpPr/>
      </xdr:nvCxnSpPr>
      <xdr:spPr>
        <a:xfrm flipV="1">
          <a:off x="11798300" y="6306230"/>
          <a:ext cx="762000" cy="4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3"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54"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55"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56"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165407</xdr:rowOff>
    </xdr:from>
    <xdr:ext cx="469744" cy="259045"/>
    <xdr:sp macro="" textlink="">
      <xdr:nvSpPr>
        <xdr:cNvPr id="157" name="n_1mainValue債務償還比率"/>
        <xdr:cNvSpPr txBox="1"/>
      </xdr:nvSpPr>
      <xdr:spPr>
        <a:xfrm>
          <a:off x="13836727" y="59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160246</xdr:rowOff>
    </xdr:from>
    <xdr:ext cx="469744" cy="259045"/>
    <xdr:sp macro="" textlink="">
      <xdr:nvSpPr>
        <xdr:cNvPr id="158" name="n_2mainValue債務償還比率"/>
        <xdr:cNvSpPr txBox="1"/>
      </xdr:nvSpPr>
      <xdr:spPr>
        <a:xfrm>
          <a:off x="13087427" y="641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90232</xdr:rowOff>
    </xdr:from>
    <xdr:ext cx="469744" cy="259045"/>
    <xdr:sp macro="" textlink="">
      <xdr:nvSpPr>
        <xdr:cNvPr id="159" name="n_3mainValue債務償還比率"/>
        <xdr:cNvSpPr txBox="1"/>
      </xdr:nvSpPr>
      <xdr:spPr>
        <a:xfrm>
          <a:off x="12325427" y="63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169417</xdr:rowOff>
    </xdr:from>
    <xdr:ext cx="469744" cy="259045"/>
    <xdr:sp macro="" textlink="">
      <xdr:nvSpPr>
        <xdr:cNvPr id="160" name="n_4mainValue債務償還比率"/>
        <xdr:cNvSpPr txBox="1"/>
      </xdr:nvSpPr>
      <xdr:spPr>
        <a:xfrm>
          <a:off x="11563427" y="677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95613</xdr:rowOff>
    </xdr:from>
    <xdr:to>
      <xdr:col>15</xdr:col>
      <xdr:colOff>101600</xdr:colOff>
      <xdr:row>42</xdr:row>
      <xdr:rowOff>25763</xdr:rowOff>
    </xdr:to>
    <xdr:sp macro="" textlink="">
      <xdr:nvSpPr>
        <xdr:cNvPr id="74" name="楕円 73"/>
        <xdr:cNvSpPr/>
      </xdr:nvSpPr>
      <xdr:spPr>
        <a:xfrm>
          <a:off x="2857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118473</xdr:rowOff>
    </xdr:from>
    <xdr:to>
      <xdr:col>10</xdr:col>
      <xdr:colOff>165100</xdr:colOff>
      <xdr:row>42</xdr:row>
      <xdr:rowOff>48623</xdr:rowOff>
    </xdr:to>
    <xdr:sp macro="" textlink="">
      <xdr:nvSpPr>
        <xdr:cNvPr id="75" name="楕円 74"/>
        <xdr:cNvSpPr/>
      </xdr:nvSpPr>
      <xdr:spPr>
        <a:xfrm>
          <a:off x="1968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146413</xdr:rowOff>
    </xdr:from>
    <xdr:to>
      <xdr:col>15</xdr:col>
      <xdr:colOff>50800</xdr:colOff>
      <xdr:row>41</xdr:row>
      <xdr:rowOff>169273</xdr:rowOff>
    </xdr:to>
    <xdr:cxnSp macro="">
      <xdr:nvCxnSpPr>
        <xdr:cNvPr id="76" name="直線コネクタ 75"/>
        <xdr:cNvCxnSpPr/>
      </xdr:nvCxnSpPr>
      <xdr:spPr>
        <a:xfrm flipV="1">
          <a:off x="2019300" y="71758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154396</xdr:rowOff>
    </xdr:from>
    <xdr:to>
      <xdr:col>6</xdr:col>
      <xdr:colOff>38100</xdr:colOff>
      <xdr:row>42</xdr:row>
      <xdr:rowOff>84546</xdr:rowOff>
    </xdr:to>
    <xdr:sp macro="" textlink="">
      <xdr:nvSpPr>
        <xdr:cNvPr id="77" name="楕円 76"/>
        <xdr:cNvSpPr/>
      </xdr:nvSpPr>
      <xdr:spPr>
        <a:xfrm>
          <a:off x="1079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169273</xdr:rowOff>
    </xdr:from>
    <xdr:to>
      <xdr:col>10</xdr:col>
      <xdr:colOff>114300</xdr:colOff>
      <xdr:row>42</xdr:row>
      <xdr:rowOff>33746</xdr:rowOff>
    </xdr:to>
    <xdr:cxnSp macro="">
      <xdr:nvCxnSpPr>
        <xdr:cNvPr id="78" name="直線コネクタ 77"/>
        <xdr:cNvCxnSpPr/>
      </xdr:nvCxnSpPr>
      <xdr:spPr>
        <a:xfrm flipV="1">
          <a:off x="1130300" y="7198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79"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0"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1"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2"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16890</xdr:rowOff>
    </xdr:from>
    <xdr:ext cx="405111" cy="259045"/>
    <xdr:sp macro="" textlink="">
      <xdr:nvSpPr>
        <xdr:cNvPr id="83" name="n_2mainValue【道路】&#10;有形固定資産減価償却率"/>
        <xdr:cNvSpPr txBox="1"/>
      </xdr:nvSpPr>
      <xdr:spPr>
        <a:xfrm>
          <a:off x="2705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39750</xdr:rowOff>
    </xdr:from>
    <xdr:ext cx="405111" cy="259045"/>
    <xdr:sp macro="" textlink="">
      <xdr:nvSpPr>
        <xdr:cNvPr id="84" name="n_3mainValue【道路】&#10;有形固定資産減価償却率"/>
        <xdr:cNvSpPr txBox="1"/>
      </xdr:nvSpPr>
      <xdr:spPr>
        <a:xfrm>
          <a:off x="1816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75673</xdr:rowOff>
    </xdr:from>
    <xdr:ext cx="405111" cy="259045"/>
    <xdr:sp macro="" textlink="">
      <xdr:nvSpPr>
        <xdr:cNvPr id="85" name="n_4mainValue【道路】&#10;有形固定資産減価償却率"/>
        <xdr:cNvSpPr txBox="1"/>
      </xdr:nvSpPr>
      <xdr:spPr>
        <a:xfrm>
          <a:off x="9277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09" name="直線コネクタ 108"/>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0"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1" name="直線コネクタ 110"/>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2"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3" name="直線コネクタ 112"/>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4"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5" name="フローチャート: 判断 114"/>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6" name="フローチャート: 判断 115"/>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17" name="フローチャート: 判断 116"/>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18" name="フローチャート: 判断 117"/>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19" name="フローチャート: 判断 118"/>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20256</xdr:rowOff>
    </xdr:from>
    <xdr:to>
      <xdr:col>46</xdr:col>
      <xdr:colOff>38100</xdr:colOff>
      <xdr:row>41</xdr:row>
      <xdr:rowOff>121856</xdr:rowOff>
    </xdr:to>
    <xdr:sp macro="" textlink="">
      <xdr:nvSpPr>
        <xdr:cNvPr id="125" name="楕円 124"/>
        <xdr:cNvSpPr/>
      </xdr:nvSpPr>
      <xdr:spPr>
        <a:xfrm>
          <a:off x="8699500" y="70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20371</xdr:rowOff>
    </xdr:from>
    <xdr:to>
      <xdr:col>41</xdr:col>
      <xdr:colOff>101600</xdr:colOff>
      <xdr:row>41</xdr:row>
      <xdr:rowOff>121971</xdr:rowOff>
    </xdr:to>
    <xdr:sp macro="" textlink="">
      <xdr:nvSpPr>
        <xdr:cNvPr id="126" name="楕円 125"/>
        <xdr:cNvSpPr/>
      </xdr:nvSpPr>
      <xdr:spPr>
        <a:xfrm>
          <a:off x="7810500" y="70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71056</xdr:rowOff>
    </xdr:from>
    <xdr:to>
      <xdr:col>45</xdr:col>
      <xdr:colOff>177800</xdr:colOff>
      <xdr:row>41</xdr:row>
      <xdr:rowOff>71171</xdr:rowOff>
    </xdr:to>
    <xdr:cxnSp macro="">
      <xdr:nvCxnSpPr>
        <xdr:cNvPr id="127" name="直線コネクタ 126"/>
        <xdr:cNvCxnSpPr/>
      </xdr:nvCxnSpPr>
      <xdr:spPr>
        <a:xfrm flipV="1">
          <a:off x="7861300" y="710050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21133</xdr:rowOff>
    </xdr:from>
    <xdr:to>
      <xdr:col>36</xdr:col>
      <xdr:colOff>165100</xdr:colOff>
      <xdr:row>41</xdr:row>
      <xdr:rowOff>122733</xdr:rowOff>
    </xdr:to>
    <xdr:sp macro="" textlink="">
      <xdr:nvSpPr>
        <xdr:cNvPr id="128" name="楕円 127"/>
        <xdr:cNvSpPr/>
      </xdr:nvSpPr>
      <xdr:spPr>
        <a:xfrm>
          <a:off x="6921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71171</xdr:rowOff>
    </xdr:from>
    <xdr:to>
      <xdr:col>41</xdr:col>
      <xdr:colOff>50800</xdr:colOff>
      <xdr:row>41</xdr:row>
      <xdr:rowOff>71933</xdr:rowOff>
    </xdr:to>
    <xdr:cxnSp macro="">
      <xdr:nvCxnSpPr>
        <xdr:cNvPr id="129" name="直線コネクタ 128"/>
        <xdr:cNvCxnSpPr/>
      </xdr:nvCxnSpPr>
      <xdr:spPr>
        <a:xfrm flipV="1">
          <a:off x="6972300" y="71006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30"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31"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32"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3"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112983</xdr:rowOff>
    </xdr:from>
    <xdr:ext cx="469744" cy="259045"/>
    <xdr:sp macro="" textlink="">
      <xdr:nvSpPr>
        <xdr:cNvPr id="134" name="n_2mainValue【道路】&#10;一人当たり延長"/>
        <xdr:cNvSpPr txBox="1"/>
      </xdr:nvSpPr>
      <xdr:spPr>
        <a:xfrm>
          <a:off x="8515427" y="71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113098</xdr:rowOff>
    </xdr:from>
    <xdr:ext cx="469744" cy="259045"/>
    <xdr:sp macro="" textlink="">
      <xdr:nvSpPr>
        <xdr:cNvPr id="135" name="n_3mainValue【道路】&#10;一人当たり延長"/>
        <xdr:cNvSpPr txBox="1"/>
      </xdr:nvSpPr>
      <xdr:spPr>
        <a:xfrm>
          <a:off x="7626427" y="71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113860</xdr:rowOff>
    </xdr:from>
    <xdr:ext cx="469744" cy="259045"/>
    <xdr:sp macro="" textlink="">
      <xdr:nvSpPr>
        <xdr:cNvPr id="136" name="n_4mainValue【道路】&#10;一人当たり延長"/>
        <xdr:cNvSpPr txBox="1"/>
      </xdr:nvSpPr>
      <xdr:spPr>
        <a:xfrm>
          <a:off x="6737427" y="71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2" name="直線コネクタ 161"/>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3"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64" name="直線コネクタ 163"/>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65"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66" name="直線コネクタ 165"/>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67"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8" name="フローチャート: 判断 167"/>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0" name="フローチャート: 判断 169"/>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1" name="フローチャート: 判断 170"/>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2" name="フローチャート: 判断 171"/>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40640</xdr:rowOff>
    </xdr:from>
    <xdr:to>
      <xdr:col>15</xdr:col>
      <xdr:colOff>101600</xdr:colOff>
      <xdr:row>59</xdr:row>
      <xdr:rowOff>142240</xdr:rowOff>
    </xdr:to>
    <xdr:sp macro="" textlink="">
      <xdr:nvSpPr>
        <xdr:cNvPr id="178" name="楕円 177"/>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6350</xdr:rowOff>
    </xdr:from>
    <xdr:to>
      <xdr:col>10</xdr:col>
      <xdr:colOff>165100</xdr:colOff>
      <xdr:row>59</xdr:row>
      <xdr:rowOff>107950</xdr:rowOff>
    </xdr:to>
    <xdr:sp macro="" textlink="">
      <xdr:nvSpPr>
        <xdr:cNvPr id="179" name="楕円 178"/>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91440</xdr:rowOff>
    </xdr:to>
    <xdr:cxnSp macro="">
      <xdr:nvCxnSpPr>
        <xdr:cNvPr id="180" name="直線コネクタ 179"/>
        <xdr:cNvCxnSpPr/>
      </xdr:nvCxnSpPr>
      <xdr:spPr>
        <a:xfrm>
          <a:off x="2019300" y="1017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81" name="楕円 180"/>
        <xdr:cNvSpPr/>
      </xdr:nvSpPr>
      <xdr:spPr>
        <a:xfrm>
          <a:off x="1079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57150</xdr:rowOff>
    </xdr:to>
    <xdr:cxnSp macro="">
      <xdr:nvCxnSpPr>
        <xdr:cNvPr id="182" name="直線コネクタ 181"/>
        <xdr:cNvCxnSpPr/>
      </xdr:nvCxnSpPr>
      <xdr:spPr>
        <a:xfrm>
          <a:off x="1130300" y="101547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3"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4"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85"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186"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7"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88" name="n_3mainValue【橋りょう・トンネ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189" name="n_4mainValue【橋りょう・トンネル】&#10;有形固定資産減価償却率"/>
        <xdr:cNvSpPr txBox="1"/>
      </xdr:nvSpPr>
      <xdr:spPr>
        <a:xfrm>
          <a:off x="927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3" name="テキスト ボックス 20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5" name="テキスト ボックス 20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7" name="テキスト ボックス 20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13" name="直線コネクタ 212"/>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14"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15" name="直線コネクタ 214"/>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16"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17" name="直線コネクタ 216"/>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18"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19" name="フローチャート: 判断 218"/>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0" name="フローチャート: 判断 219"/>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21" name="フローチャート: 判断 220"/>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22" name="フローチャート: 判断 221"/>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23" name="フローチャート: 判断 222"/>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62977</xdr:rowOff>
    </xdr:from>
    <xdr:to>
      <xdr:col>46</xdr:col>
      <xdr:colOff>38100</xdr:colOff>
      <xdr:row>63</xdr:row>
      <xdr:rowOff>164577</xdr:rowOff>
    </xdr:to>
    <xdr:sp macro="" textlink="">
      <xdr:nvSpPr>
        <xdr:cNvPr id="229" name="楕円 228"/>
        <xdr:cNvSpPr/>
      </xdr:nvSpPr>
      <xdr:spPr>
        <a:xfrm>
          <a:off x="8699500" y="108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63212</xdr:rowOff>
    </xdr:from>
    <xdr:to>
      <xdr:col>41</xdr:col>
      <xdr:colOff>101600</xdr:colOff>
      <xdr:row>63</xdr:row>
      <xdr:rowOff>164812</xdr:rowOff>
    </xdr:to>
    <xdr:sp macro="" textlink="">
      <xdr:nvSpPr>
        <xdr:cNvPr id="230" name="楕円 229"/>
        <xdr:cNvSpPr/>
      </xdr:nvSpPr>
      <xdr:spPr>
        <a:xfrm>
          <a:off x="7810500" y="108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113777</xdr:rowOff>
    </xdr:from>
    <xdr:to>
      <xdr:col>45</xdr:col>
      <xdr:colOff>177800</xdr:colOff>
      <xdr:row>63</xdr:row>
      <xdr:rowOff>114012</xdr:rowOff>
    </xdr:to>
    <xdr:cxnSp macro="">
      <xdr:nvCxnSpPr>
        <xdr:cNvPr id="231" name="直線コネクタ 230"/>
        <xdr:cNvCxnSpPr/>
      </xdr:nvCxnSpPr>
      <xdr:spPr>
        <a:xfrm flipV="1">
          <a:off x="7861300" y="1091512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65191</xdr:rowOff>
    </xdr:from>
    <xdr:to>
      <xdr:col>36</xdr:col>
      <xdr:colOff>165100</xdr:colOff>
      <xdr:row>63</xdr:row>
      <xdr:rowOff>166791</xdr:rowOff>
    </xdr:to>
    <xdr:sp macro="" textlink="">
      <xdr:nvSpPr>
        <xdr:cNvPr id="232" name="楕円 231"/>
        <xdr:cNvSpPr/>
      </xdr:nvSpPr>
      <xdr:spPr>
        <a:xfrm>
          <a:off x="6921500" y="10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114012</xdr:rowOff>
    </xdr:from>
    <xdr:to>
      <xdr:col>41</xdr:col>
      <xdr:colOff>50800</xdr:colOff>
      <xdr:row>63</xdr:row>
      <xdr:rowOff>115991</xdr:rowOff>
    </xdr:to>
    <xdr:cxnSp macro="">
      <xdr:nvCxnSpPr>
        <xdr:cNvPr id="233" name="直線コネクタ 232"/>
        <xdr:cNvCxnSpPr/>
      </xdr:nvCxnSpPr>
      <xdr:spPr>
        <a:xfrm flipV="1">
          <a:off x="6972300" y="10915362"/>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34"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35"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36"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37"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155704</xdr:rowOff>
    </xdr:from>
    <xdr:ext cx="599010" cy="259045"/>
    <xdr:sp macro="" textlink="">
      <xdr:nvSpPr>
        <xdr:cNvPr id="238" name="n_2mainValue【橋りょう・トンネル】&#10;一人当たり有形固定資産（償却資産）額"/>
        <xdr:cNvSpPr txBox="1"/>
      </xdr:nvSpPr>
      <xdr:spPr>
        <a:xfrm>
          <a:off x="8450795" y="109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155939</xdr:rowOff>
    </xdr:from>
    <xdr:ext cx="599010" cy="259045"/>
    <xdr:sp macro="" textlink="">
      <xdr:nvSpPr>
        <xdr:cNvPr id="239" name="n_3mainValue【橋りょう・トンネル】&#10;一人当たり有形固定資産（償却資産）額"/>
        <xdr:cNvSpPr txBox="1"/>
      </xdr:nvSpPr>
      <xdr:spPr>
        <a:xfrm>
          <a:off x="7561795" y="109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157918</xdr:rowOff>
    </xdr:from>
    <xdr:ext cx="599010" cy="259045"/>
    <xdr:sp macro="" textlink="">
      <xdr:nvSpPr>
        <xdr:cNvPr id="240" name="n_4mainValue【橋りょう・トンネル】&#10;一人当たり有形固定資産（償却資産）額"/>
        <xdr:cNvSpPr txBox="1"/>
      </xdr:nvSpPr>
      <xdr:spPr>
        <a:xfrm>
          <a:off x="6672795" y="1095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66" name="直線コネクタ 265"/>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69"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70" name="直線コネクタ 269"/>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71"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72" name="フローチャート: 判断 271"/>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73" name="フローチャート: 判断 272"/>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74" name="フローチャート: 判断 27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75" name="フローチャート: 判断 274"/>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76" name="フローチャート: 判断 275"/>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24856</xdr:rowOff>
    </xdr:from>
    <xdr:to>
      <xdr:col>15</xdr:col>
      <xdr:colOff>101600</xdr:colOff>
      <xdr:row>79</xdr:row>
      <xdr:rowOff>126456</xdr:rowOff>
    </xdr:to>
    <xdr:sp macro="" textlink="">
      <xdr:nvSpPr>
        <xdr:cNvPr id="282" name="楕円 281"/>
        <xdr:cNvSpPr/>
      </xdr:nvSpPr>
      <xdr:spPr>
        <a:xfrm>
          <a:off x="2857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8527</xdr:rowOff>
    </xdr:from>
    <xdr:to>
      <xdr:col>10</xdr:col>
      <xdr:colOff>165100</xdr:colOff>
      <xdr:row>79</xdr:row>
      <xdr:rowOff>110127</xdr:rowOff>
    </xdr:to>
    <xdr:sp macro="" textlink="">
      <xdr:nvSpPr>
        <xdr:cNvPr id="283" name="楕円 282"/>
        <xdr:cNvSpPr/>
      </xdr:nvSpPr>
      <xdr:spPr>
        <a:xfrm>
          <a:off x="1968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59327</xdr:rowOff>
    </xdr:from>
    <xdr:to>
      <xdr:col>15</xdr:col>
      <xdr:colOff>50800</xdr:colOff>
      <xdr:row>79</xdr:row>
      <xdr:rowOff>75656</xdr:rowOff>
    </xdr:to>
    <xdr:cxnSp macro="">
      <xdr:nvCxnSpPr>
        <xdr:cNvPr id="284" name="直線コネクタ 283"/>
        <xdr:cNvCxnSpPr/>
      </xdr:nvCxnSpPr>
      <xdr:spPr>
        <a:xfrm>
          <a:off x="2019300" y="136038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95069</xdr:rowOff>
    </xdr:from>
    <xdr:to>
      <xdr:col>6</xdr:col>
      <xdr:colOff>38100</xdr:colOff>
      <xdr:row>80</xdr:row>
      <xdr:rowOff>25219</xdr:rowOff>
    </xdr:to>
    <xdr:sp macro="" textlink="">
      <xdr:nvSpPr>
        <xdr:cNvPr id="285" name="楕円 284"/>
        <xdr:cNvSpPr/>
      </xdr:nvSpPr>
      <xdr:spPr>
        <a:xfrm>
          <a:off x="1079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59327</xdr:rowOff>
    </xdr:from>
    <xdr:to>
      <xdr:col>10</xdr:col>
      <xdr:colOff>114300</xdr:colOff>
      <xdr:row>79</xdr:row>
      <xdr:rowOff>145869</xdr:rowOff>
    </xdr:to>
    <xdr:cxnSp macro="">
      <xdr:nvCxnSpPr>
        <xdr:cNvPr id="286" name="直線コネクタ 285"/>
        <xdr:cNvCxnSpPr/>
      </xdr:nvCxnSpPr>
      <xdr:spPr>
        <a:xfrm flipV="1">
          <a:off x="1130300" y="13603877"/>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287"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88"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289"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290"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142983</xdr:rowOff>
    </xdr:from>
    <xdr:ext cx="405111" cy="259045"/>
    <xdr:sp macro="" textlink="">
      <xdr:nvSpPr>
        <xdr:cNvPr id="291" name="n_2mainValue【公営住宅】&#10;有形固定資産減価償却率"/>
        <xdr:cNvSpPr txBox="1"/>
      </xdr:nvSpPr>
      <xdr:spPr>
        <a:xfrm>
          <a:off x="2705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126654</xdr:rowOff>
    </xdr:from>
    <xdr:ext cx="405111" cy="259045"/>
    <xdr:sp macro="" textlink="">
      <xdr:nvSpPr>
        <xdr:cNvPr id="292" name="n_3mainValue【公営住宅】&#10;有形固定資産減価償却率"/>
        <xdr:cNvSpPr txBox="1"/>
      </xdr:nvSpPr>
      <xdr:spPr>
        <a:xfrm>
          <a:off x="1816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41746</xdr:rowOff>
    </xdr:from>
    <xdr:ext cx="405111" cy="259045"/>
    <xdr:sp macro="" textlink="">
      <xdr:nvSpPr>
        <xdr:cNvPr id="293" name="n_4mainValue【公営住宅】&#10;有形固定資産減価償却率"/>
        <xdr:cNvSpPr txBox="1"/>
      </xdr:nvSpPr>
      <xdr:spPr>
        <a:xfrm>
          <a:off x="927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17" name="直線コネクタ 31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1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19" name="直線コネクタ 31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2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21" name="直線コネクタ 32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2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23" name="フローチャート: 判断 32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24" name="フローチャート: 判断 32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25" name="フローチャート: 判断 32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26" name="フローチャート: 判断 32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27" name="フローチャート: 判断 32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26163</xdr:rowOff>
    </xdr:from>
    <xdr:to>
      <xdr:col>46</xdr:col>
      <xdr:colOff>38100</xdr:colOff>
      <xdr:row>86</xdr:row>
      <xdr:rowOff>127763</xdr:rowOff>
    </xdr:to>
    <xdr:sp macro="" textlink="">
      <xdr:nvSpPr>
        <xdr:cNvPr id="333" name="楕円 332"/>
        <xdr:cNvSpPr/>
      </xdr:nvSpPr>
      <xdr:spPr>
        <a:xfrm>
          <a:off x="8699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26163</xdr:rowOff>
    </xdr:from>
    <xdr:to>
      <xdr:col>41</xdr:col>
      <xdr:colOff>101600</xdr:colOff>
      <xdr:row>86</xdr:row>
      <xdr:rowOff>127763</xdr:rowOff>
    </xdr:to>
    <xdr:sp macro="" textlink="">
      <xdr:nvSpPr>
        <xdr:cNvPr id="334" name="楕円 333"/>
        <xdr:cNvSpPr/>
      </xdr:nvSpPr>
      <xdr:spPr>
        <a:xfrm>
          <a:off x="7810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76963</xdr:rowOff>
    </xdr:from>
    <xdr:to>
      <xdr:col>45</xdr:col>
      <xdr:colOff>177800</xdr:colOff>
      <xdr:row>86</xdr:row>
      <xdr:rowOff>76963</xdr:rowOff>
    </xdr:to>
    <xdr:cxnSp macro="">
      <xdr:nvCxnSpPr>
        <xdr:cNvPr id="335" name="直線コネクタ 334"/>
        <xdr:cNvCxnSpPr/>
      </xdr:nvCxnSpPr>
      <xdr:spPr>
        <a:xfrm>
          <a:off x="7861300" y="14821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26543</xdr:rowOff>
    </xdr:from>
    <xdr:to>
      <xdr:col>36</xdr:col>
      <xdr:colOff>165100</xdr:colOff>
      <xdr:row>86</xdr:row>
      <xdr:rowOff>128143</xdr:rowOff>
    </xdr:to>
    <xdr:sp macro="" textlink="">
      <xdr:nvSpPr>
        <xdr:cNvPr id="336" name="楕円 335"/>
        <xdr:cNvSpPr/>
      </xdr:nvSpPr>
      <xdr:spPr>
        <a:xfrm>
          <a:off x="6921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76963</xdr:rowOff>
    </xdr:from>
    <xdr:to>
      <xdr:col>41</xdr:col>
      <xdr:colOff>50800</xdr:colOff>
      <xdr:row>86</xdr:row>
      <xdr:rowOff>77343</xdr:rowOff>
    </xdr:to>
    <xdr:cxnSp macro="">
      <xdr:nvCxnSpPr>
        <xdr:cNvPr id="337" name="直線コネクタ 336"/>
        <xdr:cNvCxnSpPr/>
      </xdr:nvCxnSpPr>
      <xdr:spPr>
        <a:xfrm flipV="1">
          <a:off x="6972300" y="148216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38"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39"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40"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41"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118890</xdr:rowOff>
    </xdr:from>
    <xdr:ext cx="469744" cy="259045"/>
    <xdr:sp macro="" textlink="">
      <xdr:nvSpPr>
        <xdr:cNvPr id="342" name="n_2mainValue【公営住宅】&#10;一人当たり面積"/>
        <xdr:cNvSpPr txBox="1"/>
      </xdr:nvSpPr>
      <xdr:spPr>
        <a:xfrm>
          <a:off x="85154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118890</xdr:rowOff>
    </xdr:from>
    <xdr:ext cx="469744" cy="259045"/>
    <xdr:sp macro="" textlink="">
      <xdr:nvSpPr>
        <xdr:cNvPr id="343" name="n_3mainValue【公営住宅】&#10;一人当たり面積"/>
        <xdr:cNvSpPr txBox="1"/>
      </xdr:nvSpPr>
      <xdr:spPr>
        <a:xfrm>
          <a:off x="76264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119270</xdr:rowOff>
    </xdr:from>
    <xdr:ext cx="469744" cy="259045"/>
    <xdr:sp macro="" textlink="">
      <xdr:nvSpPr>
        <xdr:cNvPr id="344" name="n_4mainValue【公営住宅】&#10;一人当たり面積"/>
        <xdr:cNvSpPr txBox="1"/>
      </xdr:nvSpPr>
      <xdr:spPr>
        <a:xfrm>
          <a:off x="6737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7" name="テキスト ボックス 36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369" name="直線コネクタ 368"/>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0"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1" name="直線コネクタ 37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7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73" name="直線コネクタ 37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74"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75" name="フローチャート: 判断 374"/>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6" name="フローチャート: 判断 375"/>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377" name="フローチャート: 判断 376"/>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378" name="フローチャート: 判断 377"/>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379" name="フローチャート: 判断 378"/>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166370</xdr:rowOff>
    </xdr:from>
    <xdr:to>
      <xdr:col>15</xdr:col>
      <xdr:colOff>101600</xdr:colOff>
      <xdr:row>105</xdr:row>
      <xdr:rowOff>96520</xdr:rowOff>
    </xdr:to>
    <xdr:sp macro="" textlink="">
      <xdr:nvSpPr>
        <xdr:cNvPr id="385" name="楕円 384"/>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126364</xdr:rowOff>
    </xdr:from>
    <xdr:to>
      <xdr:col>10</xdr:col>
      <xdr:colOff>165100</xdr:colOff>
      <xdr:row>105</xdr:row>
      <xdr:rowOff>56514</xdr:rowOff>
    </xdr:to>
    <xdr:sp macro="" textlink="">
      <xdr:nvSpPr>
        <xdr:cNvPr id="386" name="楕円 385"/>
        <xdr:cNvSpPr/>
      </xdr:nvSpPr>
      <xdr:spPr>
        <a:xfrm>
          <a:off x="1968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5714</xdr:rowOff>
    </xdr:from>
    <xdr:to>
      <xdr:col>15</xdr:col>
      <xdr:colOff>50800</xdr:colOff>
      <xdr:row>105</xdr:row>
      <xdr:rowOff>45720</xdr:rowOff>
    </xdr:to>
    <xdr:cxnSp macro="">
      <xdr:nvCxnSpPr>
        <xdr:cNvPr id="387" name="直線コネクタ 386"/>
        <xdr:cNvCxnSpPr/>
      </xdr:nvCxnSpPr>
      <xdr:spPr>
        <a:xfrm>
          <a:off x="2019300" y="18007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388" name="楕円 387"/>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139064</xdr:rowOff>
    </xdr:from>
    <xdr:to>
      <xdr:col>10</xdr:col>
      <xdr:colOff>114300</xdr:colOff>
      <xdr:row>105</xdr:row>
      <xdr:rowOff>5714</xdr:rowOff>
    </xdr:to>
    <xdr:cxnSp macro="">
      <xdr:nvCxnSpPr>
        <xdr:cNvPr id="389" name="直線コネクタ 388"/>
        <xdr:cNvCxnSpPr/>
      </xdr:nvCxnSpPr>
      <xdr:spPr>
        <a:xfrm>
          <a:off x="1130300" y="17969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0"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135907</xdr:rowOff>
    </xdr:from>
    <xdr:ext cx="405111" cy="259045"/>
    <xdr:sp macro="" textlink="">
      <xdr:nvSpPr>
        <xdr:cNvPr id="391" name="n_2aveValue【港湾・漁港】&#10;有形固定資産減価償却率"/>
        <xdr:cNvSpPr txBox="1"/>
      </xdr:nvSpPr>
      <xdr:spPr>
        <a:xfrm>
          <a:off x="2705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126382</xdr:rowOff>
    </xdr:from>
    <xdr:ext cx="405111" cy="259045"/>
    <xdr:sp macro="" textlink="">
      <xdr:nvSpPr>
        <xdr:cNvPr id="392" name="n_3aveValue【港湾・漁港】&#10;有形固定資産減価償却率"/>
        <xdr:cNvSpPr txBox="1"/>
      </xdr:nvSpPr>
      <xdr:spPr>
        <a:xfrm>
          <a:off x="1816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126382</xdr:rowOff>
    </xdr:from>
    <xdr:ext cx="405111" cy="259045"/>
    <xdr:sp macro="" textlink="">
      <xdr:nvSpPr>
        <xdr:cNvPr id="393" name="n_4aveValue【港湾・漁港】&#10;有形固定資産減価償却率"/>
        <xdr:cNvSpPr txBox="1"/>
      </xdr:nvSpPr>
      <xdr:spPr>
        <a:xfrm>
          <a:off x="927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394" name="n_2mainValue【港湾・漁港】&#10;有形固定資産減価償却率"/>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47641</xdr:rowOff>
    </xdr:from>
    <xdr:ext cx="405111" cy="259045"/>
    <xdr:sp macro="" textlink="">
      <xdr:nvSpPr>
        <xdr:cNvPr id="395" name="n_3mainValue【港湾・漁港】&#10;有形固定資産減価償却率"/>
        <xdr:cNvSpPr txBox="1"/>
      </xdr:nvSpPr>
      <xdr:spPr>
        <a:xfrm>
          <a:off x="1816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9541</xdr:rowOff>
    </xdr:from>
    <xdr:ext cx="405111" cy="259045"/>
    <xdr:sp macro="" textlink="">
      <xdr:nvSpPr>
        <xdr:cNvPr id="396" name="n_4mainValue【港湾・漁港】&#10;有形固定資産減価償却率"/>
        <xdr:cNvSpPr txBox="1"/>
      </xdr:nvSpPr>
      <xdr:spPr>
        <a:xfrm>
          <a:off x="927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8" name="テキスト ボックス 4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0" name="テキスト ボックス 4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2" name="テキスト ボックス 4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4" name="テキスト ボックス 4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6" name="テキスト ボックス 41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20" name="直線コネクタ 419"/>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21"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22" name="直線コネクタ 421"/>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23"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24" name="直線コネクタ 423"/>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25" name="【港湾・漁港】&#10;一人当たり有形固定資産（償却資産）額平均値テキスト"/>
        <xdr:cNvSpPr txBox="1"/>
      </xdr:nvSpPr>
      <xdr:spPr>
        <a:xfrm>
          <a:off x="10515600" y="18343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26" name="フローチャート: 判断 425"/>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27" name="フローチャート: 判断 426"/>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28" name="フローチャート: 判断 427"/>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29" name="フローチャート: 判断 428"/>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30" name="フローチャート: 判断 429"/>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91785</xdr:rowOff>
    </xdr:from>
    <xdr:to>
      <xdr:col>46</xdr:col>
      <xdr:colOff>38100</xdr:colOff>
      <xdr:row>109</xdr:row>
      <xdr:rowOff>21935</xdr:rowOff>
    </xdr:to>
    <xdr:sp macro="" textlink="">
      <xdr:nvSpPr>
        <xdr:cNvPr id="436" name="楕円 435"/>
        <xdr:cNvSpPr/>
      </xdr:nvSpPr>
      <xdr:spPr>
        <a:xfrm>
          <a:off x="8699500" y="186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91863</xdr:rowOff>
    </xdr:from>
    <xdr:to>
      <xdr:col>41</xdr:col>
      <xdr:colOff>101600</xdr:colOff>
      <xdr:row>109</xdr:row>
      <xdr:rowOff>22013</xdr:rowOff>
    </xdr:to>
    <xdr:sp macro="" textlink="">
      <xdr:nvSpPr>
        <xdr:cNvPr id="437" name="楕円 436"/>
        <xdr:cNvSpPr/>
      </xdr:nvSpPr>
      <xdr:spPr>
        <a:xfrm>
          <a:off x="7810500" y="186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142585</xdr:rowOff>
    </xdr:from>
    <xdr:to>
      <xdr:col>45</xdr:col>
      <xdr:colOff>177800</xdr:colOff>
      <xdr:row>108</xdr:row>
      <xdr:rowOff>142663</xdr:rowOff>
    </xdr:to>
    <xdr:cxnSp macro="">
      <xdr:nvCxnSpPr>
        <xdr:cNvPr id="438" name="直線コネクタ 437"/>
        <xdr:cNvCxnSpPr/>
      </xdr:nvCxnSpPr>
      <xdr:spPr>
        <a:xfrm flipV="1">
          <a:off x="7861300" y="18659185"/>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91799</xdr:rowOff>
    </xdr:from>
    <xdr:to>
      <xdr:col>36</xdr:col>
      <xdr:colOff>165100</xdr:colOff>
      <xdr:row>109</xdr:row>
      <xdr:rowOff>21949</xdr:rowOff>
    </xdr:to>
    <xdr:sp macro="" textlink="">
      <xdr:nvSpPr>
        <xdr:cNvPr id="439" name="楕円 438"/>
        <xdr:cNvSpPr/>
      </xdr:nvSpPr>
      <xdr:spPr>
        <a:xfrm>
          <a:off x="6921500" y="186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142599</xdr:rowOff>
    </xdr:from>
    <xdr:to>
      <xdr:col>41</xdr:col>
      <xdr:colOff>50800</xdr:colOff>
      <xdr:row>108</xdr:row>
      <xdr:rowOff>142663</xdr:rowOff>
    </xdr:to>
    <xdr:cxnSp macro="">
      <xdr:nvCxnSpPr>
        <xdr:cNvPr id="440" name="直線コネクタ 439"/>
        <xdr:cNvCxnSpPr/>
      </xdr:nvCxnSpPr>
      <xdr:spPr>
        <a:xfrm>
          <a:off x="6972300" y="1865919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41"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42"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43"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44"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13062</xdr:rowOff>
    </xdr:from>
    <xdr:ext cx="469744" cy="259045"/>
    <xdr:sp macro="" textlink="">
      <xdr:nvSpPr>
        <xdr:cNvPr id="445" name="n_2mainValue【港湾・漁港】&#10;一人当たり有形固定資産（償却資産）額"/>
        <xdr:cNvSpPr txBox="1"/>
      </xdr:nvSpPr>
      <xdr:spPr>
        <a:xfrm>
          <a:off x="8515428" y="1870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13140</xdr:rowOff>
    </xdr:from>
    <xdr:ext cx="469744" cy="259045"/>
    <xdr:sp macro="" textlink="">
      <xdr:nvSpPr>
        <xdr:cNvPr id="446" name="n_3mainValue【港湾・漁港】&#10;一人当たり有形固定資産（償却資産）額"/>
        <xdr:cNvSpPr txBox="1"/>
      </xdr:nvSpPr>
      <xdr:spPr>
        <a:xfrm>
          <a:off x="7626428" y="187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13076</xdr:rowOff>
    </xdr:from>
    <xdr:ext cx="469744" cy="259045"/>
    <xdr:sp macro="" textlink="">
      <xdr:nvSpPr>
        <xdr:cNvPr id="447" name="n_4mainValue【港湾・漁港】&#10;一人当たり有形固定資産（償却資産）額"/>
        <xdr:cNvSpPr txBox="1"/>
      </xdr:nvSpPr>
      <xdr:spPr>
        <a:xfrm>
          <a:off x="6737428" y="1870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0" name="テキスト ボックス 45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8" name="テキスト ボックス 4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0" name="テキスト ボックス 46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72" name="直線コネクタ 471"/>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7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74" name="直線コネクタ 47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75"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76" name="直線コネクタ 475"/>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7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78" name="フローチャート: 判断 47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79" name="フローチャート: 判断 478"/>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80" name="フローチャート: 判断 479"/>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81" name="フローチャート: 判断 480"/>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82" name="フローチャート: 判断 481"/>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78740</xdr:rowOff>
    </xdr:from>
    <xdr:to>
      <xdr:col>76</xdr:col>
      <xdr:colOff>165100</xdr:colOff>
      <xdr:row>41</xdr:row>
      <xdr:rowOff>8890</xdr:rowOff>
    </xdr:to>
    <xdr:sp macro="" textlink="">
      <xdr:nvSpPr>
        <xdr:cNvPr id="488" name="楕円 487"/>
        <xdr:cNvSpPr/>
      </xdr:nvSpPr>
      <xdr:spPr>
        <a:xfrm>
          <a:off x="14541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27305</xdr:rowOff>
    </xdr:from>
    <xdr:to>
      <xdr:col>72</xdr:col>
      <xdr:colOff>38100</xdr:colOff>
      <xdr:row>40</xdr:row>
      <xdr:rowOff>128905</xdr:rowOff>
    </xdr:to>
    <xdr:sp macro="" textlink="">
      <xdr:nvSpPr>
        <xdr:cNvPr id="489" name="楕円 488"/>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129540</xdr:rowOff>
    </xdr:to>
    <xdr:cxnSp macro="">
      <xdr:nvCxnSpPr>
        <xdr:cNvPr id="490" name="直線コネクタ 489"/>
        <xdr:cNvCxnSpPr/>
      </xdr:nvCxnSpPr>
      <xdr:spPr>
        <a:xfrm>
          <a:off x="13703300" y="69361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17780</xdr:rowOff>
    </xdr:from>
    <xdr:to>
      <xdr:col>67</xdr:col>
      <xdr:colOff>101600</xdr:colOff>
      <xdr:row>40</xdr:row>
      <xdr:rowOff>119380</xdr:rowOff>
    </xdr:to>
    <xdr:sp macro="" textlink="">
      <xdr:nvSpPr>
        <xdr:cNvPr id="491" name="楕円 490"/>
        <xdr:cNvSpPr/>
      </xdr:nvSpPr>
      <xdr:spPr>
        <a:xfrm>
          <a:off x="1276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68580</xdr:rowOff>
    </xdr:from>
    <xdr:to>
      <xdr:col>71</xdr:col>
      <xdr:colOff>177800</xdr:colOff>
      <xdr:row>40</xdr:row>
      <xdr:rowOff>78105</xdr:rowOff>
    </xdr:to>
    <xdr:cxnSp macro="">
      <xdr:nvCxnSpPr>
        <xdr:cNvPr id="492" name="直線コネクタ 491"/>
        <xdr:cNvCxnSpPr/>
      </xdr:nvCxnSpPr>
      <xdr:spPr>
        <a:xfrm>
          <a:off x="12814300" y="6926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93"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94"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95"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96"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xdr:rowOff>
    </xdr:from>
    <xdr:ext cx="405111" cy="259045"/>
    <xdr:sp macro="" textlink="">
      <xdr:nvSpPr>
        <xdr:cNvPr id="497" name="n_2mainValue【認定こども園・幼稚園・保育所】&#10;有形固定資産減価償却率"/>
        <xdr:cNvSpPr txBox="1"/>
      </xdr:nvSpPr>
      <xdr:spPr>
        <a:xfrm>
          <a:off x="14389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498" name="n_3mainValue【認定こども園・幼稚園・保育所】&#10;有形固定資産減価償却率"/>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110507</xdr:rowOff>
    </xdr:from>
    <xdr:ext cx="405111" cy="259045"/>
    <xdr:sp macro="" textlink="">
      <xdr:nvSpPr>
        <xdr:cNvPr id="499" name="n_4mainValue【認定こども園・幼稚園・保育所】&#10;有形固定資産減価償却率"/>
        <xdr:cNvSpPr txBox="1"/>
      </xdr:nvSpPr>
      <xdr:spPr>
        <a:xfrm>
          <a:off x="12611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1" name="テキスト ボックス 5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3" name="テキスト ボックス 5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7" name="テキスト ボックス 5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9" name="テキスト ボックス 5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23" name="直線コネクタ 522"/>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2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25" name="直線コネクタ 52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26"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27" name="直線コネクタ 526"/>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28"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29" name="フローチャート: 判断 528"/>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30" name="フローチャート: 判断 529"/>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31" name="フローチャート: 判断 530"/>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32" name="フローチャート: 判断 531"/>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33" name="フローチャート: 判断 532"/>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67310</xdr:rowOff>
    </xdr:from>
    <xdr:to>
      <xdr:col>107</xdr:col>
      <xdr:colOff>101600</xdr:colOff>
      <xdr:row>41</xdr:row>
      <xdr:rowOff>168910</xdr:rowOff>
    </xdr:to>
    <xdr:sp macro="" textlink="">
      <xdr:nvSpPr>
        <xdr:cNvPr id="539" name="楕円 538"/>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40" name="楕円 539"/>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118110</xdr:rowOff>
    </xdr:to>
    <xdr:cxnSp macro="">
      <xdr:nvCxnSpPr>
        <xdr:cNvPr id="541" name="直線コネクタ 540"/>
        <xdr:cNvCxnSpPr/>
      </xdr:nvCxnSpPr>
      <xdr:spPr>
        <a:xfrm>
          <a:off x="19545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71120</xdr:rowOff>
    </xdr:from>
    <xdr:to>
      <xdr:col>98</xdr:col>
      <xdr:colOff>38100</xdr:colOff>
      <xdr:row>42</xdr:row>
      <xdr:rowOff>1270</xdr:rowOff>
    </xdr:to>
    <xdr:sp macro="" textlink="">
      <xdr:nvSpPr>
        <xdr:cNvPr id="542" name="楕円 541"/>
        <xdr:cNvSpPr/>
      </xdr:nvSpPr>
      <xdr:spPr>
        <a:xfrm>
          <a:off x="18605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121920</xdr:rowOff>
    </xdr:to>
    <xdr:cxnSp macro="">
      <xdr:nvCxnSpPr>
        <xdr:cNvPr id="543" name="直線コネクタ 542"/>
        <xdr:cNvCxnSpPr/>
      </xdr:nvCxnSpPr>
      <xdr:spPr>
        <a:xfrm flipV="1">
          <a:off x="18656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4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4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4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4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548" name="n_2mainValue【認定こども園・幼稚園・保育所】&#10;一人当たり面積"/>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549" name="n_3mainValue【認定こども園・幼稚園・保育所】&#10;一人当たり面積"/>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163847</xdr:rowOff>
    </xdr:from>
    <xdr:ext cx="469744" cy="259045"/>
    <xdr:sp macro="" textlink="">
      <xdr:nvSpPr>
        <xdr:cNvPr id="550" name="n_4mainValue【認定こども園・幼稚園・保育所】&#10;一人当たり面積"/>
        <xdr:cNvSpPr txBox="1"/>
      </xdr:nvSpPr>
      <xdr:spPr>
        <a:xfrm>
          <a:off x="18421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1" name="テキスト ボックス 56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3" name="テキスト ボックス 56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3" name="テキスト ボックス 57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75" name="直線コネクタ 57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7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77" name="直線コネクタ 57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7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9" name="直線コネクタ 57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80"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81" name="フローチャート: 判断 58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82" name="フローチャート: 判断 58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83" name="フローチャート: 判断 58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84" name="フローチャート: 判断 58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85" name="フローチャート: 判断 58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88265</xdr:rowOff>
    </xdr:from>
    <xdr:to>
      <xdr:col>76</xdr:col>
      <xdr:colOff>165100</xdr:colOff>
      <xdr:row>60</xdr:row>
      <xdr:rowOff>18415</xdr:rowOff>
    </xdr:to>
    <xdr:sp macro="" textlink="">
      <xdr:nvSpPr>
        <xdr:cNvPr id="591" name="楕円 590"/>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53975</xdr:rowOff>
    </xdr:from>
    <xdr:to>
      <xdr:col>72</xdr:col>
      <xdr:colOff>38100</xdr:colOff>
      <xdr:row>59</xdr:row>
      <xdr:rowOff>155575</xdr:rowOff>
    </xdr:to>
    <xdr:sp macro="" textlink="">
      <xdr:nvSpPr>
        <xdr:cNvPr id="592" name="楕円 591"/>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139065</xdr:rowOff>
    </xdr:to>
    <xdr:cxnSp macro="">
      <xdr:nvCxnSpPr>
        <xdr:cNvPr id="593" name="直線コネクタ 592"/>
        <xdr:cNvCxnSpPr/>
      </xdr:nvCxnSpPr>
      <xdr:spPr>
        <a:xfrm>
          <a:off x="13703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594" name="楕円 593"/>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104775</xdr:rowOff>
    </xdr:to>
    <xdr:cxnSp macro="">
      <xdr:nvCxnSpPr>
        <xdr:cNvPr id="595" name="直線コネクタ 594"/>
        <xdr:cNvCxnSpPr/>
      </xdr:nvCxnSpPr>
      <xdr:spPr>
        <a:xfrm>
          <a:off x="12814300" y="10184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96"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97"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98"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99"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600" name="n_2mainValue【学校施設】&#10;有形固定資産減価償却率"/>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601" name="n_3mainValue【学校施設】&#10;有形固定資産減価償却率"/>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02" name="n_4mainValue【学校施設】&#10;有形固定資産減価償却率"/>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4" name="テキスト ボックス 6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26" name="直線コネクタ 625"/>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27"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28" name="直線コネクタ 627"/>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29"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30" name="直線コネクタ 629"/>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31"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32" name="フローチャート: 判断 631"/>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33" name="フローチャート: 判断 632"/>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34" name="フローチャート: 判断 633"/>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35" name="フローチャート: 判断 634"/>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36" name="フローチャート: 判断 635"/>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14542</xdr:rowOff>
    </xdr:from>
    <xdr:to>
      <xdr:col>107</xdr:col>
      <xdr:colOff>101600</xdr:colOff>
      <xdr:row>63</xdr:row>
      <xdr:rowOff>116142</xdr:rowOff>
    </xdr:to>
    <xdr:sp macro="" textlink="">
      <xdr:nvSpPr>
        <xdr:cNvPr id="642" name="楕円 641"/>
        <xdr:cNvSpPr/>
      </xdr:nvSpPr>
      <xdr:spPr>
        <a:xfrm>
          <a:off x="20383500" y="108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14732</xdr:rowOff>
    </xdr:from>
    <xdr:to>
      <xdr:col>102</xdr:col>
      <xdr:colOff>165100</xdr:colOff>
      <xdr:row>63</xdr:row>
      <xdr:rowOff>116332</xdr:rowOff>
    </xdr:to>
    <xdr:sp macro="" textlink="">
      <xdr:nvSpPr>
        <xdr:cNvPr id="643" name="楕円 642"/>
        <xdr:cNvSpPr/>
      </xdr:nvSpPr>
      <xdr:spPr>
        <a:xfrm>
          <a:off x="19494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65342</xdr:rowOff>
    </xdr:from>
    <xdr:to>
      <xdr:col>107</xdr:col>
      <xdr:colOff>50800</xdr:colOff>
      <xdr:row>63</xdr:row>
      <xdr:rowOff>65532</xdr:rowOff>
    </xdr:to>
    <xdr:cxnSp macro="">
      <xdr:nvCxnSpPr>
        <xdr:cNvPr id="644" name="直線コネクタ 643"/>
        <xdr:cNvCxnSpPr/>
      </xdr:nvCxnSpPr>
      <xdr:spPr>
        <a:xfrm flipV="1">
          <a:off x="19545300" y="1086669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15684</xdr:rowOff>
    </xdr:from>
    <xdr:to>
      <xdr:col>98</xdr:col>
      <xdr:colOff>38100</xdr:colOff>
      <xdr:row>63</xdr:row>
      <xdr:rowOff>117284</xdr:rowOff>
    </xdr:to>
    <xdr:sp macro="" textlink="">
      <xdr:nvSpPr>
        <xdr:cNvPr id="645" name="楕円 644"/>
        <xdr:cNvSpPr/>
      </xdr:nvSpPr>
      <xdr:spPr>
        <a:xfrm>
          <a:off x="18605500" y="108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65532</xdr:rowOff>
    </xdr:from>
    <xdr:to>
      <xdr:col>102</xdr:col>
      <xdr:colOff>114300</xdr:colOff>
      <xdr:row>63</xdr:row>
      <xdr:rowOff>66484</xdr:rowOff>
    </xdr:to>
    <xdr:cxnSp macro="">
      <xdr:nvCxnSpPr>
        <xdr:cNvPr id="646" name="直線コネクタ 645"/>
        <xdr:cNvCxnSpPr/>
      </xdr:nvCxnSpPr>
      <xdr:spPr>
        <a:xfrm flipV="1">
          <a:off x="18656300" y="1086688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47"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48"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49"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50"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107269</xdr:rowOff>
    </xdr:from>
    <xdr:ext cx="469744" cy="259045"/>
    <xdr:sp macro="" textlink="">
      <xdr:nvSpPr>
        <xdr:cNvPr id="651" name="n_2mainValue【学校施設】&#10;一人当たり面積"/>
        <xdr:cNvSpPr txBox="1"/>
      </xdr:nvSpPr>
      <xdr:spPr>
        <a:xfrm>
          <a:off x="20199427" y="1090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107459</xdr:rowOff>
    </xdr:from>
    <xdr:ext cx="469744" cy="259045"/>
    <xdr:sp macro="" textlink="">
      <xdr:nvSpPr>
        <xdr:cNvPr id="652" name="n_3mainValue【学校施設】&#10;一人当たり面積"/>
        <xdr:cNvSpPr txBox="1"/>
      </xdr:nvSpPr>
      <xdr:spPr>
        <a:xfrm>
          <a:off x="19310427" y="109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108411</xdr:rowOff>
    </xdr:from>
    <xdr:ext cx="469744" cy="259045"/>
    <xdr:sp macro="" textlink="">
      <xdr:nvSpPr>
        <xdr:cNvPr id="653" name="n_4mainValue【学校施設】&#10;一人当たり面積"/>
        <xdr:cNvSpPr txBox="1"/>
      </xdr:nvSpPr>
      <xdr:spPr>
        <a:xfrm>
          <a:off x="18421427" y="109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類似団体と比較して有形固定資産減価償却率が特に高くなっている施設は、道路、認定こども園・幼稚園・保育所であり、特に低くなっている施設は、公営住宅、橋りょう・トンネルである。</a:t>
          </a:r>
          <a:endParaRPr lang="ja-JP" altLang="ja-JP" sz="1400">
            <a:effectLst/>
            <a:latin typeface="+mn-ea"/>
            <a:ea typeface="+mn-ea"/>
          </a:endParaRPr>
        </a:p>
        <a:p>
          <a:r>
            <a:rPr kumimoji="1" lang="ja-JP" altLang="ja-JP" sz="1100">
              <a:solidFill>
                <a:schemeClr val="dk1"/>
              </a:solidFill>
              <a:effectLst/>
              <a:latin typeface="+mn-ea"/>
              <a:ea typeface="+mn-ea"/>
              <a:cs typeface="+mn-cs"/>
            </a:rPr>
            <a:t>有形固定資産減価償却率が最も高い道路については、平成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年度に舗装維持修繕計画を策定し、老朽化対策に取り組んで</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認定こども園・幼稚園・保育所</a:t>
          </a:r>
          <a:r>
            <a:rPr kumimoji="1" lang="ja-JP" altLang="en-US" sz="1100">
              <a:solidFill>
                <a:schemeClr val="dk1"/>
              </a:solidFill>
              <a:effectLst/>
              <a:latin typeface="+mn-ea"/>
              <a:ea typeface="+mn-ea"/>
              <a:cs typeface="+mn-cs"/>
            </a:rPr>
            <a:t>についても、公共施設整備計画に基づき、老朽化対策に取り組んでいく。</a:t>
          </a:r>
          <a:endParaRPr lang="ja-JP" altLang="ja-JP" sz="1400">
            <a:effectLst/>
            <a:latin typeface="+mn-ea"/>
            <a:ea typeface="+mn-ea"/>
          </a:endParaRPr>
        </a:p>
        <a:p>
          <a:r>
            <a:rPr kumimoji="1" lang="ja-JP" altLang="ja-JP" sz="1100">
              <a:solidFill>
                <a:schemeClr val="dk1"/>
              </a:solidFill>
              <a:effectLst/>
              <a:latin typeface="+mn-ea"/>
              <a:ea typeface="+mn-ea"/>
              <a:cs typeface="+mn-cs"/>
            </a:rPr>
            <a:t>公営住宅については平成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年度に老朽化した４箇所を１箇所に集約化し新しい施設を建設し、平成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a:t>
          </a:r>
          <a:r>
            <a:rPr kumimoji="1" lang="ja-JP" altLang="en-US" sz="1100">
              <a:solidFill>
                <a:schemeClr val="dk1"/>
              </a:solidFill>
              <a:effectLst/>
              <a:latin typeface="+mn-ea"/>
              <a:ea typeface="+mn-ea"/>
              <a:cs typeface="+mn-cs"/>
            </a:rPr>
            <a:t>かけて、</a:t>
          </a:r>
          <a:r>
            <a:rPr kumimoji="1" lang="ja-JP" altLang="ja-JP" sz="1100">
              <a:solidFill>
                <a:schemeClr val="dk1"/>
              </a:solidFill>
              <a:effectLst/>
              <a:latin typeface="+mn-ea"/>
              <a:ea typeface="+mn-ea"/>
              <a:cs typeface="+mn-cs"/>
            </a:rPr>
            <a:t>１箇所の建て替えを実施したため有形固定資産減価償却率が低くなっている</a:t>
          </a:r>
          <a:r>
            <a:rPr kumimoji="1" lang="ja-JP" altLang="en-US"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113574</xdr:rowOff>
    </xdr:from>
    <xdr:to>
      <xdr:col>15</xdr:col>
      <xdr:colOff>101600</xdr:colOff>
      <xdr:row>36</xdr:row>
      <xdr:rowOff>43724</xdr:rowOff>
    </xdr:to>
    <xdr:sp macro="" textlink="">
      <xdr:nvSpPr>
        <xdr:cNvPr id="74" name="楕円 73"/>
        <xdr:cNvSpPr/>
      </xdr:nvSpPr>
      <xdr:spPr>
        <a:xfrm>
          <a:off x="2857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77651</xdr:rowOff>
    </xdr:from>
    <xdr:to>
      <xdr:col>10</xdr:col>
      <xdr:colOff>165100</xdr:colOff>
      <xdr:row>36</xdr:row>
      <xdr:rowOff>7801</xdr:rowOff>
    </xdr:to>
    <xdr:sp macro="" textlink="">
      <xdr:nvSpPr>
        <xdr:cNvPr id="75" name="楕円 74"/>
        <xdr:cNvSpPr/>
      </xdr:nvSpPr>
      <xdr:spPr>
        <a:xfrm>
          <a:off x="1968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35</xdr:row>
      <xdr:rowOff>164374</xdr:rowOff>
    </xdr:to>
    <xdr:cxnSp macro="">
      <xdr:nvCxnSpPr>
        <xdr:cNvPr id="76" name="直線コネクタ 75"/>
        <xdr:cNvCxnSpPr/>
      </xdr:nvCxnSpPr>
      <xdr:spPr>
        <a:xfrm>
          <a:off x="2019300" y="61292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41728</xdr:rowOff>
    </xdr:from>
    <xdr:to>
      <xdr:col>6</xdr:col>
      <xdr:colOff>38100</xdr:colOff>
      <xdr:row>35</xdr:row>
      <xdr:rowOff>143328</xdr:rowOff>
    </xdr:to>
    <xdr:sp macro="" textlink="">
      <xdr:nvSpPr>
        <xdr:cNvPr id="77" name="楕円 76"/>
        <xdr:cNvSpPr/>
      </xdr:nvSpPr>
      <xdr:spPr>
        <a:xfrm>
          <a:off x="1079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92528</xdr:rowOff>
    </xdr:from>
    <xdr:to>
      <xdr:col>10</xdr:col>
      <xdr:colOff>114300</xdr:colOff>
      <xdr:row>35</xdr:row>
      <xdr:rowOff>128451</xdr:rowOff>
    </xdr:to>
    <xdr:cxnSp macro="">
      <xdr:nvCxnSpPr>
        <xdr:cNvPr id="78" name="直線コネクタ 77"/>
        <xdr:cNvCxnSpPr/>
      </xdr:nvCxnSpPr>
      <xdr:spPr>
        <a:xfrm>
          <a:off x="1130300" y="60932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79"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0"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1"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2" name="n_4aveValue【図書館】&#10;有形固定資産減価償却率"/>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60251</xdr:rowOff>
    </xdr:from>
    <xdr:ext cx="405111" cy="259045"/>
    <xdr:sp macro="" textlink="">
      <xdr:nvSpPr>
        <xdr:cNvPr id="83" name="n_2mainValue【図書館】&#10;有形固定資産減価償却率"/>
        <xdr:cNvSpPr txBox="1"/>
      </xdr:nvSpPr>
      <xdr:spPr>
        <a:xfrm>
          <a:off x="2705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24328</xdr:rowOff>
    </xdr:from>
    <xdr:ext cx="405111" cy="259045"/>
    <xdr:sp macro="" textlink="">
      <xdr:nvSpPr>
        <xdr:cNvPr id="84" name="n_3mainValue【図書館】&#10;有形固定資産減価償却率"/>
        <xdr:cNvSpPr txBox="1"/>
      </xdr:nvSpPr>
      <xdr:spPr>
        <a:xfrm>
          <a:off x="1816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159855</xdr:rowOff>
    </xdr:from>
    <xdr:ext cx="405111" cy="259045"/>
    <xdr:sp macro="" textlink="">
      <xdr:nvSpPr>
        <xdr:cNvPr id="85" name="n_4mainValue【図書館】&#10;有形固定資産減価償却率"/>
        <xdr:cNvSpPr txBox="1"/>
      </xdr:nvSpPr>
      <xdr:spPr>
        <a:xfrm>
          <a:off x="927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07" name="直線コネクタ 106"/>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08"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09" name="直線コネクタ 108"/>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0"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1" name="直線コネクタ 110"/>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2"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3" name="フローチャート: 判断 112"/>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4" name="フローチャート: 判断 113"/>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5" name="フローチャート: 判断 114"/>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6" name="フローチャート: 判断 115"/>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17" name="フローチャート: 判断 116"/>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34544</xdr:rowOff>
    </xdr:from>
    <xdr:to>
      <xdr:col>46</xdr:col>
      <xdr:colOff>38100</xdr:colOff>
      <xdr:row>40</xdr:row>
      <xdr:rowOff>136144</xdr:rowOff>
    </xdr:to>
    <xdr:sp macro="" textlink="">
      <xdr:nvSpPr>
        <xdr:cNvPr id="123" name="楕円 122"/>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4" name="楕円 123"/>
        <xdr:cNvSpPr/>
      </xdr:nvSpPr>
      <xdr:spPr>
        <a:xfrm>
          <a:off x="781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85344</xdr:rowOff>
    </xdr:from>
    <xdr:to>
      <xdr:col>45</xdr:col>
      <xdr:colOff>177800</xdr:colOff>
      <xdr:row>40</xdr:row>
      <xdr:rowOff>85344</xdr:rowOff>
    </xdr:to>
    <xdr:cxnSp macro="">
      <xdr:nvCxnSpPr>
        <xdr:cNvPr id="125" name="直線コネクタ 124"/>
        <xdr:cNvCxnSpPr/>
      </xdr:nvCxnSpPr>
      <xdr:spPr>
        <a:xfrm>
          <a:off x="7861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34544</xdr:rowOff>
    </xdr:from>
    <xdr:to>
      <xdr:col>36</xdr:col>
      <xdr:colOff>165100</xdr:colOff>
      <xdr:row>40</xdr:row>
      <xdr:rowOff>136144</xdr:rowOff>
    </xdr:to>
    <xdr:sp macro="" textlink="">
      <xdr:nvSpPr>
        <xdr:cNvPr id="126" name="楕円 125"/>
        <xdr:cNvSpPr/>
      </xdr:nvSpPr>
      <xdr:spPr>
        <a:xfrm>
          <a:off x="6921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85344</xdr:rowOff>
    </xdr:from>
    <xdr:to>
      <xdr:col>41</xdr:col>
      <xdr:colOff>50800</xdr:colOff>
      <xdr:row>40</xdr:row>
      <xdr:rowOff>85344</xdr:rowOff>
    </xdr:to>
    <xdr:cxnSp macro="">
      <xdr:nvCxnSpPr>
        <xdr:cNvPr id="127" name="直線コネクタ 126"/>
        <xdr:cNvCxnSpPr/>
      </xdr:nvCxnSpPr>
      <xdr:spPr>
        <a:xfrm>
          <a:off x="6972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28"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29"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30"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31"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32" name="n_2main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33" name="n_3mainValue【図書館】&#10;一人当たり面積"/>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152671</xdr:rowOff>
    </xdr:from>
    <xdr:ext cx="469744" cy="259045"/>
    <xdr:sp macro="" textlink="">
      <xdr:nvSpPr>
        <xdr:cNvPr id="134" name="n_4mainValue【図書館】&#10;一人当たり面積"/>
        <xdr:cNvSpPr txBox="1"/>
      </xdr:nvSpPr>
      <xdr:spPr>
        <a:xfrm>
          <a:off x="6737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59" name="直線コネクタ 158"/>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0"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1" name="直線コネクタ 160"/>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64"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5" name="フローチャート: 判断 16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6" name="フローチャート: 判断 165"/>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7" name="フローチャート: 判断 166"/>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8" name="フローチャート: 判断 167"/>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69" name="フローチャート: 判断 168"/>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69215</xdr:rowOff>
    </xdr:from>
    <xdr:to>
      <xdr:col>15</xdr:col>
      <xdr:colOff>101600</xdr:colOff>
      <xdr:row>58</xdr:row>
      <xdr:rowOff>170815</xdr:rowOff>
    </xdr:to>
    <xdr:sp macro="" textlink="">
      <xdr:nvSpPr>
        <xdr:cNvPr id="175" name="楕円 174"/>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76" name="楕円 175"/>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120015</xdr:rowOff>
    </xdr:to>
    <xdr:cxnSp macro="">
      <xdr:nvCxnSpPr>
        <xdr:cNvPr id="177" name="直線コネクタ 176"/>
        <xdr:cNvCxnSpPr/>
      </xdr:nvCxnSpPr>
      <xdr:spPr>
        <a:xfrm>
          <a:off x="2019300" y="10024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158750</xdr:rowOff>
    </xdr:from>
    <xdr:to>
      <xdr:col>6</xdr:col>
      <xdr:colOff>38100</xdr:colOff>
      <xdr:row>58</xdr:row>
      <xdr:rowOff>88900</xdr:rowOff>
    </xdr:to>
    <xdr:sp macro="" textlink="">
      <xdr:nvSpPr>
        <xdr:cNvPr id="178" name="楕円 177"/>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38100</xdr:rowOff>
    </xdr:from>
    <xdr:to>
      <xdr:col>10</xdr:col>
      <xdr:colOff>114300</xdr:colOff>
      <xdr:row>58</xdr:row>
      <xdr:rowOff>80010</xdr:rowOff>
    </xdr:to>
    <xdr:cxnSp macro="">
      <xdr:nvCxnSpPr>
        <xdr:cNvPr id="179" name="直線コネクタ 178"/>
        <xdr:cNvCxnSpPr/>
      </xdr:nvCxnSpPr>
      <xdr:spPr>
        <a:xfrm>
          <a:off x="1130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0"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81"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2"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183"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84"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185" name="n_3mainValue【体育館・プール】&#10;有形固定資産減価償却率"/>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105427</xdr:rowOff>
    </xdr:from>
    <xdr:ext cx="405111" cy="259045"/>
    <xdr:sp macro="" textlink="">
      <xdr:nvSpPr>
        <xdr:cNvPr id="186" name="n_4mainValue【体育館・プール】&#10;有形固定資産減価償却率"/>
        <xdr:cNvSpPr txBox="1"/>
      </xdr:nvSpPr>
      <xdr:spPr>
        <a:xfrm>
          <a:off x="927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0" name="直線コネクタ 209"/>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11"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12" name="直線コネクタ 211"/>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13"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14" name="直線コネクタ 213"/>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15"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16" name="フローチャート: 判断 215"/>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17" name="フローチャート: 判断 216"/>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18" name="フローチャート: 判断 217"/>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19" name="フローチャート: 判断 218"/>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0" name="フローチャート: 判断 219"/>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144272</xdr:rowOff>
    </xdr:from>
    <xdr:to>
      <xdr:col>46</xdr:col>
      <xdr:colOff>38100</xdr:colOff>
      <xdr:row>64</xdr:row>
      <xdr:rowOff>74422</xdr:rowOff>
    </xdr:to>
    <xdr:sp macro="" textlink="">
      <xdr:nvSpPr>
        <xdr:cNvPr id="226" name="楕円 225"/>
        <xdr:cNvSpPr/>
      </xdr:nvSpPr>
      <xdr:spPr>
        <a:xfrm>
          <a:off x="8699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144272</xdr:rowOff>
    </xdr:from>
    <xdr:to>
      <xdr:col>41</xdr:col>
      <xdr:colOff>101600</xdr:colOff>
      <xdr:row>64</xdr:row>
      <xdr:rowOff>74422</xdr:rowOff>
    </xdr:to>
    <xdr:sp macro="" textlink="">
      <xdr:nvSpPr>
        <xdr:cNvPr id="227" name="楕円 226"/>
        <xdr:cNvSpPr/>
      </xdr:nvSpPr>
      <xdr:spPr>
        <a:xfrm>
          <a:off x="7810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23622</xdr:rowOff>
    </xdr:from>
    <xdr:to>
      <xdr:col>45</xdr:col>
      <xdr:colOff>177800</xdr:colOff>
      <xdr:row>64</xdr:row>
      <xdr:rowOff>23622</xdr:rowOff>
    </xdr:to>
    <xdr:cxnSp macro="">
      <xdr:nvCxnSpPr>
        <xdr:cNvPr id="228" name="直線コネクタ 227"/>
        <xdr:cNvCxnSpPr/>
      </xdr:nvCxnSpPr>
      <xdr:spPr>
        <a:xfrm>
          <a:off x="7861300" y="10996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144653</xdr:rowOff>
    </xdr:from>
    <xdr:to>
      <xdr:col>36</xdr:col>
      <xdr:colOff>165100</xdr:colOff>
      <xdr:row>64</xdr:row>
      <xdr:rowOff>74803</xdr:rowOff>
    </xdr:to>
    <xdr:sp macro="" textlink="">
      <xdr:nvSpPr>
        <xdr:cNvPr id="229" name="楕円 228"/>
        <xdr:cNvSpPr/>
      </xdr:nvSpPr>
      <xdr:spPr>
        <a:xfrm>
          <a:off x="6921500" y="109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23622</xdr:rowOff>
    </xdr:from>
    <xdr:to>
      <xdr:col>41</xdr:col>
      <xdr:colOff>50800</xdr:colOff>
      <xdr:row>64</xdr:row>
      <xdr:rowOff>24003</xdr:rowOff>
    </xdr:to>
    <xdr:cxnSp macro="">
      <xdr:nvCxnSpPr>
        <xdr:cNvPr id="230" name="直線コネクタ 229"/>
        <xdr:cNvCxnSpPr/>
      </xdr:nvCxnSpPr>
      <xdr:spPr>
        <a:xfrm flipV="1">
          <a:off x="6972300" y="109964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31"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32"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33"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34"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65549</xdr:rowOff>
    </xdr:from>
    <xdr:ext cx="469744" cy="259045"/>
    <xdr:sp macro="" textlink="">
      <xdr:nvSpPr>
        <xdr:cNvPr id="235" name="n_2mainValue【体育館・プール】&#10;一人当たり面積"/>
        <xdr:cNvSpPr txBox="1"/>
      </xdr:nvSpPr>
      <xdr:spPr>
        <a:xfrm>
          <a:off x="8515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65549</xdr:rowOff>
    </xdr:from>
    <xdr:ext cx="469744" cy="259045"/>
    <xdr:sp macro="" textlink="">
      <xdr:nvSpPr>
        <xdr:cNvPr id="236" name="n_3mainValue【体育館・プール】&#10;一人当たり面積"/>
        <xdr:cNvSpPr txBox="1"/>
      </xdr:nvSpPr>
      <xdr:spPr>
        <a:xfrm>
          <a:off x="7626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65930</xdr:rowOff>
    </xdr:from>
    <xdr:ext cx="469744" cy="259045"/>
    <xdr:sp macro="" textlink="">
      <xdr:nvSpPr>
        <xdr:cNvPr id="237" name="n_4mainValue【体育館・プール】&#10;一人当たり面積"/>
        <xdr:cNvSpPr txBox="1"/>
      </xdr:nvSpPr>
      <xdr:spPr>
        <a:xfrm>
          <a:off x="6737427"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63" name="直線コネクタ 262"/>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66"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7" name="直線コネクタ 26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68"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69" name="フローチャート: 判断 268"/>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70" name="フローチャート: 判断 269"/>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71" name="フローチャート: 判断 270"/>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72" name="フローチャート: 判断 271"/>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73" name="フローチャート: 判断 272"/>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18324</xdr:rowOff>
    </xdr:from>
    <xdr:to>
      <xdr:col>15</xdr:col>
      <xdr:colOff>101600</xdr:colOff>
      <xdr:row>83</xdr:row>
      <xdr:rowOff>119924</xdr:rowOff>
    </xdr:to>
    <xdr:sp macro="" textlink="">
      <xdr:nvSpPr>
        <xdr:cNvPr id="279" name="楕円 278"/>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165281</xdr:rowOff>
    </xdr:from>
    <xdr:to>
      <xdr:col>10</xdr:col>
      <xdr:colOff>165100</xdr:colOff>
      <xdr:row>83</xdr:row>
      <xdr:rowOff>95431</xdr:rowOff>
    </xdr:to>
    <xdr:sp macro="" textlink="">
      <xdr:nvSpPr>
        <xdr:cNvPr id="280" name="楕円 279"/>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69124</xdr:rowOff>
    </xdr:to>
    <xdr:cxnSp macro="">
      <xdr:nvCxnSpPr>
        <xdr:cNvPr id="281" name="直線コネクタ 280"/>
        <xdr:cNvCxnSpPr/>
      </xdr:nvCxnSpPr>
      <xdr:spPr>
        <a:xfrm>
          <a:off x="2019300" y="142749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134257</xdr:rowOff>
    </xdr:from>
    <xdr:to>
      <xdr:col>6</xdr:col>
      <xdr:colOff>38100</xdr:colOff>
      <xdr:row>83</xdr:row>
      <xdr:rowOff>64407</xdr:rowOff>
    </xdr:to>
    <xdr:sp macro="" textlink="">
      <xdr:nvSpPr>
        <xdr:cNvPr id="282" name="楕円 281"/>
        <xdr:cNvSpPr/>
      </xdr:nvSpPr>
      <xdr:spPr>
        <a:xfrm>
          <a:off x="107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xdr:rowOff>
    </xdr:from>
    <xdr:to>
      <xdr:col>10</xdr:col>
      <xdr:colOff>114300</xdr:colOff>
      <xdr:row>83</xdr:row>
      <xdr:rowOff>44631</xdr:rowOff>
    </xdr:to>
    <xdr:cxnSp macro="">
      <xdr:nvCxnSpPr>
        <xdr:cNvPr id="283" name="直線コネクタ 282"/>
        <xdr:cNvCxnSpPr/>
      </xdr:nvCxnSpPr>
      <xdr:spPr>
        <a:xfrm>
          <a:off x="1130300" y="142439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84"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285"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286"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287"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288" name="n_2mainValue【福祉施設】&#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86558</xdr:rowOff>
    </xdr:from>
    <xdr:ext cx="405111" cy="259045"/>
    <xdr:sp macro="" textlink="">
      <xdr:nvSpPr>
        <xdr:cNvPr id="289" name="n_3mainValue【福祉施設】&#10;有形固定資産減価償却率"/>
        <xdr:cNvSpPr txBox="1"/>
      </xdr:nvSpPr>
      <xdr:spPr>
        <a:xfrm>
          <a:off x="1816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55534</xdr:rowOff>
    </xdr:from>
    <xdr:ext cx="405111" cy="259045"/>
    <xdr:sp macro="" textlink="">
      <xdr:nvSpPr>
        <xdr:cNvPr id="290" name="n_4mainValue【福祉施設】&#10;有形固定資産減価償却率"/>
        <xdr:cNvSpPr txBox="1"/>
      </xdr:nvSpPr>
      <xdr:spPr>
        <a:xfrm>
          <a:off x="927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10" name="直線コネクタ 30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2" name="直線コネクタ 31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1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14" name="直線コネクタ 31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1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16" name="フローチャート: 判断 31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17" name="フローチャート: 判断 31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18" name="フローチャート: 判断 31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19" name="フローチャート: 判断 31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20" name="フローチャート: 判断 31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158750</xdr:rowOff>
    </xdr:from>
    <xdr:to>
      <xdr:col>46</xdr:col>
      <xdr:colOff>38100</xdr:colOff>
      <xdr:row>84</xdr:row>
      <xdr:rowOff>88900</xdr:rowOff>
    </xdr:to>
    <xdr:sp macro="" textlink="">
      <xdr:nvSpPr>
        <xdr:cNvPr id="326" name="楕円 325"/>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27" name="楕円 326"/>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28" name="直線コネクタ 327"/>
        <xdr:cNvCxnSpPr/>
      </xdr:nvCxnSpPr>
      <xdr:spPr>
        <a:xfrm>
          <a:off x="7861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29" name="楕円 328"/>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38100</xdr:rowOff>
    </xdr:from>
    <xdr:to>
      <xdr:col>41</xdr:col>
      <xdr:colOff>50800</xdr:colOff>
      <xdr:row>84</xdr:row>
      <xdr:rowOff>49530</xdr:rowOff>
    </xdr:to>
    <xdr:cxnSp macro="">
      <xdr:nvCxnSpPr>
        <xdr:cNvPr id="330" name="直線コネクタ 329"/>
        <xdr:cNvCxnSpPr/>
      </xdr:nvCxnSpPr>
      <xdr:spPr>
        <a:xfrm flipV="1">
          <a:off x="6972300" y="1443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31"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2"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33"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34"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35"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36" name="n_3mainValue【福祉施設】&#10;一人当たり面積"/>
        <xdr:cNvSpPr txBox="1"/>
      </xdr:nvSpPr>
      <xdr:spPr>
        <a:xfrm>
          <a:off x="7626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37" name="n_4main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63" name="直線コネクタ 362"/>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5" name="直線コネクタ 36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66"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67" name="直線コネクタ 366"/>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68"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69" name="フローチャート: 判断 368"/>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70" name="フローチャート: 判断 369"/>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71" name="フローチャート: 判断 370"/>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72" name="フローチャート: 判断 371"/>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73" name="フローチャート: 判断 372"/>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162561</xdr:rowOff>
    </xdr:from>
    <xdr:to>
      <xdr:col>15</xdr:col>
      <xdr:colOff>101600</xdr:colOff>
      <xdr:row>103</xdr:row>
      <xdr:rowOff>92711</xdr:rowOff>
    </xdr:to>
    <xdr:sp macro="" textlink="">
      <xdr:nvSpPr>
        <xdr:cNvPr id="379" name="楕円 378"/>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380" name="楕円 379"/>
        <xdr:cNvSpPr/>
      </xdr:nvSpPr>
      <xdr:spPr>
        <a:xfrm>
          <a:off x="196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41911</xdr:rowOff>
    </xdr:to>
    <xdr:cxnSp macro="">
      <xdr:nvCxnSpPr>
        <xdr:cNvPr id="381" name="直線コネクタ 380"/>
        <xdr:cNvCxnSpPr/>
      </xdr:nvCxnSpPr>
      <xdr:spPr>
        <a:xfrm>
          <a:off x="2019300" y="17666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92348</xdr:rowOff>
    </xdr:from>
    <xdr:to>
      <xdr:col>6</xdr:col>
      <xdr:colOff>38100</xdr:colOff>
      <xdr:row>103</xdr:row>
      <xdr:rowOff>22498</xdr:rowOff>
    </xdr:to>
    <xdr:sp macro="" textlink="">
      <xdr:nvSpPr>
        <xdr:cNvPr id="382" name="楕円 381"/>
        <xdr:cNvSpPr/>
      </xdr:nvSpPr>
      <xdr:spPr>
        <a:xfrm>
          <a:off x="1079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143148</xdr:rowOff>
    </xdr:from>
    <xdr:to>
      <xdr:col>10</xdr:col>
      <xdr:colOff>114300</xdr:colOff>
      <xdr:row>103</xdr:row>
      <xdr:rowOff>7620</xdr:rowOff>
    </xdr:to>
    <xdr:cxnSp macro="">
      <xdr:nvCxnSpPr>
        <xdr:cNvPr id="383" name="直線コネクタ 382"/>
        <xdr:cNvCxnSpPr/>
      </xdr:nvCxnSpPr>
      <xdr:spPr>
        <a:xfrm>
          <a:off x="1130300" y="176310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84"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385"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38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387"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388" name="n_2mainValue【市民会館】&#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389" name="n_3mainValue【市民会館】&#10;有形固定資産減価償却率"/>
        <xdr:cNvSpPr txBox="1"/>
      </xdr:nvSpPr>
      <xdr:spPr>
        <a:xfrm>
          <a:off x="1816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39025</xdr:rowOff>
    </xdr:from>
    <xdr:ext cx="405111" cy="259045"/>
    <xdr:sp macro="" textlink="">
      <xdr:nvSpPr>
        <xdr:cNvPr id="390" name="n_4mainValue【市民会館】&#10;有形固定資産減価償却率"/>
        <xdr:cNvSpPr txBox="1"/>
      </xdr:nvSpPr>
      <xdr:spPr>
        <a:xfrm>
          <a:off x="927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12" name="直線コネクタ 411"/>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1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14" name="直線コネクタ 41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15"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16" name="直線コネクタ 415"/>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17"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18" name="フローチャート: 判断 417"/>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19" name="フローチャート: 判断 418"/>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20" name="フローチャート: 判断 419"/>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21" name="フローチャート: 判断 420"/>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22" name="フローチャート: 判断 421"/>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18542</xdr:rowOff>
    </xdr:from>
    <xdr:to>
      <xdr:col>46</xdr:col>
      <xdr:colOff>38100</xdr:colOff>
      <xdr:row>107</xdr:row>
      <xdr:rowOff>120142</xdr:rowOff>
    </xdr:to>
    <xdr:sp macro="" textlink="">
      <xdr:nvSpPr>
        <xdr:cNvPr id="428" name="楕円 427"/>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18542</xdr:rowOff>
    </xdr:from>
    <xdr:to>
      <xdr:col>41</xdr:col>
      <xdr:colOff>101600</xdr:colOff>
      <xdr:row>107</xdr:row>
      <xdr:rowOff>120142</xdr:rowOff>
    </xdr:to>
    <xdr:sp macro="" textlink="">
      <xdr:nvSpPr>
        <xdr:cNvPr id="429" name="楕円 428"/>
        <xdr:cNvSpPr/>
      </xdr:nvSpPr>
      <xdr:spPr>
        <a:xfrm>
          <a:off x="7810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69342</xdr:rowOff>
    </xdr:to>
    <xdr:cxnSp macro="">
      <xdr:nvCxnSpPr>
        <xdr:cNvPr id="430" name="直線コネクタ 429"/>
        <xdr:cNvCxnSpPr/>
      </xdr:nvCxnSpPr>
      <xdr:spPr>
        <a:xfrm>
          <a:off x="7861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20828</xdr:rowOff>
    </xdr:from>
    <xdr:to>
      <xdr:col>36</xdr:col>
      <xdr:colOff>165100</xdr:colOff>
      <xdr:row>107</xdr:row>
      <xdr:rowOff>122428</xdr:rowOff>
    </xdr:to>
    <xdr:sp macro="" textlink="">
      <xdr:nvSpPr>
        <xdr:cNvPr id="431" name="楕円 430"/>
        <xdr:cNvSpPr/>
      </xdr:nvSpPr>
      <xdr:spPr>
        <a:xfrm>
          <a:off x="6921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69342</xdr:rowOff>
    </xdr:from>
    <xdr:to>
      <xdr:col>41</xdr:col>
      <xdr:colOff>50800</xdr:colOff>
      <xdr:row>107</xdr:row>
      <xdr:rowOff>71628</xdr:rowOff>
    </xdr:to>
    <xdr:cxnSp macro="">
      <xdr:nvCxnSpPr>
        <xdr:cNvPr id="432" name="直線コネクタ 431"/>
        <xdr:cNvCxnSpPr/>
      </xdr:nvCxnSpPr>
      <xdr:spPr>
        <a:xfrm flipV="1">
          <a:off x="6972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33"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34"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35"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36"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37" name="n_2mainValue【市民会館】&#10;一人当たり面積"/>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111269</xdr:rowOff>
    </xdr:from>
    <xdr:ext cx="469744" cy="259045"/>
    <xdr:sp macro="" textlink="">
      <xdr:nvSpPr>
        <xdr:cNvPr id="438" name="n_3mainValue【市民会館】&#10;一人当たり面積"/>
        <xdr:cNvSpPr txBox="1"/>
      </xdr:nvSpPr>
      <xdr:spPr>
        <a:xfrm>
          <a:off x="7626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113555</xdr:rowOff>
    </xdr:from>
    <xdr:ext cx="469744" cy="259045"/>
    <xdr:sp macro="" textlink="">
      <xdr:nvSpPr>
        <xdr:cNvPr id="439" name="n_4mainValue【市民会館】&#10;一人当たり面積"/>
        <xdr:cNvSpPr txBox="1"/>
      </xdr:nvSpPr>
      <xdr:spPr>
        <a:xfrm>
          <a:off x="6737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2" name="テキスト ボックス 45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2" name="テキスト ボックス 46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65" name="直線コネクタ 464"/>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66"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67" name="直線コネクタ 46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68"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69" name="直線コネクタ 468"/>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70"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71" name="フローチャート: 判断 470"/>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72" name="フローチャート: 判断 471"/>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73" name="フローチャート: 判断 472"/>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74" name="フローチャート: 判断 473"/>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75" name="フローチャート: 判断 474"/>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4173</xdr:rowOff>
    </xdr:from>
    <xdr:to>
      <xdr:col>76</xdr:col>
      <xdr:colOff>165100</xdr:colOff>
      <xdr:row>39</xdr:row>
      <xdr:rowOff>105773</xdr:rowOff>
    </xdr:to>
    <xdr:sp macro="" textlink="">
      <xdr:nvSpPr>
        <xdr:cNvPr id="481" name="楕円 480"/>
        <xdr:cNvSpPr/>
      </xdr:nvSpPr>
      <xdr:spPr>
        <a:xfrm>
          <a:off x="14541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82" name="楕円 481"/>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54973</xdr:rowOff>
    </xdr:to>
    <xdr:cxnSp macro="">
      <xdr:nvCxnSpPr>
        <xdr:cNvPr id="483" name="直線コネクタ 482"/>
        <xdr:cNvCxnSpPr/>
      </xdr:nvCxnSpPr>
      <xdr:spPr>
        <a:xfrm>
          <a:off x="13703300" y="66876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66222</xdr:rowOff>
    </xdr:from>
    <xdr:to>
      <xdr:col>67</xdr:col>
      <xdr:colOff>101600</xdr:colOff>
      <xdr:row>38</xdr:row>
      <xdr:rowOff>167822</xdr:rowOff>
    </xdr:to>
    <xdr:sp macro="" textlink="">
      <xdr:nvSpPr>
        <xdr:cNvPr id="484" name="楕円 483"/>
        <xdr:cNvSpPr/>
      </xdr:nvSpPr>
      <xdr:spPr>
        <a:xfrm>
          <a:off x="12763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117022</xdr:rowOff>
    </xdr:from>
    <xdr:to>
      <xdr:col>71</xdr:col>
      <xdr:colOff>177800</xdr:colOff>
      <xdr:row>39</xdr:row>
      <xdr:rowOff>1088</xdr:rowOff>
    </xdr:to>
    <xdr:cxnSp macro="">
      <xdr:nvCxnSpPr>
        <xdr:cNvPr id="485" name="直線コネクタ 484"/>
        <xdr:cNvCxnSpPr/>
      </xdr:nvCxnSpPr>
      <xdr:spPr>
        <a:xfrm>
          <a:off x="12814300" y="663212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486"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487"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88"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489"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96900</xdr:rowOff>
    </xdr:from>
    <xdr:ext cx="405111" cy="259045"/>
    <xdr:sp macro="" textlink="">
      <xdr:nvSpPr>
        <xdr:cNvPr id="490" name="n_2mainValue【一般廃棄物処理施設】&#10;有形固定資産減価償却率"/>
        <xdr:cNvSpPr txBox="1"/>
      </xdr:nvSpPr>
      <xdr:spPr>
        <a:xfrm>
          <a:off x="14389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91" name="n_3main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158949</xdr:rowOff>
    </xdr:from>
    <xdr:ext cx="405111" cy="259045"/>
    <xdr:sp macro="" textlink="">
      <xdr:nvSpPr>
        <xdr:cNvPr id="492" name="n_4mainValue【一般廃棄物処理施設】&#10;有形固定資産減価償却率"/>
        <xdr:cNvSpPr txBox="1"/>
      </xdr:nvSpPr>
      <xdr:spPr>
        <a:xfrm>
          <a:off x="12611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4" name="テキスト ボックス 5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6" name="テキスト ボックス 50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08" name="テキスト ボックス 50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10" name="テキスト ボックス 50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12" name="テキスト ボックス 51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4" name="テキスト ボックス 51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16" name="直線コネクタ 515"/>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17"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18" name="直線コネクタ 517"/>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19"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20" name="直線コネクタ 519"/>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21"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22" name="フローチャート: 判断 521"/>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23" name="フローチャート: 判断 522"/>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24" name="フローチャート: 判断 523"/>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25" name="フローチャート: 判断 524"/>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26" name="フローチャート: 判断 525"/>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99429</xdr:rowOff>
    </xdr:from>
    <xdr:to>
      <xdr:col>107</xdr:col>
      <xdr:colOff>101600</xdr:colOff>
      <xdr:row>42</xdr:row>
      <xdr:rowOff>29579</xdr:rowOff>
    </xdr:to>
    <xdr:sp macro="" textlink="">
      <xdr:nvSpPr>
        <xdr:cNvPr id="532" name="楕円 531"/>
        <xdr:cNvSpPr/>
      </xdr:nvSpPr>
      <xdr:spPr>
        <a:xfrm>
          <a:off x="20383500" y="71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99477</xdr:rowOff>
    </xdr:from>
    <xdr:to>
      <xdr:col>102</xdr:col>
      <xdr:colOff>165100</xdr:colOff>
      <xdr:row>42</xdr:row>
      <xdr:rowOff>29627</xdr:rowOff>
    </xdr:to>
    <xdr:sp macro="" textlink="">
      <xdr:nvSpPr>
        <xdr:cNvPr id="533" name="楕円 532"/>
        <xdr:cNvSpPr/>
      </xdr:nvSpPr>
      <xdr:spPr>
        <a:xfrm>
          <a:off x="19494500" y="71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150229</xdr:rowOff>
    </xdr:from>
    <xdr:to>
      <xdr:col>107</xdr:col>
      <xdr:colOff>50800</xdr:colOff>
      <xdr:row>41</xdr:row>
      <xdr:rowOff>150277</xdr:rowOff>
    </xdr:to>
    <xdr:cxnSp macro="">
      <xdr:nvCxnSpPr>
        <xdr:cNvPr id="534" name="直線コネクタ 533"/>
        <xdr:cNvCxnSpPr/>
      </xdr:nvCxnSpPr>
      <xdr:spPr>
        <a:xfrm flipV="1">
          <a:off x="19545300" y="717967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100427</xdr:rowOff>
    </xdr:from>
    <xdr:to>
      <xdr:col>98</xdr:col>
      <xdr:colOff>38100</xdr:colOff>
      <xdr:row>42</xdr:row>
      <xdr:rowOff>30577</xdr:rowOff>
    </xdr:to>
    <xdr:sp macro="" textlink="">
      <xdr:nvSpPr>
        <xdr:cNvPr id="535" name="楕円 534"/>
        <xdr:cNvSpPr/>
      </xdr:nvSpPr>
      <xdr:spPr>
        <a:xfrm>
          <a:off x="18605500" y="71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150277</xdr:rowOff>
    </xdr:from>
    <xdr:to>
      <xdr:col>102</xdr:col>
      <xdr:colOff>114300</xdr:colOff>
      <xdr:row>41</xdr:row>
      <xdr:rowOff>151227</xdr:rowOff>
    </xdr:to>
    <xdr:cxnSp macro="">
      <xdr:nvCxnSpPr>
        <xdr:cNvPr id="536" name="直線コネクタ 535"/>
        <xdr:cNvCxnSpPr/>
      </xdr:nvCxnSpPr>
      <xdr:spPr>
        <a:xfrm flipV="1">
          <a:off x="18656300" y="7179727"/>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37"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38"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39"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40"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46106</xdr:rowOff>
    </xdr:from>
    <xdr:ext cx="534377" cy="259045"/>
    <xdr:sp macro="" textlink="">
      <xdr:nvSpPr>
        <xdr:cNvPr id="541" name="n_2mainValue【一般廃棄物処理施設】&#10;一人当たり有形固定資産（償却資産）額"/>
        <xdr:cNvSpPr txBox="1"/>
      </xdr:nvSpPr>
      <xdr:spPr>
        <a:xfrm>
          <a:off x="20167111" y="69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46154</xdr:rowOff>
    </xdr:from>
    <xdr:ext cx="534377" cy="259045"/>
    <xdr:sp macro="" textlink="">
      <xdr:nvSpPr>
        <xdr:cNvPr id="542" name="n_3mainValue【一般廃棄物処理施設】&#10;一人当たり有形固定資産（償却資産）額"/>
        <xdr:cNvSpPr txBox="1"/>
      </xdr:nvSpPr>
      <xdr:spPr>
        <a:xfrm>
          <a:off x="19278111" y="690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47104</xdr:rowOff>
    </xdr:from>
    <xdr:ext cx="534377" cy="259045"/>
    <xdr:sp macro="" textlink="">
      <xdr:nvSpPr>
        <xdr:cNvPr id="543" name="n_4mainValue【一般廃棄物処理施設】&#10;一人当たり有形固定資産（償却資産）額"/>
        <xdr:cNvSpPr txBox="1"/>
      </xdr:nvSpPr>
      <xdr:spPr>
        <a:xfrm>
          <a:off x="18389111" y="69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5" name="直線コネクタ 5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6" name="テキスト ボックス 55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7" name="直線コネクタ 5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8" name="テキスト ボックス 5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9" name="直線コネクタ 5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0" name="テキスト ボックス 5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1" name="直線コネクタ 5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2" name="テキスト ボックス 5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3" name="直線コネクタ 5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4" name="テキスト ボックス 5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5" name="直線コネクタ 5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6" name="テキスト ボックス 56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69" name="直線コネクタ 56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1" name="直線コネクタ 57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7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73" name="直線コネクタ 57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7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75" name="フローチャート: 判断 57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76" name="フローチャート: 判断 57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77" name="フローチャート: 判断 57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78" name="フローチャート: 判断 57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79" name="フローチャート: 判断 57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65133</xdr:rowOff>
    </xdr:from>
    <xdr:to>
      <xdr:col>76</xdr:col>
      <xdr:colOff>165100</xdr:colOff>
      <xdr:row>58</xdr:row>
      <xdr:rowOff>166733</xdr:rowOff>
    </xdr:to>
    <xdr:sp macro="" textlink="">
      <xdr:nvSpPr>
        <xdr:cNvPr id="585" name="楕円 584"/>
        <xdr:cNvSpPr/>
      </xdr:nvSpPr>
      <xdr:spPr>
        <a:xfrm>
          <a:off x="14541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32476</xdr:rowOff>
    </xdr:from>
    <xdr:to>
      <xdr:col>72</xdr:col>
      <xdr:colOff>38100</xdr:colOff>
      <xdr:row>58</xdr:row>
      <xdr:rowOff>134076</xdr:rowOff>
    </xdr:to>
    <xdr:sp macro="" textlink="">
      <xdr:nvSpPr>
        <xdr:cNvPr id="586" name="楕円 585"/>
        <xdr:cNvSpPr/>
      </xdr:nvSpPr>
      <xdr:spPr>
        <a:xfrm>
          <a:off x="13652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83276</xdr:rowOff>
    </xdr:from>
    <xdr:to>
      <xdr:col>76</xdr:col>
      <xdr:colOff>114300</xdr:colOff>
      <xdr:row>58</xdr:row>
      <xdr:rowOff>115933</xdr:rowOff>
    </xdr:to>
    <xdr:cxnSp macro="">
      <xdr:nvCxnSpPr>
        <xdr:cNvPr id="587" name="直線コネクタ 586"/>
        <xdr:cNvCxnSpPr/>
      </xdr:nvCxnSpPr>
      <xdr:spPr>
        <a:xfrm>
          <a:off x="13703300" y="100273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588" name="楕円 587"/>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83276</xdr:rowOff>
    </xdr:to>
    <xdr:cxnSp macro="">
      <xdr:nvCxnSpPr>
        <xdr:cNvPr id="589" name="直線コネクタ 588"/>
        <xdr:cNvCxnSpPr/>
      </xdr:nvCxnSpPr>
      <xdr:spPr>
        <a:xfrm>
          <a:off x="12814300" y="99963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90"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591"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92"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93"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11810</xdr:rowOff>
    </xdr:from>
    <xdr:ext cx="405111" cy="259045"/>
    <xdr:sp macro="" textlink="">
      <xdr:nvSpPr>
        <xdr:cNvPr id="594" name="n_2mainValue【保健センター・保健所】&#10;有形固定資産減価償却率"/>
        <xdr:cNvSpPr txBox="1"/>
      </xdr:nvSpPr>
      <xdr:spPr>
        <a:xfrm>
          <a:off x="14389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150603</xdr:rowOff>
    </xdr:from>
    <xdr:ext cx="405111" cy="259045"/>
    <xdr:sp macro="" textlink="">
      <xdr:nvSpPr>
        <xdr:cNvPr id="595" name="n_3mainValue【保健センター・保健所】&#10;有形固定資産減価償却率"/>
        <xdr:cNvSpPr txBox="1"/>
      </xdr:nvSpPr>
      <xdr:spPr>
        <a:xfrm>
          <a:off x="13500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596" name="n_4mainValue【保健センター・保健所】&#10;有形固定資産減価償却率"/>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7" name="直線コネクタ 6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8" name="テキスト ボックス 6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9" name="直線コネクタ 6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0" name="テキスト ボックス 6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1" name="直線コネクタ 6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2" name="テキスト ボックス 6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3" name="直線コネクタ 6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4" name="テキスト ボックス 6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18" name="直線コネクタ 617"/>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1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20" name="直線コネクタ 61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21"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22" name="直線コネクタ 62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23"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24" name="フローチャート: 判断 623"/>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25" name="フローチャート: 判断 624"/>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26" name="フローチャート: 判断 625"/>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27" name="フローチャート: 判断 626"/>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28" name="フローチャート: 判断 627"/>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40640</xdr:rowOff>
    </xdr:from>
    <xdr:to>
      <xdr:col>107</xdr:col>
      <xdr:colOff>101600</xdr:colOff>
      <xdr:row>62</xdr:row>
      <xdr:rowOff>142240</xdr:rowOff>
    </xdr:to>
    <xdr:sp macro="" textlink="">
      <xdr:nvSpPr>
        <xdr:cNvPr id="634" name="楕円 633"/>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5" name="楕円 634"/>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36" name="直線コネクタ 635"/>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37" name="楕円 636"/>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638" name="直線コネクタ 637"/>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39"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40"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41"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42"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43" name="n_2main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44" name="n_3main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45" name="n_4main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71" name="直線コネクタ 670"/>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74"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75" name="直線コネクタ 67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76"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77" name="フローチャート: 判断 676"/>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78" name="フローチャート: 判断 677"/>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79" name="フローチャート: 判断 678"/>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80" name="フローチャート: 判断 679"/>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81" name="フローチャート: 判断 680"/>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59145</xdr:rowOff>
    </xdr:from>
    <xdr:to>
      <xdr:col>76</xdr:col>
      <xdr:colOff>165100</xdr:colOff>
      <xdr:row>82</xdr:row>
      <xdr:rowOff>160745</xdr:rowOff>
    </xdr:to>
    <xdr:sp macro="" textlink="">
      <xdr:nvSpPr>
        <xdr:cNvPr id="687" name="楕円 686"/>
        <xdr:cNvSpPr/>
      </xdr:nvSpPr>
      <xdr:spPr>
        <a:xfrm>
          <a:off x="14541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24856</xdr:rowOff>
    </xdr:from>
    <xdr:to>
      <xdr:col>72</xdr:col>
      <xdr:colOff>38100</xdr:colOff>
      <xdr:row>82</xdr:row>
      <xdr:rowOff>126456</xdr:rowOff>
    </xdr:to>
    <xdr:sp macro="" textlink="">
      <xdr:nvSpPr>
        <xdr:cNvPr id="688" name="楕円 687"/>
        <xdr:cNvSpPr/>
      </xdr:nvSpPr>
      <xdr:spPr>
        <a:xfrm>
          <a:off x="13652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82</xdr:row>
      <xdr:rowOff>109945</xdr:rowOff>
    </xdr:to>
    <xdr:cxnSp macro="">
      <xdr:nvCxnSpPr>
        <xdr:cNvPr id="689" name="直線コネクタ 688"/>
        <xdr:cNvCxnSpPr/>
      </xdr:nvCxnSpPr>
      <xdr:spPr>
        <a:xfrm>
          <a:off x="13703300" y="141345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23223</xdr:rowOff>
    </xdr:from>
    <xdr:to>
      <xdr:col>67</xdr:col>
      <xdr:colOff>101600</xdr:colOff>
      <xdr:row>82</xdr:row>
      <xdr:rowOff>124823</xdr:rowOff>
    </xdr:to>
    <xdr:sp macro="" textlink="">
      <xdr:nvSpPr>
        <xdr:cNvPr id="690" name="楕円 689"/>
        <xdr:cNvSpPr/>
      </xdr:nvSpPr>
      <xdr:spPr>
        <a:xfrm>
          <a:off x="12763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74023</xdr:rowOff>
    </xdr:from>
    <xdr:to>
      <xdr:col>71</xdr:col>
      <xdr:colOff>177800</xdr:colOff>
      <xdr:row>82</xdr:row>
      <xdr:rowOff>75656</xdr:rowOff>
    </xdr:to>
    <xdr:cxnSp macro="">
      <xdr:nvCxnSpPr>
        <xdr:cNvPr id="691" name="直線コネクタ 690"/>
        <xdr:cNvCxnSpPr/>
      </xdr:nvCxnSpPr>
      <xdr:spPr>
        <a:xfrm>
          <a:off x="12814300" y="141329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692"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93"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94"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95"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696" name="n_2mainValue【消防施設】&#10;有形固定資産減価償却率"/>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142983</xdr:rowOff>
    </xdr:from>
    <xdr:ext cx="405111" cy="259045"/>
    <xdr:sp macro="" textlink="">
      <xdr:nvSpPr>
        <xdr:cNvPr id="697" name="n_3mainValue【消防施設】&#10;有形固定資産減価償却率"/>
        <xdr:cNvSpPr txBox="1"/>
      </xdr:nvSpPr>
      <xdr:spPr>
        <a:xfrm>
          <a:off x="13500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141350</xdr:rowOff>
    </xdr:from>
    <xdr:ext cx="405111" cy="259045"/>
    <xdr:sp macro="" textlink="">
      <xdr:nvSpPr>
        <xdr:cNvPr id="698" name="n_4mainValue【消防施設】&#10;有形固定資産減価償却率"/>
        <xdr:cNvSpPr txBox="1"/>
      </xdr:nvSpPr>
      <xdr:spPr>
        <a:xfrm>
          <a:off x="12611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20" name="直線コネクタ 719"/>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2" name="直線コネクタ 72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23"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24" name="直線コネクタ 72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25"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6" name="フローチャート: 判断 725"/>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27" name="フローチャート: 判断 726"/>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28" name="フローチャート: 判断 727"/>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29" name="フローチャート: 判断 728"/>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30" name="フローチャート: 判断 729"/>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28448</xdr:rowOff>
    </xdr:from>
    <xdr:to>
      <xdr:col>107</xdr:col>
      <xdr:colOff>101600</xdr:colOff>
      <xdr:row>84</xdr:row>
      <xdr:rowOff>130048</xdr:rowOff>
    </xdr:to>
    <xdr:sp macro="" textlink="">
      <xdr:nvSpPr>
        <xdr:cNvPr id="736" name="楕円 735"/>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37" name="楕円 736"/>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38" name="直線コネクタ 737"/>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739" name="楕円 738"/>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79248</xdr:rowOff>
    </xdr:to>
    <xdr:cxnSp macro="">
      <xdr:nvCxnSpPr>
        <xdr:cNvPr id="740" name="直線コネクタ 739"/>
        <xdr:cNvCxnSpPr/>
      </xdr:nvCxnSpPr>
      <xdr:spPr>
        <a:xfrm>
          <a:off x="18656300" y="14471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41"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42"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43"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44"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45" name="n_2main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46" name="n_3main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137431</xdr:rowOff>
    </xdr:from>
    <xdr:ext cx="469744" cy="259045"/>
    <xdr:sp macro="" textlink="">
      <xdr:nvSpPr>
        <xdr:cNvPr id="747" name="n_4mainValue【消防施設】&#10;一人当たり面積"/>
        <xdr:cNvSpPr txBox="1"/>
      </xdr:nvSpPr>
      <xdr:spPr>
        <a:xfrm>
          <a:off x="18421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73" name="直線コネクタ 772"/>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74"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75" name="直線コネクタ 77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76"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77" name="直線コネクタ 776"/>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78"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79" name="フローチャート: 判断 778"/>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81" name="フローチャート: 判断 78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82" name="フローチャート: 判断 781"/>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83" name="フローチャート: 判断 782"/>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139700</xdr:rowOff>
    </xdr:from>
    <xdr:to>
      <xdr:col>76</xdr:col>
      <xdr:colOff>165100</xdr:colOff>
      <xdr:row>106</xdr:row>
      <xdr:rowOff>69850</xdr:rowOff>
    </xdr:to>
    <xdr:sp macro="" textlink="">
      <xdr:nvSpPr>
        <xdr:cNvPr id="789" name="楕円 78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90" name="楕円 789"/>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19050</xdr:rowOff>
    </xdr:to>
    <xdr:cxnSp macro="">
      <xdr:nvCxnSpPr>
        <xdr:cNvPr id="791" name="直線コネクタ 790"/>
        <xdr:cNvCxnSpPr/>
      </xdr:nvCxnSpPr>
      <xdr:spPr>
        <a:xfrm>
          <a:off x="13703300" y="1815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792" name="楕円 791"/>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156211</xdr:rowOff>
    </xdr:to>
    <xdr:cxnSp macro="">
      <xdr:nvCxnSpPr>
        <xdr:cNvPr id="793" name="直線コネクタ 792"/>
        <xdr:cNvCxnSpPr/>
      </xdr:nvCxnSpPr>
      <xdr:spPr>
        <a:xfrm>
          <a:off x="12814300" y="18124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94"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5"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96"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97"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8" name="n_2mainValue【庁舎】&#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99"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00" name="n_4mainValue【庁舎】&#10;有形固定資産減価償却率"/>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26" name="直線コネクタ 82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30" name="直線コネクタ 82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3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2" name="フローチャート: 判断 8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33" name="フローチャート: 判断 83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34" name="フローチャート: 判断 83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35" name="フローチャート: 判断 83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36" name="フローチャート: 判断 83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72752</xdr:rowOff>
    </xdr:from>
    <xdr:to>
      <xdr:col>107</xdr:col>
      <xdr:colOff>101600</xdr:colOff>
      <xdr:row>106</xdr:row>
      <xdr:rowOff>2902</xdr:rowOff>
    </xdr:to>
    <xdr:sp macro="" textlink="">
      <xdr:nvSpPr>
        <xdr:cNvPr id="842" name="楕円 841"/>
        <xdr:cNvSpPr/>
      </xdr:nvSpPr>
      <xdr:spPr>
        <a:xfrm>
          <a:off x="2038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843" name="楕円 842"/>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126819</xdr:rowOff>
    </xdr:to>
    <xdr:cxnSp macro="">
      <xdr:nvCxnSpPr>
        <xdr:cNvPr id="844" name="直線コネクタ 843"/>
        <xdr:cNvCxnSpPr/>
      </xdr:nvCxnSpPr>
      <xdr:spPr>
        <a:xfrm flipV="1">
          <a:off x="19545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5" name="楕円 844"/>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133350</xdr:rowOff>
    </xdr:to>
    <xdr:cxnSp macro="">
      <xdr:nvCxnSpPr>
        <xdr:cNvPr id="846" name="直線コネクタ 845"/>
        <xdr:cNvCxnSpPr/>
      </xdr:nvCxnSpPr>
      <xdr:spPr>
        <a:xfrm flipV="1">
          <a:off x="18656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7"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8"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9"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50"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851" name="n_2mainValue【庁舎】&#10;一人当たり面積"/>
        <xdr:cNvSpPr txBox="1"/>
      </xdr:nvSpPr>
      <xdr:spPr>
        <a:xfrm>
          <a:off x="20199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22696</xdr:rowOff>
    </xdr:from>
    <xdr:ext cx="469744" cy="259045"/>
    <xdr:sp macro="" textlink="">
      <xdr:nvSpPr>
        <xdr:cNvPr id="852" name="n_3mainValue【庁舎】&#10;一人当たり面積"/>
        <xdr:cNvSpPr txBox="1"/>
      </xdr:nvSpPr>
      <xdr:spPr>
        <a:xfrm>
          <a:off x="19310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3"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有形固定資産減価償却率は、ほとんどの類型において類似団体平均を下回っているか、同程度となっている</a:t>
          </a:r>
          <a:r>
            <a:rPr kumimoji="1" lang="ja-JP" altLang="en-US" sz="1100">
              <a:solidFill>
                <a:schemeClr val="dk1"/>
              </a:solidFill>
              <a:effectLst/>
              <a:latin typeface="+mn-lt"/>
              <a:ea typeface="+mn-ea"/>
              <a:cs typeface="+mn-cs"/>
            </a:rPr>
            <a:t>が、庁舎については類似団体平均を上回っており、有形固定資産減価償却率も上昇の傾向にある。庁舎については、令和元年度に策定した長期改修計画に基づき老朽化対策に取り組んでいる。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また、一般廃棄物処理施設については、平成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年度にかけて実施した基幹改良工事の減価償却の進行により、有形固定資産減価償却率が上昇している。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類似団体平均を下回っているか、同程度となっている</a:t>
          </a:r>
          <a:r>
            <a:rPr kumimoji="1" lang="ja-JP" altLang="en-US" sz="1100">
              <a:solidFill>
                <a:schemeClr val="dk1"/>
              </a:solidFill>
              <a:effectLst/>
              <a:latin typeface="+mn-lt"/>
              <a:ea typeface="+mn-ea"/>
              <a:cs typeface="+mn-cs"/>
            </a:rPr>
            <a:t>類型についても、</a:t>
          </a:r>
          <a:r>
            <a:rPr kumimoji="1" lang="ja-JP" altLang="ja-JP" sz="1100">
              <a:solidFill>
                <a:schemeClr val="dk1"/>
              </a:solidFill>
              <a:effectLst/>
              <a:latin typeface="+mn-lt"/>
              <a:ea typeface="+mn-ea"/>
              <a:cs typeface="+mn-cs"/>
            </a:rPr>
            <a:t>減価償却の進行により有形固定資産減価償却率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、公共施設整備計画等</a:t>
          </a:r>
          <a:r>
            <a:rPr kumimoji="1" lang="ja-JP" altLang="en-US" sz="1100">
              <a:solidFill>
                <a:schemeClr val="dk1"/>
              </a:solidFill>
              <a:effectLst/>
              <a:latin typeface="+mn-lt"/>
              <a:ea typeface="+mn-ea"/>
              <a:cs typeface="+mn-cs"/>
            </a:rPr>
            <a:t>やそれぞれの個別施設計画</a:t>
          </a:r>
          <a:r>
            <a:rPr kumimoji="1" lang="ja-JP" altLang="ja-JP" sz="1100">
              <a:solidFill>
                <a:schemeClr val="dk1"/>
              </a:solidFill>
              <a:effectLst/>
              <a:latin typeface="+mn-lt"/>
              <a:ea typeface="+mn-ea"/>
              <a:cs typeface="+mn-cs"/>
            </a:rPr>
            <a:t>に基づく計画的な老朽化対策を実施していく。</a:t>
          </a:r>
          <a:endParaRPr lang="ja-JP" altLang="ja-JP" sz="1400">
            <a:effectLst/>
          </a:endParaRPr>
        </a:p>
        <a:p>
          <a:r>
            <a:rPr kumimoji="1" lang="ja-JP" altLang="ja-JP" sz="1100">
              <a:solidFill>
                <a:schemeClr val="dk1"/>
              </a:solidFill>
              <a:effectLst/>
              <a:latin typeface="+mn-lt"/>
              <a:ea typeface="+mn-ea"/>
              <a:cs typeface="+mn-cs"/>
            </a:rPr>
            <a:t>一人当たり面積については、類似団体平均とほぼ同程度となっている。どの施設においても今後の人口減少に伴い一人当たり面積が上昇していくことが考えられるため、維持管理に係る経費の増加に留意するとともに、既存施設の集約化・複合化・転用等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新型コロナウイルス感染症の影響により、</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及び法人市民税が減少したことで</a:t>
          </a:r>
          <a:r>
            <a:rPr kumimoji="1" lang="ja-JP" altLang="ja-JP" sz="1100">
              <a:solidFill>
                <a:schemeClr val="dk1"/>
              </a:solidFill>
              <a:effectLst/>
              <a:latin typeface="+mn-lt"/>
              <a:ea typeface="+mn-ea"/>
              <a:cs typeface="+mn-cs"/>
            </a:rPr>
            <a:t>基準財政収入額が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。また、個別</a:t>
          </a:r>
          <a:r>
            <a:rPr kumimoji="1" lang="ja-JP" altLang="ja-JP" sz="1100">
              <a:solidFill>
                <a:schemeClr val="dk1"/>
              </a:solidFill>
              <a:effectLst/>
              <a:latin typeface="+mn-lt"/>
              <a:ea typeface="+mn-ea"/>
              <a:cs typeface="+mn-cs"/>
            </a:rPr>
            <a:t>算定経費（社会福祉費、地域社会再生事業費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のほか、交付税再算定における臨時財政対策債償還基金費が追加され、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したことで</a:t>
          </a:r>
          <a:r>
            <a:rPr kumimoji="1" lang="ja-JP" altLang="ja-JP" sz="1100">
              <a:solidFill>
                <a:schemeClr val="dk1"/>
              </a:solidFill>
              <a:effectLst/>
              <a:latin typeface="+mn-lt"/>
              <a:ea typeface="+mn-ea"/>
              <a:cs typeface="+mn-cs"/>
            </a:rPr>
            <a:t>単年度で減少し、３カ年平均も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人口減少に伴う住民税等の減少や、</a:t>
          </a:r>
          <a:r>
            <a:rPr kumimoji="1" lang="ja-JP" altLang="ja-JP" sz="1100">
              <a:solidFill>
                <a:schemeClr val="dk1"/>
              </a:solidFill>
              <a:effectLst/>
              <a:latin typeface="+mn-lt"/>
              <a:ea typeface="+mn-ea"/>
              <a:cs typeface="+mn-cs"/>
            </a:rPr>
            <a:t>社会福祉費等が増加することが見込まれるため、厳しい状況が続くものと考えられる。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退職手当の増による人件費の増加、介護保険事業への繰出金の増等といった経常支出が増えたため増加に転じたが、令和２年度は消費税率引き上げの影響による地方消費税交付金の増や、地方交付税の増などにより経常一般財源が増加したことに加え、退職手当の減による人件費の減少、介護保険事業への繰出金の減等といった経常経費の減少により減少した。</a:t>
          </a:r>
          <a:r>
            <a:rPr kumimoji="1" lang="ja-JP" altLang="en-US" sz="1100">
              <a:solidFill>
                <a:schemeClr val="dk1"/>
              </a:solidFill>
              <a:effectLst/>
              <a:latin typeface="+mn-lt"/>
              <a:ea typeface="+mn-ea"/>
              <a:cs typeface="+mn-cs"/>
            </a:rPr>
            <a:t>令和３年度は、主に地方交付税における再算定による追加交付があったことでさらに減少に転じた。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3956"/>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63246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073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63246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5695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5695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退職者の増により</a:t>
          </a:r>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も増加したことで</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物件費についても新型コロナワクチン接種に係る委託料の増等</a:t>
          </a:r>
          <a:r>
            <a:rPr kumimoji="1" lang="ja-JP" altLang="ja-JP" sz="1100">
              <a:solidFill>
                <a:schemeClr val="dk1"/>
              </a:solidFill>
              <a:effectLst/>
              <a:latin typeface="+mn-lt"/>
              <a:ea typeface="+mn-ea"/>
              <a:cs typeface="+mn-cs"/>
            </a:rPr>
            <a:t>により物件費が大幅に増加したことで、人口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人当たり人件費・物件費等の決算額は増加した。</a:t>
          </a:r>
          <a:endParaRPr lang="ja-JP" altLang="ja-JP" sz="1400">
            <a:effectLst/>
          </a:endParaRPr>
        </a:p>
        <a:p>
          <a:r>
            <a:rPr kumimoji="1" lang="ja-JP" altLang="ja-JP" sz="1100">
              <a:solidFill>
                <a:schemeClr val="dk1"/>
              </a:solidFill>
              <a:effectLst/>
              <a:latin typeface="+mn-lt"/>
              <a:ea typeface="+mn-ea"/>
              <a:cs typeface="+mn-cs"/>
            </a:rPr>
            <a:t>　人口１人当たり決算額が類似団体平均を上回っているのは、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30890</xdr:rowOff>
    </xdr:from>
    <xdr:to>
      <xdr:col>23</xdr:col>
      <xdr:colOff>133350</xdr:colOff>
      <xdr:row>83</xdr:row>
      <xdr:rowOff>169636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1240"/>
          <a:ext cx="8382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79702</xdr:rowOff>
    </xdr:from>
    <xdr:to>
      <xdr:col>19</xdr:col>
      <xdr:colOff>133350</xdr:colOff>
      <xdr:row>83</xdr:row>
      <xdr:rowOff>30890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8602"/>
          <a:ext cx="889000" cy="1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38026</xdr:rowOff>
    </xdr:from>
    <xdr:to>
      <xdr:col>15</xdr:col>
      <xdr:colOff>82550</xdr:colOff>
      <xdr:row>82</xdr:row>
      <xdr:rowOff>79702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6926"/>
          <a:ext cx="889000" cy="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38026</xdr:rowOff>
    </xdr:from>
    <xdr:to>
      <xdr:col>11</xdr:col>
      <xdr:colOff>31750</xdr:colOff>
      <xdr:row>82</xdr:row>
      <xdr:rowOff>124054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6926"/>
          <a:ext cx="889000" cy="8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118836</xdr:rowOff>
    </xdr:from>
    <xdr:to>
      <xdr:col>23</xdr:col>
      <xdr:colOff>184150</xdr:colOff>
      <xdr:row>84</xdr:row>
      <xdr:rowOff>48986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90913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151540</xdr:rowOff>
    </xdr:from>
    <xdr:to>
      <xdr:col>19</xdr:col>
      <xdr:colOff>184150</xdr:colOff>
      <xdr:row>83</xdr:row>
      <xdr:rowOff>81690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66467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9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28902</xdr:rowOff>
    </xdr:from>
    <xdr:to>
      <xdr:col>15</xdr:col>
      <xdr:colOff>133350</xdr:colOff>
      <xdr:row>82</xdr:row>
      <xdr:rowOff>130502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115279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7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158676</xdr:rowOff>
    </xdr:from>
    <xdr:to>
      <xdr:col>11</xdr:col>
      <xdr:colOff>82550</xdr:colOff>
      <xdr:row>82</xdr:row>
      <xdr:rowOff>88826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73603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73254</xdr:rowOff>
    </xdr:from>
    <xdr:to>
      <xdr:col>7</xdr:col>
      <xdr:colOff>31750</xdr:colOff>
      <xdr:row>83</xdr:row>
      <xdr:rowOff>3404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159631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職員構成の変動により、４年連続で１００を下回った。今後も近隣他市の状況等を勘案しながら、給与の適正化に努めていく。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9117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136979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に比べ、高くなっているのは、ごみ収集・処理、消防、その他施設運営等を直営、単独で行ってきたことによるものであるが、ごみ収集・処理の民間委託推進、会計年度任用職員の活用や指定管理者制度への移行等によ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38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115358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109326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537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131445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144903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単年度比率は、元利償還金の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年度借入</a:t>
          </a:r>
          <a:r>
            <a:rPr kumimoji="1" lang="ja-JP" altLang="ja-JP" sz="1100">
              <a:solidFill>
                <a:schemeClr val="dk1"/>
              </a:solidFill>
              <a:effectLst/>
              <a:latin typeface="+mn-lt"/>
              <a:ea typeface="+mn-ea"/>
              <a:cs typeface="+mn-cs"/>
            </a:rPr>
            <a:t>の用地購入に係る一般単独事業債の償還開始などによる増加が、普通交付税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の増加による標準財政規模の増加を上回っため、</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ポイント増加し、３ヵ年平均も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60113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654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地方債の借入額よりも元利償還金額が大きいことによる</a:t>
          </a:r>
          <a:r>
            <a:rPr kumimoji="1" lang="ja-JP" altLang="ja-JP" sz="1100">
              <a:solidFill>
                <a:schemeClr val="dk1"/>
              </a:solidFill>
              <a:effectLst/>
              <a:latin typeface="+mn-lt"/>
              <a:ea typeface="+mn-ea"/>
              <a:cs typeface="+mn-cs"/>
            </a:rPr>
            <a:t>一般会計地方債現在高の減少や、財政調整基金残高</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の増加による充当可能基金の増、普通交付税の増により、</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年度以降は市債残高の減少や基金残高の増加により、将来負担比率の減少が続いているが、今後は老朽化の進む公共施設の改修・更新に伴い地方債残高の増加が見込まれるため、比率の上昇が予想される。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127212</xdr:rowOff>
    </xdr:from>
    <xdr:to>
      <xdr:col>81</xdr:col>
      <xdr:colOff>44450</xdr:colOff>
      <xdr:row>16</xdr:row>
      <xdr:rowOff>37677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7512"/>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167710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80877"/>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167710</xdr:rowOff>
    </xdr:from>
    <xdr:to>
      <xdr:col>72</xdr:col>
      <xdr:colOff>203200</xdr:colOff>
      <xdr:row>18</xdr:row>
      <xdr:rowOff>3104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10910"/>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3104</xdr:rowOff>
    </xdr:from>
    <xdr:to>
      <xdr:col>68</xdr:col>
      <xdr:colOff>152400</xdr:colOff>
      <xdr:row>19</xdr:row>
      <xdr:rowOff>17992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89204"/>
          <a:ext cx="8890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76412</xdr:rowOff>
    </xdr:from>
    <xdr:to>
      <xdr:col>81</xdr:col>
      <xdr:colOff>95250</xdr:colOff>
      <xdr:row>15</xdr:row>
      <xdr:rowOff>6562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48489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116910</xdr:rowOff>
    </xdr:from>
    <xdr:to>
      <xdr:col>73</xdr:col>
      <xdr:colOff>44450</xdr:colOff>
      <xdr:row>17</xdr:row>
      <xdr:rowOff>47060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31837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123754</xdr:rowOff>
    </xdr:from>
    <xdr:to>
      <xdr:col>68</xdr:col>
      <xdr:colOff>203200</xdr:colOff>
      <xdr:row>18</xdr:row>
      <xdr:rowOff>53904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38681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138642</xdr:rowOff>
    </xdr:from>
    <xdr:to>
      <xdr:col>64</xdr:col>
      <xdr:colOff>152400</xdr:colOff>
      <xdr:row>19</xdr:row>
      <xdr:rowOff>68792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53569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地域手当の支給率が他団体に比べ高く設定されていること、ごみ収集・処理、消防等を単独直営で行ってきたことが人件費の占める割合が高い要因である。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技能労務職員の退職不補充、民間委託の推進により人件費の比率は下降傾向にあ</a:t>
          </a:r>
          <a:r>
            <a:rPr kumimoji="1" lang="ja-JP" altLang="en-US" sz="1100">
              <a:solidFill>
                <a:schemeClr val="dk1"/>
              </a:solidFill>
              <a:effectLst/>
              <a:latin typeface="+mn-lt"/>
              <a:ea typeface="+mn-ea"/>
              <a:cs typeface="+mn-cs"/>
            </a:rPr>
            <a:t>る。令和３年度は退職者数が増加に転じたことで人件費は増加したが、経常一般財源にあたる普通交付税の増加により、人件費の比率が下がった。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5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41</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77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8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42</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383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68580</xdr:rowOff>
    </xdr:from>
    <xdr:to>
      <xdr:col>20</xdr:col>
      <xdr:colOff>38100</xdr:colOff>
      <xdr:row>40</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110490</xdr:rowOff>
    </xdr:from>
    <xdr:to>
      <xdr:col>15</xdr:col>
      <xdr:colOff>149225</xdr:colOff>
      <xdr:row>42</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15240</xdr:rowOff>
    </xdr:from>
    <xdr:to>
      <xdr:col>6</xdr:col>
      <xdr:colOff>171450</xdr:colOff>
      <xdr:row>42</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令和元年度はじんかい収集事業の委託料の増加などにより比率が上昇し、令和２年度もＰＣＢの処理に係る経費や容器包装プラスチックの広域処理の開始等により上昇した。</a:t>
          </a:r>
          <a:r>
            <a:rPr kumimoji="1" lang="ja-JP" altLang="en-US" sz="1100">
              <a:solidFill>
                <a:schemeClr val="dk1"/>
              </a:solidFill>
              <a:effectLst/>
              <a:latin typeface="+mn-lt"/>
              <a:ea typeface="+mn-ea"/>
              <a:cs typeface="+mn-cs"/>
            </a:rPr>
            <a:t>令和３年度は小学校給食及び保育園給食の調理を委託したこと等により物件費は増加したが、経常一般財源にあたる普通交付税の増加により、比率は低下した。</a:t>
          </a:r>
          <a:r>
            <a:rPr kumimoji="1" lang="ja-JP" altLang="ja-JP" sz="1100">
              <a:solidFill>
                <a:schemeClr val="dk1"/>
              </a:solidFill>
              <a:effectLst/>
              <a:latin typeface="+mn-lt"/>
              <a:ea typeface="+mn-ea"/>
              <a:cs typeface="+mn-cs"/>
            </a:rPr>
            <a:t>今後も直営で行っていた業務の委託化を進めているため上昇傾向となる可能性があるが、コスト削減に取り組んでいく。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年度以降比率は上昇の傾向にあったが、</a:t>
          </a:r>
          <a:r>
            <a:rPr kumimoji="1" lang="ja-JP" altLang="en-US" sz="1100">
              <a:solidFill>
                <a:schemeClr val="dk1"/>
              </a:solidFill>
              <a:effectLst/>
              <a:latin typeface="+mn-lt"/>
              <a:ea typeface="+mn-ea"/>
              <a:cs typeface="+mn-cs"/>
            </a:rPr>
            <a:t>令和３年度は市内に小規模保育事業所が新築されたことに伴う子どものための教育保育負担金の補助対象となる児童数の増加等により国庫負担金が増加し、一般財源等充当する扶助費が減ったため低下した。</a:t>
          </a:r>
          <a:r>
            <a:rPr kumimoji="1" lang="ja-JP" altLang="ja-JP" sz="1100">
              <a:solidFill>
                <a:schemeClr val="dk1"/>
              </a:solidFill>
              <a:effectLst/>
              <a:latin typeface="+mn-lt"/>
              <a:ea typeface="+mn-ea"/>
              <a:cs typeface="+mn-cs"/>
            </a:rPr>
            <a:t>類似団体平均を下回って推移しているが、本市は高齢化率が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％を超えていることから、</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していくことが</a:t>
          </a:r>
          <a:r>
            <a:rPr kumimoji="1" lang="ja-JP" altLang="ja-JP" sz="1100">
              <a:solidFill>
                <a:schemeClr val="dk1"/>
              </a:solidFill>
              <a:effectLst/>
              <a:latin typeface="+mn-lt"/>
              <a:ea typeface="+mn-ea"/>
              <a:cs typeface="+mn-cs"/>
            </a:rPr>
            <a:t>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85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129722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　</a:t>
          </a:r>
          <a:r>
            <a:rPr kumimoji="1" lang="ja-JP" altLang="ja-JP" sz="1050" b="0">
              <a:solidFill>
                <a:schemeClr val="dk1"/>
              </a:solidFill>
              <a:effectLst/>
              <a:latin typeface="+mn-lt"/>
              <a:ea typeface="+mn-ea"/>
              <a:cs typeface="+mn-cs"/>
            </a:rPr>
            <a:t>その他に係る経常収支比率の主な要因は繰出金であるが、令和元年度は</a:t>
          </a:r>
          <a:r>
            <a:rPr kumimoji="1" lang="ja-JP" altLang="ja-JP" sz="1050">
              <a:solidFill>
                <a:schemeClr val="dk1"/>
              </a:solidFill>
              <a:effectLst/>
              <a:latin typeface="+mn-lt"/>
              <a:ea typeface="+mn-ea"/>
              <a:cs typeface="+mn-cs"/>
            </a:rPr>
            <a:t>下水道事業が法適用企業に移行し、下水道事業会計繰出金が繰出金に計上されなくなったことで</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し、令和２年度は介護保険事業特別会計繰出金の減少によりさらに</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した。</a:t>
          </a:r>
          <a:r>
            <a:rPr kumimoji="1" lang="ja-JP" altLang="en-US" sz="1050">
              <a:solidFill>
                <a:schemeClr val="dk1"/>
              </a:solidFill>
              <a:effectLst/>
              <a:latin typeface="+mn-lt"/>
              <a:ea typeface="+mn-ea"/>
              <a:cs typeface="+mn-cs"/>
            </a:rPr>
            <a:t>令和３年度は介護保険事業会計繰出金において、令和３年度が第８期高齢者保健福祉計画の初年度であることから計画値の見直しを実施し、令和２年度分の介護給付費の清算をしたことで介護給付費繰出金が大きく減少し、比率が低下した。</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77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0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2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直営・単独事業が多く、一部事務組合負担金等の割合が極端に低いため、類似団体平均を大きく下回っている。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令和元年度は下水道事業が法適用企業に移行し、下水道事業会計繰出金が補助費に計上されたことで比率が上昇し、令和２年度も下水道事業会計操出金が増加したことで上昇した。</a:t>
          </a:r>
          <a:r>
            <a:rPr kumimoji="1" lang="ja-JP" altLang="en-US" sz="1100">
              <a:solidFill>
                <a:schemeClr val="dk1"/>
              </a:solidFill>
              <a:effectLst/>
              <a:latin typeface="+mn-lt"/>
              <a:ea typeface="+mn-ea"/>
              <a:cs typeface="+mn-cs"/>
            </a:rPr>
            <a:t>令和３年度は新たな大規模整備がなくなったことで下水道事業会計繰出金が減少したほか、経常一般財源にあたる普通交付税が増加したことで下降に転じた。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28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46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44704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46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年度借入の用地購入に係る一般単独事業債の償還開始などにより</a:t>
          </a:r>
          <a:r>
            <a:rPr kumimoji="1" lang="ja-JP" altLang="en-US" sz="1100">
              <a:solidFill>
                <a:schemeClr val="dk1"/>
              </a:solidFill>
              <a:effectLst/>
              <a:latin typeface="+mn-lt"/>
              <a:ea typeface="+mn-ea"/>
              <a:cs typeface="+mn-cs"/>
            </a:rPr>
            <a:t>公債費が増加したが、経常一般財源にあたる普通交付税の増加により</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は低下</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今後は市営住宅整備事業債の償還開始や公共施設の老朽化対策による市債発行額の増加などにより、元利償還金等の増加が見込まれるが、償還と借入のバランスに留意し比率が下降するように努めていく。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3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54611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年度は地方消費税交付金、地方交付税といった経常一般財源が増加し、</a:t>
          </a:r>
          <a:r>
            <a:rPr kumimoji="1" lang="ja-JP" altLang="en-US" sz="1100">
              <a:solidFill>
                <a:schemeClr val="dk1"/>
              </a:solidFill>
              <a:effectLst/>
              <a:latin typeface="+mn-lt"/>
              <a:ea typeface="+mn-ea"/>
              <a:cs typeface="+mn-cs"/>
            </a:rPr>
            <a:t>下水道事業及び</a:t>
          </a:r>
          <a:r>
            <a:rPr kumimoji="1" lang="ja-JP" altLang="ja-JP" sz="1100">
              <a:solidFill>
                <a:schemeClr val="dk1"/>
              </a:solidFill>
              <a:effectLst/>
              <a:latin typeface="+mn-lt"/>
              <a:ea typeface="+mn-ea"/>
              <a:cs typeface="+mn-cs"/>
            </a:rPr>
            <a:t>介護保険事業への繰出金の減少等で、経常経費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減少したため比率が</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よりも下回った。</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今後については少子高齢化の進展により人口や収入が減少する一方で、扶助費等の経常的な支出がさらに増加していくこと</a:t>
          </a:r>
          <a:r>
            <a:rPr lang="ja-JP" altLang="en-US" sz="1100">
              <a:solidFill>
                <a:schemeClr val="dk1"/>
              </a:solidFill>
              <a:effectLst/>
              <a:latin typeface="+mn-lt"/>
              <a:ea typeface="+mn-ea"/>
              <a:cs typeface="+mn-cs"/>
            </a:rPr>
            <a:t>が予想され</a:t>
          </a:r>
          <a:r>
            <a:rPr lang="ja-JP" altLang="ja-JP" sz="1100">
              <a:solidFill>
                <a:schemeClr val="dk1"/>
              </a:solidFill>
              <a:effectLst/>
              <a:latin typeface="+mn-lt"/>
              <a:ea typeface="+mn-ea"/>
              <a:cs typeface="+mn-cs"/>
            </a:rPr>
            <a:t>るため、事務事業の見直しや効率化に努め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93192"/>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178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04087"/>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88137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0408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91964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46005</xdr:rowOff>
    </xdr:from>
    <xdr:to>
      <xdr:col>29</xdr:col>
      <xdr:colOff>127000</xdr:colOff>
      <xdr:row>17</xdr:row>
      <xdr:rowOff>51997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8280"/>
          <a:ext cx="647700" cy="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51997</xdr:rowOff>
    </xdr:from>
    <xdr:to>
      <xdr:col>26</xdr:col>
      <xdr:colOff>50800</xdr:colOff>
      <xdr:row>17</xdr:row>
      <xdr:rowOff>94190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4272"/>
          <a:ext cx="6985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94190</xdr:rowOff>
    </xdr:from>
    <xdr:to>
      <xdr:col>22</xdr:col>
      <xdr:colOff>114300</xdr:colOff>
      <xdr:row>17</xdr:row>
      <xdr:rowOff>106225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6465"/>
          <a:ext cx="698500" cy="1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17250</xdr:rowOff>
    </xdr:from>
    <xdr:to>
      <xdr:col>18</xdr:col>
      <xdr:colOff>177800</xdr:colOff>
      <xdr:row>17</xdr:row>
      <xdr:rowOff>106225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9525"/>
          <a:ext cx="698500" cy="8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166655</xdr:rowOff>
    </xdr:from>
    <xdr:to>
      <xdr:col>29</xdr:col>
      <xdr:colOff>177800</xdr:colOff>
      <xdr:row>17</xdr:row>
      <xdr:rowOff>96805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1197</xdr:rowOff>
    </xdr:from>
    <xdr:to>
      <xdr:col>26</xdr:col>
      <xdr:colOff>101600</xdr:colOff>
      <xdr:row>17</xdr:row>
      <xdr:rowOff>102797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43390</xdr:rowOff>
    </xdr:from>
    <xdr:to>
      <xdr:col>22</xdr:col>
      <xdr:colOff>165100</xdr:colOff>
      <xdr:row>17</xdr:row>
      <xdr:rowOff>144990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155167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55425</xdr:rowOff>
    </xdr:from>
    <xdr:to>
      <xdr:col>19</xdr:col>
      <xdr:colOff>38100</xdr:colOff>
      <xdr:row>17</xdr:row>
      <xdr:rowOff>157025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167202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137900</xdr:rowOff>
    </xdr:from>
    <xdr:to>
      <xdr:col>15</xdr:col>
      <xdr:colOff>101600</xdr:colOff>
      <xdr:row>17</xdr:row>
      <xdr:rowOff>68050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78227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234311</xdr:rowOff>
    </xdr:from>
    <xdr:to>
      <xdr:col>29</xdr:col>
      <xdr:colOff>127000</xdr:colOff>
      <xdr:row>35</xdr:row>
      <xdr:rowOff>275558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44661"/>
          <a:ext cx="647700" cy="4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219089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29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275558</xdr:rowOff>
    </xdr:from>
    <xdr:to>
      <xdr:col>26</xdr:col>
      <xdr:colOff>50800</xdr:colOff>
      <xdr:row>35</xdr:row>
      <xdr:rowOff>304884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85908"/>
          <a:ext cx="6985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304884</xdr:rowOff>
    </xdr:from>
    <xdr:to>
      <xdr:col>22</xdr:col>
      <xdr:colOff>114300</xdr:colOff>
      <xdr:row>35</xdr:row>
      <xdr:rowOff>336757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52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320559</xdr:rowOff>
    </xdr:from>
    <xdr:to>
      <xdr:col>18</xdr:col>
      <xdr:colOff>177800</xdr:colOff>
      <xdr:row>35</xdr:row>
      <xdr:rowOff>336757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0909"/>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183511</xdr:rowOff>
    </xdr:from>
    <xdr:to>
      <xdr:col>29</xdr:col>
      <xdr:colOff>177800</xdr:colOff>
      <xdr:row>35</xdr:row>
      <xdr:rowOff>285111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9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224758</xdr:rowOff>
    </xdr:from>
    <xdr:to>
      <xdr:col>26</xdr:col>
      <xdr:colOff>101600</xdr:colOff>
      <xdr:row>35</xdr:row>
      <xdr:rowOff>326358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336535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0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254084</xdr:rowOff>
    </xdr:from>
    <xdr:to>
      <xdr:col>22</xdr:col>
      <xdr:colOff>165100</xdr:colOff>
      <xdr:row>36</xdr:row>
      <xdr:rowOff>12784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340461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285957</xdr:rowOff>
    </xdr:from>
    <xdr:to>
      <xdr:col>19</xdr:col>
      <xdr:colOff>38100</xdr:colOff>
      <xdr:row>36</xdr:row>
      <xdr:rowOff>44657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29434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269759</xdr:rowOff>
    </xdr:from>
    <xdr:to>
      <xdr:col>15</xdr:col>
      <xdr:colOff>101600</xdr:colOff>
      <xdr:row>36</xdr:row>
      <xdr:rowOff>28459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6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39573</xdr:rowOff>
    </xdr:from>
    <xdr:to>
      <xdr:col>24</xdr:col>
      <xdr:colOff>63500</xdr:colOff>
      <xdr:row>35</xdr:row>
      <xdr:rowOff>75178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0323"/>
          <a:ext cx="8382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xdr:rowOff>
    </xdr:from>
    <xdr:to>
      <xdr:col>19</xdr:col>
      <xdr:colOff>177800</xdr:colOff>
      <xdr:row>35</xdr:row>
      <xdr:rowOff>75178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2129"/>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xdr:rowOff>
    </xdr:from>
    <xdr:to>
      <xdr:col>15</xdr:col>
      <xdr:colOff>50800</xdr:colOff>
      <xdr:row>35</xdr:row>
      <xdr:rowOff>102705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2129"/>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167723</xdr:rowOff>
    </xdr:from>
    <xdr:to>
      <xdr:col>10</xdr:col>
      <xdr:colOff>114300</xdr:colOff>
      <xdr:row>35</xdr:row>
      <xdr:rowOff>102705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97023"/>
          <a:ext cx="8890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160223</xdr:rowOff>
    </xdr:from>
    <xdr:to>
      <xdr:col>24</xdr:col>
      <xdr:colOff>114300</xdr:colOff>
      <xdr:row>35</xdr:row>
      <xdr:rowOff>90373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24378</xdr:rowOff>
    </xdr:from>
    <xdr:to>
      <xdr:col>20</xdr:col>
      <xdr:colOff>38100</xdr:colOff>
      <xdr:row>35</xdr:row>
      <xdr:rowOff>125978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142505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132029</xdr:rowOff>
    </xdr:from>
    <xdr:to>
      <xdr:col>15</xdr:col>
      <xdr:colOff>101600</xdr:colOff>
      <xdr:row>35</xdr:row>
      <xdr:rowOff>62179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51905</xdr:rowOff>
    </xdr:from>
    <xdr:to>
      <xdr:col>10</xdr:col>
      <xdr:colOff>165100</xdr:colOff>
      <xdr:row>35</xdr:row>
      <xdr:rowOff>153505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170032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116923</xdr:rowOff>
    </xdr:from>
    <xdr:to>
      <xdr:col>6</xdr:col>
      <xdr:colOff>38100</xdr:colOff>
      <xdr:row>35</xdr:row>
      <xdr:rowOff>47073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63600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24536</xdr:rowOff>
    </xdr:from>
    <xdr:to>
      <xdr:col>24</xdr:col>
      <xdr:colOff>63500</xdr:colOff>
      <xdr:row>57</xdr:row>
      <xdr:rowOff>3187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5736"/>
          <a:ext cx="838200" cy="1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3187</xdr:rowOff>
    </xdr:from>
    <xdr:to>
      <xdr:col>19</xdr:col>
      <xdr:colOff>177800</xdr:colOff>
      <xdr:row>57</xdr:row>
      <xdr:rowOff>113182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5837"/>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113182</xdr:rowOff>
    </xdr:from>
    <xdr:to>
      <xdr:col>15</xdr:col>
      <xdr:colOff>50800</xdr:colOff>
      <xdr:row>57</xdr:row>
      <xdr:rowOff>160680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5832"/>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132562</xdr:rowOff>
    </xdr:from>
    <xdr:to>
      <xdr:col>10</xdr:col>
      <xdr:colOff>114300</xdr:colOff>
      <xdr:row>57</xdr:row>
      <xdr:rowOff>160680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521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145186</xdr:rowOff>
    </xdr:from>
    <xdr:to>
      <xdr:col>24</xdr:col>
      <xdr:colOff>114300</xdr:colOff>
      <xdr:row>56</xdr:row>
      <xdr:rowOff>75336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123837</xdr:rowOff>
    </xdr:from>
    <xdr:to>
      <xdr:col>20</xdr:col>
      <xdr:colOff>38100</xdr:colOff>
      <xdr:row>57</xdr:row>
      <xdr:rowOff>53987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70514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62382</xdr:rowOff>
    </xdr:from>
    <xdr:to>
      <xdr:col>15</xdr:col>
      <xdr:colOff>101600</xdr:colOff>
      <xdr:row>57</xdr:row>
      <xdr:rowOff>163982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109880</xdr:rowOff>
    </xdr:from>
    <xdr:to>
      <xdr:col>10</xdr:col>
      <xdr:colOff>165100</xdr:colOff>
      <xdr:row>58</xdr:row>
      <xdr:rowOff>40030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81762</xdr:rowOff>
    </xdr:from>
    <xdr:to>
      <xdr:col>6</xdr:col>
      <xdr:colOff>38100</xdr:colOff>
      <xdr:row>58</xdr:row>
      <xdr:rowOff>11912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23278</xdr:rowOff>
    </xdr:from>
    <xdr:to>
      <xdr:col>24</xdr:col>
      <xdr:colOff>63500</xdr:colOff>
      <xdr:row>79</xdr:row>
      <xdr:rowOff>36275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67828"/>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23278</xdr:rowOff>
    </xdr:from>
    <xdr:to>
      <xdr:col>19</xdr:col>
      <xdr:colOff>177800</xdr:colOff>
      <xdr:row>79</xdr:row>
      <xdr:rowOff>29352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782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23113</xdr:rowOff>
    </xdr:from>
    <xdr:to>
      <xdr:col>15</xdr:col>
      <xdr:colOff>50800</xdr:colOff>
      <xdr:row>79</xdr:row>
      <xdr:rowOff>29352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7663"/>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23113</xdr:rowOff>
    </xdr:from>
    <xdr:to>
      <xdr:col>10</xdr:col>
      <xdr:colOff>114300</xdr:colOff>
      <xdr:row>79</xdr:row>
      <xdr:rowOff>24453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7663"/>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156925</xdr:rowOff>
    </xdr:from>
    <xdr:to>
      <xdr:col>24</xdr:col>
      <xdr:colOff>114300</xdr:colOff>
      <xdr:row>79</xdr:row>
      <xdr:rowOff>87075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71852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143928</xdr:rowOff>
    </xdr:from>
    <xdr:to>
      <xdr:col>20</xdr:col>
      <xdr:colOff>38100</xdr:colOff>
      <xdr:row>79</xdr:row>
      <xdr:rowOff>74078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150002</xdr:rowOff>
    </xdr:from>
    <xdr:to>
      <xdr:col>15</xdr:col>
      <xdr:colOff>101600</xdr:colOff>
      <xdr:row>79</xdr:row>
      <xdr:rowOff>80152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71279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143763</xdr:rowOff>
    </xdr:from>
    <xdr:to>
      <xdr:col>10</xdr:col>
      <xdr:colOff>165100</xdr:colOff>
      <xdr:row>79</xdr:row>
      <xdr:rowOff>73913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65040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145103</xdr:rowOff>
    </xdr:from>
    <xdr:to>
      <xdr:col>6</xdr:col>
      <xdr:colOff>38100</xdr:colOff>
      <xdr:row>79</xdr:row>
      <xdr:rowOff>75253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66380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32700</xdr:rowOff>
    </xdr:from>
    <xdr:to>
      <xdr:col>24</xdr:col>
      <xdr:colOff>63500</xdr:colOff>
      <xdr:row>98</xdr:row>
      <xdr:rowOff>1039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3350"/>
          <a:ext cx="8382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xdr:rowOff>
    </xdr:from>
    <xdr:to>
      <xdr:col>19</xdr:col>
      <xdr:colOff>177800</xdr:colOff>
      <xdr:row>98</xdr:row>
      <xdr:rowOff>38019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3139"/>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38019</xdr:rowOff>
    </xdr:from>
    <xdr:to>
      <xdr:col>15</xdr:col>
      <xdr:colOff>50800</xdr:colOff>
      <xdr:row>98</xdr:row>
      <xdr:rowOff>79204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0119"/>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79204</xdr:rowOff>
    </xdr:from>
    <xdr:to>
      <xdr:col>10</xdr:col>
      <xdr:colOff>114300</xdr:colOff>
      <xdr:row>98</xdr:row>
      <xdr:rowOff>88486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130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153350</xdr:rowOff>
    </xdr:from>
    <xdr:to>
      <xdr:col>24</xdr:col>
      <xdr:colOff>114300</xdr:colOff>
      <xdr:row>97</xdr:row>
      <xdr:rowOff>83500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68277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121689</xdr:rowOff>
    </xdr:from>
    <xdr:to>
      <xdr:col>20</xdr:col>
      <xdr:colOff>38100</xdr:colOff>
      <xdr:row>98</xdr:row>
      <xdr:rowOff>51839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158669</xdr:rowOff>
    </xdr:from>
    <xdr:to>
      <xdr:col>15</xdr:col>
      <xdr:colOff>101600</xdr:colOff>
      <xdr:row>98</xdr:row>
      <xdr:rowOff>88819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79946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28404</xdr:rowOff>
    </xdr:from>
    <xdr:to>
      <xdr:col>10</xdr:col>
      <xdr:colOff>165100</xdr:colOff>
      <xdr:row>98</xdr:row>
      <xdr:rowOff>130004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37686</xdr:rowOff>
    </xdr:from>
    <xdr:to>
      <xdr:col>6</xdr:col>
      <xdr:colOff>38100</xdr:colOff>
      <xdr:row>98</xdr:row>
      <xdr:rowOff>139286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130413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128031</xdr:rowOff>
    </xdr:from>
    <xdr:to>
      <xdr:col>55</xdr:col>
      <xdr:colOff>0</xdr:colOff>
      <xdr:row>38</xdr:row>
      <xdr:rowOff>47748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2981"/>
          <a:ext cx="838200" cy="1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128031</xdr:rowOff>
    </xdr:from>
    <xdr:to>
      <xdr:col>50</xdr:col>
      <xdr:colOff>114300</xdr:colOff>
      <xdr:row>38</xdr:row>
      <xdr:rowOff>89528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2981"/>
          <a:ext cx="889000" cy="116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89528</xdr:rowOff>
    </xdr:from>
    <xdr:to>
      <xdr:col>45</xdr:col>
      <xdr:colOff>177800</xdr:colOff>
      <xdr:row>39</xdr:row>
      <xdr:rowOff>2736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4628"/>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137196</xdr:rowOff>
    </xdr:from>
    <xdr:to>
      <xdr:col>41</xdr:col>
      <xdr:colOff>50800</xdr:colOff>
      <xdr:row>39</xdr:row>
      <xdr:rowOff>2736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52296"/>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168398</xdr:rowOff>
    </xdr:from>
    <xdr:to>
      <xdr:col>55</xdr:col>
      <xdr:colOff>50800</xdr:colOff>
      <xdr:row>38</xdr:row>
      <xdr:rowOff>98548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77231</xdr:rowOff>
    </xdr:from>
    <xdr:to>
      <xdr:col>50</xdr:col>
      <xdr:colOff>165100</xdr:colOff>
      <xdr:row>32</xdr:row>
      <xdr:rowOff>7381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169958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38728</xdr:rowOff>
    </xdr:from>
    <xdr:to>
      <xdr:col>46</xdr:col>
      <xdr:colOff>38100</xdr:colOff>
      <xdr:row>38</xdr:row>
      <xdr:rowOff>140328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123386</xdr:rowOff>
    </xdr:from>
    <xdr:to>
      <xdr:col>41</xdr:col>
      <xdr:colOff>101600</xdr:colOff>
      <xdr:row>39</xdr:row>
      <xdr:rowOff>53536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44663</xdr:rowOff>
    </xdr:from>
    <xdr:ext cx="469744"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626428" y="6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86396</xdr:rowOff>
    </xdr:from>
    <xdr:to>
      <xdr:col>36</xdr:col>
      <xdr:colOff>165100</xdr:colOff>
      <xdr:row>39</xdr:row>
      <xdr:rowOff>16546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7673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38311</xdr:rowOff>
    </xdr:from>
    <xdr:to>
      <xdr:col>55</xdr:col>
      <xdr:colOff>0</xdr:colOff>
      <xdr:row>58</xdr:row>
      <xdr:rowOff>93207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2411"/>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93207</xdr:rowOff>
    </xdr:from>
    <xdr:to>
      <xdr:col>50</xdr:col>
      <xdr:colOff>114300</xdr:colOff>
      <xdr:row>59</xdr:row>
      <xdr:rowOff>47737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37307"/>
          <a:ext cx="8890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71447</xdr:rowOff>
    </xdr:from>
    <xdr:to>
      <xdr:col>45</xdr:col>
      <xdr:colOff>177800</xdr:colOff>
      <xdr:row>59</xdr:row>
      <xdr:rowOff>47737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15547"/>
          <a:ext cx="889000" cy="1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161493</xdr:rowOff>
    </xdr:from>
    <xdr:to>
      <xdr:col>41</xdr:col>
      <xdr:colOff>50800</xdr:colOff>
      <xdr:row>58</xdr:row>
      <xdr:rowOff>71447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34143"/>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158961</xdr:rowOff>
    </xdr:from>
    <xdr:to>
      <xdr:col>55</xdr:col>
      <xdr:colOff>50800</xdr:colOff>
      <xdr:row>58</xdr:row>
      <xdr:rowOff>89111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137388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42407</xdr:rowOff>
    </xdr:from>
    <xdr:to>
      <xdr:col>50</xdr:col>
      <xdr:colOff>165100</xdr:colOff>
      <xdr:row>58</xdr:row>
      <xdr:rowOff>144007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135134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168387</xdr:rowOff>
    </xdr:from>
    <xdr:to>
      <xdr:col>46</xdr:col>
      <xdr:colOff>38100</xdr:colOff>
      <xdr:row>59</xdr:row>
      <xdr:rowOff>98537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1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89664</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515428" y="10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20647</xdr:rowOff>
    </xdr:from>
    <xdr:to>
      <xdr:col>41</xdr:col>
      <xdr:colOff>101600</xdr:colOff>
      <xdr:row>58</xdr:row>
      <xdr:rowOff>122247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113374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110693</xdr:rowOff>
    </xdr:from>
    <xdr:to>
      <xdr:col>36</xdr:col>
      <xdr:colOff>165100</xdr:colOff>
      <xdr:row>58</xdr:row>
      <xdr:rowOff>40843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31970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23191</xdr:rowOff>
    </xdr:from>
    <xdr:to>
      <xdr:col>55</xdr:col>
      <xdr:colOff>0</xdr:colOff>
      <xdr:row>79</xdr:row>
      <xdr:rowOff>37192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7741"/>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37192</xdr:rowOff>
    </xdr:from>
    <xdr:to>
      <xdr:col>50</xdr:col>
      <xdr:colOff>114300</xdr:colOff>
      <xdr:row>79</xdr:row>
      <xdr:rowOff>40545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8174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40545</xdr:rowOff>
    </xdr:from>
    <xdr:to>
      <xdr:col>45</xdr:col>
      <xdr:colOff>177800</xdr:colOff>
      <xdr:row>79</xdr:row>
      <xdr:rowOff>42126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8509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36601</xdr:rowOff>
    </xdr:from>
    <xdr:to>
      <xdr:col>41</xdr:col>
      <xdr:colOff>50800</xdr:colOff>
      <xdr:row>79</xdr:row>
      <xdr:rowOff>42126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8115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143841</xdr:rowOff>
    </xdr:from>
    <xdr:to>
      <xdr:col>55</xdr:col>
      <xdr:colOff>50800</xdr:colOff>
      <xdr:row>79</xdr:row>
      <xdr:rowOff>73991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58768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157842</xdr:rowOff>
    </xdr:from>
    <xdr:to>
      <xdr:col>50</xdr:col>
      <xdr:colOff>165100</xdr:colOff>
      <xdr:row>79</xdr:row>
      <xdr:rowOff>87992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79119</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161195</xdr:rowOff>
    </xdr:from>
    <xdr:to>
      <xdr:col>46</xdr:col>
      <xdr:colOff>38100</xdr:colOff>
      <xdr:row>79</xdr:row>
      <xdr:rowOff>91345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82472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61017" y="1362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162776</xdr:rowOff>
    </xdr:from>
    <xdr:to>
      <xdr:col>41</xdr:col>
      <xdr:colOff>101600</xdr:colOff>
      <xdr:row>79</xdr:row>
      <xdr:rowOff>92926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84053</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157251</xdr:rowOff>
    </xdr:from>
    <xdr:to>
      <xdr:col>36</xdr:col>
      <xdr:colOff>165100</xdr:colOff>
      <xdr:row>79</xdr:row>
      <xdr:rowOff>87401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78528</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165433</xdr:rowOff>
    </xdr:from>
    <xdr:to>
      <xdr:col>55</xdr:col>
      <xdr:colOff>0</xdr:colOff>
      <xdr:row>98</xdr:row>
      <xdr:rowOff>72459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96083"/>
          <a:ext cx="8382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72459</xdr:rowOff>
    </xdr:from>
    <xdr:to>
      <xdr:col>50</xdr:col>
      <xdr:colOff>114300</xdr:colOff>
      <xdr:row>99</xdr:row>
      <xdr:rowOff>42627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74559"/>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36210</xdr:rowOff>
    </xdr:from>
    <xdr:to>
      <xdr:col>45</xdr:col>
      <xdr:colOff>177800</xdr:colOff>
      <xdr:row>99</xdr:row>
      <xdr:rowOff>42627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838310"/>
          <a:ext cx="889000" cy="17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128890</xdr:rowOff>
    </xdr:from>
    <xdr:to>
      <xdr:col>41</xdr:col>
      <xdr:colOff>50800</xdr:colOff>
      <xdr:row>98</xdr:row>
      <xdr:rowOff>36210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59540"/>
          <a:ext cx="889000" cy="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114633</xdr:rowOff>
    </xdr:from>
    <xdr:to>
      <xdr:col>55</xdr:col>
      <xdr:colOff>50800</xdr:colOff>
      <xdr:row>98</xdr:row>
      <xdr:rowOff>44783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93060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21659</xdr:rowOff>
    </xdr:from>
    <xdr:to>
      <xdr:col>50</xdr:col>
      <xdr:colOff>165100</xdr:colOff>
      <xdr:row>98</xdr:row>
      <xdr:rowOff>123259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2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114386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163277</xdr:rowOff>
    </xdr:from>
    <xdr:to>
      <xdr:col>46</xdr:col>
      <xdr:colOff>38100</xdr:colOff>
      <xdr:row>99</xdr:row>
      <xdr:rowOff>93427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9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84554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705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156860</xdr:rowOff>
    </xdr:from>
    <xdr:to>
      <xdr:col>41</xdr:col>
      <xdr:colOff>101600</xdr:colOff>
      <xdr:row>98</xdr:row>
      <xdr:rowOff>87010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78137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78090</xdr:rowOff>
    </xdr:from>
    <xdr:to>
      <xdr:col>36</xdr:col>
      <xdr:colOff>165100</xdr:colOff>
      <xdr:row>98</xdr:row>
      <xdr:rowOff>8240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170817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53355</xdr:rowOff>
    </xdr:from>
    <xdr:to>
      <xdr:col>85</xdr:col>
      <xdr:colOff>127000</xdr:colOff>
      <xdr:row>39</xdr:row>
      <xdr:rowOff>68149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39905"/>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60702</xdr:rowOff>
    </xdr:from>
    <xdr:to>
      <xdr:col>81</xdr:col>
      <xdr:colOff>50800</xdr:colOff>
      <xdr:row>39</xdr:row>
      <xdr:rowOff>68149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4725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60702</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4725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97115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2555</xdr:rowOff>
    </xdr:from>
    <xdr:to>
      <xdr:col>85</xdr:col>
      <xdr:colOff>177800</xdr:colOff>
      <xdr:row>39</xdr:row>
      <xdr:rowOff>104155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133382</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7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17349</xdr:rowOff>
    </xdr:from>
    <xdr:to>
      <xdr:col>81</xdr:col>
      <xdr:colOff>101600</xdr:colOff>
      <xdr:row>39</xdr:row>
      <xdr:rowOff>118949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110076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9902</xdr:rowOff>
    </xdr:from>
    <xdr:to>
      <xdr:col>76</xdr:col>
      <xdr:colOff>165100</xdr:colOff>
      <xdr:row>39</xdr:row>
      <xdr:rowOff>111502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102629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78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46315</xdr:rowOff>
    </xdr:from>
    <xdr:to>
      <xdr:col>67</xdr:col>
      <xdr:colOff>101600</xdr:colOff>
      <xdr:row>39</xdr:row>
      <xdr:rowOff>147915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139042</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125337</xdr:rowOff>
    </xdr:from>
    <xdr:to>
      <xdr:col>85</xdr:col>
      <xdr:colOff>127000</xdr:colOff>
      <xdr:row>76</xdr:row>
      <xdr:rowOff>141936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55537"/>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141936</xdr:rowOff>
    </xdr:from>
    <xdr:to>
      <xdr:col>81</xdr:col>
      <xdr:colOff>50800</xdr:colOff>
      <xdr:row>76</xdr:row>
      <xdr:rowOff>152502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72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152502</xdr:rowOff>
    </xdr:from>
    <xdr:to>
      <xdr:col>76</xdr:col>
      <xdr:colOff>114300</xdr:colOff>
      <xdr:row>76</xdr:row>
      <xdr:rowOff>163144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82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148056</xdr:rowOff>
    </xdr:from>
    <xdr:to>
      <xdr:col>71</xdr:col>
      <xdr:colOff>177800</xdr:colOff>
      <xdr:row>76</xdr:row>
      <xdr:rowOff>163144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7825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74537</xdr:rowOff>
    </xdr:from>
    <xdr:to>
      <xdr:col>85</xdr:col>
      <xdr:colOff>177800</xdr:colOff>
      <xdr:row>77</xdr:row>
      <xdr:rowOff>4687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52964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91136</xdr:rowOff>
    </xdr:from>
    <xdr:to>
      <xdr:col>81</xdr:col>
      <xdr:colOff>101600</xdr:colOff>
      <xdr:row>77</xdr:row>
      <xdr:rowOff>21286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101702</xdr:rowOff>
    </xdr:from>
    <xdr:to>
      <xdr:col>76</xdr:col>
      <xdr:colOff>165100</xdr:colOff>
      <xdr:row>77</xdr:row>
      <xdr:rowOff>31852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22979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112344</xdr:rowOff>
    </xdr:from>
    <xdr:to>
      <xdr:col>72</xdr:col>
      <xdr:colOff>38100</xdr:colOff>
      <xdr:row>77</xdr:row>
      <xdr:rowOff>42494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33621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97256</xdr:rowOff>
    </xdr:from>
    <xdr:to>
      <xdr:col>67</xdr:col>
      <xdr:colOff>101600</xdr:colOff>
      <xdr:row>77</xdr:row>
      <xdr:rowOff>27406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18533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141398</xdr:rowOff>
    </xdr:from>
    <xdr:to>
      <xdr:col>85</xdr:col>
      <xdr:colOff>127000</xdr:colOff>
      <xdr:row>96</xdr:row>
      <xdr:rowOff>72394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429148"/>
          <a:ext cx="8382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72394</xdr:rowOff>
    </xdr:from>
    <xdr:to>
      <xdr:col>81</xdr:col>
      <xdr:colOff>50800</xdr:colOff>
      <xdr:row>98</xdr:row>
      <xdr:rowOff>50008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531594"/>
          <a:ext cx="889000" cy="3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50008</xdr:rowOff>
    </xdr:from>
    <xdr:to>
      <xdr:col>76</xdr:col>
      <xdr:colOff>114300</xdr:colOff>
      <xdr:row>98</xdr:row>
      <xdr:rowOff>61258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52108"/>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61258</xdr:rowOff>
    </xdr:from>
    <xdr:to>
      <xdr:col>71</xdr:col>
      <xdr:colOff>177800</xdr:colOff>
      <xdr:row>98</xdr:row>
      <xdr:rowOff>141757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63358"/>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90598</xdr:rowOff>
    </xdr:from>
    <xdr:to>
      <xdr:col>85</xdr:col>
      <xdr:colOff>177800</xdr:colOff>
      <xdr:row>96</xdr:row>
      <xdr:rowOff>20748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113475</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2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21594</xdr:rowOff>
    </xdr:from>
    <xdr:to>
      <xdr:col>81</xdr:col>
      <xdr:colOff>101600</xdr:colOff>
      <xdr:row>96</xdr:row>
      <xdr:rowOff>123194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139721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170658</xdr:rowOff>
    </xdr:from>
    <xdr:to>
      <xdr:col>76</xdr:col>
      <xdr:colOff>165100</xdr:colOff>
      <xdr:row>98</xdr:row>
      <xdr:rowOff>100808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117335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10458</xdr:rowOff>
    </xdr:from>
    <xdr:to>
      <xdr:col>72</xdr:col>
      <xdr:colOff>38100</xdr:colOff>
      <xdr:row>98</xdr:row>
      <xdr:rowOff>112058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128585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90957</xdr:rowOff>
    </xdr:from>
    <xdr:to>
      <xdr:col>67</xdr:col>
      <xdr:colOff>101600</xdr:colOff>
      <xdr:row>99</xdr:row>
      <xdr:rowOff>21107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12234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8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120193</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5435143"/>
          <a:ext cx="838200" cy="12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69393</xdr:rowOff>
    </xdr:from>
    <xdr:to>
      <xdr:col>116</xdr:col>
      <xdr:colOff>114300</xdr:colOff>
      <xdr:row>31</xdr:row>
      <xdr:rowOff>170993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3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22420</xdr:rowOff>
    </xdr:from>
    <xdr:ext cx="534377"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3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21437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3691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21399</xdr:rowOff>
    </xdr:from>
    <xdr:to>
      <xdr:col>111</xdr:col>
      <xdr:colOff>177800</xdr:colOff>
      <xdr:row>59</xdr:row>
      <xdr:rowOff>21437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21399</xdr:rowOff>
    </xdr:from>
    <xdr:to>
      <xdr:col>107</xdr:col>
      <xdr:colOff>50800</xdr:colOff>
      <xdr:row>59</xdr:row>
      <xdr:rowOff>21437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20600</xdr:rowOff>
    </xdr:from>
    <xdr:to>
      <xdr:col>102</xdr:col>
      <xdr:colOff>114300</xdr:colOff>
      <xdr:row>59</xdr:row>
      <xdr:rowOff>21437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3615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142011</xdr:rowOff>
    </xdr:from>
    <xdr:to>
      <xdr:col>116</xdr:col>
      <xdr:colOff>114300</xdr:colOff>
      <xdr:row>59</xdr:row>
      <xdr:rowOff>72161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142087</xdr:rowOff>
    </xdr:from>
    <xdr:to>
      <xdr:col>112</xdr:col>
      <xdr:colOff>38100</xdr:colOff>
      <xdr:row>59</xdr:row>
      <xdr:rowOff>72237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63364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142049</xdr:rowOff>
    </xdr:from>
    <xdr:to>
      <xdr:col>107</xdr:col>
      <xdr:colOff>101600</xdr:colOff>
      <xdr:row>59</xdr:row>
      <xdr:rowOff>72199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63326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63364</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141250</xdr:rowOff>
    </xdr:from>
    <xdr:to>
      <xdr:col>98</xdr:col>
      <xdr:colOff>38100</xdr:colOff>
      <xdr:row>59</xdr:row>
      <xdr:rowOff>71400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62527</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111452</xdr:rowOff>
    </xdr:from>
    <xdr:to>
      <xdr:col>116</xdr:col>
      <xdr:colOff>63500</xdr:colOff>
      <xdr:row>77</xdr:row>
      <xdr:rowOff>36406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141652"/>
          <a:ext cx="8382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142998</xdr:rowOff>
    </xdr:from>
    <xdr:to>
      <xdr:col>111</xdr:col>
      <xdr:colOff>177800</xdr:colOff>
      <xdr:row>76</xdr:row>
      <xdr:rowOff>111452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00174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165499</xdr:rowOff>
    </xdr:from>
    <xdr:to>
      <xdr:col>107</xdr:col>
      <xdr:colOff>50800</xdr:colOff>
      <xdr:row>75</xdr:row>
      <xdr:rowOff>142998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852799"/>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31245</xdr:rowOff>
    </xdr:from>
    <xdr:to>
      <xdr:col>102</xdr:col>
      <xdr:colOff>114300</xdr:colOff>
      <xdr:row>74</xdr:row>
      <xdr:rowOff>165499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718545"/>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157056</xdr:rowOff>
    </xdr:from>
    <xdr:to>
      <xdr:col>116</xdr:col>
      <xdr:colOff>114300</xdr:colOff>
      <xdr:row>77</xdr:row>
      <xdr:rowOff>87206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135483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60652</xdr:rowOff>
    </xdr:from>
    <xdr:to>
      <xdr:col>112</xdr:col>
      <xdr:colOff>38100</xdr:colOff>
      <xdr:row>76</xdr:row>
      <xdr:rowOff>162252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0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7328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8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92198</xdr:rowOff>
    </xdr:from>
    <xdr:to>
      <xdr:col>107</xdr:col>
      <xdr:colOff>101600</xdr:colOff>
      <xdr:row>76</xdr:row>
      <xdr:rowOff>22349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5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38875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114699</xdr:rowOff>
    </xdr:from>
    <xdr:to>
      <xdr:col>102</xdr:col>
      <xdr:colOff>165100</xdr:colOff>
      <xdr:row>75</xdr:row>
      <xdr:rowOff>44849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61376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5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151895</xdr:rowOff>
    </xdr:from>
    <xdr:to>
      <xdr:col>98</xdr:col>
      <xdr:colOff>38100</xdr:colOff>
      <xdr:row>74</xdr:row>
      <xdr:rowOff>82045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6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98572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413,490</a:t>
          </a:r>
          <a:r>
            <a:rPr kumimoji="1" lang="ja-JP" altLang="ja-JP" sz="900" baseline="0">
              <a:solidFill>
                <a:schemeClr val="dk1"/>
              </a:solidFill>
              <a:effectLst/>
              <a:latin typeface="+mn-lt"/>
              <a:ea typeface="+mn-ea"/>
              <a:cs typeface="+mn-cs"/>
            </a:rPr>
            <a:t>円</a:t>
          </a:r>
          <a:r>
            <a:rPr kumimoji="1" lang="ja-JP" altLang="ja-JP" sz="900">
              <a:solidFill>
                <a:schemeClr val="dk1"/>
              </a:solidFill>
              <a:effectLst/>
              <a:latin typeface="+mn-lt"/>
              <a:ea typeface="+mn-ea"/>
              <a:cs typeface="+mn-cs"/>
            </a:rPr>
            <a:t>となり、前年度に比して</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要因は補助費であり、新型コロナウイルス感染症の影響による臨時特別的な事業（</a:t>
          </a:r>
          <a:r>
            <a:rPr kumimoji="1" lang="ja-JP" altLang="en-US" sz="900">
              <a:solidFill>
                <a:schemeClr val="dk1"/>
              </a:solidFill>
              <a:effectLst/>
              <a:latin typeface="+mn-lt"/>
              <a:ea typeface="+mn-ea"/>
              <a:cs typeface="+mn-cs"/>
            </a:rPr>
            <a:t>特別定額給付金給付費・新型コロナウイルス対策中小企業者等給付金支給事業・中小企業者等家賃支援及び事務所等家賃減額助成事業</a:t>
          </a:r>
          <a:r>
            <a:rPr kumimoji="1" lang="ja-JP" altLang="ja-JP" sz="900">
              <a:solidFill>
                <a:schemeClr val="dk1"/>
              </a:solidFill>
              <a:effectLst/>
              <a:latin typeface="+mn-lt"/>
              <a:ea typeface="+mn-ea"/>
              <a:cs typeface="+mn-cs"/>
            </a:rPr>
            <a:t>）に関する経費</a:t>
          </a:r>
          <a:r>
            <a:rPr kumimoji="1" lang="ja-JP" altLang="en-US" sz="900">
              <a:solidFill>
                <a:schemeClr val="dk1"/>
              </a:solidFill>
              <a:effectLst/>
              <a:latin typeface="+mn-lt"/>
              <a:ea typeface="+mn-ea"/>
              <a:cs typeface="+mn-cs"/>
            </a:rPr>
            <a:t>の皆減</a:t>
          </a:r>
          <a:r>
            <a:rPr kumimoji="1" lang="ja-JP" altLang="ja-JP" sz="900">
              <a:solidFill>
                <a:schemeClr val="dk1"/>
              </a:solidFill>
              <a:effectLst/>
              <a:latin typeface="+mn-lt"/>
              <a:ea typeface="+mn-ea"/>
              <a:cs typeface="+mn-cs"/>
            </a:rPr>
            <a:t>が要因となった。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a:t>
          </a:r>
          <a:r>
            <a:rPr kumimoji="1" lang="ja-JP" altLang="en-US" sz="900">
              <a:solidFill>
                <a:schemeClr val="dk1"/>
              </a:solidFill>
              <a:effectLst/>
              <a:latin typeface="+mn-lt"/>
              <a:ea typeface="+mn-ea"/>
              <a:cs typeface="+mn-cs"/>
            </a:rPr>
            <a:t>については、</a:t>
          </a:r>
          <a:r>
            <a:rPr kumimoji="1" lang="ja-JP" altLang="ja-JP" sz="900">
              <a:solidFill>
                <a:schemeClr val="dk1"/>
              </a:solidFill>
              <a:effectLst/>
              <a:latin typeface="+mn-lt"/>
              <a:ea typeface="+mn-ea"/>
              <a:cs typeface="+mn-cs"/>
            </a:rPr>
            <a:t>令和２年度は定年退職者数の減少に伴い減少し</a:t>
          </a:r>
          <a:r>
            <a:rPr kumimoji="1" lang="ja-JP" altLang="en-US" sz="900">
              <a:solidFill>
                <a:schemeClr val="dk1"/>
              </a:solidFill>
              <a:effectLst/>
              <a:latin typeface="+mn-lt"/>
              <a:ea typeface="+mn-ea"/>
              <a:cs typeface="+mn-cs"/>
            </a:rPr>
            <a:t>たものの、令和３年度は定年退職者数が増加に転じたため経費が増加し、</a:t>
          </a:r>
          <a:r>
            <a:rPr kumimoji="1" lang="ja-JP" altLang="ja-JP" sz="900">
              <a:solidFill>
                <a:schemeClr val="dk1"/>
              </a:solidFill>
              <a:effectLst/>
              <a:latin typeface="+mn-lt"/>
              <a:ea typeface="+mn-ea"/>
              <a:cs typeface="+mn-cs"/>
            </a:rPr>
            <a:t>住民一人当たり</a:t>
          </a:r>
          <a:r>
            <a:rPr kumimoji="1" lang="en-US" altLang="ja-JP" sz="900">
              <a:solidFill>
                <a:schemeClr val="dk1"/>
              </a:solidFill>
              <a:effectLst/>
              <a:latin typeface="+mn-lt"/>
              <a:ea typeface="+mn-ea"/>
              <a:cs typeface="+mn-cs"/>
            </a:rPr>
            <a:t>76,256</a:t>
          </a:r>
          <a:r>
            <a:rPr kumimoji="1" lang="ja-JP" altLang="ja-JP" sz="900">
              <a:solidFill>
                <a:schemeClr val="dk1"/>
              </a:solidFill>
              <a:effectLst/>
              <a:latin typeface="+mn-lt"/>
              <a:ea typeface="+mn-ea"/>
              <a:cs typeface="+mn-cs"/>
            </a:rPr>
            <a:t>円となった。依然として人件費は類似団体内平均値と比べ高い状況にあるが、これは地域手当の支給率が他団体に比べ高く設定されていること、ごみ収集・処理、消防業務等を直営単独で行ってきたことが主な要因である。</a:t>
          </a:r>
          <a:endParaRPr lang="ja-JP" altLang="ja-JP" sz="1050">
            <a:effectLst/>
          </a:endParaRPr>
        </a:p>
        <a:p>
          <a:r>
            <a:rPr kumimoji="1" lang="ja-JP" altLang="ja-JP" sz="900">
              <a:solidFill>
                <a:schemeClr val="dk1"/>
              </a:solidFill>
              <a:effectLst/>
              <a:latin typeface="+mn-lt"/>
              <a:ea typeface="+mn-ea"/>
              <a:cs typeface="+mn-cs"/>
            </a:rPr>
            <a:t>　物件費については、令和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新型コロナウイルスワクチン接種業務の委託を行ったことことや、各部署の業務システムの更改等が重なり増加した。</a:t>
          </a:r>
          <a:r>
            <a:rPr kumimoji="1" lang="ja-JP" altLang="ja-JP" sz="900">
              <a:solidFill>
                <a:schemeClr val="dk1"/>
              </a:solidFill>
              <a:effectLst/>
              <a:latin typeface="+mn-lt"/>
              <a:ea typeface="+mn-ea"/>
              <a:cs typeface="+mn-cs"/>
            </a:rPr>
            <a:t>物件費は平成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度</a:t>
          </a:r>
          <a:r>
            <a:rPr kumimoji="1" lang="ja-JP" altLang="en-US" sz="900">
              <a:solidFill>
                <a:schemeClr val="dk1"/>
              </a:solidFill>
              <a:effectLst/>
              <a:latin typeface="+mn-lt"/>
              <a:ea typeface="+mn-ea"/>
              <a:cs typeface="+mn-cs"/>
            </a:rPr>
            <a:t>から令和元年度まで</a:t>
          </a:r>
          <a:r>
            <a:rPr kumimoji="1" lang="ja-JP" altLang="ja-JP" sz="900">
              <a:solidFill>
                <a:schemeClr val="dk1"/>
              </a:solidFill>
              <a:effectLst/>
              <a:latin typeface="+mn-lt"/>
              <a:ea typeface="+mn-ea"/>
              <a:cs typeface="+mn-cs"/>
            </a:rPr>
            <a:t>は類似団体平均を下回っていたが、令和２年度</a:t>
          </a:r>
          <a:r>
            <a:rPr kumimoji="1" lang="ja-JP" altLang="en-US" sz="900">
              <a:solidFill>
                <a:schemeClr val="dk1"/>
              </a:solidFill>
              <a:effectLst/>
              <a:latin typeface="+mn-lt"/>
              <a:ea typeface="+mn-ea"/>
              <a:cs typeface="+mn-cs"/>
            </a:rPr>
            <a:t>以降は</a:t>
          </a:r>
          <a:r>
            <a:rPr kumimoji="1" lang="ja-JP" altLang="ja-JP" sz="900">
              <a:solidFill>
                <a:schemeClr val="dk1"/>
              </a:solidFill>
              <a:effectLst/>
              <a:latin typeface="+mn-lt"/>
              <a:ea typeface="+mn-ea"/>
              <a:cs typeface="+mn-cs"/>
            </a:rPr>
            <a:t>臨時的な事業に係る物件費の増加により類似団体平均を上回った。</a:t>
          </a:r>
          <a:endParaRPr lang="ja-JP" altLang="ja-JP" sz="1050">
            <a:effectLst/>
          </a:endParaRPr>
        </a:p>
        <a:p>
          <a:r>
            <a:rPr kumimoji="1" lang="ja-JP" altLang="ja-JP" sz="900">
              <a:solidFill>
                <a:schemeClr val="dk1"/>
              </a:solidFill>
              <a:effectLst/>
              <a:latin typeface="+mn-lt"/>
              <a:ea typeface="+mn-ea"/>
              <a:cs typeface="+mn-cs"/>
            </a:rPr>
            <a:t>　扶助費について、類似団体平均下回っているが年々増加傾向にある。</a:t>
          </a:r>
          <a:r>
            <a:rPr kumimoji="1" lang="ja-JP" altLang="en-US" sz="900">
              <a:solidFill>
                <a:schemeClr val="dk1"/>
              </a:solidFill>
              <a:effectLst/>
              <a:latin typeface="+mn-lt"/>
              <a:ea typeface="+mn-ea"/>
              <a:cs typeface="+mn-cs"/>
            </a:rPr>
            <a:t>令和３年度は経済対策の一環として臨時特別給付金支給事業や、子育て世帯生活支援特別給付金支給事業等給付業務を行ったことで増加した。</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普通建設事業費について、令和元年度は大規模な整備事業や用地購入等がなかったことで大きく減少していたが、令和２年度は防災行政無線施設整備事業や保育所等緊急整備事業などの大規模な整備事業や用地購入</a:t>
          </a:r>
          <a:r>
            <a:rPr kumimoji="1" lang="ja-JP" altLang="en-US" sz="900">
              <a:solidFill>
                <a:schemeClr val="dk1"/>
              </a:solidFill>
              <a:effectLst/>
              <a:latin typeface="+mn-lt"/>
              <a:ea typeface="+mn-ea"/>
              <a:cs typeface="+mn-cs"/>
            </a:rPr>
            <a:t>により増加し、令和３年度はトンネル修繕工事費や急傾斜地崩壊対策事業費負担金等の増加により経費が増加した。現状は類似団体平均を下回っているが、</a:t>
          </a:r>
          <a:r>
            <a:rPr kumimoji="1" lang="ja-JP" altLang="ja-JP" sz="900">
              <a:solidFill>
                <a:schemeClr val="dk1"/>
              </a:solidFill>
              <a:effectLst/>
              <a:latin typeface="+mn-lt"/>
              <a:ea typeface="+mn-ea"/>
              <a:cs typeface="+mn-cs"/>
            </a:rPr>
            <a:t>今後も老朽化した公共施設の改修や更新等により増加傾向となることが見込まれる。</a:t>
          </a:r>
          <a:r>
            <a:rPr lang="ja-JP" altLang="en-US" sz="900">
              <a:effectLst/>
            </a:rPr>
            <a:t>　投資及び出資金については令和３年度中に大口の寄付があり、奨学金給付事業を行うための財団法人を設立し、出資を行ったことにより皆増となった。</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62890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4360"/>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62890</xdr:rowOff>
    </xdr:from>
    <xdr:to>
      <xdr:col>19</xdr:col>
      <xdr:colOff>177800</xdr:colOff>
      <xdr:row>34</xdr:row>
      <xdr:rowOff>65176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92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64719</xdr:rowOff>
    </xdr:from>
    <xdr:to>
      <xdr:col>15</xdr:col>
      <xdr:colOff>50800</xdr:colOff>
      <xdr:row>34</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40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63260"/>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12090</xdr:rowOff>
    </xdr:from>
    <xdr:to>
      <xdr:col>20</xdr:col>
      <xdr:colOff>38100</xdr:colOff>
      <xdr:row>34</xdr:row>
      <xdr:rowOff>113690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130217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xdr:rowOff>
    </xdr:from>
    <xdr:to>
      <xdr:col>15</xdr:col>
      <xdr:colOff>101600</xdr:colOff>
      <xdr:row>34</xdr:row>
      <xdr:rowOff>115976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132503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13919</xdr:rowOff>
    </xdr:from>
    <xdr:to>
      <xdr:col>10</xdr:col>
      <xdr:colOff>165100</xdr:colOff>
      <xdr:row>34</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54610</xdr:rowOff>
    </xdr:from>
    <xdr:to>
      <xdr:col>6</xdr:col>
      <xdr:colOff>38100</xdr:colOff>
      <xdr:row>33</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24526</xdr:rowOff>
    </xdr:from>
    <xdr:to>
      <xdr:col>24</xdr:col>
      <xdr:colOff>63500</xdr:colOff>
      <xdr:row>56</xdr:row>
      <xdr:rowOff>104998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82826"/>
          <a:ext cx="838200" cy="4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24526</xdr:rowOff>
    </xdr:from>
    <xdr:to>
      <xdr:col>19</xdr:col>
      <xdr:colOff>177800</xdr:colOff>
      <xdr:row>57</xdr:row>
      <xdr:rowOff>63901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82826"/>
          <a:ext cx="889000" cy="5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63901</xdr:rowOff>
    </xdr:from>
    <xdr:to>
      <xdr:col>15</xdr:col>
      <xdr:colOff>50800</xdr:colOff>
      <xdr:row>57</xdr:row>
      <xdr:rowOff>91173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36551"/>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90798</xdr:rowOff>
    </xdr:from>
    <xdr:to>
      <xdr:col>10</xdr:col>
      <xdr:colOff>114300</xdr:colOff>
      <xdr:row>57</xdr:row>
      <xdr:rowOff>91173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344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54198</xdr:rowOff>
    </xdr:from>
    <xdr:to>
      <xdr:col>24</xdr:col>
      <xdr:colOff>114300</xdr:colOff>
      <xdr:row>56</xdr:row>
      <xdr:rowOff>155798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77075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145176</xdr:rowOff>
    </xdr:from>
    <xdr:to>
      <xdr:col>20</xdr:col>
      <xdr:colOff>38100</xdr:colOff>
      <xdr:row>54</xdr:row>
      <xdr:rowOff>75326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91853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0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13101</xdr:rowOff>
    </xdr:from>
    <xdr:to>
      <xdr:col>15</xdr:col>
      <xdr:colOff>101600</xdr:colOff>
      <xdr:row>57</xdr:row>
      <xdr:rowOff>114701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131228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40373</xdr:rowOff>
    </xdr:from>
    <xdr:to>
      <xdr:col>10</xdr:col>
      <xdr:colOff>165100</xdr:colOff>
      <xdr:row>57</xdr:row>
      <xdr:rowOff>141973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39998</xdr:rowOff>
    </xdr:from>
    <xdr:to>
      <xdr:col>6</xdr:col>
      <xdr:colOff>38100</xdr:colOff>
      <xdr:row>57</xdr:row>
      <xdr:rowOff>141598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132725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3386</xdr:rowOff>
    </xdr:from>
    <xdr:to>
      <xdr:col>24</xdr:col>
      <xdr:colOff>63500</xdr:colOff>
      <xdr:row>77</xdr:row>
      <xdr:rowOff>120833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5036"/>
          <a:ext cx="8382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120833</xdr:rowOff>
    </xdr:from>
    <xdr:to>
      <xdr:col>19</xdr:col>
      <xdr:colOff>177800</xdr:colOff>
      <xdr:row>77</xdr:row>
      <xdr:rowOff>140874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2483"/>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140874</xdr:rowOff>
    </xdr:from>
    <xdr:to>
      <xdr:col>15</xdr:col>
      <xdr:colOff>50800</xdr:colOff>
      <xdr:row>78</xdr:row>
      <xdr:rowOff>25758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2524"/>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161958</xdr:rowOff>
    </xdr:from>
    <xdr:to>
      <xdr:col>10</xdr:col>
      <xdr:colOff>114300</xdr:colOff>
      <xdr:row>78</xdr:row>
      <xdr:rowOff>25758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63608"/>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124036</xdr:rowOff>
    </xdr:from>
    <xdr:to>
      <xdr:col>24</xdr:col>
      <xdr:colOff>114300</xdr:colOff>
      <xdr:row>77</xdr:row>
      <xdr:rowOff>54186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38963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70033</xdr:rowOff>
    </xdr:from>
    <xdr:to>
      <xdr:col>20</xdr:col>
      <xdr:colOff>38100</xdr:colOff>
      <xdr:row>78</xdr:row>
      <xdr:rowOff>183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162760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90074</xdr:rowOff>
    </xdr:from>
    <xdr:to>
      <xdr:col>15</xdr:col>
      <xdr:colOff>101600</xdr:colOff>
      <xdr:row>78</xdr:row>
      <xdr:rowOff>20224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146408</xdr:rowOff>
    </xdr:from>
    <xdr:to>
      <xdr:col>10</xdr:col>
      <xdr:colOff>165100</xdr:colOff>
      <xdr:row>78</xdr:row>
      <xdr:rowOff>76558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67685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111158</xdr:rowOff>
    </xdr:from>
    <xdr:to>
      <xdr:col>6</xdr:col>
      <xdr:colOff>38100</xdr:colOff>
      <xdr:row>78</xdr:row>
      <xdr:rowOff>41308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32435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0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70104</xdr:rowOff>
    </xdr:from>
    <xdr:to>
      <xdr:col>24</xdr:col>
      <xdr:colOff>63500</xdr:colOff>
      <xdr:row>99</xdr:row>
      <xdr:rowOff>63233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72204"/>
          <a:ext cx="838200" cy="1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63233</xdr:rowOff>
    </xdr:from>
    <xdr:to>
      <xdr:col>19</xdr:col>
      <xdr:colOff>177800</xdr:colOff>
      <xdr:row>99</xdr:row>
      <xdr:rowOff>97307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36783"/>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96126</xdr:rowOff>
    </xdr:from>
    <xdr:to>
      <xdr:col>15</xdr:col>
      <xdr:colOff>50800</xdr:colOff>
      <xdr:row>99</xdr:row>
      <xdr:rowOff>97307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70696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91021</xdr:rowOff>
    </xdr:from>
    <xdr:to>
      <xdr:col>10</xdr:col>
      <xdr:colOff>114300</xdr:colOff>
      <xdr:row>99</xdr:row>
      <xdr:rowOff>96126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6457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19304</xdr:rowOff>
    </xdr:from>
    <xdr:to>
      <xdr:col>24</xdr:col>
      <xdr:colOff>114300</xdr:colOff>
      <xdr:row>98</xdr:row>
      <xdr:rowOff>120904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169181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12433</xdr:rowOff>
    </xdr:from>
    <xdr:to>
      <xdr:col>20</xdr:col>
      <xdr:colOff>38100</xdr:colOff>
      <xdr:row>99</xdr:row>
      <xdr:rowOff>114033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105160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46507</xdr:rowOff>
    </xdr:from>
    <xdr:to>
      <xdr:col>15</xdr:col>
      <xdr:colOff>101600</xdr:colOff>
      <xdr:row>99</xdr:row>
      <xdr:rowOff>148107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139234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45326</xdr:rowOff>
    </xdr:from>
    <xdr:to>
      <xdr:col>10</xdr:col>
      <xdr:colOff>165100</xdr:colOff>
      <xdr:row>99</xdr:row>
      <xdr:rowOff>146926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138053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40221</xdr:rowOff>
    </xdr:from>
    <xdr:to>
      <xdr:col>6</xdr:col>
      <xdr:colOff>38100</xdr:colOff>
      <xdr:row>99</xdr:row>
      <xdr:rowOff>141821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132948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37</xdr:row>
      <xdr:rowOff>144272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867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142367</xdr:rowOff>
    </xdr:from>
    <xdr:to>
      <xdr:col>50</xdr:col>
      <xdr:colOff>114300</xdr:colOff>
      <xdr:row>37</xdr:row>
      <xdr:rowOff>144272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860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142367</xdr:rowOff>
    </xdr:from>
    <xdr:to>
      <xdr:col>45</xdr:col>
      <xdr:colOff>177800</xdr:colOff>
      <xdr:row>37</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860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144272</xdr:rowOff>
    </xdr:from>
    <xdr:to>
      <xdr:col>41</xdr:col>
      <xdr:colOff>50800</xdr:colOff>
      <xdr:row>37</xdr:row>
      <xdr:rowOff>144653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879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92329</xdr:rowOff>
    </xdr:from>
    <xdr:to>
      <xdr:col>55</xdr:col>
      <xdr:colOff>50800</xdr:colOff>
      <xdr:row>38</xdr:row>
      <xdr:rowOff>22479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93472</xdr:rowOff>
    </xdr:from>
    <xdr:to>
      <xdr:col>50</xdr:col>
      <xdr:colOff>165100</xdr:colOff>
      <xdr:row>38</xdr:row>
      <xdr:rowOff>23622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40149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91567</xdr:rowOff>
    </xdr:from>
    <xdr:to>
      <xdr:col>46</xdr:col>
      <xdr:colOff>38100</xdr:colOff>
      <xdr:row>38</xdr:row>
      <xdr:rowOff>21717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38244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40530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93472</xdr:rowOff>
    </xdr:from>
    <xdr:to>
      <xdr:col>36</xdr:col>
      <xdr:colOff>165100</xdr:colOff>
      <xdr:row>38</xdr:row>
      <xdr:rowOff>23622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129642</xdr:rowOff>
    </xdr:from>
    <xdr:to>
      <xdr:col>55</xdr:col>
      <xdr:colOff>0</xdr:colOff>
      <xdr:row>58</xdr:row>
      <xdr:rowOff>133162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10073742"/>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130625</xdr:rowOff>
    </xdr:from>
    <xdr:to>
      <xdr:col>50</xdr:col>
      <xdr:colOff>114300</xdr:colOff>
      <xdr:row>58</xdr:row>
      <xdr:rowOff>133162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74725"/>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130625</xdr:rowOff>
    </xdr:from>
    <xdr:to>
      <xdr:col>45</xdr:col>
      <xdr:colOff>177800</xdr:colOff>
      <xdr:row>58</xdr:row>
      <xdr:rowOff>132087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7472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100061</xdr:rowOff>
    </xdr:from>
    <xdr:to>
      <xdr:col>41</xdr:col>
      <xdr:colOff>50800</xdr:colOff>
      <xdr:row>58</xdr:row>
      <xdr:rowOff>132087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4416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78842</xdr:rowOff>
    </xdr:from>
    <xdr:to>
      <xdr:col>55</xdr:col>
      <xdr:colOff>50800</xdr:colOff>
      <xdr:row>59</xdr:row>
      <xdr:rowOff>8992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165219</xdr:rowOff>
    </xdr:from>
    <xdr:ext cx="378565"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3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82362</xdr:rowOff>
    </xdr:from>
    <xdr:to>
      <xdr:col>50</xdr:col>
      <xdr:colOff>165100</xdr:colOff>
      <xdr:row>59</xdr:row>
      <xdr:rowOff>12512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3639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50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79825</xdr:rowOff>
    </xdr:from>
    <xdr:to>
      <xdr:col>46</xdr:col>
      <xdr:colOff>38100</xdr:colOff>
      <xdr:row>59</xdr:row>
      <xdr:rowOff>9975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1102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61017" y="1011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81287</xdr:rowOff>
    </xdr:from>
    <xdr:to>
      <xdr:col>41</xdr:col>
      <xdr:colOff>101600</xdr:colOff>
      <xdr:row>59</xdr:row>
      <xdr:rowOff>11437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2564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2017" y="1011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49261</xdr:rowOff>
    </xdr:from>
    <xdr:to>
      <xdr:col>36</xdr:col>
      <xdr:colOff>165100</xdr:colOff>
      <xdr:row>58</xdr:row>
      <xdr:rowOff>150861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141988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147952</xdr:rowOff>
    </xdr:from>
    <xdr:to>
      <xdr:col>55</xdr:col>
      <xdr:colOff>0</xdr:colOff>
      <xdr:row>78</xdr:row>
      <xdr:rowOff>50569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49602"/>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147952</xdr:rowOff>
    </xdr:from>
    <xdr:to>
      <xdr:col>50</xdr:col>
      <xdr:colOff>114300</xdr:colOff>
      <xdr:row>78</xdr:row>
      <xdr:rowOff>95214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49602"/>
          <a:ext cx="8890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95214</xdr:rowOff>
    </xdr:from>
    <xdr:to>
      <xdr:col>45</xdr:col>
      <xdr:colOff>177800</xdr:colOff>
      <xdr:row>78</xdr:row>
      <xdr:rowOff>101478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6831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88860</xdr:rowOff>
    </xdr:from>
    <xdr:to>
      <xdr:col>41</xdr:col>
      <xdr:colOff>50800</xdr:colOff>
      <xdr:row>78</xdr:row>
      <xdr:rowOff>101478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6196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171219</xdr:rowOff>
    </xdr:from>
    <xdr:to>
      <xdr:col>55</xdr:col>
      <xdr:colOff>50800</xdr:colOff>
      <xdr:row>78</xdr:row>
      <xdr:rowOff>101369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86146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8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97152</xdr:rowOff>
    </xdr:from>
    <xdr:to>
      <xdr:col>50</xdr:col>
      <xdr:colOff>165100</xdr:colOff>
      <xdr:row>78</xdr:row>
      <xdr:rowOff>27302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18429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44414</xdr:rowOff>
    </xdr:from>
    <xdr:to>
      <xdr:col>46</xdr:col>
      <xdr:colOff>38100</xdr:colOff>
      <xdr:row>78</xdr:row>
      <xdr:rowOff>146014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137141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50678</xdr:rowOff>
    </xdr:from>
    <xdr:to>
      <xdr:col>41</xdr:col>
      <xdr:colOff>101600</xdr:colOff>
      <xdr:row>78</xdr:row>
      <xdr:rowOff>152278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143405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38060</xdr:rowOff>
    </xdr:from>
    <xdr:to>
      <xdr:col>36</xdr:col>
      <xdr:colOff>165100</xdr:colOff>
      <xdr:row>78</xdr:row>
      <xdr:rowOff>139660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130787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168757</xdr:rowOff>
    </xdr:from>
    <xdr:to>
      <xdr:col>55</xdr:col>
      <xdr:colOff>0</xdr:colOff>
      <xdr:row>97</xdr:row>
      <xdr:rowOff>88264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27957"/>
          <a:ext cx="838200" cy="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88264</xdr:rowOff>
    </xdr:from>
    <xdr:to>
      <xdr:col>50</xdr:col>
      <xdr:colOff>114300</xdr:colOff>
      <xdr:row>97</xdr:row>
      <xdr:rowOff>132638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18914"/>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24637</xdr:rowOff>
    </xdr:from>
    <xdr:to>
      <xdr:col>45</xdr:col>
      <xdr:colOff>177800</xdr:colOff>
      <xdr:row>97</xdr:row>
      <xdr:rowOff>132638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55287"/>
          <a:ext cx="889000" cy="1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77051</xdr:rowOff>
    </xdr:from>
    <xdr:to>
      <xdr:col>41</xdr:col>
      <xdr:colOff>50800</xdr:colOff>
      <xdr:row>97</xdr:row>
      <xdr:rowOff>24637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536251"/>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117957</xdr:rowOff>
    </xdr:from>
    <xdr:to>
      <xdr:col>55</xdr:col>
      <xdr:colOff>50800</xdr:colOff>
      <xdr:row>97</xdr:row>
      <xdr:rowOff>48107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96384</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37464</xdr:rowOff>
    </xdr:from>
    <xdr:to>
      <xdr:col>50</xdr:col>
      <xdr:colOff>165100</xdr:colOff>
      <xdr:row>97</xdr:row>
      <xdr:rowOff>139064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81838</xdr:rowOff>
    </xdr:from>
    <xdr:to>
      <xdr:col>46</xdr:col>
      <xdr:colOff>38100</xdr:colOff>
      <xdr:row>98</xdr:row>
      <xdr:rowOff>11988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3115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145287</xdr:rowOff>
    </xdr:from>
    <xdr:to>
      <xdr:col>41</xdr:col>
      <xdr:colOff>101600</xdr:colOff>
      <xdr:row>97</xdr:row>
      <xdr:rowOff>75437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26251</xdr:rowOff>
    </xdr:from>
    <xdr:to>
      <xdr:col>36</xdr:col>
      <xdr:colOff>165100</xdr:colOff>
      <xdr:row>96</xdr:row>
      <xdr:rowOff>127851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118978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113960</xdr:rowOff>
    </xdr:from>
    <xdr:to>
      <xdr:col>85</xdr:col>
      <xdr:colOff>127000</xdr:colOff>
      <xdr:row>36</xdr:row>
      <xdr:rowOff>138877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6160"/>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138877</xdr:rowOff>
    </xdr:from>
    <xdr:to>
      <xdr:col>81</xdr:col>
      <xdr:colOff>50800</xdr:colOff>
      <xdr:row>37</xdr:row>
      <xdr:rowOff>128544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11077"/>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30018</xdr:rowOff>
    </xdr:from>
    <xdr:to>
      <xdr:col>76</xdr:col>
      <xdr:colOff>114300</xdr:colOff>
      <xdr:row>37</xdr:row>
      <xdr:rowOff>128544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73668"/>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30018</xdr:rowOff>
    </xdr:from>
    <xdr:to>
      <xdr:col>71</xdr:col>
      <xdr:colOff>177800</xdr:colOff>
      <xdr:row>37</xdr:row>
      <xdr:rowOff>38064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736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63160</xdr:rowOff>
    </xdr:from>
    <xdr:to>
      <xdr:col>85</xdr:col>
      <xdr:colOff>177800</xdr:colOff>
      <xdr:row>36</xdr:row>
      <xdr:rowOff>164760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86037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88077</xdr:rowOff>
    </xdr:from>
    <xdr:to>
      <xdr:col>81</xdr:col>
      <xdr:colOff>101600</xdr:colOff>
      <xdr:row>37</xdr:row>
      <xdr:rowOff>18227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34754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77744</xdr:rowOff>
    </xdr:from>
    <xdr:to>
      <xdr:col>76</xdr:col>
      <xdr:colOff>165100</xdr:colOff>
      <xdr:row>38</xdr:row>
      <xdr:rowOff>7894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170471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150668</xdr:rowOff>
    </xdr:from>
    <xdr:to>
      <xdr:col>72</xdr:col>
      <xdr:colOff>38100</xdr:colOff>
      <xdr:row>37</xdr:row>
      <xdr:rowOff>80818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158714</xdr:rowOff>
    </xdr:from>
    <xdr:to>
      <xdr:col>67</xdr:col>
      <xdr:colOff>101600</xdr:colOff>
      <xdr:row>37</xdr:row>
      <xdr:rowOff>88864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16518</xdr:rowOff>
    </xdr:from>
    <xdr:to>
      <xdr:col>85</xdr:col>
      <xdr:colOff>127000</xdr:colOff>
      <xdr:row>58</xdr:row>
      <xdr:rowOff>68736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89168"/>
          <a:ext cx="838200" cy="2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68736</xdr:rowOff>
    </xdr:from>
    <xdr:to>
      <xdr:col>81</xdr:col>
      <xdr:colOff>50800</xdr:colOff>
      <xdr:row>58</xdr:row>
      <xdr:rowOff>157824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12836"/>
          <a:ext cx="889000" cy="8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157824</xdr:rowOff>
    </xdr:from>
    <xdr:to>
      <xdr:col>76</xdr:col>
      <xdr:colOff>114300</xdr:colOff>
      <xdr:row>59</xdr:row>
      <xdr:rowOff>4891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10192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4891</xdr:rowOff>
    </xdr:from>
    <xdr:to>
      <xdr:col>71</xdr:col>
      <xdr:colOff>177800</xdr:colOff>
      <xdr:row>59</xdr:row>
      <xdr:rowOff>4956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12044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137168</xdr:rowOff>
    </xdr:from>
    <xdr:to>
      <xdr:col>85</xdr:col>
      <xdr:colOff>177800</xdr:colOff>
      <xdr:row>57</xdr:row>
      <xdr:rowOff>67318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115595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17936</xdr:rowOff>
    </xdr:from>
    <xdr:to>
      <xdr:col>81</xdr:col>
      <xdr:colOff>101600</xdr:colOff>
      <xdr:row>58</xdr:row>
      <xdr:rowOff>119536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110663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107024</xdr:rowOff>
    </xdr:from>
    <xdr:to>
      <xdr:col>76</xdr:col>
      <xdr:colOff>165100</xdr:colOff>
      <xdr:row>59</xdr:row>
      <xdr:rowOff>37174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28301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1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125541</xdr:rowOff>
    </xdr:from>
    <xdr:to>
      <xdr:col>72</xdr:col>
      <xdr:colOff>38100</xdr:colOff>
      <xdr:row>59</xdr:row>
      <xdr:rowOff>55691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125606</xdr:rowOff>
    </xdr:from>
    <xdr:to>
      <xdr:col>67</xdr:col>
      <xdr:colOff>101600</xdr:colOff>
      <xdr:row>59</xdr:row>
      <xdr:rowOff>55756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46883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53355</xdr:rowOff>
    </xdr:from>
    <xdr:to>
      <xdr:col>85</xdr:col>
      <xdr:colOff>127000</xdr:colOff>
      <xdr:row>79</xdr:row>
      <xdr:rowOff>68148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97905"/>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60702</xdr:rowOff>
    </xdr:from>
    <xdr:to>
      <xdr:col>81</xdr:col>
      <xdr:colOff>50800</xdr:colOff>
      <xdr:row>79</xdr:row>
      <xdr:rowOff>68148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05252"/>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60702</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05252"/>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97115</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166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2555</xdr:rowOff>
    </xdr:from>
    <xdr:to>
      <xdr:col>85</xdr:col>
      <xdr:colOff>177800</xdr:colOff>
      <xdr:row>79</xdr:row>
      <xdr:rowOff>104155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133382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17348</xdr:rowOff>
    </xdr:from>
    <xdr:to>
      <xdr:col>81</xdr:col>
      <xdr:colOff>101600</xdr:colOff>
      <xdr:row>79</xdr:row>
      <xdr:rowOff>118948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110075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9902</xdr:rowOff>
    </xdr:from>
    <xdr:to>
      <xdr:col>76</xdr:col>
      <xdr:colOff>165100</xdr:colOff>
      <xdr:row>79</xdr:row>
      <xdr:rowOff>111502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102629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64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46315</xdr:rowOff>
    </xdr:from>
    <xdr:to>
      <xdr:col>67</xdr:col>
      <xdr:colOff>101600</xdr:colOff>
      <xdr:row>79</xdr:row>
      <xdr:rowOff>147915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139042</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125337</xdr:rowOff>
    </xdr:from>
    <xdr:to>
      <xdr:col>85</xdr:col>
      <xdr:colOff>127000</xdr:colOff>
      <xdr:row>96</xdr:row>
      <xdr:rowOff>141936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4537"/>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141936</xdr:rowOff>
    </xdr:from>
    <xdr:to>
      <xdr:col>81</xdr:col>
      <xdr:colOff>50800</xdr:colOff>
      <xdr:row>96</xdr:row>
      <xdr:rowOff>152502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1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152502</xdr:rowOff>
    </xdr:from>
    <xdr:to>
      <xdr:col>76</xdr:col>
      <xdr:colOff>114300</xdr:colOff>
      <xdr:row>96</xdr:row>
      <xdr:rowOff>163144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11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147092</xdr:rowOff>
    </xdr:from>
    <xdr:to>
      <xdr:col>71</xdr:col>
      <xdr:colOff>177800</xdr:colOff>
      <xdr:row>96</xdr:row>
      <xdr:rowOff>163144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06292"/>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74537</xdr:rowOff>
    </xdr:from>
    <xdr:to>
      <xdr:col>85</xdr:col>
      <xdr:colOff>177800</xdr:colOff>
      <xdr:row>97</xdr:row>
      <xdr:rowOff>4687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52964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91136</xdr:rowOff>
    </xdr:from>
    <xdr:to>
      <xdr:col>81</xdr:col>
      <xdr:colOff>101600</xdr:colOff>
      <xdr:row>97</xdr:row>
      <xdr:rowOff>21286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101702</xdr:rowOff>
    </xdr:from>
    <xdr:to>
      <xdr:col>76</xdr:col>
      <xdr:colOff>165100</xdr:colOff>
      <xdr:row>97</xdr:row>
      <xdr:rowOff>31852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112344</xdr:rowOff>
    </xdr:from>
    <xdr:to>
      <xdr:col>72</xdr:col>
      <xdr:colOff>38100</xdr:colOff>
      <xdr:row>97</xdr:row>
      <xdr:rowOff>42494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33621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96292</xdr:rowOff>
    </xdr:from>
    <xdr:to>
      <xdr:col>67</xdr:col>
      <xdr:colOff>101600</xdr:colOff>
      <xdr:row>97</xdr:row>
      <xdr:rowOff>26442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17569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総務費については、令和３年度は、退職手当の増加などによる人件費の増加したものの特別定額給付金分が大幅に減少したことにより、前年に比べ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92,601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円の大幅減となった。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児童福祉費や社会福祉費等の伸びにより増加傾向にあり、令和３年度は社会福祉費において非課税世帯臨時特別給付金等の経費が増加し、児童福祉費においては子育て世帯への臨時特別給付金等の経費が発生したことにより、前年と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令和２年度に新型コロナ感染拡大防止に係る協力金や事業者支援の給付等の増、プレミアム商品券の発行等により増加したが、令和３年度は同協力金や事業者支援の給付等が減少したことで、</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3,240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年度に神武寺トンネル改良事業、市営桜山住宅建替等による普通建設事業費の増により、大きく増加したが、令和元年度は市営住宅の建築が完了したことや新規の大型整備事業が無かったため</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令和２年度は崖地の安全対策工事や、下水道事業への繰出金の増加により、増加に転じ、令和３年度も、急傾斜地崩壊対策事業の負担金の増加等により経費が増加したが、大規模な整備事業等が少なかったため、類似団体平均値と比較すると低い水準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類似団体平均と比較すると高い水準にあったが、令和元年度は消防車両や施設の整備が少なかったことにより、類似団体平均を下回った。令和２年度は防災行政無線デジタル化整備工事等、令和３年度は消防ポンプ自動車購入等により増加し、類似団体平均値を上回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同程度で推移していたが、令和２年度は教育用通信ネットワーク整備や小学校の用地購入、幼児教育・保育の無償化に伴う扶助費の増加や新型コロナウイルス感染症対策のための資機材や備品の整備によりに増加し、令和３年度は教育総務費において奨学金財団設立時の拠出金により投資及び出資金が増加したため、前年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13,698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円増加したが、類似団体平均値を下回っている。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年度は市有地売払等による歳入の増により大きく増加した。平成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歳出総額の減少により増加し、令和元年度は繰越金や市税、普通交付税の増加により増加した。令和２年度は歳出決算額は増加したが、国庫支出金の増や基金繰入金の増、地方消費税交付金の増等により、歳入決算額が歳出決算額の増加を上回りさらに増加した。</a:t>
          </a:r>
          <a:r>
            <a:rPr kumimoji="1" lang="ja-JP" altLang="en-US" sz="1100">
              <a:solidFill>
                <a:schemeClr val="dk1"/>
              </a:solidFill>
              <a:effectLst/>
              <a:latin typeface="+mn-lt"/>
              <a:ea typeface="+mn-ea"/>
              <a:cs typeface="+mn-cs"/>
            </a:rPr>
            <a:t>令和３年度は普通交付税の再算定による追加交付が行われたことで歳入が増加し、歳入決算額が歳出決算額を上回り、増加となった。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年度は、一般会計において</a:t>
          </a:r>
          <a:r>
            <a:rPr kumimoji="1" lang="ja-JP" altLang="ja-JP" sz="1100">
              <a:solidFill>
                <a:schemeClr val="dk1"/>
              </a:solidFill>
              <a:effectLst/>
              <a:latin typeface="+mn-lt"/>
              <a:ea typeface="+mn-ea"/>
              <a:cs typeface="+mn-cs"/>
            </a:rPr>
            <a:t>市有地売払等による歳入の増加や</a:t>
          </a:r>
          <a:r>
            <a:rPr lang="ja-JP" altLang="ja-JP" sz="1100">
              <a:solidFill>
                <a:schemeClr val="dk1"/>
              </a:solidFill>
              <a:effectLst/>
              <a:latin typeface="+mn-lt"/>
              <a:ea typeface="+mn-ea"/>
              <a:cs typeface="+mn-cs"/>
            </a:rPr>
            <a:t>介護保険事業特別会計において繰越金が増加したことなどが起因し、前年度より全体で黒字額が増加している。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一般会計において財政対策による歳出総額の減少により黒字額が増加したものの、介護保険事業特別会計において一般会計からの繰入金が減少したことや国民健康保険事業特別会計において</a:t>
          </a:r>
          <a:r>
            <a:rPr lang="ja-JP" altLang="ja-JP" sz="1100">
              <a:solidFill>
                <a:schemeClr val="dk1"/>
              </a:solidFill>
              <a:effectLst/>
              <a:latin typeface="+mn-lt"/>
              <a:ea typeface="+mn-ea"/>
              <a:cs typeface="+mn-cs"/>
            </a:rPr>
            <a:t>国民健康保険財政運営の県単位化の開始により、歳入・歳出ともに執行率が上昇したことなどが起因し、前年度より全体で黒字額が減少している。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令和元年度は、一般会計以外の会計は横ばいであるが、一般会計において</a:t>
          </a:r>
          <a:r>
            <a:rPr kumimoji="1" lang="ja-JP" altLang="ja-JP" sz="1100">
              <a:solidFill>
                <a:schemeClr val="dk1"/>
              </a:solidFill>
              <a:effectLst/>
              <a:latin typeface="+mn-lt"/>
              <a:ea typeface="+mn-ea"/>
              <a:cs typeface="+mn-cs"/>
            </a:rPr>
            <a:t>繰越金や市税、普通交付税が増加したことにより、前年度より全体で黒字額が増加している。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一般会計において国庫支出金や基金繰入金、地方消費税交付金が増加したことや国民健康保険事業特別会計及び介護保険事業特別会計においてコロナ禍における受診控えによる給付費の減少により、前年度より全体で黒字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令和３年度は、一般会計において普通交付税の増額による歳入増加や国民健康保険事業特別会計における繰越金の増加などが起因し、前年度より全体で黒字額が増加している。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26886087</v>
      </c>
      <c r="BO4" s="488"/>
      <c r="BP4" s="488"/>
      <c r="BQ4" s="488"/>
      <c r="BR4" s="488"/>
      <c r="BS4" s="488"/>
      <c r="BT4" s="488"/>
      <c r="BU4" s="489"/>
      <c r="BV4" s="487">
        <v>28939067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17.5</v>
      </c>
      <c r="CU4" s="628"/>
      <c r="CV4" s="628"/>
      <c r="CW4" s="628"/>
      <c r="CX4" s="628"/>
      <c r="CY4" s="628"/>
      <c r="CZ4" s="628"/>
      <c r="DA4" s="629"/>
      <c r="DB4" s="627">
        <v>13.1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24557577</v>
      </c>
      <c r="BO5" s="459"/>
      <c r="BP5" s="459"/>
      <c r="BQ5" s="459"/>
      <c r="BR5" s="459"/>
      <c r="BS5" s="459"/>
      <c r="BT5" s="459"/>
      <c r="BU5" s="460"/>
      <c r="BV5" s="458">
        <v>27271947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85.6</v>
      </c>
      <c r="CU5" s="456"/>
      <c r="CV5" s="456"/>
      <c r="CW5" s="456"/>
      <c r="CX5" s="456"/>
      <c r="CY5" s="456"/>
      <c r="CZ5" s="456"/>
      <c r="DA5" s="457"/>
      <c r="DB5" s="455">
        <v>93.2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2328510</v>
      </c>
      <c r="BO6" s="459"/>
      <c r="BP6" s="459"/>
      <c r="BQ6" s="459"/>
      <c r="BR6" s="459"/>
      <c r="BS6" s="459"/>
      <c r="BT6" s="459"/>
      <c r="BU6" s="460"/>
      <c r="BV6" s="458">
        <v>1667120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91.3</v>
      </c>
      <c r="CU6" s="602"/>
      <c r="CV6" s="602"/>
      <c r="CW6" s="602"/>
      <c r="CX6" s="602"/>
      <c r="CY6" s="602"/>
      <c r="CZ6" s="602"/>
      <c r="DA6" s="603"/>
      <c r="DB6" s="601">
        <v>99.4</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4594</v>
      </c>
      <c r="BO7" s="459"/>
      <c r="BP7" s="459"/>
      <c r="BQ7" s="459"/>
      <c r="BR7" s="459"/>
      <c r="BS7" s="459"/>
      <c r="BT7" s="459"/>
      <c r="BU7" s="460"/>
      <c r="BV7" s="458">
        <v>33526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13259651</v>
      </c>
      <c r="CU7" s="459"/>
      <c r="CV7" s="459"/>
      <c r="CW7" s="459"/>
      <c r="CX7" s="459"/>
      <c r="CY7" s="459"/>
      <c r="CZ7" s="459"/>
      <c r="DA7" s="460"/>
      <c r="DB7" s="458">
        <v>12490721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2323916</v>
      </c>
      <c r="BO8" s="459"/>
      <c r="BP8" s="459"/>
      <c r="BQ8" s="459"/>
      <c r="BR8" s="459"/>
      <c r="BS8" s="459"/>
      <c r="BT8" s="459"/>
      <c r="BU8" s="460"/>
      <c r="BV8" s="458">
        <v>1633594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0.83</v>
      </c>
      <c r="CU8" s="562"/>
      <c r="CV8" s="562"/>
      <c r="CW8" s="562"/>
      <c r="CX8" s="562"/>
      <c r="CY8" s="562"/>
      <c r="CZ8" s="562"/>
      <c r="DA8" s="563"/>
      <c r="DB8" s="561">
        <v>0.86</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57060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690322</v>
      </c>
      <c r="BO9" s="459"/>
      <c r="BP9" s="459"/>
      <c r="BQ9" s="459"/>
      <c r="BR9" s="459"/>
      <c r="BS9" s="459"/>
      <c r="BT9" s="459"/>
      <c r="BU9" s="460"/>
      <c r="BV9" s="458">
        <v>348297</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11.3</v>
      </c>
      <c r="CU9" s="456"/>
      <c r="CV9" s="456"/>
      <c r="CW9" s="456"/>
      <c r="CX9" s="456"/>
      <c r="CY9" s="456"/>
      <c r="CZ9" s="456"/>
      <c r="DA9" s="457"/>
      <c r="DB9" s="455">
        <v>11.3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57425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996088</v>
      </c>
      <c r="BO10" s="459"/>
      <c r="BP10" s="459"/>
      <c r="BQ10" s="459"/>
      <c r="BR10" s="459"/>
      <c r="BS10" s="459"/>
      <c r="BT10" s="459"/>
      <c r="BU10" s="460"/>
      <c r="BV10" s="458">
        <v>1252759</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59391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550000</v>
      </c>
      <c r="BO12" s="459"/>
      <c r="BP12" s="459"/>
      <c r="BQ12" s="459"/>
      <c r="BR12" s="459"/>
      <c r="BS12" s="459"/>
      <c r="BT12" s="459"/>
      <c r="BU12" s="460"/>
      <c r="BV12" s="458">
        <v>900000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58857</v>
      </c>
      <c r="S13" s="546"/>
      <c r="T13" s="546"/>
      <c r="U13" s="546"/>
      <c r="V13" s="547"/>
      <c r="W13" s="548" t="s">
        <v>138</v>
      </c>
      <c r="X13" s="444"/>
      <c r="Y13" s="444"/>
      <c r="Z13" s="444"/>
      <c r="AA13" s="444"/>
      <c r="AB13" s="445"/>
      <c r="AC13" s="411">
        <v>107</v>
      </c>
      <c r="AD13" s="412"/>
      <c r="AE13" s="412"/>
      <c r="AF13" s="412"/>
      <c r="AG13" s="413"/>
      <c r="AH13" s="411">
        <v>119</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1136410</v>
      </c>
      <c r="BO13" s="459"/>
      <c r="BP13" s="459"/>
      <c r="BQ13" s="459"/>
      <c r="BR13" s="459"/>
      <c r="BS13" s="459"/>
      <c r="BT13" s="459"/>
      <c r="BU13" s="460"/>
      <c r="BV13" s="458">
        <v>701056</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59598</v>
      </c>
      <c r="S14" s="546"/>
      <c r="T14" s="546"/>
      <c r="U14" s="546"/>
      <c r="V14" s="547"/>
      <c r="W14" s="549"/>
      <c r="X14" s="447"/>
      <c r="Y14" s="447"/>
      <c r="Z14" s="447"/>
      <c r="AA14" s="447"/>
      <c r="AB14" s="448"/>
      <c r="AC14" s="538">
        <v>0.4</v>
      </c>
      <c r="AD14" s="539"/>
      <c r="AE14" s="539"/>
      <c r="AF14" s="539"/>
      <c r="AG14" s="540"/>
      <c r="AH14" s="538">
        <v>0.5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11.7</v>
      </c>
      <c r="CU14" s="556"/>
      <c r="CV14" s="556"/>
      <c r="CW14" s="556"/>
      <c r="CX14" s="556"/>
      <c r="CY14" s="556"/>
      <c r="CZ14" s="556"/>
      <c r="DA14" s="557"/>
      <c r="DB14" s="555">
        <v>30.6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59074</v>
      </c>
      <c r="S15" s="546"/>
      <c r="T15" s="546"/>
      <c r="U15" s="546"/>
      <c r="V15" s="547"/>
      <c r="W15" s="548" t="s">
        <v>146</v>
      </c>
      <c r="X15" s="444"/>
      <c r="Y15" s="444"/>
      <c r="Z15" s="444"/>
      <c r="AA15" s="444"/>
      <c r="AB15" s="445"/>
      <c r="AC15" s="411">
        <v>3449</v>
      </c>
      <c r="AD15" s="412"/>
      <c r="AE15" s="412"/>
      <c r="AF15" s="412"/>
      <c r="AG15" s="413"/>
      <c r="AH15" s="411">
        <v>3762</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7763415</v>
      </c>
      <c r="BO15" s="488"/>
      <c r="BP15" s="488"/>
      <c r="BQ15" s="488"/>
      <c r="BR15" s="488"/>
      <c r="BS15" s="488"/>
      <c r="BT15" s="488"/>
      <c r="BU15" s="489"/>
      <c r="BV15" s="487">
        <v>7935713</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14.2</v>
      </c>
      <c r="AD16" s="539"/>
      <c r="AE16" s="539"/>
      <c r="AF16" s="539"/>
      <c r="AG16" s="540"/>
      <c r="AH16" s="538">
        <v>15.8</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9768550</v>
      </c>
      <c r="BO16" s="459"/>
      <c r="BP16" s="459"/>
      <c r="BQ16" s="459"/>
      <c r="BR16" s="459"/>
      <c r="BS16" s="459"/>
      <c r="BT16" s="459"/>
      <c r="BU16" s="460"/>
      <c r="BV16" s="458">
        <v>9304631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20696</v>
      </c>
      <c r="AD17" s="412"/>
      <c r="AE17" s="412"/>
      <c r="AF17" s="412"/>
      <c r="AG17" s="413"/>
      <c r="AH17" s="411">
        <v>19856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10067036</v>
      </c>
      <c r="BO17" s="459"/>
      <c r="BP17" s="459"/>
      <c r="BQ17" s="459"/>
      <c r="BR17" s="459"/>
      <c r="BS17" s="459"/>
      <c r="BT17" s="459"/>
      <c r="BU17" s="460"/>
      <c r="BV17" s="458">
        <v>10340510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17.28</v>
      </c>
      <c r="M18" s="511"/>
      <c r="N18" s="511"/>
      <c r="O18" s="511"/>
      <c r="P18" s="511"/>
      <c r="Q18" s="511"/>
      <c r="R18" s="512"/>
      <c r="S18" s="512"/>
      <c r="T18" s="512"/>
      <c r="U18" s="512"/>
      <c r="V18" s="513"/>
      <c r="W18" s="529"/>
      <c r="X18" s="530"/>
      <c r="Y18" s="530"/>
      <c r="Z18" s="530"/>
      <c r="AA18" s="530"/>
      <c r="AB18" s="554"/>
      <c r="AC18" s="428">
        <v>85.3</v>
      </c>
      <c r="AD18" s="429"/>
      <c r="AE18" s="429"/>
      <c r="AF18" s="429"/>
      <c r="AG18" s="514"/>
      <c r="AH18" s="428">
        <v>83.6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11862582</v>
      </c>
      <c r="BO18" s="459"/>
      <c r="BP18" s="459"/>
      <c r="BQ18" s="459"/>
      <c r="BR18" s="459"/>
      <c r="BS18" s="459"/>
      <c r="BT18" s="459"/>
      <c r="BU18" s="460"/>
      <c r="BV18" s="458">
        <v>12011076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3302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17787475</v>
      </c>
      <c r="BO19" s="459"/>
      <c r="BP19" s="459"/>
      <c r="BQ19" s="459"/>
      <c r="BR19" s="459"/>
      <c r="BS19" s="459"/>
      <c r="BT19" s="459"/>
      <c r="BU19" s="460"/>
      <c r="BV19" s="458">
        <v>17064725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24869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17375160</v>
      </c>
      <c r="BO22" s="488"/>
      <c r="BP22" s="488"/>
      <c r="BQ22" s="488"/>
      <c r="BR22" s="488"/>
      <c r="BS22" s="488"/>
      <c r="BT22" s="488"/>
      <c r="BU22" s="489"/>
      <c r="BV22" s="487">
        <v>17699292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15040129</v>
      </c>
      <c r="BO23" s="459"/>
      <c r="BP23" s="459"/>
      <c r="BQ23" s="459"/>
      <c r="BR23" s="459"/>
      <c r="BS23" s="459"/>
      <c r="BT23" s="459"/>
      <c r="BU23" s="460"/>
      <c r="BV23" s="458">
        <v>15249659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4550</v>
      </c>
      <c r="R24" s="412"/>
      <c r="S24" s="412"/>
      <c r="T24" s="412"/>
      <c r="U24" s="412"/>
      <c r="V24" s="413"/>
      <c r="W24" s="501"/>
      <c r="X24" s="438"/>
      <c r="Y24" s="439"/>
      <c r="Z24" s="414" t="s">
        <v>171</v>
      </c>
      <c r="AA24" s="415"/>
      <c r="AB24" s="415"/>
      <c r="AC24" s="415"/>
      <c r="AD24" s="415"/>
      <c r="AE24" s="415"/>
      <c r="AF24" s="415"/>
      <c r="AG24" s="416"/>
      <c r="AH24" s="411">
        <v>409</v>
      </c>
      <c r="AI24" s="412"/>
      <c r="AJ24" s="412"/>
      <c r="AK24" s="412"/>
      <c r="AL24" s="413"/>
      <c r="AM24" s="411">
        <v>1289986</v>
      </c>
      <c r="AN24" s="412"/>
      <c r="AO24" s="412"/>
      <c r="AP24" s="412"/>
      <c r="AQ24" s="412"/>
      <c r="AR24" s="413"/>
      <c r="AS24" s="411">
        <v>3154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7200739</v>
      </c>
      <c r="BO24" s="459"/>
      <c r="BP24" s="459"/>
      <c r="BQ24" s="459"/>
      <c r="BR24" s="459"/>
      <c r="BS24" s="459"/>
      <c r="BT24" s="459"/>
      <c r="BU24" s="460"/>
      <c r="BV24" s="458">
        <v>7588008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7550</v>
      </c>
      <c r="R25" s="412"/>
      <c r="S25" s="412"/>
      <c r="T25" s="412"/>
      <c r="U25" s="412"/>
      <c r="V25" s="413"/>
      <c r="W25" s="501"/>
      <c r="X25" s="438"/>
      <c r="Y25" s="439"/>
      <c r="Z25" s="414" t="s">
        <v>174</v>
      </c>
      <c r="AA25" s="415"/>
      <c r="AB25" s="415"/>
      <c r="AC25" s="415"/>
      <c r="AD25" s="415"/>
      <c r="AE25" s="415"/>
      <c r="AF25" s="415"/>
      <c r="AG25" s="416"/>
      <c r="AH25" s="411">
        <v>88</v>
      </c>
      <c r="AI25" s="412"/>
      <c r="AJ25" s="412"/>
      <c r="AK25" s="412"/>
      <c r="AL25" s="413"/>
      <c r="AM25" s="411">
        <v>262240</v>
      </c>
      <c r="AN25" s="412"/>
      <c r="AO25" s="412"/>
      <c r="AP25" s="412"/>
      <c r="AQ25" s="412"/>
      <c r="AR25" s="413"/>
      <c r="AS25" s="411">
        <v>2980</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1687233</v>
      </c>
      <c r="BO25" s="488"/>
      <c r="BP25" s="488"/>
      <c r="BQ25" s="488"/>
      <c r="BR25" s="488"/>
      <c r="BS25" s="488"/>
      <c r="BT25" s="488"/>
      <c r="BU25" s="489"/>
      <c r="BV25" s="487">
        <v>1210332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6730</v>
      </c>
      <c r="R26" s="412"/>
      <c r="S26" s="412"/>
      <c r="T26" s="412"/>
      <c r="U26" s="412"/>
      <c r="V26" s="413"/>
      <c r="W26" s="501"/>
      <c r="X26" s="438"/>
      <c r="Y26" s="439"/>
      <c r="Z26" s="414" t="s">
        <v>177</v>
      </c>
      <c r="AA26" s="469"/>
      <c r="AB26" s="469"/>
      <c r="AC26" s="469"/>
      <c r="AD26" s="469"/>
      <c r="AE26" s="469"/>
      <c r="AF26" s="469"/>
      <c r="AG26" s="470"/>
      <c r="AH26" s="411">
        <v>54</v>
      </c>
      <c r="AI26" s="412"/>
      <c r="AJ26" s="412"/>
      <c r="AK26" s="412"/>
      <c r="AL26" s="413"/>
      <c r="AM26" s="411">
        <v>185274</v>
      </c>
      <c r="AN26" s="412"/>
      <c r="AO26" s="412"/>
      <c r="AP26" s="412"/>
      <c r="AQ26" s="412"/>
      <c r="AR26" s="413"/>
      <c r="AS26" s="411">
        <v>3431</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5420</v>
      </c>
      <c r="R27" s="412"/>
      <c r="S27" s="412"/>
      <c r="T27" s="412"/>
      <c r="U27" s="412"/>
      <c r="V27" s="413"/>
      <c r="W27" s="501"/>
      <c r="X27" s="438"/>
      <c r="Y27" s="439"/>
      <c r="Z27" s="414" t="s">
        <v>181</v>
      </c>
      <c r="AA27" s="415"/>
      <c r="AB27" s="415"/>
      <c r="AC27" s="415"/>
      <c r="AD27" s="415"/>
      <c r="AE27" s="415"/>
      <c r="AF27" s="415"/>
      <c r="AG27" s="416"/>
      <c r="AH27" s="411">
        <v>2</v>
      </c>
      <c r="AI27" s="412"/>
      <c r="AJ27" s="412"/>
      <c r="AK27" s="412"/>
      <c r="AL27" s="413"/>
      <c r="AM27" s="411" t="s">
        <v>182</v>
      </c>
      <c r="AN27" s="412"/>
      <c r="AO27" s="412"/>
      <c r="AP27" s="412"/>
      <c r="AQ27" s="412"/>
      <c r="AR27" s="413"/>
      <c r="AS27" s="411" t="s">
        <v>182</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179</v>
      </c>
      <c r="BO27" s="493"/>
      <c r="BP27" s="493"/>
      <c r="BQ27" s="493"/>
      <c r="BR27" s="493"/>
      <c r="BS27" s="493"/>
      <c r="BT27" s="493"/>
      <c r="BU27" s="494"/>
      <c r="BV27" s="492" t="s">
        <v>184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4820</v>
      </c>
      <c r="R28" s="412"/>
      <c r="S28" s="412"/>
      <c r="T28" s="412"/>
      <c r="U28" s="412"/>
      <c r="V28" s="413"/>
      <c r="W28" s="501"/>
      <c r="X28" s="438"/>
      <c r="Y28" s="439"/>
      <c r="Z28" s="414" t="s">
        <v>186</v>
      </c>
      <c r="AA28" s="415"/>
      <c r="AB28" s="415"/>
      <c r="AC28" s="415"/>
      <c r="AD28" s="415"/>
      <c r="AE28" s="415"/>
      <c r="AF28" s="415"/>
      <c r="AG28" s="416"/>
      <c r="AH28" s="411" t="s">
        <v>179</v>
      </c>
      <c r="AI28" s="412"/>
      <c r="AJ28" s="412"/>
      <c r="AK28" s="412"/>
      <c r="AL28" s="413"/>
      <c r="AM28" s="411" t="s">
        <v>127</v>
      </c>
      <c r="AN28" s="412"/>
      <c r="AO28" s="412"/>
      <c r="AP28" s="412"/>
      <c r="AQ28" s="412"/>
      <c r="AR28" s="413"/>
      <c r="AS28" s="411" t="s">
        <v>179</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2370631</v>
      </c>
      <c r="BO28" s="488"/>
      <c r="BP28" s="488"/>
      <c r="BQ28" s="488"/>
      <c r="BR28" s="488"/>
      <c r="BS28" s="488"/>
      <c r="BT28" s="488"/>
      <c r="BU28" s="489"/>
      <c r="BV28" s="487">
        <v>1924543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15</v>
      </c>
      <c r="M29" s="412"/>
      <c r="N29" s="412"/>
      <c r="O29" s="412"/>
      <c r="P29" s="413"/>
      <c r="Q29" s="411">
        <v>4390</v>
      </c>
      <c r="R29" s="412"/>
      <c r="S29" s="412"/>
      <c r="T29" s="412"/>
      <c r="U29" s="412"/>
      <c r="V29" s="413"/>
      <c r="W29" s="502"/>
      <c r="X29" s="503"/>
      <c r="Y29" s="504"/>
      <c r="Z29" s="414" t="s">
        <v>189</v>
      </c>
      <c r="AA29" s="415"/>
      <c r="AB29" s="415"/>
      <c r="AC29" s="415"/>
      <c r="AD29" s="415"/>
      <c r="AE29" s="415"/>
      <c r="AF29" s="415"/>
      <c r="AG29" s="416"/>
      <c r="AH29" s="411">
        <v>411</v>
      </c>
      <c r="AI29" s="412"/>
      <c r="AJ29" s="412"/>
      <c r="AK29" s="412"/>
      <c r="AL29" s="413"/>
      <c r="AM29" s="411">
        <v>1297562</v>
      </c>
      <c r="AN29" s="412"/>
      <c r="AO29" s="412"/>
      <c r="AP29" s="412"/>
      <c r="AQ29" s="412"/>
      <c r="AR29" s="413"/>
      <c r="AS29" s="411">
        <v>3157</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t="s">
        <v>128</v>
      </c>
      <c r="BO29" s="459"/>
      <c r="BP29" s="459"/>
      <c r="BQ29" s="459"/>
      <c r="BR29" s="459"/>
      <c r="BS29" s="459"/>
      <c r="BT29" s="459"/>
      <c r="BU29" s="460"/>
      <c r="BV29" s="458" t="s">
        <v>127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97.5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2153940</v>
      </c>
      <c r="BO30" s="493"/>
      <c r="BP30" s="493"/>
      <c r="BQ30" s="493"/>
      <c r="BR30" s="493"/>
      <c r="BS30" s="493"/>
      <c r="BT30" s="493"/>
      <c r="BU30" s="494"/>
      <c r="BV30" s="492">
        <v>960286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200</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198</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神奈川県後期高齢者医療広域連合（一般会計）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8</v>
      </c>
      <c r="CP34" s="406"/>
      <c r="CQ34" s="407" t="str">
        <f>IF('各会計、関係団体の財政状況及び健全化判断比率'!BS7="","",'各会計、関係団体の財政状況及び健全化判断比率'!BS7)</f>
        <v>（株）パブリックサービス</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神奈川県後期高齢者医療広域連合（事業会計）</v>
      </c>
      <c r="BZ35" s="407"/>
      <c r="CA35" s="407"/>
      <c r="CB35" s="407"/>
      <c r="CC35" s="407"/>
      <c r="CD35" s="407"/>
      <c r="CE35" s="407"/>
      <c r="CF35" s="407"/>
      <c r="CG35" s="407"/>
      <c r="CH35" s="407"/>
      <c r="CI35" s="407"/>
      <c r="CJ35" s="407"/>
      <c r="CK35" s="407"/>
      <c r="CL35" s="407"/>
      <c r="CM35" s="407"/>
      <c r="CN35" s="178"/>
      <c r="CO35" s="406">
        <f t="shared" ref="CO35:CO43" si="3">IF(CQ35="","",CO34+1)</f>
        <v>9</v>
      </c>
      <c r="CP35" s="406"/>
      <c r="CQ35" s="407" t="str">
        <f>IF('各会計、関係団体の財政状況及び健全化判断比率'!BS8="","",'各会計、関係団体の財政状況及び健全化判断比率'!BS8)</f>
        <v>逗子市土地開発公社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〇</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f t="shared" si="3"/>
        <v>10</v>
      </c>
      <c r="CP36" s="406"/>
      <c r="CQ36" s="407" t="str">
        <f>IF('各会計、関係団体の財政状況及び健全化判断比率'!BS9="","",'各会計、関係団体の財政状況及び健全化判断比率'!BS9)</f>
        <v>（財）逗葉地域医療センター</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f t="shared" si="3"/>
        <v>11</v>
      </c>
      <c r="CP37" s="406"/>
      <c r="CQ37" s="407" t="str">
        <f>IF('各会計、関係団体の財政状況及び健全化判断比率'!BS10="","",'各会計、関係団体の財政状況及び健全化判断比率'!BS10)</f>
        <v>（公財）かながわ海岸美化財団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f t="shared" si="3"/>
        <v>12</v>
      </c>
      <c r="CP38" s="406"/>
      <c r="CQ38" s="407" t="str">
        <f>IF('各会計、関係団体の財政状況及び健全化判断比率'!BS11="","",'各会計、関係団体の財政状況及び健全化判断比率'!BS11)</f>
        <v>（公財）かながわ健康財団</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aLWpjs035ABO9OOHzA+FQRbXEFB7CXadRhJycxmnqHClZSyNpgg7w4Eab7VKJiVDh2ZKmlPYmpDa5PfVkGAL2A==" saltValue="DQ5PYrD4Ah7QtUZK/tfkF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5" t="s">
        <v>566</v>
      </c>
      <c r="D34" s="1215"/>
      <c r="E34" s="1216"/>
      <c r="F34" s="32">
        <v>6.77</v>
      </c>
      <c r="G34" s="33">
        <v>8.98</v>
      </c>
      <c r="H34" s="33">
        <v>10.54</v>
      </c>
      <c r="I34" s="33">
        <v>13.07</v>
      </c>
      <c r="J34" s="34">
        <v>17.52</v>
      </c>
      <c r="K34" s="22"/>
      <c r="L34" s="22"/>
      <c r="M34" s="22"/>
      <c r="N34" s="22"/>
      <c r="O34" s="22"/>
      <c r="P34" s="22"/>
    </row>
    <row r="35" spans="1:16" ht="39" customHeight="1" x14ac:dyDescent="0.2">
      <c r="A35" s="22"/>
      <c r="B35" s="35"/>
      <c r="C35" s="1209" t="s">
        <v>567</v>
      </c>
      <c r="D35" s="1210"/>
      <c r="E35" s="1211"/>
      <c r="F35" s="36" t="s">
        <v>520</v>
      </c>
      <c r="G35" s="37" t="s">
        <v>520</v>
      </c>
      <c r="H35" s="37">
        <v>0.11</v>
      </c>
      <c r="I35" s="37">
        <v>1.22</v>
      </c>
      <c r="J35" s="38">
        <v>2.39</v>
      </c>
      <c r="K35" s="22"/>
      <c r="L35" s="22"/>
      <c r="M35" s="22"/>
      <c r="N35" s="22"/>
      <c r="O35" s="22"/>
      <c r="P35" s="22"/>
    </row>
    <row r="36" spans="1:16" ht="39" customHeight="1" x14ac:dyDescent="0.2">
      <c r="A36" s="22"/>
      <c r="B36" s="35"/>
      <c r="C36" s="1209" t="s">
        <v>568</v>
      </c>
      <c r="D36" s="1210"/>
      <c r="E36" s="1211"/>
      <c r="F36" s="36">
        <v>5.05</v>
      </c>
      <c r="G36" s="37">
        <v>2.91</v>
      </c>
      <c r="H36" s="37">
        <v>2.97</v>
      </c>
      <c r="I36" s="37">
        <v>4.04</v>
      </c>
      <c r="J36" s="38">
        <v>1.92</v>
      </c>
      <c r="K36" s="22"/>
      <c r="L36" s="22"/>
      <c r="M36" s="22"/>
      <c r="N36" s="22"/>
      <c r="O36" s="22"/>
      <c r="P36" s="22"/>
    </row>
    <row r="37" spans="1:16" ht="39" customHeight="1" x14ac:dyDescent="0.2">
      <c r="A37" s="22"/>
      <c r="B37" s="35"/>
      <c r="C37" s="1209" t="s">
        <v>569</v>
      </c>
      <c r="D37" s="1210"/>
      <c r="E37" s="1211"/>
      <c r="F37" s="36">
        <v>1.96</v>
      </c>
      <c r="G37" s="37">
        <v>0.15</v>
      </c>
      <c r="H37" s="37">
        <v>0.16</v>
      </c>
      <c r="I37" s="37">
        <v>1.21</v>
      </c>
      <c r="J37" s="38">
        <v>1.45</v>
      </c>
      <c r="K37" s="22"/>
      <c r="L37" s="22"/>
      <c r="M37" s="22"/>
      <c r="N37" s="22"/>
      <c r="O37" s="22"/>
      <c r="P37" s="22"/>
    </row>
    <row r="38" spans="1:16" ht="39" customHeight="1" x14ac:dyDescent="0.2">
      <c r="A38" s="22"/>
      <c r="B38" s="35"/>
      <c r="C38" s="1209" t="s">
        <v>570</v>
      </c>
      <c r="D38" s="1210"/>
      <c r="E38" s="1211"/>
      <c r="F38" s="36">
        <v>0.36</v>
      </c>
      <c r="G38" s="37">
        <v>0.31</v>
      </c>
      <c r="H38" s="37">
        <v>0.31</v>
      </c>
      <c r="I38" s="37">
        <v>0.46</v>
      </c>
      <c r="J38" s="38">
        <v>0.28000000000000003</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571</v>
      </c>
      <c r="D42" s="1210"/>
      <c r="E42" s="1211"/>
      <c r="F42" s="36" t="s">
        <v>520</v>
      </c>
      <c r="G42" s="37" t="s">
        <v>520</v>
      </c>
      <c r="H42" s="37" t="s">
        <v>520</v>
      </c>
      <c r="I42" s="37" t="s">
        <v>520</v>
      </c>
      <c r="J42" s="38" t="s">
        <v>520</v>
      </c>
      <c r="K42" s="22"/>
      <c r="L42" s="22"/>
      <c r="M42" s="22"/>
      <c r="N42" s="22"/>
      <c r="O42" s="22"/>
      <c r="P42" s="22"/>
    </row>
    <row r="43" spans="1:16" ht="39" customHeight="1" thickBot="1" x14ac:dyDescent="0.25">
      <c r="A43" s="22"/>
      <c r="B43" s="40"/>
      <c r="C43" s="1212" t="s">
        <v>572</v>
      </c>
      <c r="D43" s="1213"/>
      <c r="E43" s="1214"/>
      <c r="F43" s="41">
        <v>0.34</v>
      </c>
      <c r="G43" s="42">
        <v>0.24</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iI0uRbLpm+v7/kl4KK+TgvvreOgX8RJT24sh4mr9pKRqxpO6CQ4r3z/3dHVSs5A2E+GvjJfHoRRCTl9qg30Xg==" saltValue="2wwvW8YMGegJW+wrIss1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1868</v>
      </c>
      <c r="L45" s="60">
        <v>1855</v>
      </c>
      <c r="M45" s="60">
        <v>1908</v>
      </c>
      <c r="N45" s="60">
        <v>1959</v>
      </c>
      <c r="O45" s="61">
        <v>2030</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2">
      <c r="A48" s="48"/>
      <c r="B48" s="1237"/>
      <c r="C48" s="1238"/>
      <c r="D48" s="62"/>
      <c r="E48" s="1219" t="s">
        <v>14</v>
      </c>
      <c r="F48" s="1219"/>
      <c r="G48" s="1219"/>
      <c r="H48" s="1219"/>
      <c r="I48" s="1219"/>
      <c r="J48" s="1220"/>
      <c r="K48" s="63">
        <v>309</v>
      </c>
      <c r="L48" s="64">
        <v>295</v>
      </c>
      <c r="M48" s="64">
        <v>457</v>
      </c>
      <c r="N48" s="64">
        <v>253</v>
      </c>
      <c r="O48" s="65">
        <v>249</v>
      </c>
      <c r="P48" s="48"/>
      <c r="Q48" s="48"/>
      <c r="R48" s="48"/>
      <c r="S48" s="48"/>
      <c r="T48" s="48"/>
      <c r="U48" s="48"/>
    </row>
    <row r="49" spans="1:21" ht="30.75" customHeight="1" x14ac:dyDescent="0.2">
      <c r="A49" s="48"/>
      <c r="B49" s="1237"/>
      <c r="C49" s="1238"/>
      <c r="D49" s="62"/>
      <c r="E49" s="1219" t="s">
        <v>15</v>
      </c>
      <c r="F49" s="1219"/>
      <c r="G49" s="1219"/>
      <c r="H49" s="1219"/>
      <c r="I49" s="1219"/>
      <c r="J49" s="1220"/>
      <c r="K49" s="63" t="s">
        <v>520</v>
      </c>
      <c r="L49" s="64" t="s">
        <v>520</v>
      </c>
      <c r="M49" s="64" t="s">
        <v>520</v>
      </c>
      <c r="N49" s="64" t="s">
        <v>520</v>
      </c>
      <c r="O49" s="65" t="s">
        <v>520</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520</v>
      </c>
      <c r="L50" s="64" t="s">
        <v>520</v>
      </c>
      <c r="M50" s="64" t="s">
        <v>520</v>
      </c>
      <c r="N50" s="64" t="s">
        <v>520</v>
      </c>
      <c r="O50" s="65" t="s">
        <v>520</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1529</v>
      </c>
      <c r="L52" s="64">
        <v>1535</v>
      </c>
      <c r="M52" s="64">
        <v>1691</v>
      </c>
      <c r="N52" s="64">
        <v>1486</v>
      </c>
      <c r="O52" s="65">
        <v>1480</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648</v>
      </c>
      <c r="L53" s="69">
        <v>615</v>
      </c>
      <c r="M53" s="69">
        <v>674</v>
      </c>
      <c r="N53" s="69">
        <v>726</v>
      </c>
      <c r="O53" s="70">
        <v>799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9CuTLyctjraFt/lXJ8PxGCfdehQ6jybDL3wjr6TR3V4IPrBshTohECJJ3q8FW2FNTQKiO0b1TZc3QA2K2A7Wg==" saltValue="280RtIAL+Jmq11AAfT+p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561</v>
      </c>
      <c r="J40" s="100" t="s">
        <v>562</v>
      </c>
      <c r="K40" s="100" t="s">
        <v>563</v>
      </c>
      <c r="L40" s="100" t="s">
        <v>564</v>
      </c>
      <c r="M40" s="101" t="s">
        <v>565</v>
      </c>
    </row>
    <row r="41" spans="2:13" ht="27.75" customHeight="1" x14ac:dyDescent="0.2">
      <c r="B41" s="1255" t="s">
        <v>30</v>
      </c>
      <c r="C41" s="1256"/>
      <c r="D41" s="102"/>
      <c r="E41" s="1257" t="s">
        <v>31</v>
      </c>
      <c r="F41" s="1257"/>
      <c r="G41" s="1257"/>
      <c r="H41" s="1258"/>
      <c r="I41" s="358">
        <v>19387</v>
      </c>
      <c r="J41" s="359">
        <v>19162</v>
      </c>
      <c r="K41" s="359">
        <v>18333</v>
      </c>
      <c r="L41" s="359">
        <v>17718</v>
      </c>
      <c r="M41" s="360">
        <v>17391</v>
      </c>
    </row>
    <row r="42" spans="2:13" ht="27.75" customHeight="1" x14ac:dyDescent="0.2">
      <c r="B42" s="1245"/>
      <c r="C42" s="1246"/>
      <c r="D42" s="103"/>
      <c r="E42" s="1249" t="s">
        <v>32</v>
      </c>
      <c r="F42" s="1249"/>
      <c r="G42" s="1249"/>
      <c r="H42" s="1250"/>
      <c r="I42" s="361">
        <v>818</v>
      </c>
      <c r="J42" s="362">
        <v>640</v>
      </c>
      <c r="K42" s="362">
        <v>640</v>
      </c>
      <c r="L42" s="362">
        <v>640</v>
      </c>
      <c r="M42" s="363">
        <v>640</v>
      </c>
    </row>
    <row r="43" spans="2:13" ht="27.75" customHeight="1" x14ac:dyDescent="0.2">
      <c r="B43" s="1245"/>
      <c r="C43" s="1246"/>
      <c r="D43" s="103"/>
      <c r="E43" s="1249" t="s">
        <v>33</v>
      </c>
      <c r="F43" s="1249"/>
      <c r="G43" s="1249"/>
      <c r="H43" s="1250"/>
      <c r="I43" s="361">
        <v>2230</v>
      </c>
      <c r="J43" s="362">
        <v>1961</v>
      </c>
      <c r="K43" s="362">
        <v>2074</v>
      </c>
      <c r="L43" s="362">
        <v>1839</v>
      </c>
      <c r="M43" s="363">
        <v>1729</v>
      </c>
    </row>
    <row r="44" spans="2:13" ht="27.75" customHeight="1" x14ac:dyDescent="0.2">
      <c r="B44" s="1245"/>
      <c r="C44" s="1246"/>
      <c r="D44" s="103"/>
      <c r="E44" s="1249" t="s">
        <v>34</v>
      </c>
      <c r="F44" s="1249"/>
      <c r="G44" s="1249"/>
      <c r="H44" s="1250"/>
      <c r="I44" s="361" t="s">
        <v>520</v>
      </c>
      <c r="J44" s="362" t="s">
        <v>520</v>
      </c>
      <c r="K44" s="362" t="s">
        <v>520</v>
      </c>
      <c r="L44" s="362" t="s">
        <v>520</v>
      </c>
      <c r="M44" s="363" t="s">
        <v>520</v>
      </c>
    </row>
    <row r="45" spans="2:13" ht="27.75" customHeight="1" x14ac:dyDescent="0.2">
      <c r="B45" s="1245"/>
      <c r="C45" s="1246"/>
      <c r="D45" s="103"/>
      <c r="E45" s="1249" t="s">
        <v>35</v>
      </c>
      <c r="F45" s="1249"/>
      <c r="G45" s="1249"/>
      <c r="H45" s="1250"/>
      <c r="I45" s="361">
        <v>3561</v>
      </c>
      <c r="J45" s="362">
        <v>3718</v>
      </c>
      <c r="K45" s="362">
        <v>3537</v>
      </c>
      <c r="L45" s="362">
        <v>3636</v>
      </c>
      <c r="M45" s="363">
        <v>3664</v>
      </c>
    </row>
    <row r="46" spans="2:13" ht="27.75" customHeight="1" x14ac:dyDescent="0.2">
      <c r="B46" s="1245"/>
      <c r="C46" s="1246"/>
      <c r="D46" s="104"/>
      <c r="E46" s="1249" t="s">
        <v>36</v>
      </c>
      <c r="F46" s="1249"/>
      <c r="G46" s="1249"/>
      <c r="H46" s="1250"/>
      <c r="I46" s="361" t="s">
        <v>520</v>
      </c>
      <c r="J46" s="362" t="s">
        <v>520</v>
      </c>
      <c r="K46" s="362" t="s">
        <v>520</v>
      </c>
      <c r="L46" s="362" t="s">
        <v>520</v>
      </c>
      <c r="M46" s="363" t="s">
        <v>520</v>
      </c>
    </row>
    <row r="47" spans="2:13" ht="27.75" customHeight="1" x14ac:dyDescent="0.2">
      <c r="B47" s="1245"/>
      <c r="C47" s="1246"/>
      <c r="D47" s="105"/>
      <c r="E47" s="1259" t="s">
        <v>37</v>
      </c>
      <c r="F47" s="1260"/>
      <c r="G47" s="1260"/>
      <c r="H47" s="1261"/>
      <c r="I47" s="361" t="s">
        <v>520</v>
      </c>
      <c r="J47" s="362" t="s">
        <v>520</v>
      </c>
      <c r="K47" s="362" t="s">
        <v>520</v>
      </c>
      <c r="L47" s="362" t="s">
        <v>520</v>
      </c>
      <c r="M47" s="363" t="s">
        <v>520</v>
      </c>
    </row>
    <row r="48" spans="2:13" ht="27.75" customHeight="1" x14ac:dyDescent="0.2">
      <c r="B48" s="1245"/>
      <c r="C48" s="1246"/>
      <c r="D48" s="103"/>
      <c r="E48" s="1249" t="s">
        <v>38</v>
      </c>
      <c r="F48" s="1249"/>
      <c r="G48" s="1249"/>
      <c r="H48" s="1250"/>
      <c r="I48" s="361" t="s">
        <v>520</v>
      </c>
      <c r="J48" s="362" t="s">
        <v>520</v>
      </c>
      <c r="K48" s="362" t="s">
        <v>520</v>
      </c>
      <c r="L48" s="362" t="s">
        <v>520</v>
      </c>
      <c r="M48" s="363" t="s">
        <v>520</v>
      </c>
    </row>
    <row r="49" spans="2:13" ht="27.75" customHeight="1" x14ac:dyDescent="0.2">
      <c r="B49" s="1247"/>
      <c r="C49" s="1248"/>
      <c r="D49" s="103"/>
      <c r="E49" s="1249" t="s">
        <v>39</v>
      </c>
      <c r="F49" s="1249"/>
      <c r="G49" s="1249"/>
      <c r="H49" s="1250"/>
      <c r="I49" s="361" t="s">
        <v>520</v>
      </c>
      <c r="J49" s="362" t="s">
        <v>520</v>
      </c>
      <c r="K49" s="362" t="s">
        <v>520</v>
      </c>
      <c r="L49" s="362" t="s">
        <v>520</v>
      </c>
      <c r="M49" s="363" t="s">
        <v>520</v>
      </c>
    </row>
    <row r="50" spans="2:13" ht="27.75" customHeight="1" x14ac:dyDescent="0.2">
      <c r="B50" s="1243" t="s">
        <v>40</v>
      </c>
      <c r="C50" s="1244"/>
      <c r="D50" s="106"/>
      <c r="E50" s="1249" t="s">
        <v>41</v>
      </c>
      <c r="F50" s="1249"/>
      <c r="G50" s="1249"/>
      <c r="H50" s="1250"/>
      <c r="I50" s="361">
        <v>1493</v>
      </c>
      <c r="J50" s="362">
        <v>2621</v>
      </c>
      <c r="K50" s="362">
        <v>3159</v>
      </c>
      <c r="L50" s="362">
        <v>3663</v>
      </c>
      <c r="M50" s="363">
        <v>5443</v>
      </c>
    </row>
    <row r="51" spans="2:13" ht="27.75" customHeight="1" x14ac:dyDescent="0.2">
      <c r="B51" s="1245"/>
      <c r="C51" s="1246"/>
      <c r="D51" s="103"/>
      <c r="E51" s="1249" t="s">
        <v>42</v>
      </c>
      <c r="F51" s="1249"/>
      <c r="G51" s="1249"/>
      <c r="H51" s="1250"/>
      <c r="I51" s="361">
        <v>2607</v>
      </c>
      <c r="J51" s="362">
        <v>2480</v>
      </c>
      <c r="K51" s="362">
        <v>2668</v>
      </c>
      <c r="L51" s="362">
        <v>2458</v>
      </c>
      <c r="M51" s="363">
        <v>2288</v>
      </c>
    </row>
    <row r="52" spans="2:13" ht="27.75" customHeight="1" x14ac:dyDescent="0.2">
      <c r="B52" s="1247"/>
      <c r="C52" s="1248"/>
      <c r="D52" s="103"/>
      <c r="E52" s="1249" t="s">
        <v>43</v>
      </c>
      <c r="F52" s="1249"/>
      <c r="G52" s="1249"/>
      <c r="H52" s="1250"/>
      <c r="I52" s="361">
        <v>14655</v>
      </c>
      <c r="J52" s="362">
        <v>14532</v>
      </c>
      <c r="K52" s="362">
        <v>14323</v>
      </c>
      <c r="L52" s="362">
        <v>14256</v>
      </c>
      <c r="M52" s="363">
        <v>14283</v>
      </c>
    </row>
    <row r="53" spans="2:13" ht="27.75" customHeight="1" thickBot="1" x14ac:dyDescent="0.25">
      <c r="B53" s="1251" t="s">
        <v>44</v>
      </c>
      <c r="C53" s="1252"/>
      <c r="D53" s="107"/>
      <c r="E53" s="1253" t="s">
        <v>45</v>
      </c>
      <c r="F53" s="1253"/>
      <c r="G53" s="1253"/>
      <c r="H53" s="1254"/>
      <c r="I53" s="364">
        <v>7241</v>
      </c>
      <c r="J53" s="365">
        <v>5848</v>
      </c>
      <c r="K53" s="365">
        <v>4434</v>
      </c>
      <c r="L53" s="365">
        <v>3456</v>
      </c>
      <c r="M53" s="366">
        <v>1411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9nUkwp1m0ApFK0LrQM6r0FmMdkO6DY744LOwm9req+zMMkuL772tYUp3HbiKH6bEV1Tldj2mYUw2/XJLTX8qQ==" saltValue="2uJJHjGYzD7VXbGx+ZVU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0" t="s">
        <v>48</v>
      </c>
      <c r="D55" s="1270"/>
      <c r="E55" s="1271"/>
      <c r="F55" s="119">
        <v>1572</v>
      </c>
      <c r="G55" s="119">
        <v>1925</v>
      </c>
      <c r="H55" s="120">
        <v>2371</v>
      </c>
    </row>
    <row r="56" spans="2:8" ht="52.5" customHeight="1" x14ac:dyDescent="0.2">
      <c r="B56" s="121"/>
      <c r="C56" s="1272" t="s">
        <v>49</v>
      </c>
      <c r="D56" s="1272"/>
      <c r="E56" s="1273"/>
      <c r="F56" s="122" t="s">
        <v>520</v>
      </c>
      <c r="G56" s="122" t="s">
        <v>520</v>
      </c>
      <c r="H56" s="123" t="s">
        <v>520</v>
      </c>
    </row>
    <row r="57" spans="2:8" ht="53.25" customHeight="1" x14ac:dyDescent="0.2">
      <c r="B57" s="121"/>
      <c r="C57" s="1274" t="s">
        <v>50</v>
      </c>
      <c r="D57" s="1274"/>
      <c r="E57" s="1275"/>
      <c r="F57" s="124">
        <v>600</v>
      </c>
      <c r="G57" s="124">
        <v>960</v>
      </c>
      <c r="H57" s="125">
        <v>2154</v>
      </c>
    </row>
    <row r="58" spans="2:8" ht="45.75" customHeight="1" x14ac:dyDescent="0.2">
      <c r="B58" s="126"/>
      <c r="C58" s="1262" t="s">
        <v>578</v>
      </c>
      <c r="D58" s="1263"/>
      <c r="E58" s="1264"/>
      <c r="F58" s="127">
        <v>0</v>
      </c>
      <c r="G58" s="127">
        <v>0</v>
      </c>
      <c r="H58" s="128">
        <v>1000</v>
      </c>
    </row>
    <row r="59" spans="2:8" ht="45.75" customHeight="1" x14ac:dyDescent="0.2">
      <c r="B59" s="126"/>
      <c r="C59" s="1262" t="s">
        <v>579</v>
      </c>
      <c r="D59" s="1263"/>
      <c r="E59" s="1264"/>
      <c r="F59" s="127" t="s">
        <v>583</v>
      </c>
      <c r="G59" s="127">
        <v>342</v>
      </c>
      <c r="H59" s="128">
        <v>510</v>
      </c>
    </row>
    <row r="60" spans="2:8" ht="45.75" customHeight="1" x14ac:dyDescent="0.2">
      <c r="B60" s="126"/>
      <c r="C60" s="1262" t="s">
        <v>580</v>
      </c>
      <c r="D60" s="1263"/>
      <c r="E60" s="1264"/>
      <c r="F60" s="127">
        <v>69</v>
      </c>
      <c r="G60" s="127">
        <v>96</v>
      </c>
      <c r="H60" s="128">
        <v>459</v>
      </c>
    </row>
    <row r="61" spans="2:8" ht="45.75" customHeight="1" x14ac:dyDescent="0.2">
      <c r="B61" s="126"/>
      <c r="C61" s="1262" t="s">
        <v>582</v>
      </c>
      <c r="D61" s="1263"/>
      <c r="E61" s="1264"/>
      <c r="F61" s="127">
        <v>504</v>
      </c>
      <c r="G61" s="127">
        <v>488</v>
      </c>
      <c r="H61" s="128">
        <v>160</v>
      </c>
    </row>
    <row r="62" spans="2:8" ht="45.75" customHeight="1" thickBot="1" x14ac:dyDescent="0.25">
      <c r="B62" s="129"/>
      <c r="C62" s="1265" t="s">
        <v>581</v>
      </c>
      <c r="D62" s="1266"/>
      <c r="E62" s="1267"/>
      <c r="F62" s="130">
        <v>27</v>
      </c>
      <c r="G62" s="130">
        <v>34</v>
      </c>
      <c r="H62" s="131">
        <v>25</v>
      </c>
    </row>
    <row r="63" spans="2:8" ht="52.5" customHeight="1" thickBot="1" x14ac:dyDescent="0.25">
      <c r="B63" s="132"/>
      <c r="C63" s="1268" t="s">
        <v>51</v>
      </c>
      <c r="D63" s="1268"/>
      <c r="E63" s="1269"/>
      <c r="F63" s="133">
        <v>2171</v>
      </c>
      <c r="G63" s="133">
        <v>2885</v>
      </c>
      <c r="H63" s="134">
        <v>4525</v>
      </c>
    </row>
    <row r="64" spans="2:8" ht="13.2" x14ac:dyDescent="0.2"/>
  </sheetData>
  <sheetProtection algorithmName="SHA-512" hashValue="QTryrX1utLIl7nvHqQEaXG6b1/sU6zewP+8yeb3UJRmApYapSOGF8IexCc5kxakO61i5iBeKafvYjdAb0AhNXA==" saltValue="eHGEN7QSF5lRddojrxWM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609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598</v>
      </c>
    </row>
    <row r="50" spans="1:109" ht="13.2" x14ac:dyDescent="0.2">
      <c r="B50" s="375"/>
      <c r="G50" s="1276"/>
      <c r="H50" s="1276"/>
      <c r="I50" s="1276"/>
      <c r="J50" s="1276"/>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561</v>
      </c>
      <c r="BQ50" s="1282"/>
      <c r="BR50" s="1282"/>
      <c r="BS50" s="1282"/>
      <c r="BT50" s="1282"/>
      <c r="BU50" s="1282"/>
      <c r="BV50" s="1282"/>
      <c r="BW50" s="1282"/>
      <c r="BX50" s="1282" t="s">
        <v>562</v>
      </c>
      <c r="BY50" s="1282"/>
      <c r="BZ50" s="1282"/>
      <c r="CA50" s="1282"/>
      <c r="CB50" s="1282"/>
      <c r="CC50" s="1282"/>
      <c r="CD50" s="1282"/>
      <c r="CE50" s="1282"/>
      <c r="CF50" s="1282" t="s">
        <v>563</v>
      </c>
      <c r="CG50" s="1282"/>
      <c r="CH50" s="1282"/>
      <c r="CI50" s="1282"/>
      <c r="CJ50" s="1282"/>
      <c r="CK50" s="1282"/>
      <c r="CL50" s="1282"/>
      <c r="CM50" s="1282"/>
      <c r="CN50" s="1282" t="s">
        <v>564</v>
      </c>
      <c r="CO50" s="1282"/>
      <c r="CP50" s="1282"/>
      <c r="CQ50" s="1282"/>
      <c r="CR50" s="1282"/>
      <c r="CS50" s="1282"/>
      <c r="CT50" s="1282"/>
      <c r="CU50" s="1282"/>
      <c r="CV50" s="1282" t="s">
        <v>565</v>
      </c>
      <c r="CW50" s="1282"/>
      <c r="CX50" s="1282"/>
      <c r="CY50" s="1282"/>
      <c r="CZ50" s="1282"/>
      <c r="DA50" s="1282"/>
      <c r="DB50" s="1282"/>
      <c r="DC50" s="1282"/>
    </row>
    <row r="51" spans="1:109" ht="13.5" customHeight="1" x14ac:dyDescent="0.2">
      <c r="B51" s="375"/>
      <c r="G51" s="1294"/>
      <c r="H51" s="1294"/>
      <c r="I51" s="1298"/>
      <c r="J51" s="1298"/>
      <c r="K51" s="1283"/>
      <c r="L51" s="1283"/>
      <c r="M51" s="1283"/>
      <c r="N51" s="1283"/>
      <c r="AM51" s="384"/>
      <c r="AN51" s="1281" t="s">
        <v>599</v>
      </c>
      <c r="AO51" s="1281"/>
      <c r="AP51" s="1281"/>
      <c r="AQ51" s="1281"/>
      <c r="AR51" s="1281"/>
      <c r="AS51" s="1281"/>
      <c r="AT51" s="1281"/>
      <c r="AU51" s="1281"/>
      <c r="AV51" s="1281"/>
      <c r="AW51" s="1281"/>
      <c r="AX51" s="1281"/>
      <c r="AY51" s="1281"/>
      <c r="AZ51" s="1281"/>
      <c r="BA51" s="1281"/>
      <c r="BB51" s="1281" t="s">
        <v>600</v>
      </c>
      <c r="BC51" s="1281"/>
      <c r="BD51" s="1281"/>
      <c r="BE51" s="1281"/>
      <c r="BF51" s="1281"/>
      <c r="BG51" s="1281"/>
      <c r="BH51" s="1281"/>
      <c r="BI51" s="1281"/>
      <c r="BJ51" s="1281"/>
      <c r="BK51" s="1281"/>
      <c r="BL51" s="1281"/>
      <c r="BM51" s="1281"/>
      <c r="BN51" s="1281"/>
      <c r="BO51" s="1281"/>
      <c r="BP51" s="1278">
        <v>67.5</v>
      </c>
      <c r="BQ51" s="1278"/>
      <c r="BR51" s="1278"/>
      <c r="BS51" s="1278"/>
      <c r="BT51" s="1278"/>
      <c r="BU51" s="1278"/>
      <c r="BV51" s="1278"/>
      <c r="BW51" s="1278"/>
      <c r="BX51" s="1278">
        <v>53.6</v>
      </c>
      <c r="BY51" s="1278"/>
      <c r="BZ51" s="1278"/>
      <c r="CA51" s="1278"/>
      <c r="CB51" s="1278"/>
      <c r="CC51" s="1278"/>
      <c r="CD51" s="1278"/>
      <c r="CE51" s="1278"/>
      <c r="CF51" s="1278">
        <v>40.299999999999997</v>
      </c>
      <c r="CG51" s="1278"/>
      <c r="CH51" s="1278"/>
      <c r="CI51" s="1278"/>
      <c r="CJ51" s="1278"/>
      <c r="CK51" s="1278"/>
      <c r="CL51" s="1278"/>
      <c r="CM51" s="1278"/>
      <c r="CN51" s="1293"/>
      <c r="CO51" s="1278"/>
      <c r="CP51" s="1278"/>
      <c r="CQ51" s="1278"/>
      <c r="CR51" s="1278"/>
      <c r="CS51" s="1278"/>
      <c r="CT51" s="1278"/>
      <c r="CU51" s="1278"/>
      <c r="CV51" s="1293"/>
      <c r="CW51" s="1278"/>
      <c r="CX51" s="1278"/>
      <c r="CY51" s="1278"/>
      <c r="CZ51" s="1278"/>
      <c r="DA51" s="1278"/>
      <c r="DB51" s="1278"/>
      <c r="DC51" s="1278"/>
    </row>
    <row r="52" spans="1:109" ht="13.2" x14ac:dyDescent="0.2">
      <c r="B52" s="375"/>
      <c r="G52" s="1294"/>
      <c r="H52" s="1294"/>
      <c r="I52" s="1298"/>
      <c r="J52" s="1298"/>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4"/>
      <c r="H53" s="1294"/>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601</v>
      </c>
      <c r="BC53" s="1281"/>
      <c r="BD53" s="1281"/>
      <c r="BE53" s="1281"/>
      <c r="BF53" s="1281"/>
      <c r="BG53" s="1281"/>
      <c r="BH53" s="1281"/>
      <c r="BI53" s="1281"/>
      <c r="BJ53" s="1281"/>
      <c r="BK53" s="1281"/>
      <c r="BL53" s="1281"/>
      <c r="BM53" s="1281"/>
      <c r="BN53" s="1281"/>
      <c r="BO53" s="1281"/>
      <c r="BP53" s="1278">
        <v>43.7</v>
      </c>
      <c r="BQ53" s="1278"/>
      <c r="BR53" s="1278"/>
      <c r="BS53" s="1278"/>
      <c r="BT53" s="1278"/>
      <c r="BU53" s="1278"/>
      <c r="BV53" s="1278"/>
      <c r="BW53" s="1278"/>
      <c r="BX53" s="1278">
        <v>53</v>
      </c>
      <c r="BY53" s="1278"/>
      <c r="BZ53" s="1278"/>
      <c r="CA53" s="1278"/>
      <c r="CB53" s="1278"/>
      <c r="CC53" s="1278"/>
      <c r="CD53" s="1278"/>
      <c r="CE53" s="1278"/>
      <c r="CF53" s="1278">
        <v>55</v>
      </c>
      <c r="CG53" s="1278"/>
      <c r="CH53" s="1278"/>
      <c r="CI53" s="1278"/>
      <c r="CJ53" s="1278"/>
      <c r="CK53" s="1278"/>
      <c r="CL53" s="1278"/>
      <c r="CM53" s="1278"/>
      <c r="CN53" s="1293"/>
      <c r="CO53" s="1278"/>
      <c r="CP53" s="1278"/>
      <c r="CQ53" s="1278"/>
      <c r="CR53" s="1278"/>
      <c r="CS53" s="1278"/>
      <c r="CT53" s="1278"/>
      <c r="CU53" s="1278"/>
      <c r="CV53" s="1293"/>
      <c r="CW53" s="1278"/>
      <c r="CX53" s="1278"/>
      <c r="CY53" s="1278"/>
      <c r="CZ53" s="1278"/>
      <c r="DA53" s="1278"/>
      <c r="DB53" s="1278"/>
      <c r="DC53" s="1278"/>
    </row>
    <row r="54" spans="1:109" ht="13.2" x14ac:dyDescent="0.2">
      <c r="A54" s="383"/>
      <c r="B54" s="375"/>
      <c r="G54" s="1294"/>
      <c r="H54" s="1294"/>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602</v>
      </c>
      <c r="AO55" s="1282"/>
      <c r="AP55" s="1282"/>
      <c r="AQ55" s="1282"/>
      <c r="AR55" s="1282"/>
      <c r="AS55" s="1282"/>
      <c r="AT55" s="1282"/>
      <c r="AU55" s="1282"/>
      <c r="AV55" s="1282"/>
      <c r="AW55" s="1282"/>
      <c r="AX55" s="1282"/>
      <c r="AY55" s="1282"/>
      <c r="AZ55" s="1282"/>
      <c r="BA55" s="1282"/>
      <c r="BB55" s="1281" t="s">
        <v>603</v>
      </c>
      <c r="BC55" s="1281"/>
      <c r="BD55" s="1281"/>
      <c r="BE55" s="1281"/>
      <c r="BF55" s="1281"/>
      <c r="BG55" s="1281"/>
      <c r="BH55" s="1281"/>
      <c r="BI55" s="1281"/>
      <c r="BJ55" s="1281"/>
      <c r="BK55" s="1281"/>
      <c r="BL55" s="1281"/>
      <c r="BM55" s="1281"/>
      <c r="BN55" s="1281"/>
      <c r="BO55" s="1281"/>
      <c r="BP55" s="1278">
        <v>31.9</v>
      </c>
      <c r="BQ55" s="1278"/>
      <c r="BR55" s="1278"/>
      <c r="BS55" s="1278"/>
      <c r="BT55" s="1278"/>
      <c r="BU55" s="1278"/>
      <c r="BV55" s="1278"/>
      <c r="BW55" s="1278"/>
      <c r="BX55" s="1278">
        <v>24.2</v>
      </c>
      <c r="BY55" s="1278"/>
      <c r="BZ55" s="1278"/>
      <c r="CA55" s="1278"/>
      <c r="CB55" s="1278"/>
      <c r="CC55" s="1278"/>
      <c r="CD55" s="1278"/>
      <c r="CE55" s="1278"/>
      <c r="CF55" s="1278">
        <v>22.1</v>
      </c>
      <c r="CG55" s="1278"/>
      <c r="CH55" s="1278"/>
      <c r="CI55" s="1278"/>
      <c r="CJ55" s="1278"/>
      <c r="CK55" s="1278"/>
      <c r="CL55" s="1278"/>
      <c r="CM55" s="1278"/>
      <c r="CN55" s="1293"/>
      <c r="CO55" s="1278"/>
      <c r="CP55" s="1278"/>
      <c r="CQ55" s="1278"/>
      <c r="CR55" s="1278"/>
      <c r="CS55" s="1278"/>
      <c r="CT55" s="1278"/>
      <c r="CU55" s="1278"/>
      <c r="CV55" s="1293"/>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604</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60.1</v>
      </c>
      <c r="BY57" s="1278"/>
      <c r="BZ57" s="1278"/>
      <c r="CA57" s="1278"/>
      <c r="CB57" s="1278"/>
      <c r="CC57" s="1278"/>
      <c r="CD57" s="1278"/>
      <c r="CE57" s="1278"/>
      <c r="CF57" s="1278">
        <v>61.5</v>
      </c>
      <c r="CG57" s="1278"/>
      <c r="CH57" s="1278"/>
      <c r="CI57" s="1278"/>
      <c r="CJ57" s="1278"/>
      <c r="CK57" s="1278"/>
      <c r="CL57" s="1278"/>
      <c r="CM57" s="1278"/>
      <c r="CN57" s="1293"/>
      <c r="CO57" s="1278"/>
      <c r="CP57" s="1278"/>
      <c r="CQ57" s="1278"/>
      <c r="CR57" s="1278"/>
      <c r="CS57" s="1278"/>
      <c r="CT57" s="1278"/>
      <c r="CU57" s="1278"/>
      <c r="CV57" s="1293"/>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605</v>
      </c>
    </row>
    <row r="64" spans="1:109" ht="13.2" x14ac:dyDescent="0.2">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610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598</v>
      </c>
    </row>
    <row r="72" spans="2:107" ht="13.2" x14ac:dyDescent="0.2">
      <c r="B72" s="375"/>
      <c r="G72" s="1276"/>
      <c r="H72" s="1276"/>
      <c r="I72" s="1276"/>
      <c r="J72" s="1276"/>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561</v>
      </c>
      <c r="BQ72" s="1282"/>
      <c r="BR72" s="1282"/>
      <c r="BS72" s="1282"/>
      <c r="BT72" s="1282"/>
      <c r="BU72" s="1282"/>
      <c r="BV72" s="1282"/>
      <c r="BW72" s="1282"/>
      <c r="BX72" s="1282" t="s">
        <v>562</v>
      </c>
      <c r="BY72" s="1282"/>
      <c r="BZ72" s="1282"/>
      <c r="CA72" s="1282"/>
      <c r="CB72" s="1282"/>
      <c r="CC72" s="1282"/>
      <c r="CD72" s="1282"/>
      <c r="CE72" s="1282"/>
      <c r="CF72" s="1282" t="s">
        <v>563</v>
      </c>
      <c r="CG72" s="1282"/>
      <c r="CH72" s="1282"/>
      <c r="CI72" s="1282"/>
      <c r="CJ72" s="1282"/>
      <c r="CK72" s="1282"/>
      <c r="CL72" s="1282"/>
      <c r="CM72" s="1282"/>
      <c r="CN72" s="1282" t="s">
        <v>564</v>
      </c>
      <c r="CO72" s="1282"/>
      <c r="CP72" s="1282"/>
      <c r="CQ72" s="1282"/>
      <c r="CR72" s="1282"/>
      <c r="CS72" s="1282"/>
      <c r="CT72" s="1282"/>
      <c r="CU72" s="1282"/>
      <c r="CV72" s="1282" t="s">
        <v>565</v>
      </c>
      <c r="CW72" s="1282"/>
      <c r="CX72" s="1282"/>
      <c r="CY72" s="1282"/>
      <c r="CZ72" s="1282"/>
      <c r="DA72" s="1282"/>
      <c r="DB72" s="1282"/>
      <c r="DC72" s="1282"/>
    </row>
    <row r="73" spans="2:107" ht="13.2" x14ac:dyDescent="0.2">
      <c r="B73" s="375"/>
      <c r="G73" s="1294"/>
      <c r="H73" s="1294"/>
      <c r="I73" s="1294"/>
      <c r="J73" s="1294"/>
      <c r="K73" s="1277"/>
      <c r="L73" s="1277"/>
      <c r="M73" s="1277"/>
      <c r="N73" s="1277"/>
      <c r="AM73" s="384"/>
      <c r="AN73" s="1281" t="s">
        <v>599</v>
      </c>
      <c r="AO73" s="1281"/>
      <c r="AP73" s="1281"/>
      <c r="AQ73" s="1281"/>
      <c r="AR73" s="1281"/>
      <c r="AS73" s="1281"/>
      <c r="AT73" s="1281"/>
      <c r="AU73" s="1281"/>
      <c r="AV73" s="1281"/>
      <c r="AW73" s="1281"/>
      <c r="AX73" s="1281"/>
      <c r="AY73" s="1281"/>
      <c r="AZ73" s="1281"/>
      <c r="BA73" s="1281"/>
      <c r="BB73" s="1281" t="s">
        <v>603</v>
      </c>
      <c r="BC73" s="1281"/>
      <c r="BD73" s="1281"/>
      <c r="BE73" s="1281"/>
      <c r="BF73" s="1281"/>
      <c r="BG73" s="1281"/>
      <c r="BH73" s="1281"/>
      <c r="BI73" s="1281"/>
      <c r="BJ73" s="1281"/>
      <c r="BK73" s="1281"/>
      <c r="BL73" s="1281"/>
      <c r="BM73" s="1281"/>
      <c r="BN73" s="1281"/>
      <c r="BO73" s="1281"/>
      <c r="BP73" s="1278">
        <v>67.5</v>
      </c>
      <c r="BQ73" s="1278"/>
      <c r="BR73" s="1278"/>
      <c r="BS73" s="1278"/>
      <c r="BT73" s="1278"/>
      <c r="BU73" s="1278"/>
      <c r="BV73" s="1278"/>
      <c r="BW73" s="1278"/>
      <c r="BX73" s="1278">
        <v>53.6</v>
      </c>
      <c r="BY73" s="1278"/>
      <c r="BZ73" s="1278"/>
      <c r="CA73" s="1278"/>
      <c r="CB73" s="1278"/>
      <c r="CC73" s="1278"/>
      <c r="CD73" s="1278"/>
      <c r="CE73" s="1278"/>
      <c r="CF73" s="1278">
        <v>40.299999999999997</v>
      </c>
      <c r="CG73" s="1278"/>
      <c r="CH73" s="1278"/>
      <c r="CI73" s="1278"/>
      <c r="CJ73" s="1278"/>
      <c r="CK73" s="1278"/>
      <c r="CL73" s="1278"/>
      <c r="CM73" s="1278"/>
      <c r="CN73" s="1278">
        <v>30.6</v>
      </c>
      <c r="CO73" s="1278"/>
      <c r="CP73" s="1278"/>
      <c r="CQ73" s="1278"/>
      <c r="CR73" s="1278"/>
      <c r="CS73" s="1278"/>
      <c r="CT73" s="1278"/>
      <c r="CU73" s="1278"/>
      <c r="CV73" s="1278">
        <v>11.7</v>
      </c>
      <c r="CW73" s="1278"/>
      <c r="CX73" s="1278"/>
      <c r="CY73" s="1278"/>
      <c r="CZ73" s="1278"/>
      <c r="DA73" s="1278"/>
      <c r="DB73" s="1278"/>
      <c r="DC73" s="1278"/>
    </row>
    <row r="74" spans="2:107" ht="13.2" x14ac:dyDescent="0.2">
      <c r="B74" s="375"/>
      <c r="G74" s="1294"/>
      <c r="H74" s="1294"/>
      <c r="I74" s="1294"/>
      <c r="J74" s="1294"/>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4"/>
      <c r="H75" s="1294"/>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606</v>
      </c>
      <c r="BC75" s="1281"/>
      <c r="BD75" s="1281"/>
      <c r="BE75" s="1281"/>
      <c r="BF75" s="1281"/>
      <c r="BG75" s="1281"/>
      <c r="BH75" s="1281"/>
      <c r="BI75" s="1281"/>
      <c r="BJ75" s="1281"/>
      <c r="BK75" s="1281"/>
      <c r="BL75" s="1281"/>
      <c r="BM75" s="1281"/>
      <c r="BN75" s="1281"/>
      <c r="BO75" s="1281"/>
      <c r="BP75" s="1278">
        <v>5.8</v>
      </c>
      <c r="BQ75" s="1278"/>
      <c r="BR75" s="1278"/>
      <c r="BS75" s="1278"/>
      <c r="BT75" s="1278"/>
      <c r="BU75" s="1278"/>
      <c r="BV75" s="1278"/>
      <c r="BW75" s="1278"/>
      <c r="BX75" s="1278">
        <v>6.2</v>
      </c>
      <c r="BY75" s="1278"/>
      <c r="BZ75" s="1278"/>
      <c r="CA75" s="1278"/>
      <c r="CB75" s="1278"/>
      <c r="CC75" s="1278"/>
      <c r="CD75" s="1278"/>
      <c r="CE75" s="1278"/>
      <c r="CF75" s="1278">
        <v>5.9</v>
      </c>
      <c r="CG75" s="1278"/>
      <c r="CH75" s="1278"/>
      <c r="CI75" s="1278"/>
      <c r="CJ75" s="1278"/>
      <c r="CK75" s="1278"/>
      <c r="CL75" s="1278"/>
      <c r="CM75" s="1278"/>
      <c r="CN75" s="1278">
        <v>6</v>
      </c>
      <c r="CO75" s="1278"/>
      <c r="CP75" s="1278"/>
      <c r="CQ75" s="1278"/>
      <c r="CR75" s="1278"/>
      <c r="CS75" s="1278"/>
      <c r="CT75" s="1278"/>
      <c r="CU75" s="1278"/>
      <c r="CV75" s="1278">
        <v>6.3</v>
      </c>
      <c r="CW75" s="1278"/>
      <c r="CX75" s="1278"/>
      <c r="CY75" s="1278"/>
      <c r="CZ75" s="1278"/>
      <c r="DA75" s="1278"/>
      <c r="DB75" s="1278"/>
      <c r="DC75" s="1278"/>
    </row>
    <row r="76" spans="2:107" ht="13.2" x14ac:dyDescent="0.2">
      <c r="B76" s="375"/>
      <c r="G76" s="1294"/>
      <c r="H76" s="1294"/>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602</v>
      </c>
      <c r="AO77" s="1282"/>
      <c r="AP77" s="1282"/>
      <c r="AQ77" s="1282"/>
      <c r="AR77" s="1282"/>
      <c r="AS77" s="1282"/>
      <c r="AT77" s="1282"/>
      <c r="AU77" s="1282"/>
      <c r="AV77" s="1282"/>
      <c r="AW77" s="1282"/>
      <c r="AX77" s="1282"/>
      <c r="AY77" s="1282"/>
      <c r="AZ77" s="1282"/>
      <c r="BA77" s="1282"/>
      <c r="BB77" s="1281" t="s">
        <v>600</v>
      </c>
      <c r="BC77" s="1281"/>
      <c r="BD77" s="1281"/>
      <c r="BE77" s="1281"/>
      <c r="BF77" s="1281"/>
      <c r="BG77" s="1281"/>
      <c r="BH77" s="1281"/>
      <c r="BI77" s="1281"/>
      <c r="BJ77" s="1281"/>
      <c r="BK77" s="1281"/>
      <c r="BL77" s="1281"/>
      <c r="BM77" s="1281"/>
      <c r="BN77" s="1281"/>
      <c r="BO77" s="1281"/>
      <c r="BP77" s="1278">
        <v>31.9</v>
      </c>
      <c r="BQ77" s="1278"/>
      <c r="BR77" s="1278"/>
      <c r="BS77" s="1278"/>
      <c r="BT77" s="1278"/>
      <c r="BU77" s="1278"/>
      <c r="BV77" s="1278"/>
      <c r="BW77" s="1278"/>
      <c r="BX77" s="1278">
        <v>24.2</v>
      </c>
      <c r="BY77" s="1278"/>
      <c r="BZ77" s="1278"/>
      <c r="CA77" s="1278"/>
      <c r="CB77" s="1278"/>
      <c r="CC77" s="1278"/>
      <c r="CD77" s="1278"/>
      <c r="CE77" s="1278"/>
      <c r="CF77" s="1278">
        <v>22.1</v>
      </c>
      <c r="CG77" s="1278"/>
      <c r="CH77" s="1278"/>
      <c r="CI77" s="1278"/>
      <c r="CJ77" s="1278"/>
      <c r="CK77" s="1278"/>
      <c r="CL77" s="1278"/>
      <c r="CM77" s="1278"/>
      <c r="CN77" s="1278">
        <v>20.399999999999999</v>
      </c>
      <c r="CO77" s="1278"/>
      <c r="CP77" s="1278"/>
      <c r="CQ77" s="1278"/>
      <c r="CR77" s="1278"/>
      <c r="CS77" s="1278"/>
      <c r="CT77" s="1278"/>
      <c r="CU77" s="1278"/>
      <c r="CV77" s="1278">
        <v>11.2</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606</v>
      </c>
      <c r="BC79" s="1281"/>
      <c r="BD79" s="1281"/>
      <c r="BE79" s="1281"/>
      <c r="BF79" s="1281"/>
      <c r="BG79" s="1281"/>
      <c r="BH79" s="1281"/>
      <c r="BI79" s="1281"/>
      <c r="BJ79" s="1281"/>
      <c r="BK79" s="1281"/>
      <c r="BL79" s="1281"/>
      <c r="BM79" s="1281"/>
      <c r="BN79" s="1281"/>
      <c r="BO79" s="1281"/>
      <c r="BP79" s="1278">
        <v>6.6</v>
      </c>
      <c r="BQ79" s="1278"/>
      <c r="BR79" s="1278"/>
      <c r="BS79" s="1278"/>
      <c r="BT79" s="1278"/>
      <c r="BU79" s="1278"/>
      <c r="BV79" s="1278"/>
      <c r="BW79" s="1278"/>
      <c r="BX79" s="1278">
        <v>6.4</v>
      </c>
      <c r="BY79" s="1278"/>
      <c r="BZ79" s="1278"/>
      <c r="CA79" s="1278"/>
      <c r="CB79" s="1278"/>
      <c r="CC79" s="1278"/>
      <c r="CD79" s="1278"/>
      <c r="CE79" s="1278"/>
      <c r="CF79" s="1278">
        <v>6.3</v>
      </c>
      <c r="CG79" s="1278"/>
      <c r="CH79" s="1278"/>
      <c r="CI79" s="1278"/>
      <c r="CJ79" s="1278"/>
      <c r="CK79" s="1278"/>
      <c r="CL79" s="1278"/>
      <c r="CM79" s="1278"/>
      <c r="CN79" s="1278">
        <v>6.2</v>
      </c>
      <c r="CO79" s="1278"/>
      <c r="CP79" s="1278"/>
      <c r="CQ79" s="1278"/>
      <c r="CR79" s="1278"/>
      <c r="CS79" s="1278"/>
      <c r="CT79" s="1278"/>
      <c r="CU79" s="1278"/>
      <c r="CV79" s="1278">
        <v>5.7</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8Dw8kLkqalVP/y4gMJFP3Yoxw6um99ljlweOxnvvSMpkm2EDENZe9tL50XCND/Gj0f5GmuSV5UZMZKMR8yT3Dg==" saltValue="gKqKRhMK85LwaINBp5x8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607</v>
      </c>
    </row>
  </sheetData>
  <sheetProtection algorithmName="SHA-512" hashValue="LVwUmUJW2d93kkVYfTGvEeCivG3FEZsDRw5mqA2Ty8lETmQKkn6et1pSJ8GoDWj2rtR6F9BJdA4Zgoy2y9T7pQ==" saltValue="VF9EGB51Rnn3Lf6LmggB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608</v>
      </c>
    </row>
  </sheetData>
  <sheetProtection algorithmName="SHA-512" hashValue="NztpPliuXkmsFuKR1mD/EmWvFXhR1MtSOOWoQNZf6Rl1Dqsd68n614j4HzGJh8qAJGhvgQSxAgTvwtMPOT72qw==" saltValue="bazDG2OBhMeiTpRCGBSJ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25748</v>
      </c>
      <c r="E3" s="153"/>
      <c r="F3" s="154">
        <v>47820</v>
      </c>
      <c r="G3" s="155"/>
      <c r="H3" s="156"/>
    </row>
    <row r="4" spans="1:8" x14ac:dyDescent="0.2">
      <c r="A4" s="157"/>
      <c r="B4" s="158"/>
      <c r="C4" s="159"/>
      <c r="D4" s="160">
        <v>14817</v>
      </c>
      <c r="E4" s="161"/>
      <c r="F4" s="162">
        <v>25855</v>
      </c>
      <c r="G4" s="163"/>
      <c r="H4" s="164"/>
    </row>
    <row r="5" spans="1:8" x14ac:dyDescent="0.2">
      <c r="A5" s="145" t="s">
        <v>553</v>
      </c>
      <c r="B5" s="150"/>
      <c r="C5" s="151"/>
      <c r="D5" s="152">
        <v>18270</v>
      </c>
      <c r="E5" s="153"/>
      <c r="F5" s="154">
        <v>41934</v>
      </c>
      <c r="G5" s="155"/>
      <c r="H5" s="156"/>
    </row>
    <row r="6" spans="1:8" x14ac:dyDescent="0.2">
      <c r="A6" s="157"/>
      <c r="B6" s="158"/>
      <c r="C6" s="159"/>
      <c r="D6" s="160">
        <v>8328</v>
      </c>
      <c r="E6" s="161"/>
      <c r="F6" s="162">
        <v>23352</v>
      </c>
      <c r="G6" s="163"/>
      <c r="H6" s="164"/>
    </row>
    <row r="7" spans="1:8" x14ac:dyDescent="0.2">
      <c r="A7" s="145" t="s">
        <v>554</v>
      </c>
      <c r="B7" s="150"/>
      <c r="C7" s="151"/>
      <c r="D7" s="152">
        <v>4698</v>
      </c>
      <c r="E7" s="153"/>
      <c r="F7" s="154">
        <v>45588</v>
      </c>
      <c r="G7" s="155"/>
      <c r="H7" s="156"/>
    </row>
    <row r="8" spans="1:8" x14ac:dyDescent="0.2">
      <c r="A8" s="157"/>
      <c r="B8" s="158"/>
      <c r="C8" s="159"/>
      <c r="D8" s="160">
        <v>2018</v>
      </c>
      <c r="E8" s="161"/>
      <c r="F8" s="162">
        <v>24150</v>
      </c>
      <c r="G8" s="163"/>
      <c r="H8" s="164"/>
    </row>
    <row r="9" spans="1:8" x14ac:dyDescent="0.2">
      <c r="A9" s="145" t="s">
        <v>555</v>
      </c>
      <c r="B9" s="150"/>
      <c r="C9" s="151"/>
      <c r="D9" s="152">
        <v>16271</v>
      </c>
      <c r="E9" s="153"/>
      <c r="F9" s="154">
        <v>45483</v>
      </c>
      <c r="G9" s="155"/>
      <c r="H9" s="156"/>
    </row>
    <row r="10" spans="1:8" x14ac:dyDescent="0.2">
      <c r="A10" s="157"/>
      <c r="B10" s="158"/>
      <c r="C10" s="159"/>
      <c r="D10" s="160">
        <v>7869</v>
      </c>
      <c r="E10" s="161"/>
      <c r="F10" s="162">
        <v>24241</v>
      </c>
      <c r="G10" s="163"/>
      <c r="H10" s="164"/>
    </row>
    <row r="11" spans="1:8" x14ac:dyDescent="0.2">
      <c r="A11" s="145" t="s">
        <v>556</v>
      </c>
      <c r="B11" s="150"/>
      <c r="C11" s="151"/>
      <c r="D11" s="152">
        <v>21314</v>
      </c>
      <c r="E11" s="153"/>
      <c r="F11" s="154">
        <v>45945</v>
      </c>
      <c r="G11" s="155"/>
      <c r="H11" s="156"/>
    </row>
    <row r="12" spans="1:8" x14ac:dyDescent="0.2">
      <c r="A12" s="157"/>
      <c r="B12" s="158"/>
      <c r="C12" s="165"/>
      <c r="D12" s="160">
        <v>10951</v>
      </c>
      <c r="E12" s="161"/>
      <c r="F12" s="162">
        <v>25180</v>
      </c>
      <c r="G12" s="163"/>
      <c r="H12" s="164"/>
    </row>
    <row r="13" spans="1:8" x14ac:dyDescent="0.2">
      <c r="A13" s="145"/>
      <c r="B13" s="150"/>
      <c r="C13" s="166"/>
      <c r="D13" s="167">
        <v>17260</v>
      </c>
      <c r="E13" s="168"/>
      <c r="F13" s="169">
        <v>45354</v>
      </c>
      <c r="G13" s="170"/>
      <c r="H13" s="156"/>
    </row>
    <row r="14" spans="1:8" x14ac:dyDescent="0.2">
      <c r="A14" s="157"/>
      <c r="B14" s="158"/>
      <c r="C14" s="159"/>
      <c r="D14" s="160">
        <v>8797</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6.78</v>
      </c>
      <c r="C19" s="171">
        <f>ROUND(VALUE(SUBSTITUTE(実質収支比率等に係る経年分析!G$48,"▲","-")),2)</f>
        <v>8.99</v>
      </c>
      <c r="D19" s="171">
        <f>ROUND(VALUE(SUBSTITUTE(実質収支比率等に係る経年分析!H$48,"▲","-")),2)</f>
        <v>10.54</v>
      </c>
      <c r="E19" s="171">
        <f>ROUND(VALUE(SUBSTITUTE(実質収支比率等に係る経年分析!I$48,"▲","-")),2)</f>
        <v>13.08</v>
      </c>
      <c r="F19" s="171">
        <f>ROUND(VALUE(SUBSTITUTE(実質収支比率等に係る経年分析!J$48,"▲","-")),2)</f>
        <v>17.53</v>
      </c>
    </row>
    <row r="20" spans="1:11" x14ac:dyDescent="0.2">
      <c r="A20" s="171" t="s">
        <v>55</v>
      </c>
      <c r="B20" s="171">
        <f>ROUND(VALUE(SUBSTITUTE(実質収支比率等に係る経年分析!F$47,"▲","-")),2)</f>
        <v>4.26</v>
      </c>
      <c r="C20" s="171">
        <f>ROUND(VALUE(SUBSTITUTE(実質収支比率等に係る経年分析!G$47,"▲","-")),2)</f>
        <v>9.91</v>
      </c>
      <c r="D20" s="171">
        <f>ROUND(VALUE(SUBSTITUTE(実質収支比率等に係る経年分析!H$47,"▲","-")),2)</f>
        <v>12.89</v>
      </c>
      <c r="E20" s="171">
        <f>ROUND(VALUE(SUBSTITUTE(実質収支比率等に係る経年分析!I$47,"▲","-")),2)</f>
        <v>15.41</v>
      </c>
      <c r="F20" s="171">
        <f>ROUND(VALUE(SUBSTITUTE(実質収支比率等に係る経年分析!J$47,"▲","-")),2)</f>
        <v>17.88</v>
      </c>
    </row>
    <row r="21" spans="1:11" x14ac:dyDescent="0.2">
      <c r="A21" s="171" t="s">
        <v>56</v>
      </c>
      <c r="B21" s="171">
        <f>IF(ISNUMBER(VALUE(SUBSTITUTE(実質収支比率等に係る経年分析!F$49,"▲","-"))),ROUND(VALUE(SUBSTITUTE(実質収支比率等に係る経年分析!F$49,"▲","-")),2),NA())</f>
        <v>0.69</v>
      </c>
      <c r="C21" s="171">
        <f>IF(ISNUMBER(VALUE(SUBSTITUTE(実質収支比率等に係る経年分析!G$49,"▲","-"))),ROUND(VALUE(SUBSTITUTE(実質収支比率等に係る経年分析!G$49,"▲","-")),2),NA())</f>
        <v>8.0399999999999991</v>
      </c>
      <c r="D21" s="171">
        <f>IF(ISNUMBER(VALUE(SUBSTITUTE(実質収支比率等に係る経年分析!H$49,"▲","-"))),ROUND(VALUE(SUBSTITUTE(実質収支比率等に係る経年分析!H$49,"▲","-")),2),NA())</f>
        <v>4.67</v>
      </c>
      <c r="E21" s="171">
        <f>IF(ISNUMBER(VALUE(SUBSTITUTE(実質収支比率等に係る経年分析!I$49,"▲","-"))),ROUND(VALUE(SUBSTITUTE(実質収支比率等に係る経年分析!I$49,"▲","-")),2),NA())</f>
        <v>5.61</v>
      </c>
      <c r="F21" s="171">
        <f>IF(ISNUMBER(VALUE(SUBSTITUTE(実質収支比率等に係る経年分析!J$49,"▲","-"))),ROUND(VALUE(SUBSTITUTE(実質収支比率等に係る経年分析!J$49,"▲","-")),2),NA())</f>
        <v>8.57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1.45</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1529</v>
      </c>
      <c r="E42" s="173"/>
      <c r="F42" s="173"/>
      <c r="G42" s="173">
        <f>'実質公債費比率（分子）の構造'!L$52</f>
        <v>1535</v>
      </c>
      <c r="H42" s="173"/>
      <c r="I42" s="173"/>
      <c r="J42" s="173">
        <f>'実質公債費比率（分子）の構造'!M$52</f>
        <v>1691</v>
      </c>
      <c r="K42" s="173"/>
      <c r="L42" s="173"/>
      <c r="M42" s="173">
        <f>'実質公債費比率（分子）の構造'!N$52</f>
        <v>1486</v>
      </c>
      <c r="N42" s="173"/>
      <c r="O42" s="173"/>
      <c r="P42" s="173">
        <f>'実質公債費比率（分子）の構造'!O$52</f>
        <v>1480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309</v>
      </c>
      <c r="C46" s="173"/>
      <c r="D46" s="173"/>
      <c r="E46" s="173">
        <f>'実質公債費比率（分子）の構造'!L$48</f>
        <v>295</v>
      </c>
      <c r="F46" s="173"/>
      <c r="G46" s="173"/>
      <c r="H46" s="173">
        <f>'実質公債費比率（分子）の構造'!M$48</f>
        <v>457</v>
      </c>
      <c r="I46" s="173"/>
      <c r="J46" s="173"/>
      <c r="K46" s="173">
        <f>'実質公債費比率（分子）の構造'!N$48</f>
        <v>253</v>
      </c>
      <c r="L46" s="173"/>
      <c r="M46" s="173"/>
      <c r="N46" s="173">
        <f>'実質公債費比率（分子）の構造'!O$48</f>
        <v>249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1868</v>
      </c>
      <c r="C49" s="173"/>
      <c r="D49" s="173"/>
      <c r="E49" s="173">
        <f>'実質公債費比率（分子）の構造'!L$45</f>
        <v>1855</v>
      </c>
      <c r="F49" s="173"/>
      <c r="G49" s="173"/>
      <c r="H49" s="173">
        <f>'実質公債費比率（分子）の構造'!M$45</f>
        <v>1908</v>
      </c>
      <c r="I49" s="173"/>
      <c r="J49" s="173"/>
      <c r="K49" s="173">
        <f>'実質公債費比率（分子）の構造'!N$45</f>
        <v>1959</v>
      </c>
      <c r="L49" s="173"/>
      <c r="M49" s="173"/>
      <c r="N49" s="173">
        <f>'実質公債費比率（分子）の構造'!O$45</f>
        <v>2030</v>
      </c>
      <c r="O49" s="173"/>
      <c r="P49" s="173"/>
    </row>
    <row r="50" spans="1:16" x14ac:dyDescent="0.2">
      <c r="A50" s="173" t="s">
        <v>71</v>
      </c>
      <c r="B50" s="173" t="e">
        <f>NA()</f>
        <v>#N/A</v>
      </c>
      <c r="C50" s="173">
        <f>IF(ISNUMBER('実質公債費比率（分子）の構造'!K$53),'実質公債費比率（分子）の構造'!K$53,NA())</f>
        <v>648</v>
      </c>
      <c r="D50" s="173" t="e">
        <f>NA()</f>
        <v>#N/A</v>
      </c>
      <c r="E50" s="173" t="e">
        <f>NA()</f>
        <v>#N/A</v>
      </c>
      <c r="F50" s="173">
        <f>IF(ISNUMBER('実質公債費比率（分子）の構造'!L$53),'実質公債費比率（分子）の構造'!L$53,NA())</f>
        <v>615</v>
      </c>
      <c r="G50" s="173" t="e">
        <f>NA()</f>
        <v>#N/A</v>
      </c>
      <c r="H50" s="173" t="e">
        <f>NA()</f>
        <v>#N/A</v>
      </c>
      <c r="I50" s="173">
        <f>IF(ISNUMBER('実質公債費比率（分子）の構造'!M$53),'実質公債費比率（分子）の構造'!M$53,NA())</f>
        <v>674</v>
      </c>
      <c r="J50" s="173" t="e">
        <f>NA()</f>
        <v>#N/A</v>
      </c>
      <c r="K50" s="173" t="e">
        <f>NA()</f>
        <v>#N/A</v>
      </c>
      <c r="L50" s="173">
        <f>IF(ISNUMBER('実質公債費比率（分子）の構造'!N$53),'実質公債費比率（分子）の構造'!N$53,NA())</f>
        <v>726</v>
      </c>
      <c r="M50" s="173" t="e">
        <f>NA()</f>
        <v>#N/A</v>
      </c>
      <c r="N50" s="173" t="e">
        <f>NA()</f>
        <v>#N/A</v>
      </c>
      <c r="O50" s="173">
        <f>IF(ISNUMBER('実質公債費比率（分子）の構造'!O$53),'実質公債費比率（分子）の構造'!O$53,NA())</f>
        <v>799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14655</v>
      </c>
      <c r="E56" s="172"/>
      <c r="F56" s="172"/>
      <c r="G56" s="172">
        <f>'将来負担比率（分子）の構造'!J$52</f>
        <v>14532</v>
      </c>
      <c r="H56" s="172"/>
      <c r="I56" s="172"/>
      <c r="J56" s="172">
        <f>'将来負担比率（分子）の構造'!K$52</f>
        <v>14323</v>
      </c>
      <c r="K56" s="172"/>
      <c r="L56" s="172"/>
      <c r="M56" s="172">
        <f>'将来負担比率（分子）の構造'!L$52</f>
        <v>14256</v>
      </c>
      <c r="N56" s="172"/>
      <c r="O56" s="172"/>
      <c r="P56" s="172">
        <f>'将来負担比率（分子）の構造'!M$52</f>
        <v>14283</v>
      </c>
    </row>
    <row r="57" spans="1:16" x14ac:dyDescent="0.2">
      <c r="A57" s="172" t="s">
        <v>42</v>
      </c>
      <c r="B57" s="172"/>
      <c r="C57" s="172"/>
      <c r="D57" s="172">
        <f>'将来負担比率（分子）の構造'!I$51</f>
        <v>2607</v>
      </c>
      <c r="E57" s="172"/>
      <c r="F57" s="172"/>
      <c r="G57" s="172">
        <f>'将来負担比率（分子）の構造'!J$51</f>
        <v>2480</v>
      </c>
      <c r="H57" s="172"/>
      <c r="I57" s="172"/>
      <c r="J57" s="172">
        <f>'将来負担比率（分子）の構造'!K$51</f>
        <v>2668</v>
      </c>
      <c r="K57" s="172"/>
      <c r="L57" s="172"/>
      <c r="M57" s="172">
        <f>'将来負担比率（分子）の構造'!L$51</f>
        <v>2458</v>
      </c>
      <c r="N57" s="172"/>
      <c r="O57" s="172"/>
      <c r="P57" s="172">
        <f>'将来負担比率（分子）の構造'!M$51</f>
        <v>2288</v>
      </c>
    </row>
    <row r="58" spans="1:16" x14ac:dyDescent="0.2">
      <c r="A58" s="172" t="s">
        <v>41</v>
      </c>
      <c r="B58" s="172"/>
      <c r="C58" s="172"/>
      <c r="D58" s="172">
        <f>'将来負担比率（分子）の構造'!I$50</f>
        <v>1493</v>
      </c>
      <c r="E58" s="172"/>
      <c r="F58" s="172"/>
      <c r="G58" s="172">
        <f>'将来負担比率（分子）の構造'!J$50</f>
        <v>2621</v>
      </c>
      <c r="H58" s="172"/>
      <c r="I58" s="172"/>
      <c r="J58" s="172">
        <f>'将来負担比率（分子）の構造'!K$50</f>
        <v>3159</v>
      </c>
      <c r="K58" s="172"/>
      <c r="L58" s="172"/>
      <c r="M58" s="172">
        <f>'将来負担比率（分子）の構造'!L$50</f>
        <v>3663</v>
      </c>
      <c r="N58" s="172"/>
      <c r="O58" s="172"/>
      <c r="P58" s="172">
        <f>'将来負担比率（分子）の構造'!M$50</f>
        <v>5443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3561</v>
      </c>
      <c r="C62" s="172"/>
      <c r="D62" s="172"/>
      <c r="E62" s="172">
        <f>'将来負担比率（分子）の構造'!J$45</f>
        <v>3718</v>
      </c>
      <c r="F62" s="172"/>
      <c r="G62" s="172"/>
      <c r="H62" s="172">
        <f>'将来負担比率（分子）の構造'!K$45</f>
        <v>3537</v>
      </c>
      <c r="I62" s="172"/>
      <c r="J62" s="172"/>
      <c r="K62" s="172">
        <f>'将来負担比率（分子）の構造'!L$45</f>
        <v>3636</v>
      </c>
      <c r="L62" s="172"/>
      <c r="M62" s="172"/>
      <c r="N62" s="172">
        <f>'将来負担比率（分子）の構造'!M$45</f>
        <v>3664</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2230</v>
      </c>
      <c r="C64" s="172"/>
      <c r="D64" s="172"/>
      <c r="E64" s="172">
        <f>'将来負担比率（分子）の構造'!J$43</f>
        <v>1961</v>
      </c>
      <c r="F64" s="172"/>
      <c r="G64" s="172"/>
      <c r="H64" s="172">
        <f>'将来負担比率（分子）の構造'!K$43</f>
        <v>2074</v>
      </c>
      <c r="I64" s="172"/>
      <c r="J64" s="172"/>
      <c r="K64" s="172">
        <f>'将来負担比率（分子）の構造'!L$43</f>
        <v>1839</v>
      </c>
      <c r="L64" s="172"/>
      <c r="M64" s="172"/>
      <c r="N64" s="172">
        <f>'将来負担比率（分子）の構造'!M$43</f>
        <v>1729</v>
      </c>
      <c r="O64" s="172"/>
      <c r="P64" s="172"/>
    </row>
    <row r="65" spans="1:16" x14ac:dyDescent="0.2">
      <c r="A65" s="172" t="s">
        <v>32</v>
      </c>
      <c r="B65" s="172">
        <f>'将来負担比率（分子）の構造'!I$42</f>
        <v>818</v>
      </c>
      <c r="C65" s="172"/>
      <c r="D65" s="172"/>
      <c r="E65" s="172">
        <f>'将来負担比率（分子）の構造'!J$42</f>
        <v>640</v>
      </c>
      <c r="F65" s="172"/>
      <c r="G65" s="172"/>
      <c r="H65" s="172">
        <f>'将来負担比率（分子）の構造'!K$42</f>
        <v>640</v>
      </c>
      <c r="I65" s="172"/>
      <c r="J65" s="172"/>
      <c r="K65" s="172">
        <f>'将来負担比率（分子）の構造'!L$42</f>
        <v>640</v>
      </c>
      <c r="L65" s="172"/>
      <c r="M65" s="172"/>
      <c r="N65" s="172">
        <f>'将来負担比率（分子）の構造'!M$42</f>
        <v>640</v>
      </c>
      <c r="O65" s="172"/>
      <c r="P65" s="172"/>
    </row>
    <row r="66" spans="1:16" x14ac:dyDescent="0.2">
      <c r="A66" s="172" t="s">
        <v>31</v>
      </c>
      <c r="B66" s="172">
        <f>'将来負担比率（分子）の構造'!I$41</f>
        <v>19387</v>
      </c>
      <c r="C66" s="172"/>
      <c r="D66" s="172"/>
      <c r="E66" s="172">
        <f>'将来負担比率（分子）の構造'!J$41</f>
        <v>19162</v>
      </c>
      <c r="F66" s="172"/>
      <c r="G66" s="172"/>
      <c r="H66" s="172">
        <f>'将来負担比率（分子）の構造'!K$41</f>
        <v>18333</v>
      </c>
      <c r="I66" s="172"/>
      <c r="J66" s="172"/>
      <c r="K66" s="172">
        <f>'将来負担比率（分子）の構造'!L$41</f>
        <v>17718</v>
      </c>
      <c r="L66" s="172"/>
      <c r="M66" s="172"/>
      <c r="N66" s="172">
        <f>'将来負担比率（分子）の構造'!M$41</f>
        <v>17391</v>
      </c>
      <c r="O66" s="172"/>
      <c r="P66" s="172"/>
    </row>
    <row r="67" spans="1:16" x14ac:dyDescent="0.2">
      <c r="A67" s="172" t="s">
        <v>75</v>
      </c>
      <c r="B67" s="172" t="e">
        <f>NA()</f>
        <v>#N/A</v>
      </c>
      <c r="C67" s="172">
        <f>IF(ISNUMBER('将来負担比率（分子）の構造'!I$53), IF('将来負担比率（分子）の構造'!I$53 &lt; 0, 0, '将来負担比率（分子）の構造'!I$53), NA())</f>
        <v>7241</v>
      </c>
      <c r="D67" s="172" t="e">
        <f>NA()</f>
        <v>#N/A</v>
      </c>
      <c r="E67" s="172" t="e">
        <f>NA()</f>
        <v>#N/A</v>
      </c>
      <c r="F67" s="172">
        <f>IF(ISNUMBER('将来負担比率（分子）の構造'!J$53), IF('将来負担比率（分子）の構造'!J$53 &lt; 0, 0, '将来負担比率（分子）の構造'!J$53), NA())</f>
        <v>5848</v>
      </c>
      <c r="G67" s="172" t="e">
        <f>NA()</f>
        <v>#N/A</v>
      </c>
      <c r="H67" s="172" t="e">
        <f>NA()</f>
        <v>#N/A</v>
      </c>
      <c r="I67" s="172">
        <f>IF(ISNUMBER('将来負担比率（分子）の構造'!K$53), IF('将来負担比率（分子）の構造'!K$53 &lt; 0, 0, '将来負担比率（分子）の構造'!K$53), NA())</f>
        <v>4434</v>
      </c>
      <c r="J67" s="172" t="e">
        <f>NA()</f>
        <v>#N/A</v>
      </c>
      <c r="K67" s="172" t="e">
        <f>NA()</f>
        <v>#N/A</v>
      </c>
      <c r="L67" s="172">
        <f>IF(ISNUMBER('将来負担比率（分子）の構造'!L$53), IF('将来負担比率（分子）の構造'!L$53 &lt; 0, 0, '将来負担比率（分子）の構造'!L$53), NA())</f>
        <v>3456</v>
      </c>
      <c r="M67" s="172" t="e">
        <f>NA()</f>
        <v>#N/A</v>
      </c>
      <c r="N67" s="172" t="e">
        <f>NA()</f>
        <v>#N/A</v>
      </c>
      <c r="O67" s="172">
        <f>IF(ISNUMBER('将来負担比率（分子）の構造'!M$53), IF('将来負担比率（分子）の構造'!M$53 &lt; 0, 0, '将来負担比率（分子）の構造'!M$53), NA())</f>
        <v>1411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1572</v>
      </c>
      <c r="C72" s="176">
        <f>基金残高に係る経年分析!G55</f>
        <v>1925</v>
      </c>
      <c r="D72" s="176">
        <f>基金残高に係る経年分析!H55</f>
        <v>2371</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600</v>
      </c>
      <c r="C74" s="176">
        <f>基金残高に係る経年分析!G57</f>
        <v>960</v>
      </c>
      <c r="D74" s="176">
        <f>基金残高に係る経年分析!H57</f>
        <v>2154</v>
      </c>
    </row>
  </sheetData>
  <sheetProtection algorithmName="SHA-512" hashValue="ZknZv7zYdULOKCYeXaAf1ARLVeCK2yFcItobBBQLLyX+sbU9aBUt95nZ5P7qeHaPp3PGjwQenhsbtSdqZ90hJw==" saltValue="xeT6Q0AfKkltNvzXozC6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227</v>
      </c>
      <c r="C5" s="732"/>
      <c r="D5" s="732"/>
      <c r="E5" s="732"/>
      <c r="F5" s="732"/>
      <c r="G5" s="732"/>
      <c r="H5" s="732"/>
      <c r="I5" s="732"/>
      <c r="J5" s="732"/>
      <c r="K5" s="732"/>
      <c r="L5" s="732"/>
      <c r="M5" s="732"/>
      <c r="N5" s="732"/>
      <c r="O5" s="732"/>
      <c r="P5" s="732"/>
      <c r="Q5" s="733"/>
      <c r="R5" s="717">
        <v>9550461</v>
      </c>
      <c r="S5" s="718"/>
      <c r="T5" s="718"/>
      <c r="U5" s="718"/>
      <c r="V5" s="718"/>
      <c r="W5" s="718"/>
      <c r="X5" s="718"/>
      <c r="Y5" s="761"/>
      <c r="Z5" s="779">
        <v>35.5</v>
      </c>
      <c r="AA5" s="779"/>
      <c r="AB5" s="779"/>
      <c r="AC5" s="779"/>
      <c r="AD5" s="780">
        <v>8962831</v>
      </c>
      <c r="AE5" s="780"/>
      <c r="AF5" s="780"/>
      <c r="AG5" s="780"/>
      <c r="AH5" s="780"/>
      <c r="AI5" s="780"/>
      <c r="AJ5" s="780"/>
      <c r="AK5" s="780"/>
      <c r="AL5" s="762">
        <v>69</v>
      </c>
      <c r="AM5" s="736"/>
      <c r="AN5" s="736"/>
      <c r="AO5" s="763"/>
      <c r="AP5" s="731" t="s">
        <v>228</v>
      </c>
      <c r="AQ5" s="732"/>
      <c r="AR5" s="732"/>
      <c r="AS5" s="732"/>
      <c r="AT5" s="732"/>
      <c r="AU5" s="732"/>
      <c r="AV5" s="732"/>
      <c r="AW5" s="732"/>
      <c r="AX5" s="732"/>
      <c r="AY5" s="732"/>
      <c r="AZ5" s="732"/>
      <c r="BA5" s="732"/>
      <c r="BB5" s="732"/>
      <c r="BC5" s="732"/>
      <c r="BD5" s="732"/>
      <c r="BE5" s="732"/>
      <c r="BF5" s="733"/>
      <c r="BG5" s="664">
        <v>8962831</v>
      </c>
      <c r="BH5" s="665"/>
      <c r="BI5" s="665"/>
      <c r="BJ5" s="665"/>
      <c r="BK5" s="665"/>
      <c r="BL5" s="665"/>
      <c r="BM5" s="665"/>
      <c r="BN5" s="666"/>
      <c r="BO5" s="691">
        <v>93.8</v>
      </c>
      <c r="BP5" s="691"/>
      <c r="BQ5" s="691"/>
      <c r="BR5" s="691"/>
      <c r="BS5" s="692">
        <v>11975</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2">
      <c r="B6" s="661" t="s">
        <v>232</v>
      </c>
      <c r="C6" s="662"/>
      <c r="D6" s="662"/>
      <c r="E6" s="662"/>
      <c r="F6" s="662"/>
      <c r="G6" s="662"/>
      <c r="H6" s="662"/>
      <c r="I6" s="662"/>
      <c r="J6" s="662"/>
      <c r="K6" s="662"/>
      <c r="L6" s="662"/>
      <c r="M6" s="662"/>
      <c r="N6" s="662"/>
      <c r="O6" s="662"/>
      <c r="P6" s="662"/>
      <c r="Q6" s="663"/>
      <c r="R6" s="664">
        <v>100595</v>
      </c>
      <c r="S6" s="665"/>
      <c r="T6" s="665"/>
      <c r="U6" s="665"/>
      <c r="V6" s="665"/>
      <c r="W6" s="665"/>
      <c r="X6" s="665"/>
      <c r="Y6" s="666"/>
      <c r="Z6" s="691">
        <v>0.4</v>
      </c>
      <c r="AA6" s="691"/>
      <c r="AB6" s="691"/>
      <c r="AC6" s="691"/>
      <c r="AD6" s="692">
        <v>100595</v>
      </c>
      <c r="AE6" s="692"/>
      <c r="AF6" s="692"/>
      <c r="AG6" s="692"/>
      <c r="AH6" s="692"/>
      <c r="AI6" s="692"/>
      <c r="AJ6" s="692"/>
      <c r="AK6" s="692"/>
      <c r="AL6" s="667">
        <v>0.8</v>
      </c>
      <c r="AM6" s="668"/>
      <c r="AN6" s="668"/>
      <c r="AO6" s="693"/>
      <c r="AP6" s="661" t="s">
        <v>233</v>
      </c>
      <c r="AQ6" s="662"/>
      <c r="AR6" s="662"/>
      <c r="AS6" s="662"/>
      <c r="AT6" s="662"/>
      <c r="AU6" s="662"/>
      <c r="AV6" s="662"/>
      <c r="AW6" s="662"/>
      <c r="AX6" s="662"/>
      <c r="AY6" s="662"/>
      <c r="AZ6" s="662"/>
      <c r="BA6" s="662"/>
      <c r="BB6" s="662"/>
      <c r="BC6" s="662"/>
      <c r="BD6" s="662"/>
      <c r="BE6" s="662"/>
      <c r="BF6" s="663"/>
      <c r="BG6" s="664">
        <v>8962831</v>
      </c>
      <c r="BH6" s="665"/>
      <c r="BI6" s="665"/>
      <c r="BJ6" s="665"/>
      <c r="BK6" s="665"/>
      <c r="BL6" s="665"/>
      <c r="BM6" s="665"/>
      <c r="BN6" s="666"/>
      <c r="BO6" s="691">
        <v>93.8</v>
      </c>
      <c r="BP6" s="691"/>
      <c r="BQ6" s="691"/>
      <c r="BR6" s="691"/>
      <c r="BS6" s="692">
        <v>11975</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220155</v>
      </c>
      <c r="CS6" s="665"/>
      <c r="CT6" s="665"/>
      <c r="CU6" s="665"/>
      <c r="CV6" s="665"/>
      <c r="CW6" s="665"/>
      <c r="CX6" s="665"/>
      <c r="CY6" s="666"/>
      <c r="CZ6" s="762">
        <v>0.9</v>
      </c>
      <c r="DA6" s="736"/>
      <c r="DB6" s="736"/>
      <c r="DC6" s="765"/>
      <c r="DD6" s="670">
        <v>6270</v>
      </c>
      <c r="DE6" s="665"/>
      <c r="DF6" s="665"/>
      <c r="DG6" s="665"/>
      <c r="DH6" s="665"/>
      <c r="DI6" s="665"/>
      <c r="DJ6" s="665"/>
      <c r="DK6" s="665"/>
      <c r="DL6" s="665"/>
      <c r="DM6" s="665"/>
      <c r="DN6" s="665"/>
      <c r="DO6" s="665"/>
      <c r="DP6" s="666"/>
      <c r="DQ6" s="670">
        <v>220016</v>
      </c>
      <c r="DR6" s="665"/>
      <c r="DS6" s="665"/>
      <c r="DT6" s="665"/>
      <c r="DU6" s="665"/>
      <c r="DV6" s="665"/>
      <c r="DW6" s="665"/>
      <c r="DX6" s="665"/>
      <c r="DY6" s="665"/>
      <c r="DZ6" s="665"/>
      <c r="EA6" s="665"/>
      <c r="EB6" s="665"/>
      <c r="EC6" s="705"/>
    </row>
    <row r="7" spans="2:143" ht="11.25" customHeight="1" x14ac:dyDescent="0.2">
      <c r="B7" s="661" t="s">
        <v>235</v>
      </c>
      <c r="C7" s="662"/>
      <c r="D7" s="662"/>
      <c r="E7" s="662"/>
      <c r="F7" s="662"/>
      <c r="G7" s="662"/>
      <c r="H7" s="662"/>
      <c r="I7" s="662"/>
      <c r="J7" s="662"/>
      <c r="K7" s="662"/>
      <c r="L7" s="662"/>
      <c r="M7" s="662"/>
      <c r="N7" s="662"/>
      <c r="O7" s="662"/>
      <c r="P7" s="662"/>
      <c r="Q7" s="663"/>
      <c r="R7" s="664">
        <v>6020</v>
      </c>
      <c r="S7" s="665"/>
      <c r="T7" s="665"/>
      <c r="U7" s="665"/>
      <c r="V7" s="665"/>
      <c r="W7" s="665"/>
      <c r="X7" s="665"/>
      <c r="Y7" s="666"/>
      <c r="Z7" s="691">
        <v>0</v>
      </c>
      <c r="AA7" s="691"/>
      <c r="AB7" s="691"/>
      <c r="AC7" s="691"/>
      <c r="AD7" s="692">
        <v>6020</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5331175</v>
      </c>
      <c r="BH7" s="665"/>
      <c r="BI7" s="665"/>
      <c r="BJ7" s="665"/>
      <c r="BK7" s="665"/>
      <c r="BL7" s="665"/>
      <c r="BM7" s="665"/>
      <c r="BN7" s="666"/>
      <c r="BO7" s="691">
        <v>55.8</v>
      </c>
      <c r="BP7" s="691"/>
      <c r="BQ7" s="691"/>
      <c r="BR7" s="691"/>
      <c r="BS7" s="692">
        <v>11975</v>
      </c>
      <c r="BT7" s="692"/>
      <c r="BU7" s="692"/>
      <c r="BV7" s="692"/>
      <c r="BW7" s="692"/>
      <c r="BX7" s="692"/>
      <c r="BY7" s="692"/>
      <c r="BZ7" s="692"/>
      <c r="CA7" s="692"/>
      <c r="CB7" s="759"/>
      <c r="CD7" s="706" t="s">
        <v>237</v>
      </c>
      <c r="CE7" s="703"/>
      <c r="CF7" s="703"/>
      <c r="CG7" s="703"/>
      <c r="CH7" s="703"/>
      <c r="CI7" s="703"/>
      <c r="CJ7" s="703"/>
      <c r="CK7" s="703"/>
      <c r="CL7" s="703"/>
      <c r="CM7" s="703"/>
      <c r="CN7" s="703"/>
      <c r="CO7" s="703"/>
      <c r="CP7" s="703"/>
      <c r="CQ7" s="704"/>
      <c r="CR7" s="664">
        <v>4905102</v>
      </c>
      <c r="CS7" s="665"/>
      <c r="CT7" s="665"/>
      <c r="CU7" s="665"/>
      <c r="CV7" s="665"/>
      <c r="CW7" s="665"/>
      <c r="CX7" s="665"/>
      <c r="CY7" s="666"/>
      <c r="CZ7" s="691">
        <v>20</v>
      </c>
      <c r="DA7" s="691"/>
      <c r="DB7" s="691"/>
      <c r="DC7" s="691"/>
      <c r="DD7" s="670">
        <v>93920</v>
      </c>
      <c r="DE7" s="665"/>
      <c r="DF7" s="665"/>
      <c r="DG7" s="665"/>
      <c r="DH7" s="665"/>
      <c r="DI7" s="665"/>
      <c r="DJ7" s="665"/>
      <c r="DK7" s="665"/>
      <c r="DL7" s="665"/>
      <c r="DM7" s="665"/>
      <c r="DN7" s="665"/>
      <c r="DO7" s="665"/>
      <c r="DP7" s="666"/>
      <c r="DQ7" s="670">
        <v>4372174</v>
      </c>
      <c r="DR7" s="665"/>
      <c r="DS7" s="665"/>
      <c r="DT7" s="665"/>
      <c r="DU7" s="665"/>
      <c r="DV7" s="665"/>
      <c r="DW7" s="665"/>
      <c r="DX7" s="665"/>
      <c r="DY7" s="665"/>
      <c r="DZ7" s="665"/>
      <c r="EA7" s="665"/>
      <c r="EB7" s="665"/>
      <c r="EC7" s="705"/>
    </row>
    <row r="8" spans="2:143" ht="11.25" customHeight="1" x14ac:dyDescent="0.2">
      <c r="B8" s="661" t="s">
        <v>238</v>
      </c>
      <c r="C8" s="662"/>
      <c r="D8" s="662"/>
      <c r="E8" s="662"/>
      <c r="F8" s="662"/>
      <c r="G8" s="662"/>
      <c r="H8" s="662"/>
      <c r="I8" s="662"/>
      <c r="J8" s="662"/>
      <c r="K8" s="662"/>
      <c r="L8" s="662"/>
      <c r="M8" s="662"/>
      <c r="N8" s="662"/>
      <c r="O8" s="662"/>
      <c r="P8" s="662"/>
      <c r="Q8" s="663"/>
      <c r="R8" s="664">
        <v>89576</v>
      </c>
      <c r="S8" s="665"/>
      <c r="T8" s="665"/>
      <c r="U8" s="665"/>
      <c r="V8" s="665"/>
      <c r="W8" s="665"/>
      <c r="X8" s="665"/>
      <c r="Y8" s="666"/>
      <c r="Z8" s="691">
        <v>0.3</v>
      </c>
      <c r="AA8" s="691"/>
      <c r="AB8" s="691"/>
      <c r="AC8" s="691"/>
      <c r="AD8" s="692">
        <v>89576</v>
      </c>
      <c r="AE8" s="692"/>
      <c r="AF8" s="692"/>
      <c r="AG8" s="692"/>
      <c r="AH8" s="692"/>
      <c r="AI8" s="692"/>
      <c r="AJ8" s="692"/>
      <c r="AK8" s="692"/>
      <c r="AL8" s="667">
        <v>0.7</v>
      </c>
      <c r="AM8" s="668"/>
      <c r="AN8" s="668"/>
      <c r="AO8" s="693"/>
      <c r="AP8" s="661" t="s">
        <v>239</v>
      </c>
      <c r="AQ8" s="662"/>
      <c r="AR8" s="662"/>
      <c r="AS8" s="662"/>
      <c r="AT8" s="662"/>
      <c r="AU8" s="662"/>
      <c r="AV8" s="662"/>
      <c r="AW8" s="662"/>
      <c r="AX8" s="662"/>
      <c r="AY8" s="662"/>
      <c r="AZ8" s="662"/>
      <c r="BA8" s="662"/>
      <c r="BB8" s="662"/>
      <c r="BC8" s="662"/>
      <c r="BD8" s="662"/>
      <c r="BE8" s="662"/>
      <c r="BF8" s="663"/>
      <c r="BG8" s="664">
        <v>105732</v>
      </c>
      <c r="BH8" s="665"/>
      <c r="BI8" s="665"/>
      <c r="BJ8" s="665"/>
      <c r="BK8" s="665"/>
      <c r="BL8" s="665"/>
      <c r="BM8" s="665"/>
      <c r="BN8" s="666"/>
      <c r="BO8" s="691">
        <v>1.1000000000000001</v>
      </c>
      <c r="BP8" s="691"/>
      <c r="BQ8" s="691"/>
      <c r="BR8" s="691"/>
      <c r="BS8" s="692" t="s">
        <v>127</v>
      </c>
      <c r="BT8" s="692"/>
      <c r="BU8" s="692"/>
      <c r="BV8" s="692"/>
      <c r="BW8" s="692"/>
      <c r="BX8" s="692"/>
      <c r="BY8" s="692"/>
      <c r="BZ8" s="692"/>
      <c r="CA8" s="692"/>
      <c r="CB8" s="759"/>
      <c r="CD8" s="706" t="s">
        <v>240</v>
      </c>
      <c r="CE8" s="703"/>
      <c r="CF8" s="703"/>
      <c r="CG8" s="703"/>
      <c r="CH8" s="703"/>
      <c r="CI8" s="703"/>
      <c r="CJ8" s="703"/>
      <c r="CK8" s="703"/>
      <c r="CL8" s="703"/>
      <c r="CM8" s="703"/>
      <c r="CN8" s="703"/>
      <c r="CO8" s="703"/>
      <c r="CP8" s="703"/>
      <c r="CQ8" s="704"/>
      <c r="CR8" s="664">
        <v>8931767</v>
      </c>
      <c r="CS8" s="665"/>
      <c r="CT8" s="665"/>
      <c r="CU8" s="665"/>
      <c r="CV8" s="665"/>
      <c r="CW8" s="665"/>
      <c r="CX8" s="665"/>
      <c r="CY8" s="666"/>
      <c r="CZ8" s="691">
        <v>36.4</v>
      </c>
      <c r="DA8" s="691"/>
      <c r="DB8" s="691"/>
      <c r="DC8" s="691"/>
      <c r="DD8" s="670">
        <v>47823</v>
      </c>
      <c r="DE8" s="665"/>
      <c r="DF8" s="665"/>
      <c r="DG8" s="665"/>
      <c r="DH8" s="665"/>
      <c r="DI8" s="665"/>
      <c r="DJ8" s="665"/>
      <c r="DK8" s="665"/>
      <c r="DL8" s="665"/>
      <c r="DM8" s="665"/>
      <c r="DN8" s="665"/>
      <c r="DO8" s="665"/>
      <c r="DP8" s="666"/>
      <c r="DQ8" s="670">
        <v>4069379</v>
      </c>
      <c r="DR8" s="665"/>
      <c r="DS8" s="665"/>
      <c r="DT8" s="665"/>
      <c r="DU8" s="665"/>
      <c r="DV8" s="665"/>
      <c r="DW8" s="665"/>
      <c r="DX8" s="665"/>
      <c r="DY8" s="665"/>
      <c r="DZ8" s="665"/>
      <c r="EA8" s="665"/>
      <c r="EB8" s="665"/>
      <c r="EC8" s="705"/>
    </row>
    <row r="9" spans="2:143" ht="11.25" customHeight="1" x14ac:dyDescent="0.2">
      <c r="B9" s="661" t="s">
        <v>241</v>
      </c>
      <c r="C9" s="662"/>
      <c r="D9" s="662"/>
      <c r="E9" s="662"/>
      <c r="F9" s="662"/>
      <c r="G9" s="662"/>
      <c r="H9" s="662"/>
      <c r="I9" s="662"/>
      <c r="J9" s="662"/>
      <c r="K9" s="662"/>
      <c r="L9" s="662"/>
      <c r="M9" s="662"/>
      <c r="N9" s="662"/>
      <c r="O9" s="662"/>
      <c r="P9" s="662"/>
      <c r="Q9" s="663"/>
      <c r="R9" s="664">
        <v>113878</v>
      </c>
      <c r="S9" s="665"/>
      <c r="T9" s="665"/>
      <c r="U9" s="665"/>
      <c r="V9" s="665"/>
      <c r="W9" s="665"/>
      <c r="X9" s="665"/>
      <c r="Y9" s="666"/>
      <c r="Z9" s="691">
        <v>0.4</v>
      </c>
      <c r="AA9" s="691"/>
      <c r="AB9" s="691"/>
      <c r="AC9" s="691"/>
      <c r="AD9" s="692">
        <v>113878</v>
      </c>
      <c r="AE9" s="692"/>
      <c r="AF9" s="692"/>
      <c r="AG9" s="692"/>
      <c r="AH9" s="692"/>
      <c r="AI9" s="692"/>
      <c r="AJ9" s="692"/>
      <c r="AK9" s="692"/>
      <c r="AL9" s="667">
        <v>0.9</v>
      </c>
      <c r="AM9" s="668"/>
      <c r="AN9" s="668"/>
      <c r="AO9" s="693"/>
      <c r="AP9" s="661" t="s">
        <v>242</v>
      </c>
      <c r="AQ9" s="662"/>
      <c r="AR9" s="662"/>
      <c r="AS9" s="662"/>
      <c r="AT9" s="662"/>
      <c r="AU9" s="662"/>
      <c r="AV9" s="662"/>
      <c r="AW9" s="662"/>
      <c r="AX9" s="662"/>
      <c r="AY9" s="662"/>
      <c r="AZ9" s="662"/>
      <c r="BA9" s="662"/>
      <c r="BB9" s="662"/>
      <c r="BC9" s="662"/>
      <c r="BD9" s="662"/>
      <c r="BE9" s="662"/>
      <c r="BF9" s="663"/>
      <c r="BG9" s="664">
        <v>4998679</v>
      </c>
      <c r="BH9" s="665"/>
      <c r="BI9" s="665"/>
      <c r="BJ9" s="665"/>
      <c r="BK9" s="665"/>
      <c r="BL9" s="665"/>
      <c r="BM9" s="665"/>
      <c r="BN9" s="666"/>
      <c r="BO9" s="691">
        <v>52.3</v>
      </c>
      <c r="BP9" s="691"/>
      <c r="BQ9" s="691"/>
      <c r="BR9" s="691"/>
      <c r="BS9" s="692" t="s">
        <v>127</v>
      </c>
      <c r="BT9" s="692"/>
      <c r="BU9" s="692"/>
      <c r="BV9" s="692"/>
      <c r="BW9" s="692"/>
      <c r="BX9" s="692"/>
      <c r="BY9" s="692"/>
      <c r="BZ9" s="692"/>
      <c r="CA9" s="692"/>
      <c r="CB9" s="759"/>
      <c r="CD9" s="706" t="s">
        <v>243</v>
      </c>
      <c r="CE9" s="703"/>
      <c r="CF9" s="703"/>
      <c r="CG9" s="703"/>
      <c r="CH9" s="703"/>
      <c r="CI9" s="703"/>
      <c r="CJ9" s="703"/>
      <c r="CK9" s="703"/>
      <c r="CL9" s="703"/>
      <c r="CM9" s="703"/>
      <c r="CN9" s="703"/>
      <c r="CO9" s="703"/>
      <c r="CP9" s="703"/>
      <c r="CQ9" s="704"/>
      <c r="CR9" s="664">
        <v>2463510</v>
      </c>
      <c r="CS9" s="665"/>
      <c r="CT9" s="665"/>
      <c r="CU9" s="665"/>
      <c r="CV9" s="665"/>
      <c r="CW9" s="665"/>
      <c r="CX9" s="665"/>
      <c r="CY9" s="666"/>
      <c r="CZ9" s="691">
        <v>10</v>
      </c>
      <c r="DA9" s="691"/>
      <c r="DB9" s="691"/>
      <c r="DC9" s="691"/>
      <c r="DD9" s="670">
        <v>164486</v>
      </c>
      <c r="DE9" s="665"/>
      <c r="DF9" s="665"/>
      <c r="DG9" s="665"/>
      <c r="DH9" s="665"/>
      <c r="DI9" s="665"/>
      <c r="DJ9" s="665"/>
      <c r="DK9" s="665"/>
      <c r="DL9" s="665"/>
      <c r="DM9" s="665"/>
      <c r="DN9" s="665"/>
      <c r="DO9" s="665"/>
      <c r="DP9" s="666"/>
      <c r="DQ9" s="670">
        <v>1129389</v>
      </c>
      <c r="DR9" s="665"/>
      <c r="DS9" s="665"/>
      <c r="DT9" s="665"/>
      <c r="DU9" s="665"/>
      <c r="DV9" s="665"/>
      <c r="DW9" s="665"/>
      <c r="DX9" s="665"/>
      <c r="DY9" s="665"/>
      <c r="DZ9" s="665"/>
      <c r="EA9" s="665"/>
      <c r="EB9" s="665"/>
      <c r="EC9" s="705"/>
    </row>
    <row r="10" spans="2:143" ht="11.25" customHeight="1" x14ac:dyDescent="0.2">
      <c r="B10" s="661" t="s">
        <v>244</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245</v>
      </c>
      <c r="AA10" s="691"/>
      <c r="AB10" s="691"/>
      <c r="AC10" s="691"/>
      <c r="AD10" s="692" t="s">
        <v>127</v>
      </c>
      <c r="AE10" s="692"/>
      <c r="AF10" s="692"/>
      <c r="AG10" s="692"/>
      <c r="AH10" s="692"/>
      <c r="AI10" s="692"/>
      <c r="AJ10" s="692"/>
      <c r="AK10" s="692"/>
      <c r="AL10" s="667" t="s">
        <v>127</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131534</v>
      </c>
      <c r="BH10" s="665"/>
      <c r="BI10" s="665"/>
      <c r="BJ10" s="665"/>
      <c r="BK10" s="665"/>
      <c r="BL10" s="665"/>
      <c r="BM10" s="665"/>
      <c r="BN10" s="666"/>
      <c r="BO10" s="691">
        <v>1.4</v>
      </c>
      <c r="BP10" s="691"/>
      <c r="BQ10" s="691"/>
      <c r="BR10" s="691"/>
      <c r="BS10" s="692" t="s">
        <v>127</v>
      </c>
      <c r="BT10" s="692"/>
      <c r="BU10" s="692"/>
      <c r="BV10" s="692"/>
      <c r="BW10" s="692"/>
      <c r="BX10" s="692"/>
      <c r="BY10" s="692"/>
      <c r="BZ10" s="692"/>
      <c r="CA10" s="692"/>
      <c r="CB10" s="759"/>
      <c r="CD10" s="706" t="s">
        <v>247</v>
      </c>
      <c r="CE10" s="703"/>
      <c r="CF10" s="703"/>
      <c r="CG10" s="703"/>
      <c r="CH10" s="703"/>
      <c r="CI10" s="703"/>
      <c r="CJ10" s="703"/>
      <c r="CK10" s="703"/>
      <c r="CL10" s="703"/>
      <c r="CM10" s="703"/>
      <c r="CN10" s="703"/>
      <c r="CO10" s="703"/>
      <c r="CP10" s="703"/>
      <c r="CQ10" s="704"/>
      <c r="CR10" s="664">
        <v>38042</v>
      </c>
      <c r="CS10" s="665"/>
      <c r="CT10" s="665"/>
      <c r="CU10" s="665"/>
      <c r="CV10" s="665"/>
      <c r="CW10" s="665"/>
      <c r="CX10" s="665"/>
      <c r="CY10" s="666"/>
      <c r="CZ10" s="691">
        <v>0.2</v>
      </c>
      <c r="DA10" s="691"/>
      <c r="DB10" s="691"/>
      <c r="DC10" s="691"/>
      <c r="DD10" s="670" t="s">
        <v>127</v>
      </c>
      <c r="DE10" s="665"/>
      <c r="DF10" s="665"/>
      <c r="DG10" s="665"/>
      <c r="DH10" s="665"/>
      <c r="DI10" s="665"/>
      <c r="DJ10" s="665"/>
      <c r="DK10" s="665"/>
      <c r="DL10" s="665"/>
      <c r="DM10" s="665"/>
      <c r="DN10" s="665"/>
      <c r="DO10" s="665"/>
      <c r="DP10" s="666"/>
      <c r="DQ10" s="670">
        <v>1570</v>
      </c>
      <c r="DR10" s="665"/>
      <c r="DS10" s="665"/>
      <c r="DT10" s="665"/>
      <c r="DU10" s="665"/>
      <c r="DV10" s="665"/>
      <c r="DW10" s="665"/>
      <c r="DX10" s="665"/>
      <c r="DY10" s="665"/>
      <c r="DZ10" s="665"/>
      <c r="EA10" s="665"/>
      <c r="EB10" s="665"/>
      <c r="EC10" s="705"/>
    </row>
    <row r="11" spans="2:143" ht="11.25" customHeight="1" x14ac:dyDescent="0.2">
      <c r="B11" s="661" t="s">
        <v>248</v>
      </c>
      <c r="C11" s="662"/>
      <c r="D11" s="662"/>
      <c r="E11" s="662"/>
      <c r="F11" s="662"/>
      <c r="G11" s="662"/>
      <c r="H11" s="662"/>
      <c r="I11" s="662"/>
      <c r="J11" s="662"/>
      <c r="K11" s="662"/>
      <c r="L11" s="662"/>
      <c r="M11" s="662"/>
      <c r="N11" s="662"/>
      <c r="O11" s="662"/>
      <c r="P11" s="662"/>
      <c r="Q11" s="663"/>
      <c r="R11" s="664">
        <v>1180501</v>
      </c>
      <c r="S11" s="665"/>
      <c r="T11" s="665"/>
      <c r="U11" s="665"/>
      <c r="V11" s="665"/>
      <c r="W11" s="665"/>
      <c r="X11" s="665"/>
      <c r="Y11" s="666"/>
      <c r="Z11" s="667">
        <v>4.4000000000000004</v>
      </c>
      <c r="AA11" s="668"/>
      <c r="AB11" s="668"/>
      <c r="AC11" s="669"/>
      <c r="AD11" s="670">
        <v>1180501</v>
      </c>
      <c r="AE11" s="665"/>
      <c r="AF11" s="665"/>
      <c r="AG11" s="665"/>
      <c r="AH11" s="665"/>
      <c r="AI11" s="665"/>
      <c r="AJ11" s="665"/>
      <c r="AK11" s="666"/>
      <c r="AL11" s="667">
        <v>9.1</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95230</v>
      </c>
      <c r="BH11" s="665"/>
      <c r="BI11" s="665"/>
      <c r="BJ11" s="665"/>
      <c r="BK11" s="665"/>
      <c r="BL11" s="665"/>
      <c r="BM11" s="665"/>
      <c r="BN11" s="666"/>
      <c r="BO11" s="691">
        <v>1</v>
      </c>
      <c r="BP11" s="691"/>
      <c r="BQ11" s="691"/>
      <c r="BR11" s="691"/>
      <c r="BS11" s="692">
        <v>11975</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26155</v>
      </c>
      <c r="CS11" s="665"/>
      <c r="CT11" s="665"/>
      <c r="CU11" s="665"/>
      <c r="CV11" s="665"/>
      <c r="CW11" s="665"/>
      <c r="CX11" s="665"/>
      <c r="CY11" s="666"/>
      <c r="CZ11" s="691">
        <v>0.1</v>
      </c>
      <c r="DA11" s="691"/>
      <c r="DB11" s="691"/>
      <c r="DC11" s="691"/>
      <c r="DD11" s="670">
        <v>3058</v>
      </c>
      <c r="DE11" s="665"/>
      <c r="DF11" s="665"/>
      <c r="DG11" s="665"/>
      <c r="DH11" s="665"/>
      <c r="DI11" s="665"/>
      <c r="DJ11" s="665"/>
      <c r="DK11" s="665"/>
      <c r="DL11" s="665"/>
      <c r="DM11" s="665"/>
      <c r="DN11" s="665"/>
      <c r="DO11" s="665"/>
      <c r="DP11" s="666"/>
      <c r="DQ11" s="670">
        <v>11321</v>
      </c>
      <c r="DR11" s="665"/>
      <c r="DS11" s="665"/>
      <c r="DT11" s="665"/>
      <c r="DU11" s="665"/>
      <c r="DV11" s="665"/>
      <c r="DW11" s="665"/>
      <c r="DX11" s="665"/>
      <c r="DY11" s="665"/>
      <c r="DZ11" s="665"/>
      <c r="EA11" s="665"/>
      <c r="EB11" s="665"/>
      <c r="EC11" s="705"/>
    </row>
    <row r="12" spans="2:143" ht="11.25" customHeight="1" x14ac:dyDescent="0.2">
      <c r="B12" s="661" t="s">
        <v>251</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245</v>
      </c>
      <c r="AE12" s="692"/>
      <c r="AF12" s="692"/>
      <c r="AG12" s="692"/>
      <c r="AH12" s="692"/>
      <c r="AI12" s="692"/>
      <c r="AJ12" s="692"/>
      <c r="AK12" s="692"/>
      <c r="AL12" s="667" t="s">
        <v>127</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3319658</v>
      </c>
      <c r="BH12" s="665"/>
      <c r="BI12" s="665"/>
      <c r="BJ12" s="665"/>
      <c r="BK12" s="665"/>
      <c r="BL12" s="665"/>
      <c r="BM12" s="665"/>
      <c r="BN12" s="666"/>
      <c r="BO12" s="691">
        <v>34.799999999999997</v>
      </c>
      <c r="BP12" s="691"/>
      <c r="BQ12" s="691"/>
      <c r="BR12" s="691"/>
      <c r="BS12" s="692" t="s">
        <v>127</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231571</v>
      </c>
      <c r="CS12" s="665"/>
      <c r="CT12" s="665"/>
      <c r="CU12" s="665"/>
      <c r="CV12" s="665"/>
      <c r="CW12" s="665"/>
      <c r="CX12" s="665"/>
      <c r="CY12" s="666"/>
      <c r="CZ12" s="691">
        <v>0.9</v>
      </c>
      <c r="DA12" s="691"/>
      <c r="DB12" s="691"/>
      <c r="DC12" s="691"/>
      <c r="DD12" s="670" t="s">
        <v>127</v>
      </c>
      <c r="DE12" s="665"/>
      <c r="DF12" s="665"/>
      <c r="DG12" s="665"/>
      <c r="DH12" s="665"/>
      <c r="DI12" s="665"/>
      <c r="DJ12" s="665"/>
      <c r="DK12" s="665"/>
      <c r="DL12" s="665"/>
      <c r="DM12" s="665"/>
      <c r="DN12" s="665"/>
      <c r="DO12" s="665"/>
      <c r="DP12" s="666"/>
      <c r="DQ12" s="670">
        <v>220329</v>
      </c>
      <c r="DR12" s="665"/>
      <c r="DS12" s="665"/>
      <c r="DT12" s="665"/>
      <c r="DU12" s="665"/>
      <c r="DV12" s="665"/>
      <c r="DW12" s="665"/>
      <c r="DX12" s="665"/>
      <c r="DY12" s="665"/>
      <c r="DZ12" s="665"/>
      <c r="EA12" s="665"/>
      <c r="EB12" s="665"/>
      <c r="EC12" s="705"/>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3291340</v>
      </c>
      <c r="BH13" s="665"/>
      <c r="BI13" s="665"/>
      <c r="BJ13" s="665"/>
      <c r="BK13" s="665"/>
      <c r="BL13" s="665"/>
      <c r="BM13" s="665"/>
      <c r="BN13" s="666"/>
      <c r="BO13" s="691">
        <v>34.5</v>
      </c>
      <c r="BP13" s="691"/>
      <c r="BQ13" s="691"/>
      <c r="BR13" s="691"/>
      <c r="BS13" s="692" t="s">
        <v>245</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1824044</v>
      </c>
      <c r="CS13" s="665"/>
      <c r="CT13" s="665"/>
      <c r="CU13" s="665"/>
      <c r="CV13" s="665"/>
      <c r="CW13" s="665"/>
      <c r="CX13" s="665"/>
      <c r="CY13" s="666"/>
      <c r="CZ13" s="691">
        <v>7.4</v>
      </c>
      <c r="DA13" s="691"/>
      <c r="DB13" s="691"/>
      <c r="DC13" s="691"/>
      <c r="DD13" s="670">
        <v>635036</v>
      </c>
      <c r="DE13" s="665"/>
      <c r="DF13" s="665"/>
      <c r="DG13" s="665"/>
      <c r="DH13" s="665"/>
      <c r="DI13" s="665"/>
      <c r="DJ13" s="665"/>
      <c r="DK13" s="665"/>
      <c r="DL13" s="665"/>
      <c r="DM13" s="665"/>
      <c r="DN13" s="665"/>
      <c r="DO13" s="665"/>
      <c r="DP13" s="666"/>
      <c r="DQ13" s="670">
        <v>1141917</v>
      </c>
      <c r="DR13" s="665"/>
      <c r="DS13" s="665"/>
      <c r="DT13" s="665"/>
      <c r="DU13" s="665"/>
      <c r="DV13" s="665"/>
      <c r="DW13" s="665"/>
      <c r="DX13" s="665"/>
      <c r="DY13" s="665"/>
      <c r="DZ13" s="665"/>
      <c r="EA13" s="665"/>
      <c r="EB13" s="665"/>
      <c r="EC13" s="705"/>
    </row>
    <row r="14" spans="2:143" ht="11.25" customHeight="1" x14ac:dyDescent="0.2">
      <c r="B14" s="661" t="s">
        <v>257</v>
      </c>
      <c r="C14" s="662"/>
      <c r="D14" s="662"/>
      <c r="E14" s="662"/>
      <c r="F14" s="662"/>
      <c r="G14" s="662"/>
      <c r="H14" s="662"/>
      <c r="I14" s="662"/>
      <c r="J14" s="662"/>
      <c r="K14" s="662"/>
      <c r="L14" s="662"/>
      <c r="M14" s="662"/>
      <c r="N14" s="662"/>
      <c r="O14" s="662"/>
      <c r="P14" s="662"/>
      <c r="Q14" s="663"/>
      <c r="R14" s="664" t="s">
        <v>245</v>
      </c>
      <c r="S14" s="665"/>
      <c r="T14" s="665"/>
      <c r="U14" s="665"/>
      <c r="V14" s="665"/>
      <c r="W14" s="665"/>
      <c r="X14" s="665"/>
      <c r="Y14" s="666"/>
      <c r="Z14" s="691" t="s">
        <v>127</v>
      </c>
      <c r="AA14" s="691"/>
      <c r="AB14" s="691"/>
      <c r="AC14" s="691"/>
      <c r="AD14" s="692" t="s">
        <v>245</v>
      </c>
      <c r="AE14" s="692"/>
      <c r="AF14" s="692"/>
      <c r="AG14" s="692"/>
      <c r="AH14" s="692"/>
      <c r="AI14" s="692"/>
      <c r="AJ14" s="692"/>
      <c r="AK14" s="692"/>
      <c r="AL14" s="667" t="s">
        <v>127</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66108</v>
      </c>
      <c r="BH14" s="665"/>
      <c r="BI14" s="665"/>
      <c r="BJ14" s="665"/>
      <c r="BK14" s="665"/>
      <c r="BL14" s="665"/>
      <c r="BM14" s="665"/>
      <c r="BN14" s="666"/>
      <c r="BO14" s="691">
        <v>0.7</v>
      </c>
      <c r="BP14" s="691"/>
      <c r="BQ14" s="691"/>
      <c r="BR14" s="691"/>
      <c r="BS14" s="692" t="s">
        <v>127</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1072766</v>
      </c>
      <c r="CS14" s="665"/>
      <c r="CT14" s="665"/>
      <c r="CU14" s="665"/>
      <c r="CV14" s="665"/>
      <c r="CW14" s="665"/>
      <c r="CX14" s="665"/>
      <c r="CY14" s="666"/>
      <c r="CZ14" s="691">
        <v>4.4000000000000004</v>
      </c>
      <c r="DA14" s="691"/>
      <c r="DB14" s="691"/>
      <c r="DC14" s="691"/>
      <c r="DD14" s="670">
        <v>201433</v>
      </c>
      <c r="DE14" s="665"/>
      <c r="DF14" s="665"/>
      <c r="DG14" s="665"/>
      <c r="DH14" s="665"/>
      <c r="DI14" s="665"/>
      <c r="DJ14" s="665"/>
      <c r="DK14" s="665"/>
      <c r="DL14" s="665"/>
      <c r="DM14" s="665"/>
      <c r="DN14" s="665"/>
      <c r="DO14" s="665"/>
      <c r="DP14" s="666"/>
      <c r="DQ14" s="670">
        <v>857365</v>
      </c>
      <c r="DR14" s="665"/>
      <c r="DS14" s="665"/>
      <c r="DT14" s="665"/>
      <c r="DU14" s="665"/>
      <c r="DV14" s="665"/>
      <c r="DW14" s="665"/>
      <c r="DX14" s="665"/>
      <c r="DY14" s="665"/>
      <c r="DZ14" s="665"/>
      <c r="EA14" s="665"/>
      <c r="EB14" s="665"/>
      <c r="EC14" s="705"/>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245890</v>
      </c>
      <c r="BH15" s="665"/>
      <c r="BI15" s="665"/>
      <c r="BJ15" s="665"/>
      <c r="BK15" s="665"/>
      <c r="BL15" s="665"/>
      <c r="BM15" s="665"/>
      <c r="BN15" s="666"/>
      <c r="BO15" s="691">
        <v>2.6</v>
      </c>
      <c r="BP15" s="691"/>
      <c r="BQ15" s="691"/>
      <c r="BR15" s="691"/>
      <c r="BS15" s="692" t="s">
        <v>127</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2734591</v>
      </c>
      <c r="CS15" s="665"/>
      <c r="CT15" s="665"/>
      <c r="CU15" s="665"/>
      <c r="CV15" s="665"/>
      <c r="CW15" s="665"/>
      <c r="CX15" s="665"/>
      <c r="CY15" s="666"/>
      <c r="CZ15" s="691">
        <v>11.1</v>
      </c>
      <c r="DA15" s="691"/>
      <c r="DB15" s="691"/>
      <c r="DC15" s="691"/>
      <c r="DD15" s="670">
        <v>113853</v>
      </c>
      <c r="DE15" s="665"/>
      <c r="DF15" s="665"/>
      <c r="DG15" s="665"/>
      <c r="DH15" s="665"/>
      <c r="DI15" s="665"/>
      <c r="DJ15" s="665"/>
      <c r="DK15" s="665"/>
      <c r="DL15" s="665"/>
      <c r="DM15" s="665"/>
      <c r="DN15" s="665"/>
      <c r="DO15" s="665"/>
      <c r="DP15" s="666"/>
      <c r="DQ15" s="670">
        <v>1431802</v>
      </c>
      <c r="DR15" s="665"/>
      <c r="DS15" s="665"/>
      <c r="DT15" s="665"/>
      <c r="DU15" s="665"/>
      <c r="DV15" s="665"/>
      <c r="DW15" s="665"/>
      <c r="DX15" s="665"/>
      <c r="DY15" s="665"/>
      <c r="DZ15" s="665"/>
      <c r="EA15" s="665"/>
      <c r="EB15" s="665"/>
      <c r="EC15" s="705"/>
    </row>
    <row r="16" spans="2:143" ht="11.25" customHeight="1" x14ac:dyDescent="0.2">
      <c r="B16" s="661" t="s">
        <v>263</v>
      </c>
      <c r="C16" s="662"/>
      <c r="D16" s="662"/>
      <c r="E16" s="662"/>
      <c r="F16" s="662"/>
      <c r="G16" s="662"/>
      <c r="H16" s="662"/>
      <c r="I16" s="662"/>
      <c r="J16" s="662"/>
      <c r="K16" s="662"/>
      <c r="L16" s="662"/>
      <c r="M16" s="662"/>
      <c r="N16" s="662"/>
      <c r="O16" s="662"/>
      <c r="P16" s="662"/>
      <c r="Q16" s="663"/>
      <c r="R16" s="664">
        <v>18476</v>
      </c>
      <c r="S16" s="665"/>
      <c r="T16" s="665"/>
      <c r="U16" s="665"/>
      <c r="V16" s="665"/>
      <c r="W16" s="665"/>
      <c r="X16" s="665"/>
      <c r="Y16" s="666"/>
      <c r="Z16" s="691">
        <v>0.1</v>
      </c>
      <c r="AA16" s="691"/>
      <c r="AB16" s="691"/>
      <c r="AC16" s="691"/>
      <c r="AD16" s="692">
        <v>18476</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245</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v>82819</v>
      </c>
      <c r="CS16" s="665"/>
      <c r="CT16" s="665"/>
      <c r="CU16" s="665"/>
      <c r="CV16" s="665"/>
      <c r="CW16" s="665"/>
      <c r="CX16" s="665"/>
      <c r="CY16" s="666"/>
      <c r="CZ16" s="691">
        <v>0.3</v>
      </c>
      <c r="DA16" s="691"/>
      <c r="DB16" s="691"/>
      <c r="DC16" s="691"/>
      <c r="DD16" s="670" t="s">
        <v>127</v>
      </c>
      <c r="DE16" s="665"/>
      <c r="DF16" s="665"/>
      <c r="DG16" s="665"/>
      <c r="DH16" s="665"/>
      <c r="DI16" s="665"/>
      <c r="DJ16" s="665"/>
      <c r="DK16" s="665"/>
      <c r="DL16" s="665"/>
      <c r="DM16" s="665"/>
      <c r="DN16" s="665"/>
      <c r="DO16" s="665"/>
      <c r="DP16" s="666"/>
      <c r="DQ16" s="670">
        <v>1317</v>
      </c>
      <c r="DR16" s="665"/>
      <c r="DS16" s="665"/>
      <c r="DT16" s="665"/>
      <c r="DU16" s="665"/>
      <c r="DV16" s="665"/>
      <c r="DW16" s="665"/>
      <c r="DX16" s="665"/>
      <c r="DY16" s="665"/>
      <c r="DZ16" s="665"/>
      <c r="EA16" s="665"/>
      <c r="EB16" s="665"/>
      <c r="EC16" s="705"/>
    </row>
    <row r="17" spans="2:133" ht="11.25" customHeight="1" x14ac:dyDescent="0.2">
      <c r="B17" s="661" t="s">
        <v>266</v>
      </c>
      <c r="C17" s="662"/>
      <c r="D17" s="662"/>
      <c r="E17" s="662"/>
      <c r="F17" s="662"/>
      <c r="G17" s="662"/>
      <c r="H17" s="662"/>
      <c r="I17" s="662"/>
      <c r="J17" s="662"/>
      <c r="K17" s="662"/>
      <c r="L17" s="662"/>
      <c r="M17" s="662"/>
      <c r="N17" s="662"/>
      <c r="O17" s="662"/>
      <c r="P17" s="662"/>
      <c r="Q17" s="663"/>
      <c r="R17" s="664">
        <v>43188</v>
      </c>
      <c r="S17" s="665"/>
      <c r="T17" s="665"/>
      <c r="U17" s="665"/>
      <c r="V17" s="665"/>
      <c r="W17" s="665"/>
      <c r="X17" s="665"/>
      <c r="Y17" s="666"/>
      <c r="Z17" s="691">
        <v>0.2</v>
      </c>
      <c r="AA17" s="691"/>
      <c r="AB17" s="691"/>
      <c r="AC17" s="691"/>
      <c r="AD17" s="692">
        <v>43188</v>
      </c>
      <c r="AE17" s="692"/>
      <c r="AF17" s="692"/>
      <c r="AG17" s="692"/>
      <c r="AH17" s="692"/>
      <c r="AI17" s="692"/>
      <c r="AJ17" s="692"/>
      <c r="AK17" s="692"/>
      <c r="AL17" s="667">
        <v>0.3</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2027055</v>
      </c>
      <c r="CS17" s="665"/>
      <c r="CT17" s="665"/>
      <c r="CU17" s="665"/>
      <c r="CV17" s="665"/>
      <c r="CW17" s="665"/>
      <c r="CX17" s="665"/>
      <c r="CY17" s="666"/>
      <c r="CZ17" s="691">
        <v>8.3000000000000007</v>
      </c>
      <c r="DA17" s="691"/>
      <c r="DB17" s="691"/>
      <c r="DC17" s="691"/>
      <c r="DD17" s="670" t="s">
        <v>245</v>
      </c>
      <c r="DE17" s="665"/>
      <c r="DF17" s="665"/>
      <c r="DG17" s="665"/>
      <c r="DH17" s="665"/>
      <c r="DI17" s="665"/>
      <c r="DJ17" s="665"/>
      <c r="DK17" s="665"/>
      <c r="DL17" s="665"/>
      <c r="DM17" s="665"/>
      <c r="DN17" s="665"/>
      <c r="DO17" s="665"/>
      <c r="DP17" s="666"/>
      <c r="DQ17" s="670">
        <v>2002386</v>
      </c>
      <c r="DR17" s="665"/>
      <c r="DS17" s="665"/>
      <c r="DT17" s="665"/>
      <c r="DU17" s="665"/>
      <c r="DV17" s="665"/>
      <c r="DW17" s="665"/>
      <c r="DX17" s="665"/>
      <c r="DY17" s="665"/>
      <c r="DZ17" s="665"/>
      <c r="EA17" s="665"/>
      <c r="EB17" s="665"/>
      <c r="EC17" s="705"/>
    </row>
    <row r="18" spans="2:133" ht="11.25" customHeight="1" x14ac:dyDescent="0.2">
      <c r="B18" s="661" t="s">
        <v>269</v>
      </c>
      <c r="C18" s="662"/>
      <c r="D18" s="662"/>
      <c r="E18" s="662"/>
      <c r="F18" s="662"/>
      <c r="G18" s="662"/>
      <c r="H18" s="662"/>
      <c r="I18" s="662"/>
      <c r="J18" s="662"/>
      <c r="K18" s="662"/>
      <c r="L18" s="662"/>
      <c r="M18" s="662"/>
      <c r="N18" s="662"/>
      <c r="O18" s="662"/>
      <c r="P18" s="662"/>
      <c r="Q18" s="663"/>
      <c r="R18" s="664">
        <v>110296</v>
      </c>
      <c r="S18" s="665"/>
      <c r="T18" s="665"/>
      <c r="U18" s="665"/>
      <c r="V18" s="665"/>
      <c r="W18" s="665"/>
      <c r="X18" s="665"/>
      <c r="Y18" s="666"/>
      <c r="Z18" s="691">
        <v>0.4</v>
      </c>
      <c r="AA18" s="691"/>
      <c r="AB18" s="691"/>
      <c r="AC18" s="691"/>
      <c r="AD18" s="692">
        <v>110296</v>
      </c>
      <c r="AE18" s="692"/>
      <c r="AF18" s="692"/>
      <c r="AG18" s="692"/>
      <c r="AH18" s="692"/>
      <c r="AI18" s="692"/>
      <c r="AJ18" s="692"/>
      <c r="AK18" s="692"/>
      <c r="AL18" s="667">
        <v>0.8</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245</v>
      </c>
      <c r="DE18" s="665"/>
      <c r="DF18" s="665"/>
      <c r="DG18" s="665"/>
      <c r="DH18" s="665"/>
      <c r="DI18" s="665"/>
      <c r="DJ18" s="665"/>
      <c r="DK18" s="665"/>
      <c r="DL18" s="665"/>
      <c r="DM18" s="665"/>
      <c r="DN18" s="665"/>
      <c r="DO18" s="665"/>
      <c r="DP18" s="666"/>
      <c r="DQ18" s="670" t="s">
        <v>245</v>
      </c>
      <c r="DR18" s="665"/>
      <c r="DS18" s="665"/>
      <c r="DT18" s="665"/>
      <c r="DU18" s="665"/>
      <c r="DV18" s="665"/>
      <c r="DW18" s="665"/>
      <c r="DX18" s="665"/>
      <c r="DY18" s="665"/>
      <c r="DZ18" s="665"/>
      <c r="EA18" s="665"/>
      <c r="EB18" s="665"/>
      <c r="EC18" s="705"/>
    </row>
    <row r="19" spans="2:133" ht="11.25" customHeight="1" x14ac:dyDescent="0.2">
      <c r="B19" s="661" t="s">
        <v>272</v>
      </c>
      <c r="C19" s="662"/>
      <c r="D19" s="662"/>
      <c r="E19" s="662"/>
      <c r="F19" s="662"/>
      <c r="G19" s="662"/>
      <c r="H19" s="662"/>
      <c r="I19" s="662"/>
      <c r="J19" s="662"/>
      <c r="K19" s="662"/>
      <c r="L19" s="662"/>
      <c r="M19" s="662"/>
      <c r="N19" s="662"/>
      <c r="O19" s="662"/>
      <c r="P19" s="662"/>
      <c r="Q19" s="663"/>
      <c r="R19" s="664">
        <v>47654</v>
      </c>
      <c r="S19" s="665"/>
      <c r="T19" s="665"/>
      <c r="U19" s="665"/>
      <c r="V19" s="665"/>
      <c r="W19" s="665"/>
      <c r="X19" s="665"/>
      <c r="Y19" s="666"/>
      <c r="Z19" s="691">
        <v>0.2</v>
      </c>
      <c r="AA19" s="691"/>
      <c r="AB19" s="691"/>
      <c r="AC19" s="691"/>
      <c r="AD19" s="692">
        <v>47654</v>
      </c>
      <c r="AE19" s="692"/>
      <c r="AF19" s="692"/>
      <c r="AG19" s="692"/>
      <c r="AH19" s="692"/>
      <c r="AI19" s="692"/>
      <c r="AJ19" s="692"/>
      <c r="AK19" s="692"/>
      <c r="AL19" s="667">
        <v>0.4</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587630</v>
      </c>
      <c r="BH19" s="665"/>
      <c r="BI19" s="665"/>
      <c r="BJ19" s="665"/>
      <c r="BK19" s="665"/>
      <c r="BL19" s="665"/>
      <c r="BM19" s="665"/>
      <c r="BN19" s="666"/>
      <c r="BO19" s="691">
        <v>6.2</v>
      </c>
      <c r="BP19" s="691"/>
      <c r="BQ19" s="691"/>
      <c r="BR19" s="691"/>
      <c r="BS19" s="692" t="s">
        <v>127</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2">
      <c r="B20" s="661" t="s">
        <v>275</v>
      </c>
      <c r="C20" s="662"/>
      <c r="D20" s="662"/>
      <c r="E20" s="662"/>
      <c r="F20" s="662"/>
      <c r="G20" s="662"/>
      <c r="H20" s="662"/>
      <c r="I20" s="662"/>
      <c r="J20" s="662"/>
      <c r="K20" s="662"/>
      <c r="L20" s="662"/>
      <c r="M20" s="662"/>
      <c r="N20" s="662"/>
      <c r="O20" s="662"/>
      <c r="P20" s="662"/>
      <c r="Q20" s="663"/>
      <c r="R20" s="664">
        <v>5814</v>
      </c>
      <c r="S20" s="665"/>
      <c r="T20" s="665"/>
      <c r="U20" s="665"/>
      <c r="V20" s="665"/>
      <c r="W20" s="665"/>
      <c r="X20" s="665"/>
      <c r="Y20" s="666"/>
      <c r="Z20" s="691">
        <v>0</v>
      </c>
      <c r="AA20" s="691"/>
      <c r="AB20" s="691"/>
      <c r="AC20" s="691"/>
      <c r="AD20" s="692">
        <v>5814</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587630</v>
      </c>
      <c r="BH20" s="665"/>
      <c r="BI20" s="665"/>
      <c r="BJ20" s="665"/>
      <c r="BK20" s="665"/>
      <c r="BL20" s="665"/>
      <c r="BM20" s="665"/>
      <c r="BN20" s="666"/>
      <c r="BO20" s="691">
        <v>6.2</v>
      </c>
      <c r="BP20" s="691"/>
      <c r="BQ20" s="691"/>
      <c r="BR20" s="691"/>
      <c r="BS20" s="692" t="s">
        <v>245</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24557577</v>
      </c>
      <c r="CS20" s="665"/>
      <c r="CT20" s="665"/>
      <c r="CU20" s="665"/>
      <c r="CV20" s="665"/>
      <c r="CW20" s="665"/>
      <c r="CX20" s="665"/>
      <c r="CY20" s="666"/>
      <c r="CZ20" s="691">
        <v>100</v>
      </c>
      <c r="DA20" s="691"/>
      <c r="DB20" s="691"/>
      <c r="DC20" s="691"/>
      <c r="DD20" s="670">
        <v>1265879</v>
      </c>
      <c r="DE20" s="665"/>
      <c r="DF20" s="665"/>
      <c r="DG20" s="665"/>
      <c r="DH20" s="665"/>
      <c r="DI20" s="665"/>
      <c r="DJ20" s="665"/>
      <c r="DK20" s="665"/>
      <c r="DL20" s="665"/>
      <c r="DM20" s="665"/>
      <c r="DN20" s="665"/>
      <c r="DO20" s="665"/>
      <c r="DP20" s="666"/>
      <c r="DQ20" s="670">
        <v>15458965</v>
      </c>
      <c r="DR20" s="665"/>
      <c r="DS20" s="665"/>
      <c r="DT20" s="665"/>
      <c r="DU20" s="665"/>
      <c r="DV20" s="665"/>
      <c r="DW20" s="665"/>
      <c r="DX20" s="665"/>
      <c r="DY20" s="665"/>
      <c r="DZ20" s="665"/>
      <c r="EA20" s="665"/>
      <c r="EB20" s="665"/>
      <c r="EC20" s="705"/>
    </row>
    <row r="21" spans="2:133" ht="11.25" customHeight="1" x14ac:dyDescent="0.2">
      <c r="B21" s="661" t="s">
        <v>278</v>
      </c>
      <c r="C21" s="662"/>
      <c r="D21" s="662"/>
      <c r="E21" s="662"/>
      <c r="F21" s="662"/>
      <c r="G21" s="662"/>
      <c r="H21" s="662"/>
      <c r="I21" s="662"/>
      <c r="J21" s="662"/>
      <c r="K21" s="662"/>
      <c r="L21" s="662"/>
      <c r="M21" s="662"/>
      <c r="N21" s="662"/>
      <c r="O21" s="662"/>
      <c r="P21" s="662"/>
      <c r="Q21" s="663"/>
      <c r="R21" s="664">
        <v>1217</v>
      </c>
      <c r="S21" s="665"/>
      <c r="T21" s="665"/>
      <c r="U21" s="665"/>
      <c r="V21" s="665"/>
      <c r="W21" s="665"/>
      <c r="X21" s="665"/>
      <c r="Y21" s="666"/>
      <c r="Z21" s="691">
        <v>0</v>
      </c>
      <c r="AA21" s="691"/>
      <c r="AB21" s="691"/>
      <c r="AC21" s="691"/>
      <c r="AD21" s="692">
        <v>1217</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t="s">
        <v>127</v>
      </c>
      <c r="BH21" s="665"/>
      <c r="BI21" s="665"/>
      <c r="BJ21" s="665"/>
      <c r="BK21" s="665"/>
      <c r="BL21" s="665"/>
      <c r="BM21" s="665"/>
      <c r="BN21" s="666"/>
      <c r="BO21" s="691" t="s">
        <v>245</v>
      </c>
      <c r="BP21" s="691"/>
      <c r="BQ21" s="691"/>
      <c r="BR21" s="691"/>
      <c r="BS21" s="692" t="s">
        <v>127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55611</v>
      </c>
      <c r="S22" s="665"/>
      <c r="T22" s="665"/>
      <c r="U22" s="665"/>
      <c r="V22" s="665"/>
      <c r="W22" s="665"/>
      <c r="X22" s="665"/>
      <c r="Y22" s="666"/>
      <c r="Z22" s="691">
        <v>0.2</v>
      </c>
      <c r="AA22" s="691"/>
      <c r="AB22" s="691"/>
      <c r="AC22" s="691"/>
      <c r="AD22" s="692" t="s">
        <v>127</v>
      </c>
      <c r="AE22" s="692"/>
      <c r="AF22" s="692"/>
      <c r="AG22" s="692"/>
      <c r="AH22" s="692"/>
      <c r="AI22" s="692"/>
      <c r="AJ22" s="692"/>
      <c r="AK22" s="692"/>
      <c r="AL22" s="667" t="s">
        <v>127</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t="s">
        <v>127</v>
      </c>
      <c r="BH22" s="665"/>
      <c r="BI22" s="665"/>
      <c r="BJ22" s="665"/>
      <c r="BK22" s="665"/>
      <c r="BL22" s="665"/>
      <c r="BM22" s="665"/>
      <c r="BN22" s="666"/>
      <c r="BO22" s="691" t="s">
        <v>245</v>
      </c>
      <c r="BP22" s="691"/>
      <c r="BQ22" s="691"/>
      <c r="BR22" s="691"/>
      <c r="BS22" s="692" t="s">
        <v>245</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2078847</v>
      </c>
      <c r="S23" s="665"/>
      <c r="T23" s="665"/>
      <c r="U23" s="665"/>
      <c r="V23" s="665"/>
      <c r="W23" s="665"/>
      <c r="X23" s="665"/>
      <c r="Y23" s="666"/>
      <c r="Z23" s="691">
        <v>7.7</v>
      </c>
      <c r="AA23" s="691"/>
      <c r="AB23" s="691"/>
      <c r="AC23" s="691"/>
      <c r="AD23" s="692">
        <v>2005017</v>
      </c>
      <c r="AE23" s="692"/>
      <c r="AF23" s="692"/>
      <c r="AG23" s="692"/>
      <c r="AH23" s="692"/>
      <c r="AI23" s="692"/>
      <c r="AJ23" s="692"/>
      <c r="AK23" s="692"/>
      <c r="AL23" s="667">
        <v>15.4</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v>587630</v>
      </c>
      <c r="BH23" s="665"/>
      <c r="BI23" s="665"/>
      <c r="BJ23" s="665"/>
      <c r="BK23" s="665"/>
      <c r="BL23" s="665"/>
      <c r="BM23" s="665"/>
      <c r="BN23" s="666"/>
      <c r="BO23" s="691">
        <v>6.2</v>
      </c>
      <c r="BP23" s="691"/>
      <c r="BQ23" s="691"/>
      <c r="BR23" s="691"/>
      <c r="BS23" s="692" t="s">
        <v>127</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2005017</v>
      </c>
      <c r="S24" s="665"/>
      <c r="T24" s="665"/>
      <c r="U24" s="665"/>
      <c r="V24" s="665"/>
      <c r="W24" s="665"/>
      <c r="X24" s="665"/>
      <c r="Y24" s="666"/>
      <c r="Z24" s="691">
        <v>7.5</v>
      </c>
      <c r="AA24" s="691"/>
      <c r="AB24" s="691"/>
      <c r="AC24" s="691"/>
      <c r="AD24" s="692">
        <v>2005017</v>
      </c>
      <c r="AE24" s="692"/>
      <c r="AF24" s="692"/>
      <c r="AG24" s="692"/>
      <c r="AH24" s="692"/>
      <c r="AI24" s="692"/>
      <c r="AJ24" s="692"/>
      <c r="AK24" s="692"/>
      <c r="AL24" s="667">
        <v>15.4</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127</v>
      </c>
      <c r="BH24" s="665"/>
      <c r="BI24" s="665"/>
      <c r="BJ24" s="665"/>
      <c r="BK24" s="665"/>
      <c r="BL24" s="665"/>
      <c r="BM24" s="665"/>
      <c r="BN24" s="666"/>
      <c r="BO24" s="691" t="s">
        <v>127</v>
      </c>
      <c r="BP24" s="691"/>
      <c r="BQ24" s="691"/>
      <c r="BR24" s="691"/>
      <c r="BS24" s="692" t="s">
        <v>245</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12289696</v>
      </c>
      <c r="CS24" s="718"/>
      <c r="CT24" s="718"/>
      <c r="CU24" s="718"/>
      <c r="CV24" s="718"/>
      <c r="CW24" s="718"/>
      <c r="CX24" s="718"/>
      <c r="CY24" s="761"/>
      <c r="CZ24" s="762">
        <v>50</v>
      </c>
      <c r="DA24" s="736"/>
      <c r="DB24" s="736"/>
      <c r="DC24" s="765"/>
      <c r="DD24" s="760">
        <v>7626701</v>
      </c>
      <c r="DE24" s="718"/>
      <c r="DF24" s="718"/>
      <c r="DG24" s="718"/>
      <c r="DH24" s="718"/>
      <c r="DI24" s="718"/>
      <c r="DJ24" s="718"/>
      <c r="DK24" s="761"/>
      <c r="DL24" s="760">
        <v>7565721</v>
      </c>
      <c r="DM24" s="718"/>
      <c r="DN24" s="718"/>
      <c r="DO24" s="718"/>
      <c r="DP24" s="718"/>
      <c r="DQ24" s="718"/>
      <c r="DR24" s="718"/>
      <c r="DS24" s="718"/>
      <c r="DT24" s="718"/>
      <c r="DU24" s="718"/>
      <c r="DV24" s="761"/>
      <c r="DW24" s="762">
        <v>54.6</v>
      </c>
      <c r="DX24" s="736"/>
      <c r="DY24" s="736"/>
      <c r="DZ24" s="736"/>
      <c r="EA24" s="736"/>
      <c r="EB24" s="736"/>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73750</v>
      </c>
      <c r="S25" s="665"/>
      <c r="T25" s="665"/>
      <c r="U25" s="665"/>
      <c r="V25" s="665"/>
      <c r="W25" s="665"/>
      <c r="X25" s="665"/>
      <c r="Y25" s="666"/>
      <c r="Z25" s="691">
        <v>0.3</v>
      </c>
      <c r="AA25" s="691"/>
      <c r="AB25" s="691"/>
      <c r="AC25" s="691"/>
      <c r="AD25" s="692" t="s">
        <v>127</v>
      </c>
      <c r="AE25" s="692"/>
      <c r="AF25" s="692"/>
      <c r="AG25" s="692"/>
      <c r="AH25" s="692"/>
      <c r="AI25" s="692"/>
      <c r="AJ25" s="692"/>
      <c r="AK25" s="692"/>
      <c r="AL25" s="667" t="s">
        <v>127</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4528930</v>
      </c>
      <c r="CS25" s="675"/>
      <c r="CT25" s="675"/>
      <c r="CU25" s="675"/>
      <c r="CV25" s="675"/>
      <c r="CW25" s="675"/>
      <c r="CX25" s="675"/>
      <c r="CY25" s="676"/>
      <c r="CZ25" s="667">
        <v>18.399999999999999</v>
      </c>
      <c r="DA25" s="677"/>
      <c r="DB25" s="677"/>
      <c r="DC25" s="678"/>
      <c r="DD25" s="670">
        <v>4329017</v>
      </c>
      <c r="DE25" s="675"/>
      <c r="DF25" s="675"/>
      <c r="DG25" s="675"/>
      <c r="DH25" s="675"/>
      <c r="DI25" s="675"/>
      <c r="DJ25" s="675"/>
      <c r="DK25" s="676"/>
      <c r="DL25" s="670">
        <v>4268189</v>
      </c>
      <c r="DM25" s="675"/>
      <c r="DN25" s="675"/>
      <c r="DO25" s="675"/>
      <c r="DP25" s="675"/>
      <c r="DQ25" s="675"/>
      <c r="DR25" s="675"/>
      <c r="DS25" s="675"/>
      <c r="DT25" s="675"/>
      <c r="DU25" s="675"/>
      <c r="DV25" s="676"/>
      <c r="DW25" s="667">
        <v>30.8</v>
      </c>
      <c r="DX25" s="677"/>
      <c r="DY25" s="677"/>
      <c r="DZ25" s="677"/>
      <c r="EA25" s="677"/>
      <c r="EB25" s="677"/>
      <c r="EC25" s="698"/>
    </row>
    <row r="26" spans="2:133" ht="11.25" customHeight="1" x14ac:dyDescent="0.2">
      <c r="B26" s="661" t="s">
        <v>296</v>
      </c>
      <c r="C26" s="662"/>
      <c r="D26" s="662"/>
      <c r="E26" s="662"/>
      <c r="F26" s="662"/>
      <c r="G26" s="662"/>
      <c r="H26" s="662"/>
      <c r="I26" s="662"/>
      <c r="J26" s="662"/>
      <c r="K26" s="662"/>
      <c r="L26" s="662"/>
      <c r="M26" s="662"/>
      <c r="N26" s="662"/>
      <c r="O26" s="662"/>
      <c r="P26" s="662"/>
      <c r="Q26" s="663"/>
      <c r="R26" s="664">
        <v>80</v>
      </c>
      <c r="S26" s="665"/>
      <c r="T26" s="665"/>
      <c r="U26" s="665"/>
      <c r="V26" s="665"/>
      <c r="W26" s="665"/>
      <c r="X26" s="665"/>
      <c r="Y26" s="666"/>
      <c r="Z26" s="691">
        <v>0</v>
      </c>
      <c r="AA26" s="691"/>
      <c r="AB26" s="691"/>
      <c r="AC26" s="691"/>
      <c r="AD26" s="692" t="s">
        <v>127</v>
      </c>
      <c r="AE26" s="692"/>
      <c r="AF26" s="692"/>
      <c r="AG26" s="692"/>
      <c r="AH26" s="692"/>
      <c r="AI26" s="692"/>
      <c r="AJ26" s="692"/>
      <c r="AK26" s="692"/>
      <c r="AL26" s="667" t="s">
        <v>127</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2881557</v>
      </c>
      <c r="CS26" s="665"/>
      <c r="CT26" s="665"/>
      <c r="CU26" s="665"/>
      <c r="CV26" s="665"/>
      <c r="CW26" s="665"/>
      <c r="CX26" s="665"/>
      <c r="CY26" s="666"/>
      <c r="CZ26" s="667">
        <v>11.7</v>
      </c>
      <c r="DA26" s="677"/>
      <c r="DB26" s="677"/>
      <c r="DC26" s="678"/>
      <c r="DD26" s="670">
        <v>2743146</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2">
      <c r="B27" s="661" t="s">
        <v>299</v>
      </c>
      <c r="C27" s="662"/>
      <c r="D27" s="662"/>
      <c r="E27" s="662"/>
      <c r="F27" s="662"/>
      <c r="G27" s="662"/>
      <c r="H27" s="662"/>
      <c r="I27" s="662"/>
      <c r="J27" s="662"/>
      <c r="K27" s="662"/>
      <c r="L27" s="662"/>
      <c r="M27" s="662"/>
      <c r="N27" s="662"/>
      <c r="O27" s="662"/>
      <c r="P27" s="662"/>
      <c r="Q27" s="663"/>
      <c r="R27" s="664">
        <v>13291838</v>
      </c>
      <c r="S27" s="665"/>
      <c r="T27" s="665"/>
      <c r="U27" s="665"/>
      <c r="V27" s="665"/>
      <c r="W27" s="665"/>
      <c r="X27" s="665"/>
      <c r="Y27" s="666"/>
      <c r="Z27" s="691">
        <v>49.4</v>
      </c>
      <c r="AA27" s="691"/>
      <c r="AB27" s="691"/>
      <c r="AC27" s="691"/>
      <c r="AD27" s="692">
        <v>12630378</v>
      </c>
      <c r="AE27" s="692"/>
      <c r="AF27" s="692"/>
      <c r="AG27" s="692"/>
      <c r="AH27" s="692"/>
      <c r="AI27" s="692"/>
      <c r="AJ27" s="692"/>
      <c r="AK27" s="692"/>
      <c r="AL27" s="667">
        <v>97.2</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9550461</v>
      </c>
      <c r="BH27" s="665"/>
      <c r="BI27" s="665"/>
      <c r="BJ27" s="665"/>
      <c r="BK27" s="665"/>
      <c r="BL27" s="665"/>
      <c r="BM27" s="665"/>
      <c r="BN27" s="666"/>
      <c r="BO27" s="691">
        <v>100</v>
      </c>
      <c r="BP27" s="691"/>
      <c r="BQ27" s="691"/>
      <c r="BR27" s="691"/>
      <c r="BS27" s="692">
        <v>11975</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5733711</v>
      </c>
      <c r="CS27" s="675"/>
      <c r="CT27" s="675"/>
      <c r="CU27" s="675"/>
      <c r="CV27" s="675"/>
      <c r="CW27" s="675"/>
      <c r="CX27" s="675"/>
      <c r="CY27" s="676"/>
      <c r="CZ27" s="667">
        <v>23.3</v>
      </c>
      <c r="DA27" s="677"/>
      <c r="DB27" s="677"/>
      <c r="DC27" s="678"/>
      <c r="DD27" s="670">
        <v>1295298</v>
      </c>
      <c r="DE27" s="675"/>
      <c r="DF27" s="675"/>
      <c r="DG27" s="675"/>
      <c r="DH27" s="675"/>
      <c r="DI27" s="675"/>
      <c r="DJ27" s="675"/>
      <c r="DK27" s="676"/>
      <c r="DL27" s="670">
        <v>1295146</v>
      </c>
      <c r="DM27" s="675"/>
      <c r="DN27" s="675"/>
      <c r="DO27" s="675"/>
      <c r="DP27" s="675"/>
      <c r="DQ27" s="675"/>
      <c r="DR27" s="675"/>
      <c r="DS27" s="675"/>
      <c r="DT27" s="675"/>
      <c r="DU27" s="675"/>
      <c r="DV27" s="676"/>
      <c r="DW27" s="667">
        <v>9.3000000000000007</v>
      </c>
      <c r="DX27" s="677"/>
      <c r="DY27" s="677"/>
      <c r="DZ27" s="677"/>
      <c r="EA27" s="677"/>
      <c r="EB27" s="677"/>
      <c r="EC27" s="698"/>
    </row>
    <row r="28" spans="2:133" ht="11.25" customHeight="1" x14ac:dyDescent="0.2">
      <c r="B28" s="661" t="s">
        <v>302</v>
      </c>
      <c r="C28" s="662"/>
      <c r="D28" s="662"/>
      <c r="E28" s="662"/>
      <c r="F28" s="662"/>
      <c r="G28" s="662"/>
      <c r="H28" s="662"/>
      <c r="I28" s="662"/>
      <c r="J28" s="662"/>
      <c r="K28" s="662"/>
      <c r="L28" s="662"/>
      <c r="M28" s="662"/>
      <c r="N28" s="662"/>
      <c r="O28" s="662"/>
      <c r="P28" s="662"/>
      <c r="Q28" s="663"/>
      <c r="R28" s="664">
        <v>7763</v>
      </c>
      <c r="S28" s="665"/>
      <c r="T28" s="665"/>
      <c r="U28" s="665"/>
      <c r="V28" s="665"/>
      <c r="W28" s="665"/>
      <c r="X28" s="665"/>
      <c r="Y28" s="666"/>
      <c r="Z28" s="691">
        <v>0</v>
      </c>
      <c r="AA28" s="691"/>
      <c r="AB28" s="691"/>
      <c r="AC28" s="691"/>
      <c r="AD28" s="692">
        <v>7763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2027055</v>
      </c>
      <c r="CS28" s="665"/>
      <c r="CT28" s="665"/>
      <c r="CU28" s="665"/>
      <c r="CV28" s="665"/>
      <c r="CW28" s="665"/>
      <c r="CX28" s="665"/>
      <c r="CY28" s="666"/>
      <c r="CZ28" s="667">
        <v>8.3000000000000007</v>
      </c>
      <c r="DA28" s="677"/>
      <c r="DB28" s="677"/>
      <c r="DC28" s="678"/>
      <c r="DD28" s="670">
        <v>2002386</v>
      </c>
      <c r="DE28" s="665"/>
      <c r="DF28" s="665"/>
      <c r="DG28" s="665"/>
      <c r="DH28" s="665"/>
      <c r="DI28" s="665"/>
      <c r="DJ28" s="665"/>
      <c r="DK28" s="666"/>
      <c r="DL28" s="670">
        <v>2002386</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2">
      <c r="B29" s="661" t="s">
        <v>304</v>
      </c>
      <c r="C29" s="662"/>
      <c r="D29" s="662"/>
      <c r="E29" s="662"/>
      <c r="F29" s="662"/>
      <c r="G29" s="662"/>
      <c r="H29" s="662"/>
      <c r="I29" s="662"/>
      <c r="J29" s="662"/>
      <c r="K29" s="662"/>
      <c r="L29" s="662"/>
      <c r="M29" s="662"/>
      <c r="N29" s="662"/>
      <c r="O29" s="662"/>
      <c r="P29" s="662"/>
      <c r="Q29" s="663"/>
      <c r="R29" s="664">
        <v>353757</v>
      </c>
      <c r="S29" s="665"/>
      <c r="T29" s="665"/>
      <c r="U29" s="665"/>
      <c r="V29" s="665"/>
      <c r="W29" s="665"/>
      <c r="X29" s="665"/>
      <c r="Y29" s="666"/>
      <c r="Z29" s="691">
        <v>1.3</v>
      </c>
      <c r="AA29" s="691"/>
      <c r="AB29" s="691"/>
      <c r="AC29" s="691"/>
      <c r="AD29" s="692" t="s">
        <v>127</v>
      </c>
      <c r="AE29" s="692"/>
      <c r="AF29" s="692"/>
      <c r="AG29" s="692"/>
      <c r="AH29" s="692"/>
      <c r="AI29" s="692"/>
      <c r="AJ29" s="692"/>
      <c r="AK29" s="692"/>
      <c r="AL29" s="667" t="s">
        <v>245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70</v>
      </c>
      <c r="CG29" s="703"/>
      <c r="CH29" s="703"/>
      <c r="CI29" s="703"/>
      <c r="CJ29" s="703"/>
      <c r="CK29" s="703"/>
      <c r="CL29" s="703"/>
      <c r="CM29" s="703"/>
      <c r="CN29" s="703"/>
      <c r="CO29" s="703"/>
      <c r="CP29" s="703"/>
      <c r="CQ29" s="704"/>
      <c r="CR29" s="664">
        <v>2027055</v>
      </c>
      <c r="CS29" s="675"/>
      <c r="CT29" s="675"/>
      <c r="CU29" s="675"/>
      <c r="CV29" s="675"/>
      <c r="CW29" s="675"/>
      <c r="CX29" s="675"/>
      <c r="CY29" s="676"/>
      <c r="CZ29" s="667">
        <v>8.3000000000000007</v>
      </c>
      <c r="DA29" s="677"/>
      <c r="DB29" s="677"/>
      <c r="DC29" s="678"/>
      <c r="DD29" s="670">
        <v>2002386</v>
      </c>
      <c r="DE29" s="675"/>
      <c r="DF29" s="675"/>
      <c r="DG29" s="675"/>
      <c r="DH29" s="675"/>
      <c r="DI29" s="675"/>
      <c r="DJ29" s="675"/>
      <c r="DK29" s="676"/>
      <c r="DL29" s="670">
        <v>2002386</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2">
      <c r="B30" s="661" t="s">
        <v>306</v>
      </c>
      <c r="C30" s="662"/>
      <c r="D30" s="662"/>
      <c r="E30" s="662"/>
      <c r="F30" s="662"/>
      <c r="G30" s="662"/>
      <c r="H30" s="662"/>
      <c r="I30" s="662"/>
      <c r="J30" s="662"/>
      <c r="K30" s="662"/>
      <c r="L30" s="662"/>
      <c r="M30" s="662"/>
      <c r="N30" s="662"/>
      <c r="O30" s="662"/>
      <c r="P30" s="662"/>
      <c r="Q30" s="663"/>
      <c r="R30" s="664">
        <v>188737</v>
      </c>
      <c r="S30" s="665"/>
      <c r="T30" s="665"/>
      <c r="U30" s="665"/>
      <c r="V30" s="665"/>
      <c r="W30" s="665"/>
      <c r="X30" s="665"/>
      <c r="Y30" s="666"/>
      <c r="Z30" s="691">
        <v>0.7</v>
      </c>
      <c r="AA30" s="691"/>
      <c r="AB30" s="691"/>
      <c r="AC30" s="691"/>
      <c r="AD30" s="692">
        <v>38248</v>
      </c>
      <c r="AE30" s="692"/>
      <c r="AF30" s="692"/>
      <c r="AG30" s="692"/>
      <c r="AH30" s="692"/>
      <c r="AI30" s="692"/>
      <c r="AJ30" s="692"/>
      <c r="AK30" s="692"/>
      <c r="AL30" s="667">
        <v>0.3</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307</v>
      </c>
      <c r="BH30" s="739"/>
      <c r="BI30" s="739"/>
      <c r="BJ30" s="739"/>
      <c r="BK30" s="739"/>
      <c r="BL30" s="739"/>
      <c r="BM30" s="739"/>
      <c r="BN30" s="739"/>
      <c r="BO30" s="739"/>
      <c r="BP30" s="739"/>
      <c r="BQ30" s="740"/>
      <c r="BR30" s="723" t="s">
        <v>308</v>
      </c>
      <c r="BS30" s="739"/>
      <c r="BT30" s="739"/>
      <c r="BU30" s="739"/>
      <c r="BV30" s="739"/>
      <c r="BW30" s="739"/>
      <c r="BX30" s="739"/>
      <c r="BY30" s="739"/>
      <c r="BZ30" s="739"/>
      <c r="CA30" s="739"/>
      <c r="CB30" s="740"/>
      <c r="CD30" s="752"/>
      <c r="CE30" s="753"/>
      <c r="CF30" s="706" t="s">
        <v>309</v>
      </c>
      <c r="CG30" s="703"/>
      <c r="CH30" s="703"/>
      <c r="CI30" s="703"/>
      <c r="CJ30" s="703"/>
      <c r="CK30" s="703"/>
      <c r="CL30" s="703"/>
      <c r="CM30" s="703"/>
      <c r="CN30" s="703"/>
      <c r="CO30" s="703"/>
      <c r="CP30" s="703"/>
      <c r="CQ30" s="704"/>
      <c r="CR30" s="664">
        <v>1950428</v>
      </c>
      <c r="CS30" s="665"/>
      <c r="CT30" s="665"/>
      <c r="CU30" s="665"/>
      <c r="CV30" s="665"/>
      <c r="CW30" s="665"/>
      <c r="CX30" s="665"/>
      <c r="CY30" s="666"/>
      <c r="CZ30" s="667">
        <v>7.9</v>
      </c>
      <c r="DA30" s="677"/>
      <c r="DB30" s="677"/>
      <c r="DC30" s="678"/>
      <c r="DD30" s="670">
        <v>1925759</v>
      </c>
      <c r="DE30" s="665"/>
      <c r="DF30" s="665"/>
      <c r="DG30" s="665"/>
      <c r="DH30" s="665"/>
      <c r="DI30" s="665"/>
      <c r="DJ30" s="665"/>
      <c r="DK30" s="666"/>
      <c r="DL30" s="670">
        <v>1925759</v>
      </c>
      <c r="DM30" s="665"/>
      <c r="DN30" s="665"/>
      <c r="DO30" s="665"/>
      <c r="DP30" s="665"/>
      <c r="DQ30" s="665"/>
      <c r="DR30" s="665"/>
      <c r="DS30" s="665"/>
      <c r="DT30" s="665"/>
      <c r="DU30" s="665"/>
      <c r="DV30" s="666"/>
      <c r="DW30" s="667">
        <v>13.9</v>
      </c>
      <c r="DX30" s="677"/>
      <c r="DY30" s="677"/>
      <c r="DZ30" s="677"/>
      <c r="EA30" s="677"/>
      <c r="EB30" s="677"/>
      <c r="EC30" s="698"/>
    </row>
    <row r="31" spans="2:133" ht="11.25" customHeight="1" x14ac:dyDescent="0.2">
      <c r="B31" s="661" t="s">
        <v>310</v>
      </c>
      <c r="C31" s="662"/>
      <c r="D31" s="662"/>
      <c r="E31" s="662"/>
      <c r="F31" s="662"/>
      <c r="G31" s="662"/>
      <c r="H31" s="662"/>
      <c r="I31" s="662"/>
      <c r="J31" s="662"/>
      <c r="K31" s="662"/>
      <c r="L31" s="662"/>
      <c r="M31" s="662"/>
      <c r="N31" s="662"/>
      <c r="O31" s="662"/>
      <c r="P31" s="662"/>
      <c r="Q31" s="663"/>
      <c r="R31" s="664">
        <v>245394</v>
      </c>
      <c r="S31" s="665"/>
      <c r="T31" s="665"/>
      <c r="U31" s="665"/>
      <c r="V31" s="665"/>
      <c r="W31" s="665"/>
      <c r="X31" s="665"/>
      <c r="Y31" s="666"/>
      <c r="Z31" s="691">
        <v>0.9</v>
      </c>
      <c r="AA31" s="691"/>
      <c r="AB31" s="691"/>
      <c r="AC31" s="691"/>
      <c r="AD31" s="692" t="s">
        <v>127</v>
      </c>
      <c r="AE31" s="692"/>
      <c r="AF31" s="692"/>
      <c r="AG31" s="692"/>
      <c r="AH31" s="692"/>
      <c r="AI31" s="692"/>
      <c r="AJ31" s="692"/>
      <c r="AK31" s="692"/>
      <c r="AL31" s="667" t="s">
        <v>127</v>
      </c>
      <c r="AM31" s="668"/>
      <c r="AN31" s="668"/>
      <c r="AO31" s="693"/>
      <c r="AP31" s="741" t="s">
        <v>311</v>
      </c>
      <c r="AQ31" s="742"/>
      <c r="AR31" s="742"/>
      <c r="AS31" s="742"/>
      <c r="AT31" s="747" t="s">
        <v>312</v>
      </c>
      <c r="AU31" s="217"/>
      <c r="AV31" s="217"/>
      <c r="AW31" s="217"/>
      <c r="AX31" s="731" t="s">
        <v>189</v>
      </c>
      <c r="AY31" s="732"/>
      <c r="AZ31" s="732"/>
      <c r="BA31" s="732"/>
      <c r="BB31" s="732"/>
      <c r="BC31" s="732"/>
      <c r="BD31" s="732"/>
      <c r="BE31" s="732"/>
      <c r="BF31" s="733"/>
      <c r="BG31" s="734">
        <v>99.5</v>
      </c>
      <c r="BH31" s="735"/>
      <c r="BI31" s="735"/>
      <c r="BJ31" s="735"/>
      <c r="BK31" s="735"/>
      <c r="BL31" s="735"/>
      <c r="BM31" s="736">
        <v>98.1</v>
      </c>
      <c r="BN31" s="735"/>
      <c r="BO31" s="735"/>
      <c r="BP31" s="735"/>
      <c r="BQ31" s="737"/>
      <c r="BR31" s="734">
        <v>99.3</v>
      </c>
      <c r="BS31" s="735"/>
      <c r="BT31" s="735"/>
      <c r="BU31" s="735"/>
      <c r="BV31" s="735"/>
      <c r="BW31" s="735"/>
      <c r="BX31" s="736">
        <v>98</v>
      </c>
      <c r="BY31" s="735"/>
      <c r="BZ31" s="735"/>
      <c r="CA31" s="735"/>
      <c r="CB31" s="737"/>
      <c r="CD31" s="752"/>
      <c r="CE31" s="753"/>
      <c r="CF31" s="706" t="s">
        <v>313</v>
      </c>
      <c r="CG31" s="703"/>
      <c r="CH31" s="703"/>
      <c r="CI31" s="703"/>
      <c r="CJ31" s="703"/>
      <c r="CK31" s="703"/>
      <c r="CL31" s="703"/>
      <c r="CM31" s="703"/>
      <c r="CN31" s="703"/>
      <c r="CO31" s="703"/>
      <c r="CP31" s="703"/>
      <c r="CQ31" s="704"/>
      <c r="CR31" s="664">
        <v>76627</v>
      </c>
      <c r="CS31" s="675"/>
      <c r="CT31" s="675"/>
      <c r="CU31" s="675"/>
      <c r="CV31" s="675"/>
      <c r="CW31" s="675"/>
      <c r="CX31" s="675"/>
      <c r="CY31" s="676"/>
      <c r="CZ31" s="667">
        <v>0.3</v>
      </c>
      <c r="DA31" s="677"/>
      <c r="DB31" s="677"/>
      <c r="DC31" s="678"/>
      <c r="DD31" s="670">
        <v>76627</v>
      </c>
      <c r="DE31" s="675"/>
      <c r="DF31" s="675"/>
      <c r="DG31" s="675"/>
      <c r="DH31" s="675"/>
      <c r="DI31" s="675"/>
      <c r="DJ31" s="675"/>
      <c r="DK31" s="676"/>
      <c r="DL31" s="670">
        <v>76627</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314</v>
      </c>
      <c r="C32" s="662"/>
      <c r="D32" s="662"/>
      <c r="E32" s="662"/>
      <c r="F32" s="662"/>
      <c r="G32" s="662"/>
      <c r="H32" s="662"/>
      <c r="I32" s="662"/>
      <c r="J32" s="662"/>
      <c r="K32" s="662"/>
      <c r="L32" s="662"/>
      <c r="M32" s="662"/>
      <c r="N32" s="662"/>
      <c r="O32" s="662"/>
      <c r="P32" s="662"/>
      <c r="Q32" s="663"/>
      <c r="R32" s="664">
        <v>5688211</v>
      </c>
      <c r="S32" s="665"/>
      <c r="T32" s="665"/>
      <c r="U32" s="665"/>
      <c r="V32" s="665"/>
      <c r="W32" s="665"/>
      <c r="X32" s="665"/>
      <c r="Y32" s="666"/>
      <c r="Z32" s="691">
        <v>21.2</v>
      </c>
      <c r="AA32" s="691"/>
      <c r="AB32" s="691"/>
      <c r="AC32" s="691"/>
      <c r="AD32" s="692" t="s">
        <v>245</v>
      </c>
      <c r="AE32" s="692"/>
      <c r="AF32" s="692"/>
      <c r="AG32" s="692"/>
      <c r="AH32" s="692"/>
      <c r="AI32" s="692"/>
      <c r="AJ32" s="692"/>
      <c r="AK32" s="692"/>
      <c r="AL32" s="667" t="s">
        <v>127</v>
      </c>
      <c r="AM32" s="668"/>
      <c r="AN32" s="668"/>
      <c r="AO32" s="693"/>
      <c r="AP32" s="743"/>
      <c r="AQ32" s="744"/>
      <c r="AR32" s="744"/>
      <c r="AS32" s="744"/>
      <c r="AT32" s="748"/>
      <c r="AU32" s="216" t="s">
        <v>315</v>
      </c>
      <c r="AV32" s="216"/>
      <c r="AW32" s="216"/>
      <c r="AX32" s="661" t="s">
        <v>316</v>
      </c>
      <c r="AY32" s="662"/>
      <c r="AZ32" s="662"/>
      <c r="BA32" s="662"/>
      <c r="BB32" s="662"/>
      <c r="BC32" s="662"/>
      <c r="BD32" s="662"/>
      <c r="BE32" s="662"/>
      <c r="BF32" s="663"/>
      <c r="BG32" s="738">
        <v>99.6</v>
      </c>
      <c r="BH32" s="675"/>
      <c r="BI32" s="675"/>
      <c r="BJ32" s="675"/>
      <c r="BK32" s="675"/>
      <c r="BL32" s="675"/>
      <c r="BM32" s="668">
        <v>98.1</v>
      </c>
      <c r="BN32" s="730"/>
      <c r="BO32" s="730"/>
      <c r="BP32" s="730"/>
      <c r="BQ32" s="702"/>
      <c r="BR32" s="738">
        <v>99.2</v>
      </c>
      <c r="BS32" s="675"/>
      <c r="BT32" s="675"/>
      <c r="BU32" s="675"/>
      <c r="BV32" s="675"/>
      <c r="BW32" s="675"/>
      <c r="BX32" s="668">
        <v>97.8</v>
      </c>
      <c r="BY32" s="730"/>
      <c r="BZ32" s="730"/>
      <c r="CA32" s="730"/>
      <c r="CB32" s="702"/>
      <c r="CD32" s="754"/>
      <c r="CE32" s="755"/>
      <c r="CF32" s="706" t="s">
        <v>317</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245</v>
      </c>
      <c r="DE32" s="665"/>
      <c r="DF32" s="665"/>
      <c r="DG32" s="665"/>
      <c r="DH32" s="665"/>
      <c r="DI32" s="665"/>
      <c r="DJ32" s="665"/>
      <c r="DK32" s="666"/>
      <c r="DL32" s="670" t="s">
        <v>245</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2">
      <c r="B33" s="727" t="s">
        <v>318</v>
      </c>
      <c r="C33" s="728"/>
      <c r="D33" s="728"/>
      <c r="E33" s="728"/>
      <c r="F33" s="728"/>
      <c r="G33" s="728"/>
      <c r="H33" s="728"/>
      <c r="I33" s="728"/>
      <c r="J33" s="728"/>
      <c r="K33" s="728"/>
      <c r="L33" s="728"/>
      <c r="M33" s="728"/>
      <c r="N33" s="728"/>
      <c r="O33" s="728"/>
      <c r="P33" s="728"/>
      <c r="Q33" s="729"/>
      <c r="R33" s="664">
        <v>282541</v>
      </c>
      <c r="S33" s="665"/>
      <c r="T33" s="665"/>
      <c r="U33" s="665"/>
      <c r="V33" s="665"/>
      <c r="W33" s="665"/>
      <c r="X33" s="665"/>
      <c r="Y33" s="666"/>
      <c r="Z33" s="691">
        <v>1.1000000000000001</v>
      </c>
      <c r="AA33" s="691"/>
      <c r="AB33" s="691"/>
      <c r="AC33" s="691"/>
      <c r="AD33" s="692">
        <v>282541</v>
      </c>
      <c r="AE33" s="692"/>
      <c r="AF33" s="692"/>
      <c r="AG33" s="692"/>
      <c r="AH33" s="692"/>
      <c r="AI33" s="692"/>
      <c r="AJ33" s="692"/>
      <c r="AK33" s="692"/>
      <c r="AL33" s="667">
        <v>2.2000000000000002</v>
      </c>
      <c r="AM33" s="668"/>
      <c r="AN33" s="668"/>
      <c r="AO33" s="693"/>
      <c r="AP33" s="745"/>
      <c r="AQ33" s="746"/>
      <c r="AR33" s="746"/>
      <c r="AS33" s="746"/>
      <c r="AT33" s="749"/>
      <c r="AU33" s="218"/>
      <c r="AV33" s="218"/>
      <c r="AW33" s="218"/>
      <c r="AX33" s="641" t="s">
        <v>319</v>
      </c>
      <c r="AY33" s="642"/>
      <c r="AZ33" s="642"/>
      <c r="BA33" s="642"/>
      <c r="BB33" s="642"/>
      <c r="BC33" s="642"/>
      <c r="BD33" s="642"/>
      <c r="BE33" s="642"/>
      <c r="BF33" s="643"/>
      <c r="BG33" s="726">
        <v>99.4</v>
      </c>
      <c r="BH33" s="645"/>
      <c r="BI33" s="645"/>
      <c r="BJ33" s="645"/>
      <c r="BK33" s="645"/>
      <c r="BL33" s="645"/>
      <c r="BM33" s="683">
        <v>98.1</v>
      </c>
      <c r="BN33" s="645"/>
      <c r="BO33" s="645"/>
      <c r="BP33" s="645"/>
      <c r="BQ33" s="694"/>
      <c r="BR33" s="726">
        <v>99.3</v>
      </c>
      <c r="BS33" s="645"/>
      <c r="BT33" s="645"/>
      <c r="BU33" s="645"/>
      <c r="BV33" s="645"/>
      <c r="BW33" s="645"/>
      <c r="BX33" s="683">
        <v>98.2</v>
      </c>
      <c r="BY33" s="645"/>
      <c r="BZ33" s="645"/>
      <c r="CA33" s="645"/>
      <c r="CB33" s="694"/>
      <c r="CD33" s="706" t="s">
        <v>320</v>
      </c>
      <c r="CE33" s="703"/>
      <c r="CF33" s="703"/>
      <c r="CG33" s="703"/>
      <c r="CH33" s="703"/>
      <c r="CI33" s="703"/>
      <c r="CJ33" s="703"/>
      <c r="CK33" s="703"/>
      <c r="CL33" s="703"/>
      <c r="CM33" s="703"/>
      <c r="CN33" s="703"/>
      <c r="CO33" s="703"/>
      <c r="CP33" s="703"/>
      <c r="CQ33" s="704"/>
      <c r="CR33" s="664">
        <v>10919183</v>
      </c>
      <c r="CS33" s="675"/>
      <c r="CT33" s="675"/>
      <c r="CU33" s="675"/>
      <c r="CV33" s="675"/>
      <c r="CW33" s="675"/>
      <c r="CX33" s="675"/>
      <c r="CY33" s="676"/>
      <c r="CZ33" s="667">
        <v>44.5</v>
      </c>
      <c r="DA33" s="677"/>
      <c r="DB33" s="677"/>
      <c r="DC33" s="678"/>
      <c r="DD33" s="670">
        <v>7659202</v>
      </c>
      <c r="DE33" s="675"/>
      <c r="DF33" s="675"/>
      <c r="DG33" s="675"/>
      <c r="DH33" s="675"/>
      <c r="DI33" s="675"/>
      <c r="DJ33" s="675"/>
      <c r="DK33" s="676"/>
      <c r="DL33" s="670">
        <v>4296861</v>
      </c>
      <c r="DM33" s="675"/>
      <c r="DN33" s="675"/>
      <c r="DO33" s="675"/>
      <c r="DP33" s="675"/>
      <c r="DQ33" s="675"/>
      <c r="DR33" s="675"/>
      <c r="DS33" s="675"/>
      <c r="DT33" s="675"/>
      <c r="DU33" s="675"/>
      <c r="DV33" s="676"/>
      <c r="DW33" s="667">
        <v>31</v>
      </c>
      <c r="DX33" s="677"/>
      <c r="DY33" s="677"/>
      <c r="DZ33" s="677"/>
      <c r="EA33" s="677"/>
      <c r="EB33" s="677"/>
      <c r="EC33" s="698"/>
    </row>
    <row r="34" spans="2:133" ht="11.25" customHeight="1" x14ac:dyDescent="0.2">
      <c r="B34" s="661" t="s">
        <v>321</v>
      </c>
      <c r="C34" s="662"/>
      <c r="D34" s="662"/>
      <c r="E34" s="662"/>
      <c r="F34" s="662"/>
      <c r="G34" s="662"/>
      <c r="H34" s="662"/>
      <c r="I34" s="662"/>
      <c r="J34" s="662"/>
      <c r="K34" s="662"/>
      <c r="L34" s="662"/>
      <c r="M34" s="662"/>
      <c r="N34" s="662"/>
      <c r="O34" s="662"/>
      <c r="P34" s="662"/>
      <c r="Q34" s="663"/>
      <c r="R34" s="664">
        <v>1361040</v>
      </c>
      <c r="S34" s="665"/>
      <c r="T34" s="665"/>
      <c r="U34" s="665"/>
      <c r="V34" s="665"/>
      <c r="W34" s="665"/>
      <c r="X34" s="665"/>
      <c r="Y34" s="666"/>
      <c r="Z34" s="691">
        <v>5.0999999999999996</v>
      </c>
      <c r="AA34" s="691"/>
      <c r="AB34" s="691"/>
      <c r="AC34" s="691"/>
      <c r="AD34" s="692" t="s">
        <v>127</v>
      </c>
      <c r="AE34" s="692"/>
      <c r="AF34" s="692"/>
      <c r="AG34" s="692"/>
      <c r="AH34" s="692"/>
      <c r="AI34" s="692"/>
      <c r="AJ34" s="692"/>
      <c r="AK34" s="692"/>
      <c r="AL34" s="667" t="s">
        <v>127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322</v>
      </c>
      <c r="CE34" s="703"/>
      <c r="CF34" s="703"/>
      <c r="CG34" s="703"/>
      <c r="CH34" s="703"/>
      <c r="CI34" s="703"/>
      <c r="CJ34" s="703"/>
      <c r="CK34" s="703"/>
      <c r="CL34" s="703"/>
      <c r="CM34" s="703"/>
      <c r="CN34" s="703"/>
      <c r="CO34" s="703"/>
      <c r="CP34" s="703"/>
      <c r="CQ34" s="704"/>
      <c r="CR34" s="664">
        <v>4280185</v>
      </c>
      <c r="CS34" s="665"/>
      <c r="CT34" s="665"/>
      <c r="CU34" s="665"/>
      <c r="CV34" s="665"/>
      <c r="CW34" s="665"/>
      <c r="CX34" s="665"/>
      <c r="CY34" s="666"/>
      <c r="CZ34" s="667">
        <v>17.399999999999999</v>
      </c>
      <c r="DA34" s="677"/>
      <c r="DB34" s="677"/>
      <c r="DC34" s="678"/>
      <c r="DD34" s="670">
        <v>2624968</v>
      </c>
      <c r="DE34" s="665"/>
      <c r="DF34" s="665"/>
      <c r="DG34" s="665"/>
      <c r="DH34" s="665"/>
      <c r="DI34" s="665"/>
      <c r="DJ34" s="665"/>
      <c r="DK34" s="666"/>
      <c r="DL34" s="670">
        <v>2209440</v>
      </c>
      <c r="DM34" s="665"/>
      <c r="DN34" s="665"/>
      <c r="DO34" s="665"/>
      <c r="DP34" s="665"/>
      <c r="DQ34" s="665"/>
      <c r="DR34" s="665"/>
      <c r="DS34" s="665"/>
      <c r="DT34" s="665"/>
      <c r="DU34" s="665"/>
      <c r="DV34" s="666"/>
      <c r="DW34" s="667">
        <v>15.9</v>
      </c>
      <c r="DX34" s="677"/>
      <c r="DY34" s="677"/>
      <c r="DZ34" s="677"/>
      <c r="EA34" s="677"/>
      <c r="EB34" s="677"/>
      <c r="EC34" s="698"/>
    </row>
    <row r="35" spans="2:133" ht="11.25" customHeight="1" x14ac:dyDescent="0.2">
      <c r="B35" s="661" t="s">
        <v>323</v>
      </c>
      <c r="C35" s="662"/>
      <c r="D35" s="662"/>
      <c r="E35" s="662"/>
      <c r="F35" s="662"/>
      <c r="G35" s="662"/>
      <c r="H35" s="662"/>
      <c r="I35" s="662"/>
      <c r="J35" s="662"/>
      <c r="K35" s="662"/>
      <c r="L35" s="662"/>
      <c r="M35" s="662"/>
      <c r="N35" s="662"/>
      <c r="O35" s="662"/>
      <c r="P35" s="662"/>
      <c r="Q35" s="663"/>
      <c r="R35" s="664">
        <v>56354</v>
      </c>
      <c r="S35" s="665"/>
      <c r="T35" s="665"/>
      <c r="U35" s="665"/>
      <c r="V35" s="665"/>
      <c r="W35" s="665"/>
      <c r="X35" s="665"/>
      <c r="Y35" s="666"/>
      <c r="Z35" s="691">
        <v>0.2</v>
      </c>
      <c r="AA35" s="691"/>
      <c r="AB35" s="691"/>
      <c r="AC35" s="691"/>
      <c r="AD35" s="692">
        <v>35056</v>
      </c>
      <c r="AE35" s="692"/>
      <c r="AF35" s="692"/>
      <c r="AG35" s="692"/>
      <c r="AH35" s="692"/>
      <c r="AI35" s="692"/>
      <c r="AJ35" s="692"/>
      <c r="AK35" s="692"/>
      <c r="AL35" s="667">
        <v>0.3</v>
      </c>
      <c r="AM35" s="668"/>
      <c r="AN35" s="668"/>
      <c r="AO35" s="693"/>
      <c r="AP35" s="221"/>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113836</v>
      </c>
      <c r="CS35" s="675"/>
      <c r="CT35" s="675"/>
      <c r="CU35" s="675"/>
      <c r="CV35" s="675"/>
      <c r="CW35" s="675"/>
      <c r="CX35" s="675"/>
      <c r="CY35" s="676"/>
      <c r="CZ35" s="667">
        <v>0.5</v>
      </c>
      <c r="DA35" s="677"/>
      <c r="DB35" s="677"/>
      <c r="DC35" s="678"/>
      <c r="DD35" s="670">
        <v>101096</v>
      </c>
      <c r="DE35" s="675"/>
      <c r="DF35" s="675"/>
      <c r="DG35" s="675"/>
      <c r="DH35" s="675"/>
      <c r="DI35" s="675"/>
      <c r="DJ35" s="675"/>
      <c r="DK35" s="676"/>
      <c r="DL35" s="670">
        <v>101096</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2">
      <c r="B36" s="661" t="s">
        <v>327</v>
      </c>
      <c r="C36" s="662"/>
      <c r="D36" s="662"/>
      <c r="E36" s="662"/>
      <c r="F36" s="662"/>
      <c r="G36" s="662"/>
      <c r="H36" s="662"/>
      <c r="I36" s="662"/>
      <c r="J36" s="662"/>
      <c r="K36" s="662"/>
      <c r="L36" s="662"/>
      <c r="M36" s="662"/>
      <c r="N36" s="662"/>
      <c r="O36" s="662"/>
      <c r="P36" s="662"/>
      <c r="Q36" s="663"/>
      <c r="R36" s="664">
        <v>1273759</v>
      </c>
      <c r="S36" s="665"/>
      <c r="T36" s="665"/>
      <c r="U36" s="665"/>
      <c r="V36" s="665"/>
      <c r="W36" s="665"/>
      <c r="X36" s="665"/>
      <c r="Y36" s="666"/>
      <c r="Z36" s="691">
        <v>4.7</v>
      </c>
      <c r="AA36" s="691"/>
      <c r="AB36" s="691"/>
      <c r="AC36" s="691"/>
      <c r="AD36" s="692" t="s">
        <v>127</v>
      </c>
      <c r="AE36" s="692"/>
      <c r="AF36" s="692"/>
      <c r="AG36" s="692"/>
      <c r="AH36" s="692"/>
      <c r="AI36" s="692"/>
      <c r="AJ36" s="692"/>
      <c r="AK36" s="692"/>
      <c r="AL36" s="667" t="s">
        <v>127</v>
      </c>
      <c r="AM36" s="668"/>
      <c r="AN36" s="668"/>
      <c r="AO36" s="693"/>
      <c r="AP36" s="221"/>
      <c r="AQ36" s="714" t="s">
        <v>328</v>
      </c>
      <c r="AR36" s="715"/>
      <c r="AS36" s="715"/>
      <c r="AT36" s="715"/>
      <c r="AU36" s="715"/>
      <c r="AV36" s="715"/>
      <c r="AW36" s="715"/>
      <c r="AX36" s="715"/>
      <c r="AY36" s="716"/>
      <c r="AZ36" s="717">
        <v>2506297</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192549</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1214378</v>
      </c>
      <c r="CS36" s="665"/>
      <c r="CT36" s="665"/>
      <c r="CU36" s="665"/>
      <c r="CV36" s="665"/>
      <c r="CW36" s="665"/>
      <c r="CX36" s="665"/>
      <c r="CY36" s="666"/>
      <c r="CZ36" s="667">
        <v>4.9000000000000004</v>
      </c>
      <c r="DA36" s="677"/>
      <c r="DB36" s="677"/>
      <c r="DC36" s="678"/>
      <c r="DD36" s="670">
        <v>1144455</v>
      </c>
      <c r="DE36" s="665"/>
      <c r="DF36" s="665"/>
      <c r="DG36" s="665"/>
      <c r="DH36" s="665"/>
      <c r="DI36" s="665"/>
      <c r="DJ36" s="665"/>
      <c r="DK36" s="666"/>
      <c r="DL36" s="670">
        <v>604577</v>
      </c>
      <c r="DM36" s="665"/>
      <c r="DN36" s="665"/>
      <c r="DO36" s="665"/>
      <c r="DP36" s="665"/>
      <c r="DQ36" s="665"/>
      <c r="DR36" s="665"/>
      <c r="DS36" s="665"/>
      <c r="DT36" s="665"/>
      <c r="DU36" s="665"/>
      <c r="DV36" s="666"/>
      <c r="DW36" s="667">
        <v>4.4000000000000004</v>
      </c>
      <c r="DX36" s="677"/>
      <c r="DY36" s="677"/>
      <c r="DZ36" s="677"/>
      <c r="EA36" s="677"/>
      <c r="EB36" s="677"/>
      <c r="EC36" s="698"/>
    </row>
    <row r="37" spans="2:133" ht="11.25" customHeight="1" x14ac:dyDescent="0.2">
      <c r="B37" s="661" t="s">
        <v>331</v>
      </c>
      <c r="C37" s="662"/>
      <c r="D37" s="662"/>
      <c r="E37" s="662"/>
      <c r="F37" s="662"/>
      <c r="G37" s="662"/>
      <c r="H37" s="662"/>
      <c r="I37" s="662"/>
      <c r="J37" s="662"/>
      <c r="K37" s="662"/>
      <c r="L37" s="662"/>
      <c r="M37" s="662"/>
      <c r="N37" s="662"/>
      <c r="O37" s="662"/>
      <c r="P37" s="662"/>
      <c r="Q37" s="663"/>
      <c r="R37" s="664">
        <v>700011</v>
      </c>
      <c r="S37" s="665"/>
      <c r="T37" s="665"/>
      <c r="U37" s="665"/>
      <c r="V37" s="665"/>
      <c r="W37" s="665"/>
      <c r="X37" s="665"/>
      <c r="Y37" s="666"/>
      <c r="Z37" s="691">
        <v>2.6</v>
      </c>
      <c r="AA37" s="691"/>
      <c r="AB37" s="691"/>
      <c r="AC37" s="691"/>
      <c r="AD37" s="692" t="s">
        <v>245</v>
      </c>
      <c r="AE37" s="692"/>
      <c r="AF37" s="692"/>
      <c r="AG37" s="692"/>
      <c r="AH37" s="692"/>
      <c r="AI37" s="692"/>
      <c r="AJ37" s="692"/>
      <c r="AK37" s="692"/>
      <c r="AL37" s="667" t="s">
        <v>127</v>
      </c>
      <c r="AM37" s="668"/>
      <c r="AN37" s="668"/>
      <c r="AO37" s="693"/>
      <c r="AQ37" s="699" t="s">
        <v>332</v>
      </c>
      <c r="AR37" s="700"/>
      <c r="AS37" s="700"/>
      <c r="AT37" s="700"/>
      <c r="AU37" s="700"/>
      <c r="AV37" s="700"/>
      <c r="AW37" s="700"/>
      <c r="AX37" s="700"/>
      <c r="AY37" s="701"/>
      <c r="AZ37" s="664">
        <v>581266</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178563</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4694</v>
      </c>
      <c r="CS37" s="675"/>
      <c r="CT37" s="675"/>
      <c r="CU37" s="675"/>
      <c r="CV37" s="675"/>
      <c r="CW37" s="675"/>
      <c r="CX37" s="675"/>
      <c r="CY37" s="676"/>
      <c r="CZ37" s="667">
        <v>0</v>
      </c>
      <c r="DA37" s="677"/>
      <c r="DB37" s="677"/>
      <c r="DC37" s="678"/>
      <c r="DD37" s="670">
        <v>4694</v>
      </c>
      <c r="DE37" s="675"/>
      <c r="DF37" s="675"/>
      <c r="DG37" s="675"/>
      <c r="DH37" s="675"/>
      <c r="DI37" s="675"/>
      <c r="DJ37" s="675"/>
      <c r="DK37" s="676"/>
      <c r="DL37" s="670">
        <v>4694</v>
      </c>
      <c r="DM37" s="675"/>
      <c r="DN37" s="675"/>
      <c r="DO37" s="675"/>
      <c r="DP37" s="675"/>
      <c r="DQ37" s="675"/>
      <c r="DR37" s="675"/>
      <c r="DS37" s="675"/>
      <c r="DT37" s="675"/>
      <c r="DU37" s="675"/>
      <c r="DV37" s="676"/>
      <c r="DW37" s="667">
        <v>0</v>
      </c>
      <c r="DX37" s="677"/>
      <c r="DY37" s="677"/>
      <c r="DZ37" s="677"/>
      <c r="EA37" s="677"/>
      <c r="EB37" s="677"/>
      <c r="EC37" s="698"/>
    </row>
    <row r="38" spans="2:133" ht="11.25" customHeight="1" x14ac:dyDescent="0.2">
      <c r="B38" s="661" t="s">
        <v>335</v>
      </c>
      <c r="C38" s="662"/>
      <c r="D38" s="662"/>
      <c r="E38" s="662"/>
      <c r="F38" s="662"/>
      <c r="G38" s="662"/>
      <c r="H38" s="662"/>
      <c r="I38" s="662"/>
      <c r="J38" s="662"/>
      <c r="K38" s="662"/>
      <c r="L38" s="662"/>
      <c r="M38" s="662"/>
      <c r="N38" s="662"/>
      <c r="O38" s="662"/>
      <c r="P38" s="662"/>
      <c r="Q38" s="663"/>
      <c r="R38" s="664">
        <v>1667120</v>
      </c>
      <c r="S38" s="665"/>
      <c r="T38" s="665"/>
      <c r="U38" s="665"/>
      <c r="V38" s="665"/>
      <c r="W38" s="665"/>
      <c r="X38" s="665"/>
      <c r="Y38" s="666"/>
      <c r="Z38" s="691">
        <v>6.2</v>
      </c>
      <c r="AA38" s="691"/>
      <c r="AB38" s="691"/>
      <c r="AC38" s="691"/>
      <c r="AD38" s="692" t="s">
        <v>127</v>
      </c>
      <c r="AE38" s="692"/>
      <c r="AF38" s="692"/>
      <c r="AG38" s="692"/>
      <c r="AH38" s="692"/>
      <c r="AI38" s="692"/>
      <c r="AJ38" s="692"/>
      <c r="AK38" s="692"/>
      <c r="AL38" s="667" t="s">
        <v>127</v>
      </c>
      <c r="AM38" s="668"/>
      <c r="AN38" s="668"/>
      <c r="AO38" s="693"/>
      <c r="AQ38" s="699" t="s">
        <v>336</v>
      </c>
      <c r="AR38" s="700"/>
      <c r="AS38" s="700"/>
      <c r="AT38" s="700"/>
      <c r="AU38" s="700"/>
      <c r="AV38" s="700"/>
      <c r="AW38" s="700"/>
      <c r="AX38" s="700"/>
      <c r="AY38" s="701"/>
      <c r="AZ38" s="664">
        <v>3326</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8276</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1925031</v>
      </c>
      <c r="CS38" s="665"/>
      <c r="CT38" s="665"/>
      <c r="CU38" s="665"/>
      <c r="CV38" s="665"/>
      <c r="CW38" s="665"/>
      <c r="CX38" s="665"/>
      <c r="CY38" s="666"/>
      <c r="CZ38" s="667">
        <v>7.8</v>
      </c>
      <c r="DA38" s="677"/>
      <c r="DB38" s="677"/>
      <c r="DC38" s="678"/>
      <c r="DD38" s="670">
        <v>1595585</v>
      </c>
      <c r="DE38" s="665"/>
      <c r="DF38" s="665"/>
      <c r="DG38" s="665"/>
      <c r="DH38" s="665"/>
      <c r="DI38" s="665"/>
      <c r="DJ38" s="665"/>
      <c r="DK38" s="666"/>
      <c r="DL38" s="670">
        <v>1381748</v>
      </c>
      <c r="DM38" s="665"/>
      <c r="DN38" s="665"/>
      <c r="DO38" s="665"/>
      <c r="DP38" s="665"/>
      <c r="DQ38" s="665"/>
      <c r="DR38" s="665"/>
      <c r="DS38" s="665"/>
      <c r="DT38" s="665"/>
      <c r="DU38" s="665"/>
      <c r="DV38" s="666"/>
      <c r="DW38" s="667">
        <v>10</v>
      </c>
      <c r="DX38" s="677"/>
      <c r="DY38" s="677"/>
      <c r="DZ38" s="677"/>
      <c r="EA38" s="677"/>
      <c r="EB38" s="677"/>
      <c r="EC38" s="698"/>
    </row>
    <row r="39" spans="2:133" ht="11.25" customHeight="1" x14ac:dyDescent="0.2">
      <c r="B39" s="661" t="s">
        <v>339</v>
      </c>
      <c r="C39" s="662"/>
      <c r="D39" s="662"/>
      <c r="E39" s="662"/>
      <c r="F39" s="662"/>
      <c r="G39" s="662"/>
      <c r="H39" s="662"/>
      <c r="I39" s="662"/>
      <c r="J39" s="662"/>
      <c r="K39" s="662"/>
      <c r="L39" s="662"/>
      <c r="M39" s="662"/>
      <c r="N39" s="662"/>
      <c r="O39" s="662"/>
      <c r="P39" s="662"/>
      <c r="Q39" s="663"/>
      <c r="R39" s="664">
        <v>143266</v>
      </c>
      <c r="S39" s="665"/>
      <c r="T39" s="665"/>
      <c r="U39" s="665"/>
      <c r="V39" s="665"/>
      <c r="W39" s="665"/>
      <c r="X39" s="665"/>
      <c r="Y39" s="666"/>
      <c r="Z39" s="691">
        <v>0.5</v>
      </c>
      <c r="AA39" s="691"/>
      <c r="AB39" s="691"/>
      <c r="AC39" s="691"/>
      <c r="AD39" s="692">
        <v>4</v>
      </c>
      <c r="AE39" s="692"/>
      <c r="AF39" s="692"/>
      <c r="AG39" s="692"/>
      <c r="AH39" s="692"/>
      <c r="AI39" s="692"/>
      <c r="AJ39" s="692"/>
      <c r="AK39" s="692"/>
      <c r="AL39" s="667">
        <v>0</v>
      </c>
      <c r="AM39" s="668"/>
      <c r="AN39" s="668"/>
      <c r="AO39" s="693"/>
      <c r="AQ39" s="699" t="s">
        <v>340</v>
      </c>
      <c r="AR39" s="700"/>
      <c r="AS39" s="700"/>
      <c r="AT39" s="700"/>
      <c r="AU39" s="700"/>
      <c r="AV39" s="700"/>
      <c r="AW39" s="700"/>
      <c r="AX39" s="700"/>
      <c r="AY39" s="701"/>
      <c r="AZ39" s="664" t="s">
        <v>245</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12285</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2339753</v>
      </c>
      <c r="CS39" s="675"/>
      <c r="CT39" s="675"/>
      <c r="CU39" s="675"/>
      <c r="CV39" s="675"/>
      <c r="CW39" s="675"/>
      <c r="CX39" s="675"/>
      <c r="CY39" s="676"/>
      <c r="CZ39" s="667">
        <v>9.5</v>
      </c>
      <c r="DA39" s="677"/>
      <c r="DB39" s="677"/>
      <c r="DC39" s="678"/>
      <c r="DD39" s="670">
        <v>2183098</v>
      </c>
      <c r="DE39" s="675"/>
      <c r="DF39" s="675"/>
      <c r="DG39" s="675"/>
      <c r="DH39" s="675"/>
      <c r="DI39" s="675"/>
      <c r="DJ39" s="675"/>
      <c r="DK39" s="676"/>
      <c r="DL39" s="670" t="s">
        <v>245</v>
      </c>
      <c r="DM39" s="675"/>
      <c r="DN39" s="675"/>
      <c r="DO39" s="675"/>
      <c r="DP39" s="675"/>
      <c r="DQ39" s="675"/>
      <c r="DR39" s="675"/>
      <c r="DS39" s="675"/>
      <c r="DT39" s="675"/>
      <c r="DU39" s="675"/>
      <c r="DV39" s="676"/>
      <c r="DW39" s="667" t="s">
        <v>245</v>
      </c>
      <c r="DX39" s="677"/>
      <c r="DY39" s="677"/>
      <c r="DZ39" s="677"/>
      <c r="EA39" s="677"/>
      <c r="EB39" s="677"/>
      <c r="EC39" s="698"/>
    </row>
    <row r="40" spans="2:133" ht="11.25" customHeight="1" x14ac:dyDescent="0.2">
      <c r="B40" s="661" t="s">
        <v>343</v>
      </c>
      <c r="C40" s="662"/>
      <c r="D40" s="662"/>
      <c r="E40" s="662"/>
      <c r="F40" s="662"/>
      <c r="G40" s="662"/>
      <c r="H40" s="662"/>
      <c r="I40" s="662"/>
      <c r="J40" s="662"/>
      <c r="K40" s="662"/>
      <c r="L40" s="662"/>
      <c r="M40" s="662"/>
      <c r="N40" s="662"/>
      <c r="O40" s="662"/>
      <c r="P40" s="662"/>
      <c r="Q40" s="663"/>
      <c r="R40" s="664">
        <v>1626296</v>
      </c>
      <c r="S40" s="665"/>
      <c r="T40" s="665"/>
      <c r="U40" s="665"/>
      <c r="V40" s="665"/>
      <c r="W40" s="665"/>
      <c r="X40" s="665"/>
      <c r="Y40" s="666"/>
      <c r="Z40" s="691">
        <v>6</v>
      </c>
      <c r="AA40" s="691"/>
      <c r="AB40" s="691"/>
      <c r="AC40" s="691"/>
      <c r="AD40" s="692" t="s">
        <v>245</v>
      </c>
      <c r="AE40" s="692"/>
      <c r="AF40" s="692"/>
      <c r="AG40" s="692"/>
      <c r="AH40" s="692"/>
      <c r="AI40" s="692"/>
      <c r="AJ40" s="692"/>
      <c r="AK40" s="692"/>
      <c r="AL40" s="667" t="s">
        <v>127</v>
      </c>
      <c r="AM40" s="668"/>
      <c r="AN40" s="668"/>
      <c r="AO40" s="693"/>
      <c r="AQ40" s="699" t="s">
        <v>344</v>
      </c>
      <c r="AR40" s="700"/>
      <c r="AS40" s="700"/>
      <c r="AT40" s="700"/>
      <c r="AU40" s="700"/>
      <c r="AV40" s="700"/>
      <c r="AW40" s="700"/>
      <c r="AX40" s="700"/>
      <c r="AY40" s="701"/>
      <c r="AZ40" s="664" t="s">
        <v>127</v>
      </c>
      <c r="BA40" s="665"/>
      <c r="BB40" s="665"/>
      <c r="BC40" s="665"/>
      <c r="BD40" s="675"/>
      <c r="BE40" s="675"/>
      <c r="BF40" s="702"/>
      <c r="BG40" s="707" t="s">
        <v>345</v>
      </c>
      <c r="BH40" s="708"/>
      <c r="BI40" s="708"/>
      <c r="BJ40" s="708"/>
      <c r="BK40" s="708"/>
      <c r="BL40" s="222"/>
      <c r="BM40" s="703" t="s">
        <v>346</v>
      </c>
      <c r="BN40" s="703"/>
      <c r="BO40" s="703"/>
      <c r="BP40" s="703"/>
      <c r="BQ40" s="703"/>
      <c r="BR40" s="703"/>
      <c r="BS40" s="703"/>
      <c r="BT40" s="703"/>
      <c r="BU40" s="704"/>
      <c r="BV40" s="664">
        <v>106</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1046000</v>
      </c>
      <c r="CS40" s="665"/>
      <c r="CT40" s="665"/>
      <c r="CU40" s="665"/>
      <c r="CV40" s="665"/>
      <c r="CW40" s="665"/>
      <c r="CX40" s="665"/>
      <c r="CY40" s="666"/>
      <c r="CZ40" s="667">
        <v>4.3</v>
      </c>
      <c r="DA40" s="677"/>
      <c r="DB40" s="677"/>
      <c r="DC40" s="678"/>
      <c r="DD40" s="670">
        <v>10000</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2">
      <c r="B41" s="661" t="s">
        <v>348</v>
      </c>
      <c r="C41" s="662"/>
      <c r="D41" s="662"/>
      <c r="E41" s="662"/>
      <c r="F41" s="662"/>
      <c r="G41" s="662"/>
      <c r="H41" s="662"/>
      <c r="I41" s="662"/>
      <c r="J41" s="662"/>
      <c r="K41" s="662"/>
      <c r="L41" s="662"/>
      <c r="M41" s="662"/>
      <c r="N41" s="662"/>
      <c r="O41" s="662"/>
      <c r="P41" s="662"/>
      <c r="Q41" s="663"/>
      <c r="R41" s="664" t="s">
        <v>245</v>
      </c>
      <c r="S41" s="665"/>
      <c r="T41" s="665"/>
      <c r="U41" s="665"/>
      <c r="V41" s="665"/>
      <c r="W41" s="665"/>
      <c r="X41" s="665"/>
      <c r="Y41" s="666"/>
      <c r="Z41" s="691" t="s">
        <v>127</v>
      </c>
      <c r="AA41" s="691"/>
      <c r="AB41" s="691"/>
      <c r="AC41" s="691"/>
      <c r="AD41" s="692" t="s">
        <v>245</v>
      </c>
      <c r="AE41" s="692"/>
      <c r="AF41" s="692"/>
      <c r="AG41" s="692"/>
      <c r="AH41" s="692"/>
      <c r="AI41" s="692"/>
      <c r="AJ41" s="692"/>
      <c r="AK41" s="692"/>
      <c r="AL41" s="667" t="s">
        <v>127</v>
      </c>
      <c r="AM41" s="668"/>
      <c r="AN41" s="668"/>
      <c r="AO41" s="693"/>
      <c r="AQ41" s="699" t="s">
        <v>349</v>
      </c>
      <c r="AR41" s="700"/>
      <c r="AS41" s="700"/>
      <c r="AT41" s="700"/>
      <c r="AU41" s="700"/>
      <c r="AV41" s="700"/>
      <c r="AW41" s="700"/>
      <c r="AX41" s="700"/>
      <c r="AY41" s="701"/>
      <c r="AZ41" s="664">
        <v>552790</v>
      </c>
      <c r="BA41" s="665"/>
      <c r="BB41" s="665"/>
      <c r="BC41" s="665"/>
      <c r="BD41" s="675"/>
      <c r="BE41" s="675"/>
      <c r="BF41" s="702"/>
      <c r="BG41" s="707"/>
      <c r="BH41" s="708"/>
      <c r="BI41" s="708"/>
      <c r="BJ41" s="708"/>
      <c r="BK41" s="708"/>
      <c r="BL41" s="222"/>
      <c r="BM41" s="703" t="s">
        <v>350</v>
      </c>
      <c r="BN41" s="703"/>
      <c r="BO41" s="703"/>
      <c r="BP41" s="703"/>
      <c r="BQ41" s="703"/>
      <c r="BR41" s="703"/>
      <c r="BS41" s="703"/>
      <c r="BT41" s="703"/>
      <c r="BU41" s="704"/>
      <c r="BV41" s="664" t="s">
        <v>127</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352</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353</v>
      </c>
      <c r="AR42" s="712"/>
      <c r="AS42" s="712"/>
      <c r="AT42" s="712"/>
      <c r="AU42" s="712"/>
      <c r="AV42" s="712"/>
      <c r="AW42" s="712"/>
      <c r="AX42" s="712"/>
      <c r="AY42" s="713"/>
      <c r="AZ42" s="644">
        <v>1368915</v>
      </c>
      <c r="BA42" s="679"/>
      <c r="BB42" s="679"/>
      <c r="BC42" s="679"/>
      <c r="BD42" s="645"/>
      <c r="BE42" s="645"/>
      <c r="BF42" s="694"/>
      <c r="BG42" s="709"/>
      <c r="BH42" s="710"/>
      <c r="BI42" s="710"/>
      <c r="BJ42" s="710"/>
      <c r="BK42" s="710"/>
      <c r="BL42" s="223"/>
      <c r="BM42" s="695" t="s">
        <v>354</v>
      </c>
      <c r="BN42" s="695"/>
      <c r="BO42" s="695"/>
      <c r="BP42" s="695"/>
      <c r="BQ42" s="695"/>
      <c r="BR42" s="695"/>
      <c r="BS42" s="695"/>
      <c r="BT42" s="695"/>
      <c r="BU42" s="696"/>
      <c r="BV42" s="644">
        <v>347</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1348698</v>
      </c>
      <c r="CS42" s="675"/>
      <c r="CT42" s="675"/>
      <c r="CU42" s="675"/>
      <c r="CV42" s="675"/>
      <c r="CW42" s="675"/>
      <c r="CX42" s="675"/>
      <c r="CY42" s="676"/>
      <c r="CZ42" s="667">
        <v>5.5</v>
      </c>
      <c r="DA42" s="677"/>
      <c r="DB42" s="677"/>
      <c r="DC42" s="678"/>
      <c r="DD42" s="670">
        <v>173062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356</v>
      </c>
      <c r="C43" s="662"/>
      <c r="D43" s="662"/>
      <c r="E43" s="662"/>
      <c r="F43" s="662"/>
      <c r="G43" s="662"/>
      <c r="H43" s="662"/>
      <c r="I43" s="662"/>
      <c r="J43" s="662"/>
      <c r="K43" s="662"/>
      <c r="L43" s="662"/>
      <c r="M43" s="662"/>
      <c r="N43" s="662"/>
      <c r="O43" s="662"/>
      <c r="P43" s="662"/>
      <c r="Q43" s="663"/>
      <c r="R43" s="664">
        <v>862196</v>
      </c>
      <c r="S43" s="665"/>
      <c r="T43" s="665"/>
      <c r="U43" s="665"/>
      <c r="V43" s="665"/>
      <c r="W43" s="665"/>
      <c r="X43" s="665"/>
      <c r="Y43" s="666"/>
      <c r="Z43" s="691">
        <v>3.2</v>
      </c>
      <c r="AA43" s="691"/>
      <c r="AB43" s="691"/>
      <c r="AC43" s="691"/>
      <c r="AD43" s="692" t="s">
        <v>127</v>
      </c>
      <c r="AE43" s="692"/>
      <c r="AF43" s="692"/>
      <c r="AG43" s="692"/>
      <c r="AH43" s="692"/>
      <c r="AI43" s="692"/>
      <c r="AJ43" s="692"/>
      <c r="AK43" s="692"/>
      <c r="AL43" s="667" t="s">
        <v>127</v>
      </c>
      <c r="AM43" s="668"/>
      <c r="AN43" s="668"/>
      <c r="AO43" s="693"/>
      <c r="BV43" s="224"/>
      <c r="BW43" s="224"/>
      <c r="BX43" s="224"/>
      <c r="BY43" s="224"/>
      <c r="BZ43" s="224"/>
      <c r="CA43" s="224"/>
      <c r="CB43" s="224"/>
      <c r="CD43" s="661" t="s">
        <v>357</v>
      </c>
      <c r="CE43" s="662"/>
      <c r="CF43" s="662"/>
      <c r="CG43" s="662"/>
      <c r="CH43" s="662"/>
      <c r="CI43" s="662"/>
      <c r="CJ43" s="662"/>
      <c r="CK43" s="662"/>
      <c r="CL43" s="662"/>
      <c r="CM43" s="662"/>
      <c r="CN43" s="662"/>
      <c r="CO43" s="662"/>
      <c r="CP43" s="662"/>
      <c r="CQ43" s="663"/>
      <c r="CR43" s="664">
        <v>26798</v>
      </c>
      <c r="CS43" s="675"/>
      <c r="CT43" s="675"/>
      <c r="CU43" s="675"/>
      <c r="CV43" s="675"/>
      <c r="CW43" s="675"/>
      <c r="CX43" s="675"/>
      <c r="CY43" s="676"/>
      <c r="CZ43" s="667">
        <v>0.1</v>
      </c>
      <c r="DA43" s="677"/>
      <c r="DB43" s="677"/>
      <c r="DC43" s="678"/>
      <c r="DD43" s="670">
        <v>26798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358</v>
      </c>
      <c r="C44" s="642"/>
      <c r="D44" s="642"/>
      <c r="E44" s="642"/>
      <c r="F44" s="642"/>
      <c r="G44" s="642"/>
      <c r="H44" s="642"/>
      <c r="I44" s="642"/>
      <c r="J44" s="642"/>
      <c r="K44" s="642"/>
      <c r="L44" s="642"/>
      <c r="M44" s="642"/>
      <c r="N44" s="642"/>
      <c r="O44" s="642"/>
      <c r="P44" s="642"/>
      <c r="Q44" s="643"/>
      <c r="R44" s="644">
        <v>26886087</v>
      </c>
      <c r="S44" s="679"/>
      <c r="T44" s="679"/>
      <c r="U44" s="679"/>
      <c r="V44" s="679"/>
      <c r="W44" s="679"/>
      <c r="X44" s="679"/>
      <c r="Y44" s="680"/>
      <c r="Z44" s="681">
        <v>100</v>
      </c>
      <c r="AA44" s="681"/>
      <c r="AB44" s="681"/>
      <c r="AC44" s="681"/>
      <c r="AD44" s="682">
        <v>12990153</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1265879</v>
      </c>
      <c r="CS44" s="665"/>
      <c r="CT44" s="665"/>
      <c r="CU44" s="665"/>
      <c r="CV44" s="665"/>
      <c r="CW44" s="665"/>
      <c r="CX44" s="665"/>
      <c r="CY44" s="666"/>
      <c r="CZ44" s="667">
        <v>5.2</v>
      </c>
      <c r="DA44" s="668"/>
      <c r="DB44" s="668"/>
      <c r="DC44" s="669"/>
      <c r="DD44" s="670">
        <v>171745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360</v>
      </c>
      <c r="CG45" s="662"/>
      <c r="CH45" s="662"/>
      <c r="CI45" s="662"/>
      <c r="CJ45" s="662"/>
      <c r="CK45" s="662"/>
      <c r="CL45" s="662"/>
      <c r="CM45" s="662"/>
      <c r="CN45" s="662"/>
      <c r="CO45" s="662"/>
      <c r="CP45" s="662"/>
      <c r="CQ45" s="663"/>
      <c r="CR45" s="664">
        <v>477255</v>
      </c>
      <c r="CS45" s="675"/>
      <c r="CT45" s="675"/>
      <c r="CU45" s="675"/>
      <c r="CV45" s="675"/>
      <c r="CW45" s="675"/>
      <c r="CX45" s="675"/>
      <c r="CY45" s="676"/>
      <c r="CZ45" s="667">
        <v>1.9</v>
      </c>
      <c r="DA45" s="677"/>
      <c r="DB45" s="677"/>
      <c r="DC45" s="678"/>
      <c r="DD45" s="670">
        <v>16588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362</v>
      </c>
      <c r="CG46" s="662"/>
      <c r="CH46" s="662"/>
      <c r="CI46" s="662"/>
      <c r="CJ46" s="662"/>
      <c r="CK46" s="662"/>
      <c r="CL46" s="662"/>
      <c r="CM46" s="662"/>
      <c r="CN46" s="662"/>
      <c r="CO46" s="662"/>
      <c r="CP46" s="662"/>
      <c r="CQ46" s="663"/>
      <c r="CR46" s="664">
        <v>650375</v>
      </c>
      <c r="CS46" s="665"/>
      <c r="CT46" s="665"/>
      <c r="CU46" s="665"/>
      <c r="CV46" s="665"/>
      <c r="CW46" s="665"/>
      <c r="CX46" s="665"/>
      <c r="CY46" s="666"/>
      <c r="CZ46" s="667">
        <v>2.6</v>
      </c>
      <c r="DA46" s="668"/>
      <c r="DB46" s="668"/>
      <c r="DC46" s="669"/>
      <c r="DD46" s="670">
        <v>142908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82819</v>
      </c>
      <c r="CS47" s="675"/>
      <c r="CT47" s="675"/>
      <c r="CU47" s="675"/>
      <c r="CV47" s="675"/>
      <c r="CW47" s="675"/>
      <c r="CX47" s="675"/>
      <c r="CY47" s="676"/>
      <c r="CZ47" s="667">
        <v>0.3</v>
      </c>
      <c r="DA47" s="677"/>
      <c r="DB47" s="677"/>
      <c r="DC47" s="678"/>
      <c r="DD47" s="670">
        <v>1317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24557577</v>
      </c>
      <c r="CS49" s="645"/>
      <c r="CT49" s="645"/>
      <c r="CU49" s="645"/>
      <c r="CV49" s="645"/>
      <c r="CW49" s="645"/>
      <c r="CX49" s="645"/>
      <c r="CY49" s="646"/>
      <c r="CZ49" s="647">
        <v>100</v>
      </c>
      <c r="DA49" s="648"/>
      <c r="DB49" s="648"/>
      <c r="DC49" s="649"/>
      <c r="DD49" s="650">
        <v>15458965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w5rlN1nM6VW0r7I1DE6zOFnhZ3QTUcwM8/bLPjDpYk1eKAGRcIb51jdYAsakx3iNGNdd2gceW512qCogS/ceg==" saltValue="0cGWNKXmd43KdpWlZ8VbU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390</v>
      </c>
      <c r="C7" s="1112"/>
      <c r="D7" s="1112"/>
      <c r="E7" s="1112"/>
      <c r="F7" s="1112"/>
      <c r="G7" s="1112"/>
      <c r="H7" s="1112"/>
      <c r="I7" s="1112"/>
      <c r="J7" s="1112"/>
      <c r="K7" s="1112"/>
      <c r="L7" s="1112"/>
      <c r="M7" s="1112"/>
      <c r="N7" s="1112"/>
      <c r="O7" s="1112"/>
      <c r="P7" s="1113"/>
      <c r="Q7" s="1166">
        <v>27025</v>
      </c>
      <c r="R7" s="1167"/>
      <c r="S7" s="1167"/>
      <c r="T7" s="1167"/>
      <c r="U7" s="1167"/>
      <c r="V7" s="1167">
        <v>24696</v>
      </c>
      <c r="W7" s="1167"/>
      <c r="X7" s="1167"/>
      <c r="Y7" s="1167"/>
      <c r="Z7" s="1167"/>
      <c r="AA7" s="1167">
        <v>2329</v>
      </c>
      <c r="AB7" s="1167"/>
      <c r="AC7" s="1167"/>
      <c r="AD7" s="1167"/>
      <c r="AE7" s="1168"/>
      <c r="AF7" s="1169">
        <v>2324</v>
      </c>
      <c r="AG7" s="1170"/>
      <c r="AH7" s="1170"/>
      <c r="AI7" s="1170"/>
      <c r="AJ7" s="1171"/>
      <c r="AK7" s="1172">
        <v>730</v>
      </c>
      <c r="AL7" s="1173"/>
      <c r="AM7" s="1173"/>
      <c r="AN7" s="1173"/>
      <c r="AO7" s="1173"/>
      <c r="AP7" s="1173">
        <v>17391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587</v>
      </c>
      <c r="BT7" s="1164"/>
      <c r="BU7" s="1164"/>
      <c r="BV7" s="1164"/>
      <c r="BW7" s="1164"/>
      <c r="BX7" s="1164"/>
      <c r="BY7" s="1164"/>
      <c r="BZ7" s="1164"/>
      <c r="CA7" s="1164"/>
      <c r="CB7" s="1164"/>
      <c r="CC7" s="1164"/>
      <c r="CD7" s="1164"/>
      <c r="CE7" s="1164"/>
      <c r="CF7" s="1164"/>
      <c r="CG7" s="1176"/>
      <c r="CH7" s="1160">
        <v>1</v>
      </c>
      <c r="CI7" s="1161"/>
      <c r="CJ7" s="1161"/>
      <c r="CK7" s="1161"/>
      <c r="CL7" s="1162"/>
      <c r="CM7" s="1160">
        <v>75</v>
      </c>
      <c r="CN7" s="1161"/>
      <c r="CO7" s="1161"/>
      <c r="CP7" s="1161"/>
      <c r="CQ7" s="1162"/>
      <c r="CR7" s="1160">
        <v>5</v>
      </c>
      <c r="CS7" s="1161"/>
      <c r="CT7" s="1161"/>
      <c r="CU7" s="1161"/>
      <c r="CV7" s="1162"/>
      <c r="CW7" s="1160" t="s">
        <v>586</v>
      </c>
      <c r="CX7" s="1161"/>
      <c r="CY7" s="1161"/>
      <c r="CZ7" s="1161"/>
      <c r="DA7" s="1162"/>
      <c r="DB7" s="1160" t="s">
        <v>586</v>
      </c>
      <c r="DC7" s="1161"/>
      <c r="DD7" s="1161"/>
      <c r="DE7" s="1161"/>
      <c r="DF7" s="1162"/>
      <c r="DG7" s="1160" t="s">
        <v>586</v>
      </c>
      <c r="DH7" s="1161"/>
      <c r="DI7" s="1161"/>
      <c r="DJ7" s="1161"/>
      <c r="DK7" s="1162"/>
      <c r="DL7" s="1160" t="s">
        <v>586</v>
      </c>
      <c r="DM7" s="1161"/>
      <c r="DN7" s="1161"/>
      <c r="DO7" s="1161"/>
      <c r="DP7" s="1162"/>
      <c r="DQ7" s="1160" t="s">
        <v>586</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t="s">
        <v>591</v>
      </c>
      <c r="BS8" s="1056" t="s">
        <v>588</v>
      </c>
      <c r="BT8" s="1057"/>
      <c r="BU8" s="1057"/>
      <c r="BV8" s="1057"/>
      <c r="BW8" s="1057"/>
      <c r="BX8" s="1057"/>
      <c r="BY8" s="1057"/>
      <c r="BZ8" s="1057"/>
      <c r="CA8" s="1057"/>
      <c r="CB8" s="1057"/>
      <c r="CC8" s="1057"/>
      <c r="CD8" s="1057"/>
      <c r="CE8" s="1057"/>
      <c r="CF8" s="1057"/>
      <c r="CG8" s="1078"/>
      <c r="CH8" s="1053">
        <v>0</v>
      </c>
      <c r="CI8" s="1054"/>
      <c r="CJ8" s="1054"/>
      <c r="CK8" s="1054"/>
      <c r="CL8" s="1055"/>
      <c r="CM8" s="1053">
        <v>9</v>
      </c>
      <c r="CN8" s="1054"/>
      <c r="CO8" s="1054"/>
      <c r="CP8" s="1054"/>
      <c r="CQ8" s="1055"/>
      <c r="CR8" s="1053">
        <v>5</v>
      </c>
      <c r="CS8" s="1054"/>
      <c r="CT8" s="1054"/>
      <c r="CU8" s="1054"/>
      <c r="CV8" s="1055"/>
      <c r="CW8" s="1053">
        <v>1</v>
      </c>
      <c r="CX8" s="1054"/>
      <c r="CY8" s="1054"/>
      <c r="CZ8" s="1054"/>
      <c r="DA8" s="1055"/>
      <c r="DB8" s="1053" t="s">
        <v>586</v>
      </c>
      <c r="DC8" s="1054"/>
      <c r="DD8" s="1054"/>
      <c r="DE8" s="1054"/>
      <c r="DF8" s="1055"/>
      <c r="DG8" s="1053">
        <v>640</v>
      </c>
      <c r="DH8" s="1054"/>
      <c r="DI8" s="1054"/>
      <c r="DJ8" s="1054"/>
      <c r="DK8" s="1055"/>
      <c r="DL8" s="1053" t="s">
        <v>592</v>
      </c>
      <c r="DM8" s="1054"/>
      <c r="DN8" s="1054"/>
      <c r="DO8" s="1054"/>
      <c r="DP8" s="1055"/>
      <c r="DQ8" s="1053" t="s">
        <v>593</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589</v>
      </c>
      <c r="BT9" s="1057"/>
      <c r="BU9" s="1057"/>
      <c r="BV9" s="1057"/>
      <c r="BW9" s="1057"/>
      <c r="BX9" s="1057"/>
      <c r="BY9" s="1057"/>
      <c r="BZ9" s="1057"/>
      <c r="CA9" s="1057"/>
      <c r="CB9" s="1057"/>
      <c r="CC9" s="1057"/>
      <c r="CD9" s="1057"/>
      <c r="CE9" s="1057"/>
      <c r="CF9" s="1057"/>
      <c r="CG9" s="1078"/>
      <c r="CH9" s="1053">
        <v>-50</v>
      </c>
      <c r="CI9" s="1054"/>
      <c r="CJ9" s="1054"/>
      <c r="CK9" s="1054"/>
      <c r="CL9" s="1055"/>
      <c r="CM9" s="1053">
        <v>227</v>
      </c>
      <c r="CN9" s="1054"/>
      <c r="CO9" s="1054"/>
      <c r="CP9" s="1054"/>
      <c r="CQ9" s="1055"/>
      <c r="CR9" s="1053">
        <v>3</v>
      </c>
      <c r="CS9" s="1054"/>
      <c r="CT9" s="1054"/>
      <c r="CU9" s="1054"/>
      <c r="CV9" s="1055"/>
      <c r="CW9" s="1053">
        <v>11</v>
      </c>
      <c r="CX9" s="1054"/>
      <c r="CY9" s="1054"/>
      <c r="CZ9" s="1054"/>
      <c r="DA9" s="1055"/>
      <c r="DB9" s="1053" t="s">
        <v>586</v>
      </c>
      <c r="DC9" s="1054"/>
      <c r="DD9" s="1054"/>
      <c r="DE9" s="1054"/>
      <c r="DF9" s="1055"/>
      <c r="DG9" s="1053" t="s">
        <v>586</v>
      </c>
      <c r="DH9" s="1054"/>
      <c r="DI9" s="1054"/>
      <c r="DJ9" s="1054"/>
      <c r="DK9" s="1055"/>
      <c r="DL9" s="1053" t="s">
        <v>586</v>
      </c>
      <c r="DM9" s="1054"/>
      <c r="DN9" s="1054"/>
      <c r="DO9" s="1054"/>
      <c r="DP9" s="1055"/>
      <c r="DQ9" s="1053" t="s">
        <v>586</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590</v>
      </c>
      <c r="BT10" s="1057"/>
      <c r="BU10" s="1057"/>
      <c r="BV10" s="1057"/>
      <c r="BW10" s="1057"/>
      <c r="BX10" s="1057"/>
      <c r="BY10" s="1057"/>
      <c r="BZ10" s="1057"/>
      <c r="CA10" s="1057"/>
      <c r="CB10" s="1057"/>
      <c r="CC10" s="1057"/>
      <c r="CD10" s="1057"/>
      <c r="CE10" s="1057"/>
      <c r="CF10" s="1057"/>
      <c r="CG10" s="1078"/>
      <c r="CH10" s="1053">
        <v>6</v>
      </c>
      <c r="CI10" s="1054"/>
      <c r="CJ10" s="1054"/>
      <c r="CK10" s="1054"/>
      <c r="CL10" s="1055"/>
      <c r="CM10" s="1053">
        <v>1865</v>
      </c>
      <c r="CN10" s="1054"/>
      <c r="CO10" s="1054"/>
      <c r="CP10" s="1054"/>
      <c r="CQ10" s="1055"/>
      <c r="CR10" s="1053">
        <v>16</v>
      </c>
      <c r="CS10" s="1054"/>
      <c r="CT10" s="1054"/>
      <c r="CU10" s="1054"/>
      <c r="CV10" s="1055"/>
      <c r="CW10" s="1053">
        <v>5</v>
      </c>
      <c r="CX10" s="1054"/>
      <c r="CY10" s="1054"/>
      <c r="CZ10" s="1054"/>
      <c r="DA10" s="1055"/>
      <c r="DB10" s="1053" t="s">
        <v>586</v>
      </c>
      <c r="DC10" s="1054"/>
      <c r="DD10" s="1054"/>
      <c r="DE10" s="1054"/>
      <c r="DF10" s="1055"/>
      <c r="DG10" s="1053" t="s">
        <v>594</v>
      </c>
      <c r="DH10" s="1054"/>
      <c r="DI10" s="1054"/>
      <c r="DJ10" s="1054"/>
      <c r="DK10" s="1055"/>
      <c r="DL10" s="1053" t="s">
        <v>586</v>
      </c>
      <c r="DM10" s="1054"/>
      <c r="DN10" s="1054"/>
      <c r="DO10" s="1054"/>
      <c r="DP10" s="1055"/>
      <c r="DQ10" s="1053" t="s">
        <v>586</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595</v>
      </c>
      <c r="BT11" s="1057"/>
      <c r="BU11" s="1057"/>
      <c r="BV11" s="1057"/>
      <c r="BW11" s="1057"/>
      <c r="BX11" s="1057"/>
      <c r="BY11" s="1057"/>
      <c r="BZ11" s="1057"/>
      <c r="CA11" s="1057"/>
      <c r="CB11" s="1057"/>
      <c r="CC11" s="1057"/>
      <c r="CD11" s="1057"/>
      <c r="CE11" s="1057"/>
      <c r="CF11" s="1057"/>
      <c r="CG11" s="1078"/>
      <c r="CH11" s="1053">
        <v>-4</v>
      </c>
      <c r="CI11" s="1054"/>
      <c r="CJ11" s="1054"/>
      <c r="CK11" s="1054"/>
      <c r="CL11" s="1055"/>
      <c r="CM11" s="1053">
        <v>862</v>
      </c>
      <c r="CN11" s="1054"/>
      <c r="CO11" s="1054"/>
      <c r="CP11" s="1054"/>
      <c r="CQ11" s="1055"/>
      <c r="CR11" s="1053">
        <v>1</v>
      </c>
      <c r="CS11" s="1054"/>
      <c r="CT11" s="1054"/>
      <c r="CU11" s="1054"/>
      <c r="CV11" s="1055"/>
      <c r="CW11" s="1053">
        <v>0</v>
      </c>
      <c r="CX11" s="1054"/>
      <c r="CY11" s="1054"/>
      <c r="CZ11" s="1054"/>
      <c r="DA11" s="1055"/>
      <c r="DB11" s="1053" t="s">
        <v>586</v>
      </c>
      <c r="DC11" s="1054"/>
      <c r="DD11" s="1054"/>
      <c r="DE11" s="1054"/>
      <c r="DF11" s="1055"/>
      <c r="DG11" s="1053" t="s">
        <v>594</v>
      </c>
      <c r="DH11" s="1054"/>
      <c r="DI11" s="1054"/>
      <c r="DJ11" s="1054"/>
      <c r="DK11" s="1055"/>
      <c r="DL11" s="1053" t="s">
        <v>586</v>
      </c>
      <c r="DM11" s="1054"/>
      <c r="DN11" s="1054"/>
      <c r="DO11" s="1054"/>
      <c r="DP11" s="1055"/>
      <c r="DQ11" s="1053" t="s">
        <v>586</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392</v>
      </c>
      <c r="B23" s="1001" t="s">
        <v>393</v>
      </c>
      <c r="C23" s="1002"/>
      <c r="D23" s="1002"/>
      <c r="E23" s="1002"/>
      <c r="F23" s="1002"/>
      <c r="G23" s="1002"/>
      <c r="H23" s="1002"/>
      <c r="I23" s="1002"/>
      <c r="J23" s="1002"/>
      <c r="K23" s="1002"/>
      <c r="L23" s="1002"/>
      <c r="M23" s="1002"/>
      <c r="N23" s="1002"/>
      <c r="O23" s="1002"/>
      <c r="P23" s="1012"/>
      <c r="Q23" s="1131">
        <v>27025</v>
      </c>
      <c r="R23" s="1125"/>
      <c r="S23" s="1125"/>
      <c r="T23" s="1125"/>
      <c r="U23" s="1125"/>
      <c r="V23" s="1125">
        <v>24696</v>
      </c>
      <c r="W23" s="1125"/>
      <c r="X23" s="1125"/>
      <c r="Y23" s="1125"/>
      <c r="Z23" s="1125"/>
      <c r="AA23" s="1125">
        <v>2329</v>
      </c>
      <c r="AB23" s="1125"/>
      <c r="AC23" s="1125"/>
      <c r="AD23" s="1125"/>
      <c r="AE23" s="1132"/>
      <c r="AF23" s="1133">
        <v>2324</v>
      </c>
      <c r="AG23" s="1125"/>
      <c r="AH23" s="1125"/>
      <c r="AI23" s="1125"/>
      <c r="AJ23" s="1134"/>
      <c r="AK23" s="1135"/>
      <c r="AL23" s="1136"/>
      <c r="AM23" s="1136"/>
      <c r="AN23" s="1136"/>
      <c r="AO23" s="1136"/>
      <c r="AP23" s="1125">
        <v>17391</v>
      </c>
      <c r="AQ23" s="1125"/>
      <c r="AR23" s="1125"/>
      <c r="AS23" s="1125"/>
      <c r="AT23" s="1125"/>
      <c r="AU23" s="1126"/>
      <c r="AV23" s="1126"/>
      <c r="AW23" s="1126"/>
      <c r="AX23" s="1126"/>
      <c r="AY23" s="1127"/>
      <c r="AZ23" s="1128" t="s">
        <v>394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380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405</v>
      </c>
      <c r="C28" s="1112"/>
      <c r="D28" s="1112"/>
      <c r="E28" s="1112"/>
      <c r="F28" s="1112"/>
      <c r="G28" s="1112"/>
      <c r="H28" s="1112"/>
      <c r="I28" s="1112"/>
      <c r="J28" s="1112"/>
      <c r="K28" s="1112"/>
      <c r="L28" s="1112"/>
      <c r="M28" s="1112"/>
      <c r="N28" s="1112"/>
      <c r="O28" s="1112"/>
      <c r="P28" s="1113"/>
      <c r="Q28" s="1114">
        <v>6337</v>
      </c>
      <c r="R28" s="1115"/>
      <c r="S28" s="1115"/>
      <c r="T28" s="1115"/>
      <c r="U28" s="1115"/>
      <c r="V28" s="1115">
        <v>6144</v>
      </c>
      <c r="W28" s="1115"/>
      <c r="X28" s="1115"/>
      <c r="Y28" s="1115"/>
      <c r="Z28" s="1115"/>
      <c r="AA28" s="1115">
        <v>193</v>
      </c>
      <c r="AB28" s="1115"/>
      <c r="AC28" s="1115"/>
      <c r="AD28" s="1115"/>
      <c r="AE28" s="1116"/>
      <c r="AF28" s="1117">
        <v>193</v>
      </c>
      <c r="AG28" s="1115"/>
      <c r="AH28" s="1115"/>
      <c r="AI28" s="1115"/>
      <c r="AJ28" s="1118"/>
      <c r="AK28" s="1106">
        <v>551</v>
      </c>
      <c r="AL28" s="1107"/>
      <c r="AM28" s="1107"/>
      <c r="AN28" s="1107"/>
      <c r="AO28" s="1107"/>
      <c r="AP28" s="1107" t="s">
        <v>586</v>
      </c>
      <c r="AQ28" s="1107"/>
      <c r="AR28" s="1107"/>
      <c r="AS28" s="1107"/>
      <c r="AT28" s="1107"/>
      <c r="AU28" s="1107" t="s">
        <v>586</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406</v>
      </c>
      <c r="C29" s="1095"/>
      <c r="D29" s="1095"/>
      <c r="E29" s="1095"/>
      <c r="F29" s="1095"/>
      <c r="G29" s="1095"/>
      <c r="H29" s="1095"/>
      <c r="I29" s="1095"/>
      <c r="J29" s="1095"/>
      <c r="K29" s="1095"/>
      <c r="L29" s="1095"/>
      <c r="M29" s="1095"/>
      <c r="N29" s="1095"/>
      <c r="O29" s="1095"/>
      <c r="P29" s="1096"/>
      <c r="Q29" s="1102">
        <v>6565</v>
      </c>
      <c r="R29" s="1103"/>
      <c r="S29" s="1103"/>
      <c r="T29" s="1103"/>
      <c r="U29" s="1103"/>
      <c r="V29" s="1103">
        <v>6310</v>
      </c>
      <c r="W29" s="1103"/>
      <c r="X29" s="1103"/>
      <c r="Y29" s="1103"/>
      <c r="Z29" s="1103"/>
      <c r="AA29" s="1103">
        <v>255</v>
      </c>
      <c r="AB29" s="1103"/>
      <c r="AC29" s="1103"/>
      <c r="AD29" s="1103"/>
      <c r="AE29" s="1104"/>
      <c r="AF29" s="1099">
        <v>255</v>
      </c>
      <c r="AG29" s="1100"/>
      <c r="AH29" s="1100"/>
      <c r="AI29" s="1100"/>
      <c r="AJ29" s="1101"/>
      <c r="AK29" s="1044">
        <v>628</v>
      </c>
      <c r="AL29" s="1035"/>
      <c r="AM29" s="1035"/>
      <c r="AN29" s="1035"/>
      <c r="AO29" s="1035"/>
      <c r="AP29" s="1035" t="s">
        <v>586</v>
      </c>
      <c r="AQ29" s="1035"/>
      <c r="AR29" s="1035"/>
      <c r="AS29" s="1035"/>
      <c r="AT29" s="1035"/>
      <c r="AU29" s="1035" t="s">
        <v>586</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407</v>
      </c>
      <c r="C30" s="1095"/>
      <c r="D30" s="1095"/>
      <c r="E30" s="1095"/>
      <c r="F30" s="1095"/>
      <c r="G30" s="1095"/>
      <c r="H30" s="1095"/>
      <c r="I30" s="1095"/>
      <c r="J30" s="1095"/>
      <c r="K30" s="1095"/>
      <c r="L30" s="1095"/>
      <c r="M30" s="1095"/>
      <c r="N30" s="1095"/>
      <c r="O30" s="1095"/>
      <c r="P30" s="1096"/>
      <c r="Q30" s="1102">
        <v>1354</v>
      </c>
      <c r="R30" s="1103"/>
      <c r="S30" s="1103"/>
      <c r="T30" s="1103"/>
      <c r="U30" s="1103"/>
      <c r="V30" s="1103">
        <v>1316</v>
      </c>
      <c r="W30" s="1103"/>
      <c r="X30" s="1103"/>
      <c r="Y30" s="1103"/>
      <c r="Z30" s="1103"/>
      <c r="AA30" s="1103">
        <v>38</v>
      </c>
      <c r="AB30" s="1103"/>
      <c r="AC30" s="1103"/>
      <c r="AD30" s="1103"/>
      <c r="AE30" s="1104"/>
      <c r="AF30" s="1099">
        <v>38</v>
      </c>
      <c r="AG30" s="1100"/>
      <c r="AH30" s="1100"/>
      <c r="AI30" s="1100"/>
      <c r="AJ30" s="1101"/>
      <c r="AK30" s="1044">
        <v>172</v>
      </c>
      <c r="AL30" s="1035"/>
      <c r="AM30" s="1035"/>
      <c r="AN30" s="1035"/>
      <c r="AO30" s="1035"/>
      <c r="AP30" s="1035" t="s">
        <v>586</v>
      </c>
      <c r="AQ30" s="1035"/>
      <c r="AR30" s="1035"/>
      <c r="AS30" s="1035"/>
      <c r="AT30" s="1035"/>
      <c r="AU30" s="1035" t="s">
        <v>586</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408</v>
      </c>
      <c r="C31" s="1095"/>
      <c r="D31" s="1095"/>
      <c r="E31" s="1095"/>
      <c r="F31" s="1095"/>
      <c r="G31" s="1095"/>
      <c r="H31" s="1095"/>
      <c r="I31" s="1095"/>
      <c r="J31" s="1095"/>
      <c r="K31" s="1095"/>
      <c r="L31" s="1095"/>
      <c r="M31" s="1095"/>
      <c r="N31" s="1095"/>
      <c r="O31" s="1095"/>
      <c r="P31" s="1096"/>
      <c r="Q31" s="1102">
        <v>1707</v>
      </c>
      <c r="R31" s="1103"/>
      <c r="S31" s="1103"/>
      <c r="T31" s="1103"/>
      <c r="U31" s="1103"/>
      <c r="V31" s="1103">
        <v>1797</v>
      </c>
      <c r="W31" s="1103"/>
      <c r="X31" s="1103"/>
      <c r="Y31" s="1103"/>
      <c r="Z31" s="1103"/>
      <c r="AA31" s="1103">
        <v>-91</v>
      </c>
      <c r="AB31" s="1103"/>
      <c r="AC31" s="1103"/>
      <c r="AD31" s="1103"/>
      <c r="AE31" s="1104"/>
      <c r="AF31" s="1099">
        <v>318</v>
      </c>
      <c r="AG31" s="1100"/>
      <c r="AH31" s="1100"/>
      <c r="AI31" s="1100"/>
      <c r="AJ31" s="1101"/>
      <c r="AK31" s="1044">
        <v>581</v>
      </c>
      <c r="AL31" s="1035"/>
      <c r="AM31" s="1035"/>
      <c r="AN31" s="1035"/>
      <c r="AO31" s="1035"/>
      <c r="AP31" s="1035">
        <v>2616</v>
      </c>
      <c r="AQ31" s="1035"/>
      <c r="AR31" s="1035"/>
      <c r="AS31" s="1035"/>
      <c r="AT31" s="1035"/>
      <c r="AU31" s="1035">
        <v>1729</v>
      </c>
      <c r="AV31" s="1035"/>
      <c r="AW31" s="1035"/>
      <c r="AX31" s="1035"/>
      <c r="AY31" s="1035"/>
      <c r="AZ31" s="1105"/>
      <c r="BA31" s="1105"/>
      <c r="BB31" s="1105"/>
      <c r="BC31" s="1105"/>
      <c r="BD31" s="1105"/>
      <c r="BE31" s="1036" t="s">
        <v>409</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392</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804</v>
      </c>
      <c r="AG63" s="1023"/>
      <c r="AH63" s="1023"/>
      <c r="AI63" s="1023"/>
      <c r="AJ63" s="1086"/>
      <c r="AK63" s="1087"/>
      <c r="AL63" s="1027"/>
      <c r="AM63" s="1027"/>
      <c r="AN63" s="1027"/>
      <c r="AO63" s="1027"/>
      <c r="AP63" s="1023">
        <v>2616</v>
      </c>
      <c r="AQ63" s="1023"/>
      <c r="AR63" s="1023"/>
      <c r="AS63" s="1023"/>
      <c r="AT63" s="1023"/>
      <c r="AU63" s="1023">
        <v>1729</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415</v>
      </c>
      <c r="W66" s="1066"/>
      <c r="X66" s="1066"/>
      <c r="Y66" s="1066"/>
      <c r="Z66" s="1067"/>
      <c r="AA66" s="1065" t="s">
        <v>416</v>
      </c>
      <c r="AB66" s="1066"/>
      <c r="AC66" s="1066"/>
      <c r="AD66" s="1066"/>
      <c r="AE66" s="1067"/>
      <c r="AF66" s="1071" t="s">
        <v>417</v>
      </c>
      <c r="AG66" s="1072"/>
      <c r="AH66" s="1072"/>
      <c r="AI66" s="1072"/>
      <c r="AJ66" s="1073"/>
      <c r="AK66" s="1065" t="s">
        <v>418</v>
      </c>
      <c r="AL66" s="1060"/>
      <c r="AM66" s="1060"/>
      <c r="AN66" s="1060"/>
      <c r="AO66" s="1061"/>
      <c r="AP66" s="1065" t="s">
        <v>419</v>
      </c>
      <c r="AQ66" s="1066"/>
      <c r="AR66" s="1066"/>
      <c r="AS66" s="1066"/>
      <c r="AT66" s="1067"/>
      <c r="AU66" s="1065" t="s">
        <v>420</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584</v>
      </c>
      <c r="C68" s="1050"/>
      <c r="D68" s="1050"/>
      <c r="E68" s="1050"/>
      <c r="F68" s="1050"/>
      <c r="G68" s="1050"/>
      <c r="H68" s="1050"/>
      <c r="I68" s="1050"/>
      <c r="J68" s="1050"/>
      <c r="K68" s="1050"/>
      <c r="L68" s="1050"/>
      <c r="M68" s="1050"/>
      <c r="N68" s="1050"/>
      <c r="O68" s="1050"/>
      <c r="P68" s="1051"/>
      <c r="Q68" s="1052">
        <v>4336</v>
      </c>
      <c r="R68" s="1046"/>
      <c r="S68" s="1046"/>
      <c r="T68" s="1046"/>
      <c r="U68" s="1046"/>
      <c r="V68" s="1046">
        <v>3735</v>
      </c>
      <c r="W68" s="1046"/>
      <c r="X68" s="1046"/>
      <c r="Y68" s="1046"/>
      <c r="Z68" s="1046"/>
      <c r="AA68" s="1046">
        <v>602</v>
      </c>
      <c r="AB68" s="1046"/>
      <c r="AC68" s="1046"/>
      <c r="AD68" s="1046"/>
      <c r="AE68" s="1046"/>
      <c r="AF68" s="1046">
        <v>602</v>
      </c>
      <c r="AG68" s="1046"/>
      <c r="AH68" s="1046"/>
      <c r="AI68" s="1046"/>
      <c r="AJ68" s="1046"/>
      <c r="AK68" s="1046" t="s">
        <v>586</v>
      </c>
      <c r="AL68" s="1046"/>
      <c r="AM68" s="1046"/>
      <c r="AN68" s="1046"/>
      <c r="AO68" s="1046"/>
      <c r="AP68" s="1046" t="s">
        <v>586</v>
      </c>
      <c r="AQ68" s="1046"/>
      <c r="AR68" s="1046"/>
      <c r="AS68" s="1046"/>
      <c r="AT68" s="1046"/>
      <c r="AU68" s="1046" t="s">
        <v>586</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585</v>
      </c>
      <c r="C69" s="1039"/>
      <c r="D69" s="1039"/>
      <c r="E69" s="1039"/>
      <c r="F69" s="1039"/>
      <c r="G69" s="1039"/>
      <c r="H69" s="1039"/>
      <c r="I69" s="1039"/>
      <c r="J69" s="1039"/>
      <c r="K69" s="1039"/>
      <c r="L69" s="1039"/>
      <c r="M69" s="1039"/>
      <c r="N69" s="1039"/>
      <c r="O69" s="1039"/>
      <c r="P69" s="1040"/>
      <c r="Q69" s="1041">
        <v>1008372</v>
      </c>
      <c r="R69" s="1035"/>
      <c r="S69" s="1035"/>
      <c r="T69" s="1035"/>
      <c r="U69" s="1035"/>
      <c r="V69" s="1035">
        <v>987256</v>
      </c>
      <c r="W69" s="1035"/>
      <c r="X69" s="1035"/>
      <c r="Y69" s="1035"/>
      <c r="Z69" s="1035"/>
      <c r="AA69" s="1035">
        <v>21116</v>
      </c>
      <c r="AB69" s="1035"/>
      <c r="AC69" s="1035"/>
      <c r="AD69" s="1035"/>
      <c r="AE69" s="1035"/>
      <c r="AF69" s="1035">
        <v>21116</v>
      </c>
      <c r="AG69" s="1035"/>
      <c r="AH69" s="1035"/>
      <c r="AI69" s="1035"/>
      <c r="AJ69" s="1035"/>
      <c r="AK69" s="1035">
        <v>4210</v>
      </c>
      <c r="AL69" s="1035"/>
      <c r="AM69" s="1035"/>
      <c r="AN69" s="1035"/>
      <c r="AO69" s="1035"/>
      <c r="AP69" s="1035" t="s">
        <v>586</v>
      </c>
      <c r="AQ69" s="1035"/>
      <c r="AR69" s="1035"/>
      <c r="AS69" s="1035"/>
      <c r="AT69" s="1035"/>
      <c r="AU69" s="1035" t="s">
        <v>586</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392</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21717</v>
      </c>
      <c r="AG88" s="1023"/>
      <c r="AH88" s="1023"/>
      <c r="AI88" s="1023"/>
      <c r="AJ88" s="1023"/>
      <c r="AK88" s="1027"/>
      <c r="AL88" s="1027"/>
      <c r="AM88" s="1027"/>
      <c r="AN88" s="1027"/>
      <c r="AO88" s="1027"/>
      <c r="AP88" s="1023" t="s">
        <v>586</v>
      </c>
      <c r="AQ88" s="1023"/>
      <c r="AR88" s="1023"/>
      <c r="AS88" s="1023"/>
      <c r="AT88" s="1023"/>
      <c r="AU88" s="1023" t="s">
        <v>586</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29</v>
      </c>
      <c r="CS102" s="1017"/>
      <c r="CT102" s="1017"/>
      <c r="CU102" s="1017"/>
      <c r="CV102" s="1018"/>
      <c r="CW102" s="1016">
        <v>17</v>
      </c>
      <c r="CX102" s="1017"/>
      <c r="CY102" s="1017"/>
      <c r="CZ102" s="1017"/>
      <c r="DA102" s="1018"/>
      <c r="DB102" s="1016" t="s">
        <v>586</v>
      </c>
      <c r="DC102" s="1017"/>
      <c r="DD102" s="1017"/>
      <c r="DE102" s="1017"/>
      <c r="DF102" s="1018"/>
      <c r="DG102" s="1016">
        <v>640</v>
      </c>
      <c r="DH102" s="1017"/>
      <c r="DI102" s="1017"/>
      <c r="DJ102" s="1017"/>
      <c r="DK102" s="1018"/>
      <c r="DL102" s="1016" t="s">
        <v>586</v>
      </c>
      <c r="DM102" s="1017"/>
      <c r="DN102" s="1017"/>
      <c r="DO102" s="1017"/>
      <c r="DP102" s="1018"/>
      <c r="DQ102" s="1016" t="s">
        <v>586</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307</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307</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307</v>
      </c>
      <c r="DR109" s="960"/>
      <c r="DS109" s="960"/>
      <c r="DT109" s="960"/>
      <c r="DU109" s="961"/>
      <c r="DV109" s="962" t="s">
        <v>432</v>
      </c>
      <c r="DW109" s="960"/>
      <c r="DX109" s="960"/>
      <c r="DY109" s="960"/>
      <c r="DZ109" s="993"/>
    </row>
    <row r="110" spans="1:131" s="233" customFormat="1" ht="26.25" customHeight="1" x14ac:dyDescent="0.2">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1907533</v>
      </c>
      <c r="AB110" s="953"/>
      <c r="AC110" s="953"/>
      <c r="AD110" s="953"/>
      <c r="AE110" s="954"/>
      <c r="AF110" s="955">
        <v>1959449</v>
      </c>
      <c r="AG110" s="953"/>
      <c r="AH110" s="953"/>
      <c r="AI110" s="953"/>
      <c r="AJ110" s="954"/>
      <c r="AK110" s="955">
        <v>2030257</v>
      </c>
      <c r="AL110" s="953"/>
      <c r="AM110" s="953"/>
      <c r="AN110" s="953"/>
      <c r="AO110" s="954"/>
      <c r="AP110" s="956">
        <v>16.8</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18333174</v>
      </c>
      <c r="BR110" s="906"/>
      <c r="BS110" s="906"/>
      <c r="BT110" s="906"/>
      <c r="BU110" s="906"/>
      <c r="BV110" s="906">
        <v>17718492</v>
      </c>
      <c r="BW110" s="906"/>
      <c r="BX110" s="906"/>
      <c r="BY110" s="906"/>
      <c r="BZ110" s="906"/>
      <c r="CA110" s="906">
        <v>17391160</v>
      </c>
      <c r="CB110" s="906"/>
      <c r="CC110" s="906"/>
      <c r="CD110" s="906"/>
      <c r="CE110" s="906"/>
      <c r="CF110" s="930">
        <v>144.30000000000001</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438</v>
      </c>
      <c r="DM110" s="906"/>
      <c r="DN110" s="906"/>
      <c r="DO110" s="906"/>
      <c r="DP110" s="906"/>
      <c r="DQ110" s="906" t="s">
        <v>438</v>
      </c>
      <c r="DR110" s="906"/>
      <c r="DS110" s="906"/>
      <c r="DT110" s="906"/>
      <c r="DU110" s="906"/>
      <c r="DV110" s="907" t="s">
        <v>438</v>
      </c>
      <c r="DW110" s="907"/>
      <c r="DX110" s="907"/>
      <c r="DY110" s="907"/>
      <c r="DZ110" s="908"/>
    </row>
    <row r="111" spans="1:131" s="233" customFormat="1" ht="26.25" customHeight="1" x14ac:dyDescent="0.2">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127</v>
      </c>
      <c r="AG111" s="983"/>
      <c r="AH111" s="983"/>
      <c r="AI111" s="983"/>
      <c r="AJ111" s="984"/>
      <c r="AK111" s="985" t="s">
        <v>127</v>
      </c>
      <c r="AL111" s="983"/>
      <c r="AM111" s="983"/>
      <c r="AN111" s="983"/>
      <c r="AO111" s="984"/>
      <c r="AP111" s="986" t="s">
        <v>127</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v>640145</v>
      </c>
      <c r="BR111" s="881"/>
      <c r="BS111" s="881"/>
      <c r="BT111" s="881"/>
      <c r="BU111" s="881"/>
      <c r="BV111" s="881">
        <v>640145</v>
      </c>
      <c r="BW111" s="881"/>
      <c r="BX111" s="881"/>
      <c r="BY111" s="881"/>
      <c r="BZ111" s="881"/>
      <c r="CA111" s="881">
        <v>640145</v>
      </c>
      <c r="CB111" s="881"/>
      <c r="CC111" s="881"/>
      <c r="CD111" s="881"/>
      <c r="CE111" s="881"/>
      <c r="CF111" s="939">
        <v>5.3</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442</v>
      </c>
      <c r="DM111" s="881"/>
      <c r="DN111" s="881"/>
      <c r="DO111" s="881"/>
      <c r="DP111" s="881"/>
      <c r="DQ111" s="881" t="s">
        <v>442</v>
      </c>
      <c r="DR111" s="881"/>
      <c r="DS111" s="881"/>
      <c r="DT111" s="881"/>
      <c r="DU111" s="881"/>
      <c r="DV111" s="858" t="s">
        <v>438</v>
      </c>
      <c r="DW111" s="858"/>
      <c r="DX111" s="858"/>
      <c r="DY111" s="858"/>
      <c r="DZ111" s="859"/>
    </row>
    <row r="112" spans="1:131" s="233" customFormat="1" ht="26.25" customHeight="1" x14ac:dyDescent="0.2">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394</v>
      </c>
      <c r="AB112" s="844"/>
      <c r="AC112" s="844"/>
      <c r="AD112" s="844"/>
      <c r="AE112" s="845"/>
      <c r="AF112" s="846" t="s">
        <v>394</v>
      </c>
      <c r="AG112" s="844"/>
      <c r="AH112" s="844"/>
      <c r="AI112" s="844"/>
      <c r="AJ112" s="845"/>
      <c r="AK112" s="846" t="s">
        <v>394</v>
      </c>
      <c r="AL112" s="844"/>
      <c r="AM112" s="844"/>
      <c r="AN112" s="844"/>
      <c r="AO112" s="845"/>
      <c r="AP112" s="888" t="s">
        <v>394</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2074324</v>
      </c>
      <c r="BR112" s="881"/>
      <c r="BS112" s="881"/>
      <c r="BT112" s="881"/>
      <c r="BU112" s="881"/>
      <c r="BV112" s="881">
        <v>1838797</v>
      </c>
      <c r="BW112" s="881"/>
      <c r="BX112" s="881"/>
      <c r="BY112" s="881"/>
      <c r="BZ112" s="881"/>
      <c r="CA112" s="881">
        <v>1729125</v>
      </c>
      <c r="CB112" s="881"/>
      <c r="CC112" s="881"/>
      <c r="CD112" s="881"/>
      <c r="CE112" s="881"/>
      <c r="CF112" s="939">
        <v>14.3</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394</v>
      </c>
      <c r="DH112" s="881"/>
      <c r="DI112" s="881"/>
      <c r="DJ112" s="881"/>
      <c r="DK112" s="881"/>
      <c r="DL112" s="881" t="s">
        <v>394</v>
      </c>
      <c r="DM112" s="881"/>
      <c r="DN112" s="881"/>
      <c r="DO112" s="881"/>
      <c r="DP112" s="881"/>
      <c r="DQ112" s="881" t="s">
        <v>447</v>
      </c>
      <c r="DR112" s="881"/>
      <c r="DS112" s="881"/>
      <c r="DT112" s="881"/>
      <c r="DU112" s="881"/>
      <c r="DV112" s="858" t="s">
        <v>394</v>
      </c>
      <c r="DW112" s="858"/>
      <c r="DX112" s="858"/>
      <c r="DY112" s="858"/>
      <c r="DZ112" s="859"/>
    </row>
    <row r="113" spans="1:130" s="233" customFormat="1" ht="26.25" customHeight="1" x14ac:dyDescent="0.2">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456919</v>
      </c>
      <c r="AB113" s="983"/>
      <c r="AC113" s="983"/>
      <c r="AD113" s="983"/>
      <c r="AE113" s="984"/>
      <c r="AF113" s="985">
        <v>253072</v>
      </c>
      <c r="AG113" s="983"/>
      <c r="AH113" s="983"/>
      <c r="AI113" s="983"/>
      <c r="AJ113" s="984"/>
      <c r="AK113" s="985">
        <v>249464</v>
      </c>
      <c r="AL113" s="983"/>
      <c r="AM113" s="983"/>
      <c r="AN113" s="983"/>
      <c r="AO113" s="984"/>
      <c r="AP113" s="986">
        <v>2.1</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t="s">
        <v>394</v>
      </c>
      <c r="BR113" s="881"/>
      <c r="BS113" s="881"/>
      <c r="BT113" s="881"/>
      <c r="BU113" s="881"/>
      <c r="BV113" s="881" t="s">
        <v>394</v>
      </c>
      <c r="BW113" s="881"/>
      <c r="BX113" s="881"/>
      <c r="BY113" s="881"/>
      <c r="BZ113" s="881"/>
      <c r="CA113" s="881" t="s">
        <v>394</v>
      </c>
      <c r="CB113" s="881"/>
      <c r="CC113" s="881"/>
      <c r="CD113" s="881"/>
      <c r="CE113" s="881"/>
      <c r="CF113" s="939" t="s">
        <v>394</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394</v>
      </c>
      <c r="DH113" s="844"/>
      <c r="DI113" s="844"/>
      <c r="DJ113" s="844"/>
      <c r="DK113" s="845"/>
      <c r="DL113" s="846" t="s">
        <v>394</v>
      </c>
      <c r="DM113" s="844"/>
      <c r="DN113" s="844"/>
      <c r="DO113" s="844"/>
      <c r="DP113" s="845"/>
      <c r="DQ113" s="846" t="s">
        <v>394</v>
      </c>
      <c r="DR113" s="844"/>
      <c r="DS113" s="844"/>
      <c r="DT113" s="844"/>
      <c r="DU113" s="845"/>
      <c r="DV113" s="888" t="s">
        <v>394</v>
      </c>
      <c r="DW113" s="889"/>
      <c r="DX113" s="889"/>
      <c r="DY113" s="889"/>
      <c r="DZ113" s="890"/>
    </row>
    <row r="114" spans="1:130" s="233" customFormat="1" ht="26.25" customHeight="1" x14ac:dyDescent="0.2">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394</v>
      </c>
      <c r="AB114" s="844"/>
      <c r="AC114" s="844"/>
      <c r="AD114" s="844"/>
      <c r="AE114" s="845"/>
      <c r="AF114" s="846" t="s">
        <v>394</v>
      </c>
      <c r="AG114" s="844"/>
      <c r="AH114" s="844"/>
      <c r="AI114" s="844"/>
      <c r="AJ114" s="845"/>
      <c r="AK114" s="846" t="s">
        <v>394</v>
      </c>
      <c r="AL114" s="844"/>
      <c r="AM114" s="844"/>
      <c r="AN114" s="844"/>
      <c r="AO114" s="845"/>
      <c r="AP114" s="888" t="s">
        <v>394</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3536763</v>
      </c>
      <c r="BR114" s="881"/>
      <c r="BS114" s="881"/>
      <c r="BT114" s="881"/>
      <c r="BU114" s="881"/>
      <c r="BV114" s="881">
        <v>3635559</v>
      </c>
      <c r="BW114" s="881"/>
      <c r="BX114" s="881"/>
      <c r="BY114" s="881"/>
      <c r="BZ114" s="881"/>
      <c r="CA114" s="881">
        <v>3664227</v>
      </c>
      <c r="CB114" s="881"/>
      <c r="CC114" s="881"/>
      <c r="CD114" s="881"/>
      <c r="CE114" s="881"/>
      <c r="CF114" s="939">
        <v>30.4</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394</v>
      </c>
      <c r="DH114" s="844"/>
      <c r="DI114" s="844"/>
      <c r="DJ114" s="844"/>
      <c r="DK114" s="845"/>
      <c r="DL114" s="846" t="s">
        <v>394</v>
      </c>
      <c r="DM114" s="844"/>
      <c r="DN114" s="844"/>
      <c r="DO114" s="844"/>
      <c r="DP114" s="845"/>
      <c r="DQ114" s="846" t="s">
        <v>394</v>
      </c>
      <c r="DR114" s="844"/>
      <c r="DS114" s="844"/>
      <c r="DT114" s="844"/>
      <c r="DU114" s="845"/>
      <c r="DV114" s="888" t="s">
        <v>394</v>
      </c>
      <c r="DW114" s="889"/>
      <c r="DX114" s="889"/>
      <c r="DY114" s="889"/>
      <c r="DZ114" s="890"/>
    </row>
    <row r="115" spans="1:130" s="233" customFormat="1" ht="26.25" customHeight="1" x14ac:dyDescent="0.2">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394</v>
      </c>
      <c r="AB115" s="983"/>
      <c r="AC115" s="983"/>
      <c r="AD115" s="983"/>
      <c r="AE115" s="984"/>
      <c r="AF115" s="985" t="s">
        <v>394</v>
      </c>
      <c r="AG115" s="983"/>
      <c r="AH115" s="983"/>
      <c r="AI115" s="983"/>
      <c r="AJ115" s="984"/>
      <c r="AK115" s="985" t="s">
        <v>394</v>
      </c>
      <c r="AL115" s="983"/>
      <c r="AM115" s="983"/>
      <c r="AN115" s="983"/>
      <c r="AO115" s="984"/>
      <c r="AP115" s="986" t="s">
        <v>394</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t="s">
        <v>394</v>
      </c>
      <c r="BR115" s="881"/>
      <c r="BS115" s="881"/>
      <c r="BT115" s="881"/>
      <c r="BU115" s="881"/>
      <c r="BV115" s="881" t="s">
        <v>394</v>
      </c>
      <c r="BW115" s="881"/>
      <c r="BX115" s="881"/>
      <c r="BY115" s="881"/>
      <c r="BZ115" s="881"/>
      <c r="CA115" s="881" t="s">
        <v>394</v>
      </c>
      <c r="CB115" s="881"/>
      <c r="CC115" s="881"/>
      <c r="CD115" s="881"/>
      <c r="CE115" s="881"/>
      <c r="CF115" s="939" t="s">
        <v>394</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640145</v>
      </c>
      <c r="DH115" s="844"/>
      <c r="DI115" s="844"/>
      <c r="DJ115" s="844"/>
      <c r="DK115" s="845"/>
      <c r="DL115" s="846">
        <v>640145</v>
      </c>
      <c r="DM115" s="844"/>
      <c r="DN115" s="844"/>
      <c r="DO115" s="844"/>
      <c r="DP115" s="845"/>
      <c r="DQ115" s="846">
        <v>640145</v>
      </c>
      <c r="DR115" s="844"/>
      <c r="DS115" s="844"/>
      <c r="DT115" s="844"/>
      <c r="DU115" s="845"/>
      <c r="DV115" s="888">
        <v>5.3</v>
      </c>
      <c r="DW115" s="889"/>
      <c r="DX115" s="889"/>
      <c r="DY115" s="889"/>
      <c r="DZ115" s="890"/>
    </row>
    <row r="116" spans="1:130" s="233" customFormat="1" ht="26.25" customHeight="1" x14ac:dyDescent="0.2">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394</v>
      </c>
      <c r="AB116" s="844"/>
      <c r="AC116" s="844"/>
      <c r="AD116" s="844"/>
      <c r="AE116" s="845"/>
      <c r="AF116" s="846" t="s">
        <v>394</v>
      </c>
      <c r="AG116" s="844"/>
      <c r="AH116" s="844"/>
      <c r="AI116" s="844"/>
      <c r="AJ116" s="845"/>
      <c r="AK116" s="846" t="s">
        <v>394</v>
      </c>
      <c r="AL116" s="844"/>
      <c r="AM116" s="844"/>
      <c r="AN116" s="844"/>
      <c r="AO116" s="845"/>
      <c r="AP116" s="888" t="s">
        <v>394</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394</v>
      </c>
      <c r="BR116" s="881"/>
      <c r="BS116" s="881"/>
      <c r="BT116" s="881"/>
      <c r="BU116" s="881"/>
      <c r="BV116" s="881" t="s">
        <v>442</v>
      </c>
      <c r="BW116" s="881"/>
      <c r="BX116" s="881"/>
      <c r="BY116" s="881"/>
      <c r="BZ116" s="881"/>
      <c r="CA116" s="881" t="s">
        <v>394</v>
      </c>
      <c r="CB116" s="881"/>
      <c r="CC116" s="881"/>
      <c r="CD116" s="881"/>
      <c r="CE116" s="881"/>
      <c r="CF116" s="939" t="s">
        <v>394</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394</v>
      </c>
      <c r="DH116" s="844"/>
      <c r="DI116" s="844"/>
      <c r="DJ116" s="844"/>
      <c r="DK116" s="845"/>
      <c r="DL116" s="846" t="s">
        <v>394</v>
      </c>
      <c r="DM116" s="844"/>
      <c r="DN116" s="844"/>
      <c r="DO116" s="844"/>
      <c r="DP116" s="845"/>
      <c r="DQ116" s="846" t="s">
        <v>394</v>
      </c>
      <c r="DR116" s="844"/>
      <c r="DS116" s="844"/>
      <c r="DT116" s="844"/>
      <c r="DU116" s="845"/>
      <c r="DV116" s="888" t="s">
        <v>394</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2364452</v>
      </c>
      <c r="AB117" s="967"/>
      <c r="AC117" s="967"/>
      <c r="AD117" s="967"/>
      <c r="AE117" s="968"/>
      <c r="AF117" s="969">
        <v>2212521</v>
      </c>
      <c r="AG117" s="967"/>
      <c r="AH117" s="967"/>
      <c r="AI117" s="967"/>
      <c r="AJ117" s="968"/>
      <c r="AK117" s="969">
        <v>2279721</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447</v>
      </c>
      <c r="BR117" s="881"/>
      <c r="BS117" s="881"/>
      <c r="BT117" s="881"/>
      <c r="BU117" s="881"/>
      <c r="BV117" s="881" t="s">
        <v>462</v>
      </c>
      <c r="BW117" s="881"/>
      <c r="BX117" s="881"/>
      <c r="BY117" s="881"/>
      <c r="BZ117" s="881"/>
      <c r="CA117" s="881" t="s">
        <v>438</v>
      </c>
      <c r="CB117" s="881"/>
      <c r="CC117" s="881"/>
      <c r="CD117" s="881"/>
      <c r="CE117" s="881"/>
      <c r="CF117" s="939" t="s">
        <v>462</v>
      </c>
      <c r="CG117" s="940"/>
      <c r="CH117" s="940"/>
      <c r="CI117" s="940"/>
      <c r="CJ117" s="940"/>
      <c r="CK117" s="991"/>
      <c r="CL117" s="885"/>
      <c r="CM117" s="879" t="s">
        <v>463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438</v>
      </c>
      <c r="DM117" s="844"/>
      <c r="DN117" s="844"/>
      <c r="DO117" s="844"/>
      <c r="DP117" s="845"/>
      <c r="DQ117" s="846" t="s">
        <v>438</v>
      </c>
      <c r="DR117" s="844"/>
      <c r="DS117" s="844"/>
      <c r="DT117" s="844"/>
      <c r="DU117" s="845"/>
      <c r="DV117" s="888" t="s">
        <v>127</v>
      </c>
      <c r="DW117" s="889"/>
      <c r="DX117" s="889"/>
      <c r="DY117" s="889"/>
      <c r="DZ117" s="890"/>
    </row>
    <row r="118" spans="1:130" s="233" customFormat="1" ht="26.25" customHeight="1" x14ac:dyDescent="0.2">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307</v>
      </c>
      <c r="AL118" s="960"/>
      <c r="AM118" s="960"/>
      <c r="AN118" s="960"/>
      <c r="AO118" s="961"/>
      <c r="AP118" s="963" t="s">
        <v>432</v>
      </c>
      <c r="AQ118" s="964"/>
      <c r="AR118" s="964"/>
      <c r="AS118" s="964"/>
      <c r="AT118" s="965"/>
      <c r="AU118" s="996"/>
      <c r="AV118" s="997"/>
      <c r="AW118" s="997"/>
      <c r="AX118" s="997"/>
      <c r="AY118" s="997"/>
      <c r="AZ118" s="902" t="s">
        <v>464</v>
      </c>
      <c r="BA118" s="903"/>
      <c r="BB118" s="903"/>
      <c r="BC118" s="903"/>
      <c r="BD118" s="903"/>
      <c r="BE118" s="903"/>
      <c r="BF118" s="903"/>
      <c r="BG118" s="903"/>
      <c r="BH118" s="903"/>
      <c r="BI118" s="903"/>
      <c r="BJ118" s="903"/>
      <c r="BK118" s="903"/>
      <c r="BL118" s="903"/>
      <c r="BM118" s="903"/>
      <c r="BN118" s="903"/>
      <c r="BO118" s="903"/>
      <c r="BP118" s="904"/>
      <c r="BQ118" s="943" t="s">
        <v>394</v>
      </c>
      <c r="BR118" s="909"/>
      <c r="BS118" s="909"/>
      <c r="BT118" s="909"/>
      <c r="BU118" s="909"/>
      <c r="BV118" s="909" t="s">
        <v>127</v>
      </c>
      <c r="BW118" s="909"/>
      <c r="BX118" s="909"/>
      <c r="BY118" s="909"/>
      <c r="BZ118" s="909"/>
      <c r="CA118" s="909" t="s">
        <v>462</v>
      </c>
      <c r="CB118" s="909"/>
      <c r="CC118" s="909"/>
      <c r="CD118" s="909"/>
      <c r="CE118" s="909"/>
      <c r="CF118" s="939" t="s">
        <v>438</v>
      </c>
      <c r="CG118" s="940"/>
      <c r="CH118" s="940"/>
      <c r="CI118" s="940"/>
      <c r="CJ118" s="940"/>
      <c r="CK118" s="991"/>
      <c r="CL118" s="885"/>
      <c r="CM118" s="879" t="s">
        <v>465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466</v>
      </c>
      <c r="DM118" s="844"/>
      <c r="DN118" s="844"/>
      <c r="DO118" s="844"/>
      <c r="DP118" s="845"/>
      <c r="DQ118" s="846" t="s">
        <v>467</v>
      </c>
      <c r="DR118" s="844"/>
      <c r="DS118" s="844"/>
      <c r="DT118" s="844"/>
      <c r="DU118" s="845"/>
      <c r="DV118" s="888" t="s">
        <v>468</v>
      </c>
      <c r="DW118" s="889"/>
      <c r="DX118" s="889"/>
      <c r="DY118" s="889"/>
      <c r="DZ118" s="890"/>
    </row>
    <row r="119" spans="1:130" s="233" customFormat="1" ht="26.25" customHeight="1" x14ac:dyDescent="0.2">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466</v>
      </c>
      <c r="AB119" s="953"/>
      <c r="AC119" s="953"/>
      <c r="AD119" s="953"/>
      <c r="AE119" s="954"/>
      <c r="AF119" s="955" t="s">
        <v>394</v>
      </c>
      <c r="AG119" s="953"/>
      <c r="AH119" s="953"/>
      <c r="AI119" s="953"/>
      <c r="AJ119" s="954"/>
      <c r="AK119" s="955" t="s">
        <v>469</v>
      </c>
      <c r="AL119" s="953"/>
      <c r="AM119" s="953"/>
      <c r="AN119" s="953"/>
      <c r="AO119" s="954"/>
      <c r="AP119" s="956" t="s">
        <v>462</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470</v>
      </c>
      <c r="BP119" s="942"/>
      <c r="BQ119" s="943">
        <v>24584406</v>
      </c>
      <c r="BR119" s="909"/>
      <c r="BS119" s="909"/>
      <c r="BT119" s="909"/>
      <c r="BU119" s="909"/>
      <c r="BV119" s="909">
        <v>23832993</v>
      </c>
      <c r="BW119" s="909"/>
      <c r="BX119" s="909"/>
      <c r="BY119" s="909"/>
      <c r="BZ119" s="909"/>
      <c r="CA119" s="909">
        <v>23424657</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472</v>
      </c>
      <c r="DR119" s="828"/>
      <c r="DS119" s="828"/>
      <c r="DT119" s="828"/>
      <c r="DU119" s="829"/>
      <c r="DV119" s="912" t="s">
        <v>127</v>
      </c>
      <c r="DW119" s="913"/>
      <c r="DX119" s="913"/>
      <c r="DY119" s="913"/>
      <c r="DZ119" s="914"/>
    </row>
    <row r="120" spans="1:130" s="233" customFormat="1" ht="26.25" customHeight="1" x14ac:dyDescent="0.2">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438</v>
      </c>
      <c r="AB120" s="844"/>
      <c r="AC120" s="844"/>
      <c r="AD120" s="844"/>
      <c r="AE120" s="845"/>
      <c r="AF120" s="846" t="s">
        <v>127</v>
      </c>
      <c r="AG120" s="844"/>
      <c r="AH120" s="844"/>
      <c r="AI120" s="844"/>
      <c r="AJ120" s="845"/>
      <c r="AK120" s="846" t="s">
        <v>438</v>
      </c>
      <c r="AL120" s="844"/>
      <c r="AM120" s="844"/>
      <c r="AN120" s="844"/>
      <c r="AO120" s="845"/>
      <c r="AP120" s="888" t="s">
        <v>447</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3159068</v>
      </c>
      <c r="BR120" s="906"/>
      <c r="BS120" s="906"/>
      <c r="BT120" s="906"/>
      <c r="BU120" s="906"/>
      <c r="BV120" s="906">
        <v>3663123</v>
      </c>
      <c r="BW120" s="906"/>
      <c r="BX120" s="906"/>
      <c r="BY120" s="906"/>
      <c r="BZ120" s="906"/>
      <c r="CA120" s="906">
        <v>5442876</v>
      </c>
      <c r="CB120" s="906"/>
      <c r="CC120" s="906"/>
      <c r="CD120" s="906"/>
      <c r="CE120" s="906"/>
      <c r="CF120" s="930">
        <v>45.2</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2074324</v>
      </c>
      <c r="DH120" s="906"/>
      <c r="DI120" s="906"/>
      <c r="DJ120" s="906"/>
      <c r="DK120" s="906"/>
      <c r="DL120" s="906">
        <v>1838797</v>
      </c>
      <c r="DM120" s="906"/>
      <c r="DN120" s="906"/>
      <c r="DO120" s="906"/>
      <c r="DP120" s="906"/>
      <c r="DQ120" s="906">
        <v>1729125</v>
      </c>
      <c r="DR120" s="906"/>
      <c r="DS120" s="906"/>
      <c r="DT120" s="906"/>
      <c r="DU120" s="906"/>
      <c r="DV120" s="907">
        <v>14.3</v>
      </c>
      <c r="DW120" s="907"/>
      <c r="DX120" s="907"/>
      <c r="DY120" s="907"/>
      <c r="DZ120" s="908"/>
    </row>
    <row r="121" spans="1:130" s="233" customFormat="1" ht="26.25" customHeight="1" x14ac:dyDescent="0.2">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469</v>
      </c>
      <c r="AB121" s="844"/>
      <c r="AC121" s="844"/>
      <c r="AD121" s="844"/>
      <c r="AE121" s="845"/>
      <c r="AF121" s="846" t="s">
        <v>127</v>
      </c>
      <c r="AG121" s="844"/>
      <c r="AH121" s="844"/>
      <c r="AI121" s="844"/>
      <c r="AJ121" s="845"/>
      <c r="AK121" s="846" t="s">
        <v>466</v>
      </c>
      <c r="AL121" s="844"/>
      <c r="AM121" s="844"/>
      <c r="AN121" s="844"/>
      <c r="AO121" s="845"/>
      <c r="AP121" s="888" t="s">
        <v>438</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2668149</v>
      </c>
      <c r="BR121" s="881"/>
      <c r="BS121" s="881"/>
      <c r="BT121" s="881"/>
      <c r="BU121" s="881"/>
      <c r="BV121" s="881">
        <v>2457508</v>
      </c>
      <c r="BW121" s="881"/>
      <c r="BX121" s="881"/>
      <c r="BY121" s="881"/>
      <c r="BZ121" s="881"/>
      <c r="CA121" s="881">
        <v>2287562</v>
      </c>
      <c r="CB121" s="881"/>
      <c r="CC121" s="881"/>
      <c r="CD121" s="881"/>
      <c r="CE121" s="881"/>
      <c r="CF121" s="939">
        <v>19</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t="s">
        <v>127</v>
      </c>
      <c r="DH121" s="881"/>
      <c r="DI121" s="881"/>
      <c r="DJ121" s="881"/>
      <c r="DK121" s="881"/>
      <c r="DL121" s="881" t="s">
        <v>127</v>
      </c>
      <c r="DM121" s="881"/>
      <c r="DN121" s="881"/>
      <c r="DO121" s="881"/>
      <c r="DP121" s="881"/>
      <c r="DQ121" s="881" t="s">
        <v>127</v>
      </c>
      <c r="DR121" s="881"/>
      <c r="DS121" s="881"/>
      <c r="DT121" s="881"/>
      <c r="DU121" s="881"/>
      <c r="DV121" s="858" t="s">
        <v>447</v>
      </c>
      <c r="DW121" s="858"/>
      <c r="DX121" s="858"/>
      <c r="DY121" s="858"/>
      <c r="DZ121" s="859"/>
    </row>
    <row r="122" spans="1:130" s="233" customFormat="1" ht="26.25" customHeight="1" x14ac:dyDescent="0.2">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438</v>
      </c>
      <c r="AB122" s="844"/>
      <c r="AC122" s="844"/>
      <c r="AD122" s="844"/>
      <c r="AE122" s="845"/>
      <c r="AF122" s="846" t="s">
        <v>438</v>
      </c>
      <c r="AG122" s="844"/>
      <c r="AH122" s="844"/>
      <c r="AI122" s="844"/>
      <c r="AJ122" s="845"/>
      <c r="AK122" s="846" t="s">
        <v>127</v>
      </c>
      <c r="AL122" s="844"/>
      <c r="AM122" s="844"/>
      <c r="AN122" s="844"/>
      <c r="AO122" s="845"/>
      <c r="AP122" s="888" t="s">
        <v>466</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14322785</v>
      </c>
      <c r="BR122" s="909"/>
      <c r="BS122" s="909"/>
      <c r="BT122" s="909"/>
      <c r="BU122" s="909"/>
      <c r="BV122" s="909">
        <v>14255884</v>
      </c>
      <c r="BW122" s="909"/>
      <c r="BX122" s="909"/>
      <c r="BY122" s="909"/>
      <c r="BZ122" s="909"/>
      <c r="CA122" s="909">
        <v>14282930</v>
      </c>
      <c r="CB122" s="909"/>
      <c r="CC122" s="909"/>
      <c r="CD122" s="909"/>
      <c r="CE122" s="909"/>
      <c r="CF122" s="910">
        <v>118.5</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472</v>
      </c>
      <c r="DH122" s="881"/>
      <c r="DI122" s="881"/>
      <c r="DJ122" s="881"/>
      <c r="DK122" s="881"/>
      <c r="DL122" s="881" t="s">
        <v>127</v>
      </c>
      <c r="DM122" s="881"/>
      <c r="DN122" s="881"/>
      <c r="DO122" s="881"/>
      <c r="DP122" s="881"/>
      <c r="DQ122" s="881" t="s">
        <v>438</v>
      </c>
      <c r="DR122" s="881"/>
      <c r="DS122" s="881"/>
      <c r="DT122" s="881"/>
      <c r="DU122" s="881"/>
      <c r="DV122" s="858" t="s">
        <v>438</v>
      </c>
      <c r="DW122" s="858"/>
      <c r="DX122" s="858"/>
      <c r="DY122" s="858"/>
      <c r="DZ122" s="859"/>
    </row>
    <row r="123" spans="1:130" s="233" customFormat="1" ht="26.25" customHeight="1" x14ac:dyDescent="0.2">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466</v>
      </c>
      <c r="AG123" s="844"/>
      <c r="AH123" s="844"/>
      <c r="AI123" s="844"/>
      <c r="AJ123" s="845"/>
      <c r="AK123" s="846" t="s">
        <v>394</v>
      </c>
      <c r="AL123" s="844"/>
      <c r="AM123" s="844"/>
      <c r="AN123" s="844"/>
      <c r="AO123" s="845"/>
      <c r="AP123" s="888" t="s">
        <v>127</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482</v>
      </c>
      <c r="BP123" s="942"/>
      <c r="BQ123" s="896">
        <v>20150002</v>
      </c>
      <c r="BR123" s="897"/>
      <c r="BS123" s="897"/>
      <c r="BT123" s="897"/>
      <c r="BU123" s="897"/>
      <c r="BV123" s="897">
        <v>20376515</v>
      </c>
      <c r="BW123" s="897"/>
      <c r="BX123" s="897"/>
      <c r="BY123" s="897"/>
      <c r="BZ123" s="897"/>
      <c r="CA123" s="897">
        <v>22013368</v>
      </c>
      <c r="CB123" s="897"/>
      <c r="CC123" s="897"/>
      <c r="CD123" s="897"/>
      <c r="CE123" s="897"/>
      <c r="CF123" s="812"/>
      <c r="CG123" s="813"/>
      <c r="CH123" s="813"/>
      <c r="CI123" s="813"/>
      <c r="CJ123" s="898"/>
      <c r="CK123" s="933"/>
      <c r="CL123" s="919"/>
      <c r="CM123" s="919"/>
      <c r="CN123" s="919"/>
      <c r="CO123" s="920"/>
      <c r="CP123" s="899" t="s">
        <v>405</v>
      </c>
      <c r="CQ123" s="900"/>
      <c r="CR123" s="900"/>
      <c r="CS123" s="900"/>
      <c r="CT123" s="900"/>
      <c r="CU123" s="900"/>
      <c r="CV123" s="900"/>
      <c r="CW123" s="900"/>
      <c r="CX123" s="900"/>
      <c r="CY123" s="900"/>
      <c r="CZ123" s="900"/>
      <c r="DA123" s="900"/>
      <c r="DB123" s="900"/>
      <c r="DC123" s="900"/>
      <c r="DD123" s="900"/>
      <c r="DE123" s="900"/>
      <c r="DF123" s="901"/>
      <c r="DG123" s="843" t="s">
        <v>447</v>
      </c>
      <c r="DH123" s="844"/>
      <c r="DI123" s="844"/>
      <c r="DJ123" s="844"/>
      <c r="DK123" s="845"/>
      <c r="DL123" s="846" t="s">
        <v>438</v>
      </c>
      <c r="DM123" s="844"/>
      <c r="DN123" s="844"/>
      <c r="DO123" s="844"/>
      <c r="DP123" s="845"/>
      <c r="DQ123" s="846" t="s">
        <v>467</v>
      </c>
      <c r="DR123" s="844"/>
      <c r="DS123" s="844"/>
      <c r="DT123" s="844"/>
      <c r="DU123" s="845"/>
      <c r="DV123" s="888" t="s">
        <v>468</v>
      </c>
      <c r="DW123" s="889"/>
      <c r="DX123" s="889"/>
      <c r="DY123" s="889"/>
      <c r="DZ123" s="890"/>
    </row>
    <row r="124" spans="1:130" s="233" customFormat="1" ht="26.25" customHeight="1" thickBot="1" x14ac:dyDescent="0.25">
      <c r="A124" s="884"/>
      <c r="B124" s="885"/>
      <c r="C124" s="879" t="s">
        <v>463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462</v>
      </c>
      <c r="AB124" s="844"/>
      <c r="AC124" s="844"/>
      <c r="AD124" s="844"/>
      <c r="AE124" s="845"/>
      <c r="AF124" s="846" t="s">
        <v>469</v>
      </c>
      <c r="AG124" s="844"/>
      <c r="AH124" s="844"/>
      <c r="AI124" s="844"/>
      <c r="AJ124" s="845"/>
      <c r="AK124" s="846" t="s">
        <v>466</v>
      </c>
      <c r="AL124" s="844"/>
      <c r="AM124" s="844"/>
      <c r="AN124" s="844"/>
      <c r="AO124" s="845"/>
      <c r="AP124" s="888" t="s">
        <v>472</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40.299999999999997</v>
      </c>
      <c r="BR124" s="895"/>
      <c r="BS124" s="895"/>
      <c r="BT124" s="895"/>
      <c r="BU124" s="895"/>
      <c r="BV124" s="895">
        <v>30.6</v>
      </c>
      <c r="BW124" s="895"/>
      <c r="BX124" s="895"/>
      <c r="BY124" s="895"/>
      <c r="BZ124" s="895"/>
      <c r="CA124" s="895">
        <v>11.7</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t="s">
        <v>127</v>
      </c>
      <c r="DH124" s="828"/>
      <c r="DI124" s="828"/>
      <c r="DJ124" s="828"/>
      <c r="DK124" s="829"/>
      <c r="DL124" s="830" t="s">
        <v>127</v>
      </c>
      <c r="DM124" s="828"/>
      <c r="DN124" s="828"/>
      <c r="DO124" s="828"/>
      <c r="DP124" s="829"/>
      <c r="DQ124" s="830" t="s">
        <v>467</v>
      </c>
      <c r="DR124" s="828"/>
      <c r="DS124" s="828"/>
      <c r="DT124" s="828"/>
      <c r="DU124" s="829"/>
      <c r="DV124" s="912" t="s">
        <v>127</v>
      </c>
      <c r="DW124" s="913"/>
      <c r="DX124" s="913"/>
      <c r="DY124" s="913"/>
      <c r="DZ124" s="914"/>
    </row>
    <row r="125" spans="1:130" s="233" customFormat="1" ht="26.25" customHeight="1" x14ac:dyDescent="0.2">
      <c r="A125" s="884"/>
      <c r="B125" s="885"/>
      <c r="C125" s="879" t="s">
        <v>465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462</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447</v>
      </c>
      <c r="DH125" s="906"/>
      <c r="DI125" s="906"/>
      <c r="DJ125" s="906"/>
      <c r="DK125" s="906"/>
      <c r="DL125" s="906" t="s">
        <v>447</v>
      </c>
      <c r="DM125" s="906"/>
      <c r="DN125" s="906"/>
      <c r="DO125" s="906"/>
      <c r="DP125" s="906"/>
      <c r="DQ125" s="906" t="s">
        <v>127</v>
      </c>
      <c r="DR125" s="906"/>
      <c r="DS125" s="906"/>
      <c r="DT125" s="906"/>
      <c r="DU125" s="906"/>
      <c r="DV125" s="907" t="s">
        <v>438</v>
      </c>
      <c r="DW125" s="907"/>
      <c r="DX125" s="907"/>
      <c r="DY125" s="907"/>
      <c r="DZ125" s="908"/>
    </row>
    <row r="126" spans="1:130" s="233"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466</v>
      </c>
      <c r="AG126" s="844"/>
      <c r="AH126" s="844"/>
      <c r="AI126" s="844"/>
      <c r="AJ126" s="845"/>
      <c r="AK126" s="846" t="s">
        <v>469</v>
      </c>
      <c r="AL126" s="844"/>
      <c r="AM126" s="844"/>
      <c r="AN126" s="844"/>
      <c r="AO126" s="845"/>
      <c r="AP126" s="888" t="s">
        <v>447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466</v>
      </c>
      <c r="DH126" s="881"/>
      <c r="DI126" s="881"/>
      <c r="DJ126" s="881"/>
      <c r="DK126" s="881"/>
      <c r="DL126" s="881" t="s">
        <v>438</v>
      </c>
      <c r="DM126" s="881"/>
      <c r="DN126" s="881"/>
      <c r="DO126" s="881"/>
      <c r="DP126" s="881"/>
      <c r="DQ126" s="881" t="s">
        <v>472</v>
      </c>
      <c r="DR126" s="881"/>
      <c r="DS126" s="881"/>
      <c r="DT126" s="881"/>
      <c r="DU126" s="881"/>
      <c r="DV126" s="858" t="s">
        <v>469</v>
      </c>
      <c r="DW126" s="858"/>
      <c r="DX126" s="858"/>
      <c r="DY126" s="858"/>
      <c r="DZ126" s="859"/>
    </row>
    <row r="127" spans="1:130" s="233" customFormat="1" ht="26.25" customHeight="1" x14ac:dyDescent="0.2">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438</v>
      </c>
      <c r="AG127" s="844"/>
      <c r="AH127" s="844"/>
      <c r="AI127" s="844"/>
      <c r="AJ127" s="845"/>
      <c r="AK127" s="846" t="s">
        <v>127</v>
      </c>
      <c r="AL127" s="844"/>
      <c r="AM127" s="844"/>
      <c r="AN127" s="844"/>
      <c r="AO127" s="845"/>
      <c r="AP127" s="888" t="s">
        <v>127</v>
      </c>
      <c r="AQ127" s="889"/>
      <c r="AR127" s="889"/>
      <c r="AS127" s="889"/>
      <c r="AT127" s="890"/>
      <c r="AU127" s="235"/>
      <c r="AV127" s="235"/>
      <c r="AW127" s="235"/>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462</v>
      </c>
      <c r="DM127" s="881"/>
      <c r="DN127" s="881"/>
      <c r="DO127" s="881"/>
      <c r="DP127" s="881"/>
      <c r="DQ127" s="881" t="s">
        <v>467</v>
      </c>
      <c r="DR127" s="881"/>
      <c r="DS127" s="881"/>
      <c r="DT127" s="881"/>
      <c r="DU127" s="881"/>
      <c r="DV127" s="858" t="s">
        <v>127</v>
      </c>
      <c r="DW127" s="858"/>
      <c r="DX127" s="858"/>
      <c r="DY127" s="858"/>
      <c r="DZ127" s="859"/>
    </row>
    <row r="128" spans="1:130" s="233" customFormat="1" ht="26.25" customHeight="1" thickBot="1" x14ac:dyDescent="0.25">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485478</v>
      </c>
      <c r="AB128" s="865"/>
      <c r="AC128" s="865"/>
      <c r="AD128" s="865"/>
      <c r="AE128" s="866"/>
      <c r="AF128" s="867">
        <v>283176</v>
      </c>
      <c r="AG128" s="865"/>
      <c r="AH128" s="865"/>
      <c r="AI128" s="865"/>
      <c r="AJ128" s="866"/>
      <c r="AK128" s="867">
        <v>275360</v>
      </c>
      <c r="AL128" s="865"/>
      <c r="AM128" s="865"/>
      <c r="AN128" s="865"/>
      <c r="AO128" s="866"/>
      <c r="AP128" s="868"/>
      <c r="AQ128" s="869"/>
      <c r="AR128" s="869"/>
      <c r="AS128" s="869"/>
      <c r="AT128" s="870"/>
      <c r="AU128" s="235"/>
      <c r="AV128" s="235"/>
      <c r="AW128" s="235"/>
      <c r="AX128" s="871" t="s">
        <v>496</v>
      </c>
      <c r="AY128" s="872"/>
      <c r="AZ128" s="872"/>
      <c r="BA128" s="872"/>
      <c r="BB128" s="872"/>
      <c r="BC128" s="872"/>
      <c r="BD128" s="872"/>
      <c r="BE128" s="873"/>
      <c r="BF128" s="850" t="s">
        <v>127</v>
      </c>
      <c r="BG128" s="851"/>
      <c r="BH128" s="851"/>
      <c r="BI128" s="851"/>
      <c r="BJ128" s="851"/>
      <c r="BK128" s="851"/>
      <c r="BL128" s="874"/>
      <c r="BM128" s="850">
        <v>12.92</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t="s">
        <v>469</v>
      </c>
      <c r="DH128" s="855"/>
      <c r="DI128" s="855"/>
      <c r="DJ128" s="855"/>
      <c r="DK128" s="855"/>
      <c r="DL128" s="855" t="s">
        <v>127</v>
      </c>
      <c r="DM128" s="855"/>
      <c r="DN128" s="855"/>
      <c r="DO128" s="855"/>
      <c r="DP128" s="855"/>
      <c r="DQ128" s="855" t="s">
        <v>127</v>
      </c>
      <c r="DR128" s="855"/>
      <c r="DS128" s="855"/>
      <c r="DT128" s="855"/>
      <c r="DU128" s="855"/>
      <c r="DV128" s="856" t="s">
        <v>447</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12192993</v>
      </c>
      <c r="AB129" s="844"/>
      <c r="AC129" s="844"/>
      <c r="AD129" s="844"/>
      <c r="AE129" s="845"/>
      <c r="AF129" s="846">
        <v>12490721</v>
      </c>
      <c r="AG129" s="844"/>
      <c r="AH129" s="844"/>
      <c r="AI129" s="844"/>
      <c r="AJ129" s="845"/>
      <c r="AK129" s="846">
        <v>13259651</v>
      </c>
      <c r="AL129" s="844"/>
      <c r="AM129" s="844"/>
      <c r="AN129" s="844"/>
      <c r="AO129" s="845"/>
      <c r="AP129" s="847"/>
      <c r="AQ129" s="848"/>
      <c r="AR129" s="848"/>
      <c r="AS129" s="848"/>
      <c r="AT129" s="849"/>
      <c r="AU129" s="236"/>
      <c r="AV129" s="236"/>
      <c r="AW129" s="236"/>
      <c r="AX129" s="815" t="s">
        <v>499</v>
      </c>
      <c r="AY129" s="816"/>
      <c r="AZ129" s="816"/>
      <c r="BA129" s="816"/>
      <c r="BB129" s="816"/>
      <c r="BC129" s="816"/>
      <c r="BD129" s="816"/>
      <c r="BE129" s="817"/>
      <c r="BF129" s="834" t="s">
        <v>472</v>
      </c>
      <c r="BG129" s="835"/>
      <c r="BH129" s="835"/>
      <c r="BI129" s="835"/>
      <c r="BJ129" s="835"/>
      <c r="BK129" s="835"/>
      <c r="BL129" s="836"/>
      <c r="BM129" s="834">
        <v>17.920000000000002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501</v>
      </c>
      <c r="X130" s="841"/>
      <c r="Y130" s="841"/>
      <c r="Z130" s="842"/>
      <c r="AA130" s="843">
        <v>1206169</v>
      </c>
      <c r="AB130" s="844"/>
      <c r="AC130" s="844"/>
      <c r="AD130" s="844"/>
      <c r="AE130" s="845"/>
      <c r="AF130" s="846">
        <v>1202163</v>
      </c>
      <c r="AG130" s="844"/>
      <c r="AH130" s="844"/>
      <c r="AI130" s="844"/>
      <c r="AJ130" s="845"/>
      <c r="AK130" s="846">
        <v>1204742</v>
      </c>
      <c r="AL130" s="844"/>
      <c r="AM130" s="844"/>
      <c r="AN130" s="844"/>
      <c r="AO130" s="845"/>
      <c r="AP130" s="847"/>
      <c r="AQ130" s="848"/>
      <c r="AR130" s="848"/>
      <c r="AS130" s="848"/>
      <c r="AT130" s="849"/>
      <c r="AU130" s="236"/>
      <c r="AV130" s="236"/>
      <c r="AW130" s="236"/>
      <c r="AX130" s="815" t="s">
        <v>502</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503</v>
      </c>
      <c r="X131" s="825"/>
      <c r="Y131" s="825"/>
      <c r="Z131" s="826"/>
      <c r="AA131" s="827">
        <v>10986824</v>
      </c>
      <c r="AB131" s="828"/>
      <c r="AC131" s="828"/>
      <c r="AD131" s="828"/>
      <c r="AE131" s="829"/>
      <c r="AF131" s="830">
        <v>11288558</v>
      </c>
      <c r="AG131" s="828"/>
      <c r="AH131" s="828"/>
      <c r="AI131" s="828"/>
      <c r="AJ131" s="829"/>
      <c r="AK131" s="830">
        <v>12054909</v>
      </c>
      <c r="AL131" s="828"/>
      <c r="AM131" s="828"/>
      <c r="AN131" s="828"/>
      <c r="AO131" s="829"/>
      <c r="AP131" s="831"/>
      <c r="AQ131" s="832"/>
      <c r="AR131" s="832"/>
      <c r="AS131" s="832"/>
      <c r="AT131" s="833"/>
      <c r="AU131" s="236"/>
      <c r="AV131" s="236"/>
      <c r="AW131" s="236"/>
      <c r="AX131" s="793" t="s">
        <v>504</v>
      </c>
      <c r="AY131" s="794"/>
      <c r="AZ131" s="794"/>
      <c r="BA131" s="794"/>
      <c r="BB131" s="794"/>
      <c r="BC131" s="794"/>
      <c r="BD131" s="794"/>
      <c r="BE131" s="795"/>
      <c r="BF131" s="796">
        <v>11.7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506</v>
      </c>
      <c r="W132" s="806"/>
      <c r="X132" s="806"/>
      <c r="Y132" s="806"/>
      <c r="Z132" s="807"/>
      <c r="AA132" s="808">
        <v>6.1237442230000001</v>
      </c>
      <c r="AB132" s="809"/>
      <c r="AC132" s="809"/>
      <c r="AD132" s="809"/>
      <c r="AE132" s="810"/>
      <c r="AF132" s="811">
        <v>6.441761649</v>
      </c>
      <c r="AG132" s="809"/>
      <c r="AH132" s="809"/>
      <c r="AI132" s="809"/>
      <c r="AJ132" s="810"/>
      <c r="AK132" s="811">
        <v>6.6331400760000001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507</v>
      </c>
      <c r="W133" s="785"/>
      <c r="X133" s="785"/>
      <c r="Y133" s="785"/>
      <c r="Z133" s="786"/>
      <c r="AA133" s="787">
        <v>5.9</v>
      </c>
      <c r="AB133" s="788"/>
      <c r="AC133" s="788"/>
      <c r="AD133" s="788"/>
      <c r="AE133" s="789"/>
      <c r="AF133" s="787">
        <v>6</v>
      </c>
      <c r="AG133" s="788"/>
      <c r="AH133" s="788"/>
      <c r="AI133" s="788"/>
      <c r="AJ133" s="789"/>
      <c r="AK133" s="787">
        <v>6.3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mBk5gWYJO8+HEdt7VLherkZCZ//qJjmsPzEAIrPN57Y+pyLBHptj80NRyb9CXneOY7fcKiCL51XtI9AYWcUPw==" saltValue="8uehgvZE4iMoCmqWX8eK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mnkH0CU7QR3johvH8LY23av71zEYOMTFnivp4QANNp/KRg7W72AzzRDvsLZRiNF+s6gSQBd7mO6519iwS07kBA==" saltValue="j7nx7fd6rj26oIb+LoqFG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WaZ3691d/A3Icf29rO9cwdoYi1VkD2mz9+ms90wxrZ5HGnuzjOZ9jP/7TiZnxs4ZSXAEplaqiCUfr0aljmLSA==" saltValue="7czpZKJf5gbsxqha6Myh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511</v>
      </c>
      <c r="AP7" s="275"/>
      <c r="AQ7" s="276" t="s">
        <v>512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513</v>
      </c>
      <c r="AQ8" s="282" t="s">
        <v>514</v>
      </c>
      <c r="AR8" s="283" t="s">
        <v>515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516</v>
      </c>
      <c r="AL9" s="1195"/>
      <c r="AM9" s="1195"/>
      <c r="AN9" s="1196"/>
      <c r="AO9" s="284">
        <v>4528930</v>
      </c>
      <c r="AP9" s="284">
        <v>76256</v>
      </c>
      <c r="AQ9" s="285">
        <v>65025</v>
      </c>
      <c r="AR9" s="286">
        <v>17.3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517</v>
      </c>
      <c r="AL10" s="1195"/>
      <c r="AM10" s="1195"/>
      <c r="AN10" s="1196"/>
      <c r="AO10" s="287">
        <v>18</v>
      </c>
      <c r="AP10" s="287">
        <v>0</v>
      </c>
      <c r="AQ10" s="288">
        <v>6119</v>
      </c>
      <c r="AR10" s="289">
        <v>-100</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518</v>
      </c>
      <c r="AL11" s="1195"/>
      <c r="AM11" s="1195"/>
      <c r="AN11" s="1196"/>
      <c r="AO11" s="287">
        <v>44999</v>
      </c>
      <c r="AP11" s="287">
        <v>758</v>
      </c>
      <c r="AQ11" s="288">
        <v>1220</v>
      </c>
      <c r="AR11" s="289">
        <v>-37.9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519</v>
      </c>
      <c r="AL12" s="1195"/>
      <c r="AM12" s="1195"/>
      <c r="AN12" s="1196"/>
      <c r="AO12" s="287" t="s">
        <v>520</v>
      </c>
      <c r="AP12" s="287" t="s">
        <v>520</v>
      </c>
      <c r="AQ12" s="288">
        <v>12</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521</v>
      </c>
      <c r="AL13" s="1195"/>
      <c r="AM13" s="1195"/>
      <c r="AN13" s="1196"/>
      <c r="AO13" s="287">
        <v>174963</v>
      </c>
      <c r="AP13" s="287">
        <v>2946</v>
      </c>
      <c r="AQ13" s="288">
        <v>2792</v>
      </c>
      <c r="AR13" s="289">
        <v>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522</v>
      </c>
      <c r="AL14" s="1195"/>
      <c r="AM14" s="1195"/>
      <c r="AN14" s="1196"/>
      <c r="AO14" s="287">
        <v>26798</v>
      </c>
      <c r="AP14" s="287">
        <v>451</v>
      </c>
      <c r="AQ14" s="288">
        <v>1408</v>
      </c>
      <c r="AR14" s="289">
        <v>-68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523</v>
      </c>
      <c r="AL15" s="1198"/>
      <c r="AM15" s="1198"/>
      <c r="AN15" s="1199"/>
      <c r="AO15" s="287">
        <v>-209901</v>
      </c>
      <c r="AP15" s="287">
        <v>-3534</v>
      </c>
      <c r="AQ15" s="288">
        <v>-3962</v>
      </c>
      <c r="AR15" s="289">
        <v>-10.8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189</v>
      </c>
      <c r="AL16" s="1198"/>
      <c r="AM16" s="1198"/>
      <c r="AN16" s="1199"/>
      <c r="AO16" s="287">
        <v>4565807</v>
      </c>
      <c r="AP16" s="287">
        <v>76877</v>
      </c>
      <c r="AQ16" s="288">
        <v>72615</v>
      </c>
      <c r="AR16" s="289">
        <v>5.9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528</v>
      </c>
      <c r="AL21" s="1201"/>
      <c r="AM21" s="1201"/>
      <c r="AN21" s="1202"/>
      <c r="AO21" s="300">
        <v>6.92</v>
      </c>
      <c r="AP21" s="301">
        <v>6.51</v>
      </c>
      <c r="AQ21" s="302">
        <v>0.41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529</v>
      </c>
      <c r="AL22" s="1201"/>
      <c r="AM22" s="1201"/>
      <c r="AN22" s="1202"/>
      <c r="AO22" s="305">
        <v>97.5</v>
      </c>
      <c r="AP22" s="306">
        <v>98.4</v>
      </c>
      <c r="AQ22" s="307">
        <v>-0.9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530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511</v>
      </c>
      <c r="AP30" s="275"/>
      <c r="AQ30" s="276" t="s">
        <v>512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533</v>
      </c>
      <c r="AL32" s="1185"/>
      <c r="AM32" s="1185"/>
      <c r="AN32" s="1186"/>
      <c r="AO32" s="315">
        <v>2030257</v>
      </c>
      <c r="AP32" s="315">
        <v>34185</v>
      </c>
      <c r="AQ32" s="316">
        <v>34910</v>
      </c>
      <c r="AR32" s="317">
        <v>-2.1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534</v>
      </c>
      <c r="AL33" s="1185"/>
      <c r="AM33" s="1185"/>
      <c r="AN33" s="1186"/>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535</v>
      </c>
      <c r="AL34" s="1185"/>
      <c r="AM34" s="1185"/>
      <c r="AN34" s="1186"/>
      <c r="AO34" s="315" t="s">
        <v>520</v>
      </c>
      <c r="AP34" s="315" t="s">
        <v>520</v>
      </c>
      <c r="AQ34" s="316">
        <v>4</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536</v>
      </c>
      <c r="AL35" s="1185"/>
      <c r="AM35" s="1185"/>
      <c r="AN35" s="1186"/>
      <c r="AO35" s="315">
        <v>249464</v>
      </c>
      <c r="AP35" s="315">
        <v>4200</v>
      </c>
      <c r="AQ35" s="316">
        <v>8517</v>
      </c>
      <c r="AR35" s="317">
        <v>-50.7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537</v>
      </c>
      <c r="AL36" s="1185"/>
      <c r="AM36" s="1185"/>
      <c r="AN36" s="1186"/>
      <c r="AO36" s="315" t="s">
        <v>520</v>
      </c>
      <c r="AP36" s="315" t="s">
        <v>520</v>
      </c>
      <c r="AQ36" s="316">
        <v>1600</v>
      </c>
      <c r="AR36" s="317" t="s">
        <v>520</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538</v>
      </c>
      <c r="AL37" s="1185"/>
      <c r="AM37" s="1185"/>
      <c r="AN37" s="1186"/>
      <c r="AO37" s="315" t="s">
        <v>520</v>
      </c>
      <c r="AP37" s="315" t="s">
        <v>520</v>
      </c>
      <c r="AQ37" s="316">
        <v>1669</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539</v>
      </c>
      <c r="AL38" s="1188"/>
      <c r="AM38" s="1188"/>
      <c r="AN38" s="1189"/>
      <c r="AO38" s="318" t="s">
        <v>520</v>
      </c>
      <c r="AP38" s="318" t="s">
        <v>520</v>
      </c>
      <c r="AQ38" s="319">
        <v>1</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540</v>
      </c>
      <c r="AL39" s="1188"/>
      <c r="AM39" s="1188"/>
      <c r="AN39" s="1189"/>
      <c r="AO39" s="315">
        <v>-275360</v>
      </c>
      <c r="AP39" s="315">
        <v>-4636</v>
      </c>
      <c r="AQ39" s="316">
        <v>-6461</v>
      </c>
      <c r="AR39" s="317">
        <v>-28.2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541</v>
      </c>
      <c r="AL40" s="1185"/>
      <c r="AM40" s="1185"/>
      <c r="AN40" s="1186"/>
      <c r="AO40" s="315">
        <v>-1204742</v>
      </c>
      <c r="AP40" s="315">
        <v>-20285</v>
      </c>
      <c r="AQ40" s="316">
        <v>-28321</v>
      </c>
      <c r="AR40" s="317">
        <v>-28.4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799619</v>
      </c>
      <c r="AP41" s="315">
        <v>13464</v>
      </c>
      <c r="AQ41" s="316">
        <v>11918</v>
      </c>
      <c r="AR41" s="317">
        <v>13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511</v>
      </c>
      <c r="AN49" s="1179" t="s">
        <v>545</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546</v>
      </c>
      <c r="AO50" s="332" t="s">
        <v>547</v>
      </c>
      <c r="AP50" s="333" t="s">
        <v>548</v>
      </c>
      <c r="AQ50" s="334" t="s">
        <v>549</v>
      </c>
      <c r="AR50" s="335" t="s">
        <v>550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1542744</v>
      </c>
      <c r="AN51" s="337">
        <v>25748</v>
      </c>
      <c r="AO51" s="338">
        <v>-3.6</v>
      </c>
      <c r="AP51" s="339">
        <v>47820</v>
      </c>
      <c r="AQ51" s="340">
        <v>7.5</v>
      </c>
      <c r="AR51" s="341">
        <v>-11.1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887770</v>
      </c>
      <c r="AN52" s="345">
        <v>14817</v>
      </c>
      <c r="AO52" s="346">
        <v>-10.5</v>
      </c>
      <c r="AP52" s="347">
        <v>25855</v>
      </c>
      <c r="AQ52" s="348">
        <v>-0.1</v>
      </c>
      <c r="AR52" s="349">
        <v>-10.4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1088387</v>
      </c>
      <c r="AN53" s="337">
        <v>18270</v>
      </c>
      <c r="AO53" s="338">
        <v>-29</v>
      </c>
      <c r="AP53" s="339">
        <v>41934</v>
      </c>
      <c r="AQ53" s="340">
        <v>-12.3</v>
      </c>
      <c r="AR53" s="341">
        <v>-16.7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496097</v>
      </c>
      <c r="AN54" s="345">
        <v>8328</v>
      </c>
      <c r="AO54" s="346">
        <v>-43.8</v>
      </c>
      <c r="AP54" s="347">
        <v>23352</v>
      </c>
      <c r="AQ54" s="348">
        <v>-9.6999999999999993</v>
      </c>
      <c r="AR54" s="349">
        <v>-34.1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279676</v>
      </c>
      <c r="AN55" s="337">
        <v>4698</v>
      </c>
      <c r="AO55" s="338">
        <v>-74.3</v>
      </c>
      <c r="AP55" s="339">
        <v>45588</v>
      </c>
      <c r="AQ55" s="340">
        <v>8.6999999999999993</v>
      </c>
      <c r="AR55" s="341">
        <v>-83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120102</v>
      </c>
      <c r="AN56" s="345">
        <v>2018</v>
      </c>
      <c r="AO56" s="346">
        <v>-75.8</v>
      </c>
      <c r="AP56" s="347">
        <v>24150</v>
      </c>
      <c r="AQ56" s="348">
        <v>3.4</v>
      </c>
      <c r="AR56" s="349">
        <v>-79.2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969707</v>
      </c>
      <c r="AN57" s="337">
        <v>16271</v>
      </c>
      <c r="AO57" s="338">
        <v>246.3</v>
      </c>
      <c r="AP57" s="339">
        <v>45483</v>
      </c>
      <c r="AQ57" s="340">
        <v>-0.2</v>
      </c>
      <c r="AR57" s="341">
        <v>246.5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468992</v>
      </c>
      <c r="AN58" s="345">
        <v>7869</v>
      </c>
      <c r="AO58" s="346">
        <v>289.89999999999998</v>
      </c>
      <c r="AP58" s="347">
        <v>24241</v>
      </c>
      <c r="AQ58" s="348">
        <v>0.4</v>
      </c>
      <c r="AR58" s="349">
        <v>289.5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1265879</v>
      </c>
      <c r="AN59" s="337">
        <v>21314</v>
      </c>
      <c r="AO59" s="338">
        <v>31</v>
      </c>
      <c r="AP59" s="339">
        <v>45945</v>
      </c>
      <c r="AQ59" s="340">
        <v>1</v>
      </c>
      <c r="AR59" s="341">
        <v>30</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650375</v>
      </c>
      <c r="AN60" s="345">
        <v>10951</v>
      </c>
      <c r="AO60" s="346">
        <v>39.200000000000003</v>
      </c>
      <c r="AP60" s="347">
        <v>25180</v>
      </c>
      <c r="AQ60" s="348">
        <v>3.9</v>
      </c>
      <c r="AR60" s="349">
        <v>35.299999999999997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1029279</v>
      </c>
      <c r="AN61" s="352">
        <v>17260</v>
      </c>
      <c r="AO61" s="353">
        <v>34.1</v>
      </c>
      <c r="AP61" s="354">
        <v>45354</v>
      </c>
      <c r="AQ61" s="355">
        <v>0.9</v>
      </c>
      <c r="AR61" s="341">
        <v>33.200000000000003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524667</v>
      </c>
      <c r="AN62" s="345">
        <v>8797</v>
      </c>
      <c r="AO62" s="346">
        <v>39.799999999999997</v>
      </c>
      <c r="AP62" s="347">
        <v>24556</v>
      </c>
      <c r="AQ62" s="348">
        <v>-0.4</v>
      </c>
      <c r="AR62" s="349">
        <v>40.200000000000003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7sfkWiszAVDuw75uzYL7aovOQ9blh78fEpE7UJ7M/csNiU2ie7NUuWqyBfQEiKTRNb5eqP8CsFeY8GBzidWvhA==" saltValue="fN62B2tmgRTYUO9AEAOT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nmPfOfy9GGHGJ08XArIYjg9ZQh9akCZWlrHpaq0xkrn1h4Taq2BCQwahxEovJZWdf2c5FNs/eueZvFWcL1h/jg==" saltValue="MKtqK11LFoIo9srEEncGJ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aWEmuE2UQgJNtWBmrH2LekRVNQgGdHrGVLYzJnFFBepaanfugZ+ZhQy7wfntM2yRjpLcMsWUKIz8M+UeCyOJ1g==" saltValue="0Mxj+YVM2P+XN0hlaXqe5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3" t="s">
        <v>3</v>
      </c>
      <c r="D47" s="1203"/>
      <c r="E47" s="1204"/>
      <c r="F47" s="11">
        <v>4.26</v>
      </c>
      <c r="G47" s="12">
        <v>9.91</v>
      </c>
      <c r="H47" s="12">
        <v>12.89</v>
      </c>
      <c r="I47" s="12">
        <v>15.41</v>
      </c>
      <c r="J47" s="13">
        <v>17.88</v>
      </c>
    </row>
    <row r="48" spans="2:10" ht="57.75" customHeight="1" x14ac:dyDescent="0.2">
      <c r="B48" s="14"/>
      <c r="C48" s="1205" t="s">
        <v>4</v>
      </c>
      <c r="D48" s="1205"/>
      <c r="E48" s="1206"/>
      <c r="F48" s="15">
        <v>6.78</v>
      </c>
      <c r="G48" s="16">
        <v>8.99</v>
      </c>
      <c r="H48" s="16">
        <v>10.54</v>
      </c>
      <c r="I48" s="16">
        <v>13.08</v>
      </c>
      <c r="J48" s="17">
        <v>17.53</v>
      </c>
    </row>
    <row r="49" spans="2:10" ht="57.75" customHeight="1" thickBot="1" x14ac:dyDescent="0.25">
      <c r="B49" s="18"/>
      <c r="C49" s="1207" t="s">
        <v>5</v>
      </c>
      <c r="D49" s="1207"/>
      <c r="E49" s="1208"/>
      <c r="F49" s="19">
        <v>0.69</v>
      </c>
      <c r="G49" s="20">
        <v>8.0399999999999991</v>
      </c>
      <c r="H49" s="20">
        <v>4.67</v>
      </c>
      <c r="I49" s="20">
        <v>5.61</v>
      </c>
      <c r="J49" s="21">
        <v>8.57</v>
      </c>
    </row>
    <row r="50" spans="2:10" ht="13.2" x14ac:dyDescent="0.2"/>
  </sheetData>
  <sheetProtection algorithmName="SHA-512" hashValue="++oqKSzLasu6ioJu0tNrNxJj8Sy0ERzldX4QsbF8IOlFP2GcP2E5j9BzB018NFuTA0yslIqgcNMBw9TJq9XARA==" saltValue="L23tlmAhbmFpWwoh0PKB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2023-03-22T23:48:36Z</cp:lastPrinted>
  <dcterms:created xsi:type="dcterms:W3CDTF">2023-02-20T04:53:26Z</dcterms:created>
  <dcterms:modified xsi:type="dcterms:W3CDTF">2023-10-05T02:44:04Z</dcterms:modified>
  <cp:category/>
</cp:coreProperties>
</file>