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Y:\02_財政課\02_財政班\34(R4)調査物とりあえず\01国県\0126〆公営企業に係る経営比較分析表（令和３年度決算）の分析等について\提出\"/>
    </mc:Choice>
  </mc:AlternateContent>
  <xr:revisionPtr revIDLastSave="0" documentId="13_ncr:1_{ECA421D7-212D-4D48-8181-D501A847C9C5}" xr6:coauthVersionLast="45" xr6:coauthVersionMax="45" xr10:uidLastSave="{00000000-0000-0000-0000-000000000000}"/>
  <workbookProtection workbookAlgorithmName="SHA-512" workbookHashValue="i5UZYbnoq9B4QxwrDwPA0ppmQZ4iR2vpQAnDz1Su344HDL+ziuiwkazPmswC8wJQMuD6Az3a0wOBdBa5g9B13A==" workbookSaltValue="JxHcDaFOkwjgvsO/1DmWP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<sst xmlns="http://schemas.openxmlformats.org/spreadsheetml/2006/main" count="299" uniqueCount="118">
  <si>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</si>
  <si>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</si>
  <si>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</si>
  <si>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</si>
  <si>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</si>
  <si>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</si>
  <si>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</si>
  <si>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</si>
  <si>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</si>
  <si>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</si>
  <si>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</si>
  <si>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</si>
  <si>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</si>
  <si>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</si>
  <si>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</si>
  <si>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</si>
  <si>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</si>
  <si>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</si>
  <si>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</si>
  <si>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</si>
  <si>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</si>
  <si>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</si>
  <si>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</si>
  <si>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</si>
  <si>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</si>
  <si>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</si>
  <si>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</si>
  <si>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</si>
  <si>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</si>
  <si>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</si>
  <si>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</si>
  <si>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</si>
  <si>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</si>
  <si>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</si>
  <si>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</si>
  <si>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</si>
  <si>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</si>
  <si>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</si>
  <si>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</si>
  <si>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</si>
  <si>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</si>
  <si>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</si>
  <si>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</si>
  <si>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</si>
  <si>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</si>
  <si>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</si>
  <si>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</si>
  <si>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</si>
  <si>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</si>
  <si>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</si>
  <si>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</si>
  <si>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</si>
  <si>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</si>
  <si>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</si>
  <si>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</si>
  <si>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</si>
  <si>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</si>
  <si>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</si>
  <si>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</si>
  <si>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</si>
  <si>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</si>
  <si>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</si>
  <si>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</si>
  <si>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</si>
  <si>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</si>
  <si>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</si>
  <si>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</si>
  <si>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</si>
  <si>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</si>
  <si>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</si>
  <si>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</si>
  <si>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</si>
  <si>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</si>
  <si>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</si>
  <si>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</si>
  <si>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</si>
  <si>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</si>
  <si>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</si>
  <si>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</si>
  <si>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</si>
  <si>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</si>
  <si>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</si>
  <si>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</si>
  <si>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</si>
  <si>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</si>
  <si>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</si>
  <si>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</si>
  <si>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</si>
  <si>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</si>
  <si>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</si>
  <si>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</si>
  <si>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</si>
  <si>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</si>
  <si>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</si>
  <si>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</si>
  <si>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</si>
  <si>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愛川町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</si>
  <si>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</si>
  <si>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</si>
  <si>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</si>
  <si>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</si>
  <si>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</si>
  <si>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</si>
  <si>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</si>
  <si>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</si>
  <si>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</si>
  <si>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</si>
  <si>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</si>
  <si>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</si>
  <si>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</si>
  <si>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</si>
  <si>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</si>
  <si>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</si>
  <si>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</si>
  <si>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</si>
  <si>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経常収支比率は100％を超えており、②累積欠損金は生じていないものの、③流動比率が低く資金的な余裕はない状況です。④企業債残高対事業規模比率は類似団体平均との比較では高い水準となっていますが、企業債償還額を超える借入は行っていないため、今後は減少していくことが見込まれます。
　また、⑤経費回収率は82.46％で、使用料単価を⑥汚水処理原価が上回る状況であることから、適正な使用料収入の確保や汚水処理費の削減に向けた取組みを進め、経費回収率の向上に努めます。⑧水洗化率は97.96％で高い水準ではありますが、戸別訪問等の接続勧奨に引き続き取組むことで、更なる水洗化率の向上に努めます。</t>
    <phoneticPr fontId="4"/>
  </si>
  <si>
    <t>　①有形固定資産減価償却率は、令和２年度に地方公営企業法を適用したため低い水準にあります。②管渠老朽化率は今後の耐用年数経過に伴って上昇していくことになりますが、ストックマネジメント計画に基づいて計画的な維持管理と改築・更新等に取組んでいきます。</t>
    <phoneticPr fontId="4"/>
  </si>
  <si>
    <t>　本町では、令和２年度から地方公営企業法の財務規定等を適用し、公営企業会計方式による事業運営を開始しています。令和３年度は、今後、進行する施設の老朽化に対して、限られた財源の中でも改築と更新を進めていくために、ライフサイクルコストの最小化と事業費の平準化を図ることを目的とした、ストックマネジメント計画の見直しを行ったところです。
　今後も下水道中期ビジョンの基本理念「安心して快適に暮らせるまちをつくる下水道」、経営戦略の経営の基本方針「快適な暮らし」、「安全なまちづくり」、「事業の継続」、「住民との連携」の達成に向けた取組みを進め、持続可能な下水道サービスの提供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</si>
</sst>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0.12</c:v>
                </c:pt>
                <c:pt idx="4">
                  <c:v>0.04</c:v>
                </c:pt>
              </c:numCache>
            </c:numRef>
          </c:val>
          <c:extLst>
            <c:ext xmlns:c16="http://schemas.microsoft.com/office/drawing/2014/chart" uri="{C3380CC4-5D6E-409C-BE32-E72D297353CC}">
              <c16:uniqueId val="{00000000-076C-404F-A50E-B45A4418235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076C-404F-A50E-B45A4418235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38-43C8-91B3-A1FE9AB3CE2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F638-43C8-91B3-A1FE9AB3CE2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97.95</c:v>
                </c:pt>
                <c:pt idx="4">
                  <c:v>97.96</c:v>
                </c:pt>
              </c:numCache>
            </c:numRef>
          </c:val>
          <c:extLst>
            <c:ext xmlns:c16="http://schemas.microsoft.com/office/drawing/2014/chart" uri="{C3380CC4-5D6E-409C-BE32-E72D297353CC}">
              <c16:uniqueId val="{00000000-149B-42EA-B676-B74CAC4817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149B-42EA-B676-B74CAC4817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106.17</c:v>
                </c:pt>
                <c:pt idx="4">
                  <c:v>103.67</c:v>
                </c:pt>
              </c:numCache>
            </c:numRef>
          </c:val>
          <c:extLst>
            <c:ext xmlns:c16="http://schemas.microsoft.com/office/drawing/2014/chart" uri="{C3380CC4-5D6E-409C-BE32-E72D297353CC}">
              <c16:uniqueId val="{00000000-CD0E-4802-A4FF-912D7C2160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CD0E-4802-A4FF-912D7C2160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3.94</c:v>
                </c:pt>
                <c:pt idx="4">
                  <c:v>7.84</c:v>
                </c:pt>
              </c:numCache>
            </c:numRef>
          </c:val>
          <c:extLst>
            <c:ext xmlns:c16="http://schemas.microsoft.com/office/drawing/2014/chart" uri="{C3380CC4-5D6E-409C-BE32-E72D297353CC}">
              <c16:uniqueId val="{00000000-3F14-4415-840A-C6748C0479F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3F14-4415-840A-C6748C0479F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4.33</c:v>
                </c:pt>
                <c:pt idx="4">
                  <c:v>4.51</c:v>
                </c:pt>
              </c:numCache>
            </c:numRef>
          </c:val>
          <c:extLst>
            <c:ext xmlns:c16="http://schemas.microsoft.com/office/drawing/2014/chart" uri="{C3380CC4-5D6E-409C-BE32-E72D297353CC}">
              <c16:uniqueId val="{00000000-69F1-4121-89F0-FFAD694DAA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69F1-4121-89F0-FFAD694DAA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A13-41D5-B621-40064F6557F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FA13-41D5-B621-40064F6557F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26.63</c:v>
                </c:pt>
                <c:pt idx="4">
                  <c:v>32.11</c:v>
                </c:pt>
              </c:numCache>
            </c:numRef>
          </c:val>
          <c:extLst>
            <c:ext xmlns:c16="http://schemas.microsoft.com/office/drawing/2014/chart" uri="{C3380CC4-5D6E-409C-BE32-E72D297353CC}">
              <c16:uniqueId val="{00000000-3E97-44A8-81F9-97E980ECA6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3E97-44A8-81F9-97E980ECA6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1090.06</c:v>
                </c:pt>
                <c:pt idx="4">
                  <c:v>1022.78</c:v>
                </c:pt>
              </c:numCache>
            </c:numRef>
          </c:val>
          <c:extLst>
            <c:ext xmlns:c16="http://schemas.microsoft.com/office/drawing/2014/chart" uri="{C3380CC4-5D6E-409C-BE32-E72D297353CC}">
              <c16:uniqueId val="{00000000-E21B-4CFD-BC9A-55047810B5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E21B-4CFD-BC9A-55047810B5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81.91</c:v>
                </c:pt>
                <c:pt idx="4">
                  <c:v>82.46</c:v>
                </c:pt>
              </c:numCache>
            </c:numRef>
          </c:val>
          <c:extLst>
            <c:ext xmlns:c16="http://schemas.microsoft.com/office/drawing/2014/chart" uri="{C3380CC4-5D6E-409C-BE32-E72D297353CC}">
              <c16:uniqueId val="{00000000-14C2-4845-9807-1D78759F566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14C2-4845-9807-1D78759F566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0BBA-4C95-B9E7-FC9A21B416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0BBA-4C95-B9E7-FC9A21B416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1" zoomScaleNormal="100" workbookViewId="0">
      <selection activeCell="BJ73" sqref="BJ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神奈川県　愛川町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Bd1</v>
      </c>
      <c r="X8" s="66"/>
      <c r="Y8" s="66"/>
      <c r="Z8" s="66"/>
      <c r="AA8" s="66"/>
      <c r="AB8" s="66"/>
      <c r="AC8" s="66"/>
      <c r="AD8" s="67" t="str">
        <f>データ!$M$6</f>
        <v>非設置</v>
      </c>
      <c r="AE8" s="67"/>
      <c r="AF8" s="67"/>
      <c r="AG8" s="67"/>
      <c r="AH8" s="67"/>
      <c r="AI8" s="67"/>
      <c r="AJ8" s="67"/>
      <c r="AK8" s="3"/>
      <c r="AL8" s="55">
        <f>データ!S6</f>
        <v>39690</v>
      </c>
      <c r="AM8" s="55"/>
      <c r="AN8" s="55"/>
      <c r="AO8" s="55"/>
      <c r="AP8" s="55"/>
      <c r="AQ8" s="55"/>
      <c r="AR8" s="55"/>
      <c r="AS8" s="55"/>
      <c r="AT8" s="54">
        <f>データ!T6</f>
        <v>34.28</v>
      </c>
      <c r="AU8" s="54"/>
      <c r="AV8" s="54"/>
      <c r="AW8" s="54"/>
      <c r="AX8" s="54"/>
      <c r="AY8" s="54"/>
      <c r="AZ8" s="54"/>
      <c r="BA8" s="54"/>
      <c r="BB8" s="54">
        <f>データ!U6</f>
        <v>1157.82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55.74</v>
      </c>
      <c r="J10" s="54"/>
      <c r="K10" s="54"/>
      <c r="L10" s="54"/>
      <c r="M10" s="54"/>
      <c r="N10" s="54"/>
      <c r="O10" s="54"/>
      <c r="P10" s="54">
        <f>データ!P6</f>
        <v>91.08</v>
      </c>
      <c r="Q10" s="54"/>
      <c r="R10" s="54"/>
      <c r="S10" s="54"/>
      <c r="T10" s="54"/>
      <c r="U10" s="54"/>
      <c r="V10" s="54"/>
      <c r="W10" s="54">
        <f>データ!Q6</f>
        <v>97.29</v>
      </c>
      <c r="X10" s="54"/>
      <c r="Y10" s="54"/>
      <c r="Z10" s="54"/>
      <c r="AA10" s="54"/>
      <c r="AB10" s="54"/>
      <c r="AC10" s="54"/>
      <c r="AD10" s="55">
        <f>データ!R6</f>
        <v>2077</v>
      </c>
      <c r="AE10" s="55"/>
      <c r="AF10" s="55"/>
      <c r="AG10" s="55"/>
      <c r="AH10" s="55"/>
      <c r="AI10" s="55"/>
      <c r="AJ10" s="55"/>
      <c r="AK10" s="2"/>
      <c r="AL10" s="55">
        <f>データ!V6</f>
        <v>36107</v>
      </c>
      <c r="AM10" s="55"/>
      <c r="AN10" s="55"/>
      <c r="AO10" s="55"/>
      <c r="AP10" s="55"/>
      <c r="AQ10" s="55"/>
      <c r="AR10" s="55"/>
      <c r="AS10" s="55"/>
      <c r="AT10" s="54">
        <f>データ!W6</f>
        <v>8.52</v>
      </c>
      <c r="AU10" s="54"/>
      <c r="AV10" s="54"/>
      <c r="AW10" s="54"/>
      <c r="AX10" s="54"/>
      <c r="AY10" s="54"/>
      <c r="AZ10" s="54"/>
      <c r="BA10" s="54"/>
      <c r="BB10" s="54">
        <f>データ!X6</f>
        <v>4237.91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55ebvQE+vBbhlCzmGzfnNq1w5UXzk3vm2fpqvRisbRzrBrTbEUU/ZkDorfTumYUhoq9BIoQ9xmleFxPY+XTNg==" saltValue="UuMnsNEeqg68nNnbRRjW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144011</v>
      </c>
      <c r="D6" s="19">
        <f t="shared" si="3"/>
        <v>46</v>
      </c>
      <c r="E6" s="19">
        <f t="shared" si="3"/>
        <v>17</v>
      </c>
      <c r="F6" s="19">
        <f t="shared" si="3"/>
        <v>1</v>
      </c>
      <c r="G6" s="19">
        <f t="shared" si="3"/>
        <v>0</v>
      </c>
      <c r="H6" s="19" t="str">
        <f t="shared" si="3"/>
        <v>神奈川県　愛川町</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55.74</v>
      </c>
      <c r="P6" s="20">
        <f t="shared" si="3"/>
        <v>91.08</v>
      </c>
      <c r="Q6" s="20">
        <f t="shared" si="3"/>
        <v>97.29</v>
      </c>
      <c r="R6" s="20">
        <f t="shared" si="3"/>
        <v>2077</v>
      </c>
      <c r="S6" s="20">
        <f t="shared" si="3"/>
        <v>39690</v>
      </c>
      <c r="T6" s="20">
        <f t="shared" si="3"/>
        <v>34.28</v>
      </c>
      <c r="U6" s="20">
        <f t="shared" si="3"/>
        <v>1157.82</v>
      </c>
      <c r="V6" s="20">
        <f t="shared" si="3"/>
        <v>36107</v>
      </c>
      <c r="W6" s="20">
        <f t="shared" si="3"/>
        <v>8.52</v>
      </c>
      <c r="X6" s="20">
        <f t="shared" si="3"/>
        <v>4237.91</v>
      </c>
      <c r="Y6" s="21" t="str">
        <f>IF(Y7="",NA(),Y7)</f>
        <v>-</v>
      </c>
      <c r="Z6" s="21" t="str">
        <f t="shared" ref="Z6:AH6" si="4">IF(Z7="",NA(),Z7)</f>
        <v>-</v>
      </c>
      <c r="AA6" s="21" t="str">
        <f t="shared" si="4"/>
        <v>-</v>
      </c>
      <c r="AB6" s="21">
        <f t="shared" si="4"/>
        <v>106.17</v>
      </c>
      <c r="AC6" s="21">
        <f t="shared" si="4"/>
        <v>103.67</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26.63</v>
      </c>
      <c r="AY6" s="21">
        <f t="shared" si="6"/>
        <v>32.11</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1090.06</v>
      </c>
      <c r="BJ6" s="21">
        <f t="shared" si="7"/>
        <v>1022.78</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81.91</v>
      </c>
      <c r="BU6" s="21">
        <f t="shared" si="8"/>
        <v>82.46</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97.95</v>
      </c>
      <c r="DB6" s="21">
        <f t="shared" si="11"/>
        <v>97.96</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3.94</v>
      </c>
      <c r="DM6" s="21">
        <f t="shared" si="12"/>
        <v>7.84</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1">
        <f t="shared" si="13"/>
        <v>4.33</v>
      </c>
      <c r="DX6" s="21">
        <f t="shared" si="13"/>
        <v>4.51</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1">
        <f t="shared" si="14"/>
        <v>0.12</v>
      </c>
      <c r="EI6" s="21">
        <f t="shared" si="14"/>
        <v>0.04</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144011</v>
      </c>
      <c r="D7" s="23">
        <v>46</v>
      </c>
      <c r="E7" s="23">
        <v>17</v>
      </c>
      <c r="F7" s="23">
        <v>1</v>
      </c>
      <c r="G7" s="23">
        <v>0</v>
      </c>
      <c r="H7" s="23" t="s">
        <v>96</v>
      </c>
      <c r="I7" s="23" t="s">
        <v>97</v>
      </c>
      <c r="J7" s="23" t="s">
        <v>98</v>
      </c>
      <c r="K7" s="23" t="s">
        <v>99</v>
      </c>
      <c r="L7" s="23" t="s">
        <v>100</v>
      </c>
      <c r="M7" s="23" t="s">
        <v>101</v>
      </c>
      <c r="N7" s="24" t="s">
        <v>102</v>
      </c>
      <c r="O7" s="24">
        <v>55.74</v>
      </c>
      <c r="P7" s="24">
        <v>91.08</v>
      </c>
      <c r="Q7" s="24">
        <v>97.29</v>
      </c>
      <c r="R7" s="24">
        <v>2077</v>
      </c>
      <c r="S7" s="24">
        <v>39690</v>
      </c>
      <c r="T7" s="24">
        <v>34.28</v>
      </c>
      <c r="U7" s="24">
        <v>1157.82</v>
      </c>
      <c r="V7" s="24">
        <v>36107</v>
      </c>
      <c r="W7" s="24">
        <v>8.52</v>
      </c>
      <c r="X7" s="24">
        <v>4237.91</v>
      </c>
      <c r="Y7" s="24" t="s">
        <v>102</v>
      </c>
      <c r="Z7" s="24" t="s">
        <v>102</v>
      </c>
      <c r="AA7" s="24" t="s">
        <v>102</v>
      </c>
      <c r="AB7" s="24">
        <v>106.17</v>
      </c>
      <c r="AC7" s="24">
        <v>103.67</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26.63</v>
      </c>
      <c r="AY7" s="24">
        <v>32.11</v>
      </c>
      <c r="AZ7" s="24" t="s">
        <v>102</v>
      </c>
      <c r="BA7" s="24" t="s">
        <v>102</v>
      </c>
      <c r="BB7" s="24" t="s">
        <v>102</v>
      </c>
      <c r="BC7" s="24">
        <v>67.930000000000007</v>
      </c>
      <c r="BD7" s="24">
        <v>68.53</v>
      </c>
      <c r="BE7" s="24">
        <v>71.39</v>
      </c>
      <c r="BF7" s="24" t="s">
        <v>102</v>
      </c>
      <c r="BG7" s="24" t="s">
        <v>102</v>
      </c>
      <c r="BH7" s="24" t="s">
        <v>102</v>
      </c>
      <c r="BI7" s="24">
        <v>1090.06</v>
      </c>
      <c r="BJ7" s="24">
        <v>1022.78</v>
      </c>
      <c r="BK7" s="24" t="s">
        <v>102</v>
      </c>
      <c r="BL7" s="24" t="s">
        <v>102</v>
      </c>
      <c r="BM7" s="24" t="s">
        <v>102</v>
      </c>
      <c r="BN7" s="24">
        <v>857.88</v>
      </c>
      <c r="BO7" s="24">
        <v>825.1</v>
      </c>
      <c r="BP7" s="24">
        <v>669.11</v>
      </c>
      <c r="BQ7" s="24" t="s">
        <v>102</v>
      </c>
      <c r="BR7" s="24" t="s">
        <v>102</v>
      </c>
      <c r="BS7" s="24" t="s">
        <v>102</v>
      </c>
      <c r="BT7" s="24">
        <v>81.91</v>
      </c>
      <c r="BU7" s="24">
        <v>82.46</v>
      </c>
      <c r="BV7" s="24" t="s">
        <v>102</v>
      </c>
      <c r="BW7" s="24" t="s">
        <v>102</v>
      </c>
      <c r="BX7" s="24" t="s">
        <v>102</v>
      </c>
      <c r="BY7" s="24">
        <v>94.97</v>
      </c>
      <c r="BZ7" s="24">
        <v>97.07</v>
      </c>
      <c r="CA7" s="24">
        <v>99.73</v>
      </c>
      <c r="CB7" s="24" t="s">
        <v>102</v>
      </c>
      <c r="CC7" s="24" t="s">
        <v>102</v>
      </c>
      <c r="CD7" s="24" t="s">
        <v>102</v>
      </c>
      <c r="CE7" s="24">
        <v>150</v>
      </c>
      <c r="CF7" s="24">
        <v>150</v>
      </c>
      <c r="CG7" s="24" t="s">
        <v>102</v>
      </c>
      <c r="CH7" s="24" t="s">
        <v>102</v>
      </c>
      <c r="CI7" s="24" t="s">
        <v>102</v>
      </c>
      <c r="CJ7" s="24">
        <v>159.49</v>
      </c>
      <c r="CK7" s="24">
        <v>157.81</v>
      </c>
      <c r="CL7" s="24">
        <v>134.97999999999999</v>
      </c>
      <c r="CM7" s="24" t="s">
        <v>102</v>
      </c>
      <c r="CN7" s="24" t="s">
        <v>102</v>
      </c>
      <c r="CO7" s="24" t="s">
        <v>102</v>
      </c>
      <c r="CP7" s="24" t="s">
        <v>102</v>
      </c>
      <c r="CQ7" s="24" t="s">
        <v>102</v>
      </c>
      <c r="CR7" s="24" t="s">
        <v>102</v>
      </c>
      <c r="CS7" s="24" t="s">
        <v>102</v>
      </c>
      <c r="CT7" s="24" t="s">
        <v>102</v>
      </c>
      <c r="CU7" s="24">
        <v>65.28</v>
      </c>
      <c r="CV7" s="24">
        <v>64.92</v>
      </c>
      <c r="CW7" s="24">
        <v>59.99</v>
      </c>
      <c r="CX7" s="24" t="s">
        <v>102</v>
      </c>
      <c r="CY7" s="24" t="s">
        <v>102</v>
      </c>
      <c r="CZ7" s="24" t="s">
        <v>102</v>
      </c>
      <c r="DA7" s="24">
        <v>97.95</v>
      </c>
      <c r="DB7" s="24">
        <v>97.96</v>
      </c>
      <c r="DC7" s="24" t="s">
        <v>102</v>
      </c>
      <c r="DD7" s="24" t="s">
        <v>102</v>
      </c>
      <c r="DE7" s="24" t="s">
        <v>102</v>
      </c>
      <c r="DF7" s="24">
        <v>92.72</v>
      </c>
      <c r="DG7" s="24">
        <v>92.88</v>
      </c>
      <c r="DH7" s="24">
        <v>95.72</v>
      </c>
      <c r="DI7" s="24" t="s">
        <v>102</v>
      </c>
      <c r="DJ7" s="24" t="s">
        <v>102</v>
      </c>
      <c r="DK7" s="24" t="s">
        <v>102</v>
      </c>
      <c r="DL7" s="24">
        <v>3.94</v>
      </c>
      <c r="DM7" s="24">
        <v>7.84</v>
      </c>
      <c r="DN7" s="24" t="s">
        <v>102</v>
      </c>
      <c r="DO7" s="24" t="s">
        <v>102</v>
      </c>
      <c r="DP7" s="24" t="s">
        <v>102</v>
      </c>
      <c r="DQ7" s="24">
        <v>23.79</v>
      </c>
      <c r="DR7" s="24">
        <v>25.66</v>
      </c>
      <c r="DS7" s="24">
        <v>38.17</v>
      </c>
      <c r="DT7" s="24" t="s">
        <v>102</v>
      </c>
      <c r="DU7" s="24" t="s">
        <v>102</v>
      </c>
      <c r="DV7" s="24" t="s">
        <v>102</v>
      </c>
      <c r="DW7" s="24">
        <v>4.33</v>
      </c>
      <c r="DX7" s="24">
        <v>4.51</v>
      </c>
      <c r="DY7" s="24" t="s">
        <v>102</v>
      </c>
      <c r="DZ7" s="24" t="s">
        <v>102</v>
      </c>
      <c r="EA7" s="24" t="s">
        <v>102</v>
      </c>
      <c r="EB7" s="24">
        <v>1.22</v>
      </c>
      <c r="EC7" s="24">
        <v>1.61</v>
      </c>
      <c r="ED7" s="24">
        <v>6.54</v>
      </c>
      <c r="EE7" s="24" t="s">
        <v>102</v>
      </c>
      <c r="EF7" s="24" t="s">
        <v>102</v>
      </c>
      <c r="EG7" s="24" t="s">
        <v>102</v>
      </c>
      <c r="EH7" s="24">
        <v>0.12</v>
      </c>
      <c r="EI7" s="24">
        <v>0.04</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2023-01-12T23:29:40Z</dcterms:created>
  <dcterms:modified xsi:type="dcterms:W3CDTF">2023-01-27T01:38:42Z</dcterms:modified>
  <cp:category/>
</cp:coreProperties>
</file>