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310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<sst xmlns="http://schemas.openxmlformats.org/spreadsheetml/2006/main" count="166" uniqueCount="69">
  <si>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</si>
  <si>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</si>
  <si>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</si>
  <si>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</si>
  <si>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</si>
  <si>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</si>
  <si>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</si>
  <si>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</si>
  <si>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</si>
  <si>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</si>
  <si>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</si>
  <si>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</si>
  <si>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</si>
  <si>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</si>
  <si>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</si>
  <si>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</si>
  <si>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</si>
  <si>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</si>
  <si>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</si>
  <si>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</si>
  <si>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</si>
  <si>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</si>
  <si>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</si>
  <si>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</si>
  <si>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</si>
  <si>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</si>
  <si>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</si>
  <si>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</si>
  <si>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</si>
  <si>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</si>
  <si>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</si>
  <si>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</si>
  <si>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</si>
  <si>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</si>
  <si>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</si>
  <si>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</si>
  <si>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</si>
  <si>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</si>
  <si>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</si>
  <si>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</si>
  <si>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</si>
  <si>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</si>
  <si>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</si>
  <si>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</si>
  <si>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</si>
  <si>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</si>
  <si>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</si>
  <si>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</si>
  <si>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</si>
  <si>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</si>
  <si>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</si>
  <si>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</si>
  <si>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</si>
  <si>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</si>
  <si>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</si>
  <si>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</si>
  <si>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</si>
  <si>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</si>
  <si>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</si>
  <si>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</si>
  <si>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平成30年度</t>
  </si>
  <si>
    <t>-</t>
  </si>
  <si>
    <t>令　和</t>
  </si>
  <si>
    <t>30年度</t>
  </si>
  <si>
    <t>元年度</t>
  </si>
  <si>
    <t>令和元年度</t>
  </si>
  <si>
    <t>２年度</t>
  </si>
  <si>
    <t>令和２年度</t>
  </si>
  <si>
    <t>令和２年度
標準
財政規模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</si>
</sst>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4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7" xfId="0" applyNumberFormat="1" applyFont="1" applyFill="1" applyBorder="1" applyAlignment="1">
      <alignment vertical="center" shrinkToFit="1"/>
    </xf>
    <xf numFmtId="194" fontId="10" fillId="0" borderId="17" xfId="0" applyNumberFormat="1" applyFont="1" applyFill="1" applyBorder="1" applyAlignment="1" applyProtection="1">
      <alignment vertical="center" shrinkToFit="1"/>
      <protection locked="0"/>
    </xf>
    <xf numFmtId="194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 applyProtection="1">
      <alignment vertical="center" shrinkToFit="1"/>
      <protection locked="0"/>
    </xf>
    <xf numFmtId="194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0" xfId="0" applyNumberFormat="1" applyFont="1" applyFill="1" applyBorder="1" applyAlignment="1" applyProtection="1">
      <alignment vertical="center" shrinkToFit="1"/>
      <protection locked="0"/>
    </xf>
    <xf numFmtId="212" fontId="10" fillId="0" borderId="17" xfId="0" applyNumberFormat="1" applyFont="1" applyFill="1" applyBorder="1" applyAlignment="1">
      <alignment vertical="center" shrinkToFit="1"/>
    </xf>
    <xf numFmtId="194" fontId="10" fillId="0" borderId="17" xfId="0" applyNumberFormat="1" applyFont="1" applyFill="1" applyBorder="1" applyAlignment="1">
      <alignment horizontal="right" vertical="center" shrinkToFit="1"/>
    </xf>
    <xf numFmtId="212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>
      <alignment horizontal="right" vertical="center" shrinkToFit="1"/>
    </xf>
    <xf numFmtId="212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>
      <alignment horizontal="right" vertical="center" shrinkToFit="1"/>
    </xf>
    <xf numFmtId="212" fontId="10" fillId="0" borderId="20" xfId="0" applyNumberFormat="1" applyFont="1" applyFill="1" applyBorder="1" applyAlignment="1">
      <alignment vertical="center" shrinkToFit="1"/>
    </xf>
    <xf numFmtId="194" fontId="10" fillId="0" borderId="20" xfId="0" applyNumberFormat="1" applyFont="1" applyFill="1" applyBorder="1" applyAlignment="1">
      <alignment vertical="center" shrinkToFit="1"/>
    </xf>
    <xf numFmtId="211" fontId="10" fillId="0" borderId="20" xfId="0" applyNumberFormat="1" applyFont="1" applyFill="1" applyBorder="1" applyAlignment="1">
      <alignment shrinkToFit="1"/>
    </xf>
    <xf numFmtId="211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24" xfId="0" applyNumberFormat="1" applyFont="1" applyFill="1" applyBorder="1" applyAlignment="1" applyProtection="1">
      <alignment horizontal="distributed" vertical="center"/>
      <protection locked="0"/>
    </xf>
    <xf numFmtId="210" fontId="14" fillId="0" borderId="25" xfId="0" applyNumberFormat="1" applyFont="1" applyFill="1" applyBorder="1" applyAlignment="1" applyProtection="1">
      <alignment horizontal="distributed" vertical="center"/>
      <protection locked="0"/>
    </xf>
    <xf numFmtId="210" fontId="14" fillId="0" borderId="26" xfId="0" applyNumberFormat="1" applyFont="1" applyFill="1" applyBorder="1" applyAlignment="1" applyProtection="1">
      <alignment horizontal="distributed" vertical="center"/>
      <protection locked="0"/>
    </xf>
    <xf numFmtId="194" fontId="15" fillId="0" borderId="2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8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9" xfId="0" applyNumberFormat="1" applyFont="1" applyFill="1" applyBorder="1" applyAlignment="1" applyProtection="1">
      <alignment horizontal="distributed" vertical="center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indent="1"/>
      <protection locked="0"/>
    </xf>
    <xf numFmtId="212" fontId="14" fillId="0" borderId="30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1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199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29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29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29" xfId="0" applyNumberFormat="1" applyFont="1" applyFill="1" applyBorder="1" applyAlignment="1" applyProtection="1">
      <alignment horizontal="center" vertical="top" wrapText="1"/>
      <protection locked="0"/>
    </xf>
    <xf numFmtId="196" fontId="14" fillId="0" borderId="27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28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8" xfId="0" applyNumberFormat="1" applyFont="1" applyFill="1" applyBorder="1" applyAlignment="1" applyProtection="1">
      <alignment horizontal="center"/>
      <protection locked="0"/>
    </xf>
    <xf numFmtId="212" fontId="14" fillId="0" borderId="33" xfId="0" applyNumberFormat="1" applyFont="1" applyFill="1" applyBorder="1" applyAlignment="1" applyProtection="1">
      <alignment horizontal="center" wrapText="1"/>
      <protection locked="0"/>
    </xf>
    <xf numFmtId="212" fontId="14" fillId="0" borderId="34" xfId="0" applyNumberFormat="1" applyFont="1" applyFill="1" applyBorder="1" applyAlignment="1" applyProtection="1">
      <alignment horizontal="center" wrapText="1"/>
      <protection locked="0"/>
    </xf>
    <xf numFmtId="196" fontId="14" fillId="0" borderId="29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9" xfId="0" applyNumberFormat="1" applyFont="1" applyFill="1" applyBorder="1" applyAlignment="1" applyProtection="1">
      <alignment horizontal="center" vertical="top"/>
      <protection locked="0"/>
    </xf>
    <xf numFmtId="196" fontId="10" fillId="0" borderId="17" xfId="0" applyNumberFormat="1" applyFont="1" applyFill="1" applyBorder="1" applyAlignment="1" applyProtection="1">
      <alignment vertical="center" shrinkToFit="1"/>
      <protection locked="0"/>
    </xf>
    <xf numFmtId="204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7" xfId="0" applyNumberFormat="1" applyFont="1" applyFill="1" applyBorder="1" applyAlignment="1">
      <alignment vertical="center" shrinkToFit="1"/>
    </xf>
    <xf numFmtId="211" fontId="10" fillId="0" borderId="35" xfId="0" applyNumberFormat="1" applyFont="1" applyFill="1" applyBorder="1" applyAlignment="1" applyProtection="1">
      <alignment vertical="center" shrinkToFit="1"/>
      <protection locked="0"/>
    </xf>
    <xf numFmtId="196" fontId="10" fillId="0" borderId="18" xfId="0" applyNumberFormat="1" applyFont="1" applyFill="1" applyBorder="1" applyAlignment="1" applyProtection="1">
      <alignment vertical="center" shrinkToFit="1"/>
      <protection locked="0"/>
    </xf>
    <xf numFmtId="204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8" xfId="0" applyNumberFormat="1" applyFont="1" applyFill="1" applyBorder="1" applyAlignment="1">
      <alignment vertical="center" shrinkToFit="1"/>
    </xf>
    <xf numFmtId="199" fontId="10" fillId="0" borderId="36" xfId="0" applyNumberFormat="1" applyFont="1" applyFill="1" applyBorder="1" applyAlignment="1" applyProtection="1">
      <alignment vertical="center" shrinkToFit="1"/>
      <protection locked="0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9" xfId="0" applyNumberFormat="1" applyFont="1" applyFill="1" applyBorder="1" applyAlignment="1">
      <alignment vertical="center" shrinkToFit="1"/>
    </xf>
    <xf numFmtId="199" fontId="10" fillId="0" borderId="37" xfId="0" applyNumberFormat="1" applyFont="1" applyFill="1" applyBorder="1" applyAlignment="1" applyProtection="1">
      <alignment vertical="center" shrinkToFit="1"/>
      <protection locked="0"/>
    </xf>
    <xf numFmtId="196" fontId="10" fillId="0" borderId="20" xfId="0" applyNumberFormat="1" applyFont="1" applyFill="1" applyBorder="1" applyAlignment="1" applyProtection="1">
      <alignment vertical="center" shrinkToFit="1"/>
      <protection locked="0"/>
    </xf>
    <xf numFmtId="20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204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39" xfId="0" applyNumberFormat="1" applyFont="1" applyFill="1" applyBorder="1" applyAlignment="1" applyProtection="1">
      <alignment vertical="center" shrinkToFit="1"/>
      <protection locked="0"/>
    </xf>
    <xf numFmtId="185" fontId="10" fillId="0" borderId="35" xfId="0" applyNumberFormat="1" applyFont="1" applyFill="1" applyBorder="1" applyAlignment="1">
      <alignment/>
    </xf>
    <xf numFmtId="199" fontId="10" fillId="0" borderId="40" xfId="0" applyNumberFormat="1" applyFont="1" applyFill="1" applyBorder="1" applyAlignment="1" applyProtection="1">
      <alignment vertical="center" shrinkToFit="1"/>
      <protection locked="0"/>
    </xf>
    <xf numFmtId="185" fontId="10" fillId="0" borderId="37" xfId="0" applyNumberFormat="1" applyFont="1" applyFill="1" applyBorder="1" applyAlignment="1">
      <alignment/>
    </xf>
    <xf numFmtId="20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>
      <alignment/>
    </xf>
    <xf numFmtId="199" fontId="10" fillId="0" borderId="33" xfId="0" applyNumberFormat="1" applyFont="1" applyFill="1" applyBorder="1" applyAlignment="1" applyProtection="1">
      <alignment vertical="center" shrinkToFit="1"/>
      <protection locked="0"/>
    </xf>
    <xf numFmtId="185" fontId="10" fillId="0" borderId="41" xfId="0" applyNumberFormat="1" applyFont="1" applyFill="1" applyBorder="1" applyAlignment="1">
      <alignment/>
    </xf>
    <xf numFmtId="199" fontId="10" fillId="0" borderId="42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B5" sqref="AB5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60" t="s">
        <v>36</v>
      </c>
      <c r="B3" s="84" t="s">
        <v>68</v>
      </c>
      <c r="C3" s="69" t="s">
        <v>43</v>
      </c>
      <c r="D3" s="70"/>
      <c r="E3" s="71"/>
      <c r="F3" s="66" t="s">
        <v>35</v>
      </c>
      <c r="G3" s="67"/>
      <c r="H3" s="68"/>
      <c r="I3" s="79" t="s">
        <v>42</v>
      </c>
      <c r="J3" s="80"/>
      <c r="K3" s="80"/>
      <c r="L3" s="81"/>
      <c r="M3" s="66" t="s">
        <v>37</v>
      </c>
      <c r="N3" s="67"/>
      <c r="O3" s="68"/>
      <c r="P3" s="74" t="s">
        <v>52</v>
      </c>
      <c r="Q3" s="75"/>
      <c r="R3" s="75"/>
      <c r="S3" s="75"/>
      <c r="T3" s="75"/>
      <c r="U3" s="76"/>
      <c r="V3" s="63" t="s">
        <v>51</v>
      </c>
      <c r="W3" s="63" t="s">
        <v>53</v>
      </c>
      <c r="X3" s="57" t="s">
        <v>38</v>
      </c>
    </row>
    <row r="4" spans="1:24" s="21" customFormat="1" ht="24.75" customHeight="1">
      <c r="A4" s="61"/>
      <c r="B4" s="85"/>
      <c r="C4" s="86" t="s">
        <v>41</v>
      </c>
      <c r="D4" s="86" t="s">
        <v>62</v>
      </c>
      <c r="E4" s="86" t="s">
        <v>62</v>
      </c>
      <c r="F4" s="86" t="s">
        <v>41</v>
      </c>
      <c r="G4" s="86" t="s">
        <v>62</v>
      </c>
      <c r="H4" s="86" t="s">
        <v>62</v>
      </c>
      <c r="I4" s="77" t="s">
        <v>46</v>
      </c>
      <c r="J4" s="82" t="s">
        <v>47</v>
      </c>
      <c r="K4" s="72" t="s">
        <v>48</v>
      </c>
      <c r="L4" s="77" t="s">
        <v>49</v>
      </c>
      <c r="M4" s="86" t="s">
        <v>41</v>
      </c>
      <c r="N4" s="86" t="s">
        <v>62</v>
      </c>
      <c r="O4" s="86" t="s">
        <v>62</v>
      </c>
      <c r="P4" s="87" t="s">
        <v>60</v>
      </c>
      <c r="Q4" s="88"/>
      <c r="R4" s="87" t="s">
        <v>65</v>
      </c>
      <c r="S4" s="88"/>
      <c r="T4" s="87" t="s">
        <v>67</v>
      </c>
      <c r="U4" s="88"/>
      <c r="V4" s="64"/>
      <c r="W4" s="64"/>
      <c r="X4" s="58"/>
    </row>
    <row r="5" spans="1:24" ht="24.75" customHeight="1" thickBot="1">
      <c r="A5" s="62"/>
      <c r="B5" s="89"/>
      <c r="C5" s="90" t="s">
        <v>63</v>
      </c>
      <c r="D5" s="90" t="s">
        <v>64</v>
      </c>
      <c r="E5" s="90" t="s">
        <v>66</v>
      </c>
      <c r="F5" s="90" t="s">
        <v>63</v>
      </c>
      <c r="G5" s="90" t="s">
        <v>64</v>
      </c>
      <c r="H5" s="90" t="s">
        <v>66</v>
      </c>
      <c r="I5" s="78"/>
      <c r="J5" s="83"/>
      <c r="K5" s="73"/>
      <c r="L5" s="78"/>
      <c r="M5" s="90" t="s">
        <v>63</v>
      </c>
      <c r="N5" s="90" t="s">
        <v>64</v>
      </c>
      <c r="O5" s="90" t="s">
        <v>66</v>
      </c>
      <c r="P5" s="28"/>
      <c r="Q5" s="29" t="s">
        <v>58</v>
      </c>
      <c r="R5" s="28"/>
      <c r="S5" s="29" t="s">
        <v>58</v>
      </c>
      <c r="T5" s="28"/>
      <c r="U5" s="29" t="s">
        <v>45</v>
      </c>
      <c r="V5" s="65"/>
      <c r="W5" s="65"/>
      <c r="X5" s="59"/>
    </row>
    <row r="6" spans="1:24" ht="18" customHeight="1">
      <c r="A6" s="30" t="s">
        <v>0</v>
      </c>
      <c r="B6" s="91">
        <v>957786.462</v>
      </c>
      <c r="C6" s="48">
        <v>0.966</v>
      </c>
      <c r="D6" s="48">
        <v>0.965</v>
      </c>
      <c r="E6" s="48">
        <v>0.967</v>
      </c>
      <c r="F6" s="40">
        <v>14.7</v>
      </c>
      <c r="G6" s="40">
        <v>15.8</v>
      </c>
      <c r="H6" s="40">
        <v>16.3</v>
      </c>
      <c r="I6" s="36" t="s">
        <v>44</v>
      </c>
      <c r="J6" s="36" t="s">
        <v>44</v>
      </c>
      <c r="K6" s="92">
        <v>10.5</v>
      </c>
      <c r="L6" s="92">
        <v>137.4</v>
      </c>
      <c r="M6" s="49">
        <v>0.5</v>
      </c>
      <c r="N6" s="40">
        <v>0.9</v>
      </c>
      <c r="O6" s="93">
        <v>0.7</v>
      </c>
      <c r="P6" s="40">
        <v>103.7</v>
      </c>
      <c r="Q6" s="40">
        <v>97.7</v>
      </c>
      <c r="R6" s="40">
        <v>105.9</v>
      </c>
      <c r="S6" s="40">
        <v>101.2</v>
      </c>
      <c r="T6" s="40">
        <v>105.6</v>
      </c>
      <c r="U6" s="40">
        <v>100.5</v>
      </c>
      <c r="V6" s="41">
        <v>1.2</v>
      </c>
      <c r="W6" s="41">
        <v>44.6</v>
      </c>
      <c r="X6" s="94">
        <v>50.8</v>
      </c>
    </row>
    <row r="7" spans="1:24" ht="18" customHeight="1">
      <c r="A7" s="31" t="s">
        <v>1</v>
      </c>
      <c r="B7" s="95">
        <v>384273.58</v>
      </c>
      <c r="C7" s="50">
        <v>1.009</v>
      </c>
      <c r="D7" s="50">
        <v>1.016</v>
      </c>
      <c r="E7" s="50">
        <v>1.028</v>
      </c>
      <c r="F7" s="42">
        <v>15.3</v>
      </c>
      <c r="G7" s="42">
        <v>14.6</v>
      </c>
      <c r="H7" s="42">
        <v>15.2</v>
      </c>
      <c r="I7" s="37" t="s">
        <v>44</v>
      </c>
      <c r="J7" s="37" t="s">
        <v>44</v>
      </c>
      <c r="K7" s="96">
        <v>8.2</v>
      </c>
      <c r="L7" s="96">
        <v>122</v>
      </c>
      <c r="M7" s="51">
        <v>0.2</v>
      </c>
      <c r="N7" s="42">
        <v>0.1</v>
      </c>
      <c r="O7" s="97">
        <v>0.1</v>
      </c>
      <c r="P7" s="42">
        <v>99.8</v>
      </c>
      <c r="Q7" s="42">
        <v>99.8</v>
      </c>
      <c r="R7" s="42">
        <v>100.3</v>
      </c>
      <c r="S7" s="42">
        <v>100.3</v>
      </c>
      <c r="T7" s="42">
        <v>97.9</v>
      </c>
      <c r="U7" s="42">
        <v>97.5</v>
      </c>
      <c r="V7" s="43">
        <v>1.7</v>
      </c>
      <c r="W7" s="43">
        <v>47.1</v>
      </c>
      <c r="X7" s="98">
        <v>49.5</v>
      </c>
    </row>
    <row r="8" spans="1:24" ht="18" customHeight="1" thickBot="1">
      <c r="A8" s="32" t="s">
        <v>59</v>
      </c>
      <c r="B8" s="99">
        <v>175892.022</v>
      </c>
      <c r="C8" s="52">
        <v>0.903</v>
      </c>
      <c r="D8" s="52">
        <v>0.889</v>
      </c>
      <c r="E8" s="52">
        <v>0.884</v>
      </c>
      <c r="F8" s="44">
        <v>12.9</v>
      </c>
      <c r="G8" s="44">
        <v>13.5</v>
      </c>
      <c r="H8" s="44">
        <v>13.1</v>
      </c>
      <c r="I8" s="38" t="s">
        <v>44</v>
      </c>
      <c r="J8" s="38" t="s">
        <v>44</v>
      </c>
      <c r="K8" s="100">
        <v>2.6</v>
      </c>
      <c r="L8" s="100">
        <v>23.9</v>
      </c>
      <c r="M8" s="53">
        <v>4.8</v>
      </c>
      <c r="N8" s="44">
        <v>5.3</v>
      </c>
      <c r="O8" s="101">
        <v>5.7</v>
      </c>
      <c r="P8" s="44">
        <v>109.2</v>
      </c>
      <c r="Q8" s="44">
        <v>98.1</v>
      </c>
      <c r="R8" s="44">
        <v>109.1</v>
      </c>
      <c r="S8" s="44">
        <v>99.8</v>
      </c>
      <c r="T8" s="44">
        <v>106.8</v>
      </c>
      <c r="U8" s="44">
        <v>98.2</v>
      </c>
      <c r="V8" s="45">
        <v>6.2</v>
      </c>
      <c r="W8" s="45">
        <v>50.4</v>
      </c>
      <c r="X8" s="102">
        <v>41.3</v>
      </c>
    </row>
    <row r="9" spans="1:24" s="22" customFormat="1" ht="18" customHeight="1" thickBot="1">
      <c r="A9" s="33" t="s">
        <v>2</v>
      </c>
      <c r="B9" s="103">
        <v>1517952.064</v>
      </c>
      <c r="C9" s="54">
        <v>0.9593333333333334</v>
      </c>
      <c r="D9" s="54">
        <v>0.9566666666666667</v>
      </c>
      <c r="E9" s="54">
        <v>0.96</v>
      </c>
      <c r="F9" s="55">
        <f>+AVERAGE(F6:F8)</f>
        <v>14.299999999999999</v>
      </c>
      <c r="G9" s="55">
        <f>+AVERAGE(G6:G8)</f>
        <v>14.633333333333333</v>
      </c>
      <c r="H9" s="55">
        <f>+AVERAGE(H6:H8)</f>
        <v>14.866666666666667</v>
      </c>
      <c r="I9" s="39" t="s">
        <v>44</v>
      </c>
      <c r="J9" s="39" t="s">
        <v>44</v>
      </c>
      <c r="K9" s="104">
        <f>+AVERAGE(K6:K8)</f>
        <v>7.1000000000000005</v>
      </c>
      <c r="L9" s="104">
        <f aca="true" t="shared" si="0" ref="L9:U9">+AVERAGE(L6:L8)</f>
        <v>94.43333333333332</v>
      </c>
      <c r="M9" s="46">
        <f t="shared" si="0"/>
        <v>1.8333333333333333</v>
      </c>
      <c r="N9" s="47">
        <f t="shared" si="0"/>
        <v>2.1</v>
      </c>
      <c r="O9" s="47">
        <f t="shared" si="0"/>
        <v>2.1666666666666665</v>
      </c>
      <c r="P9" s="46">
        <f t="shared" si="0"/>
        <v>104.23333333333333</v>
      </c>
      <c r="Q9" s="46">
        <f t="shared" si="0"/>
        <v>98.53333333333335</v>
      </c>
      <c r="R9" s="46">
        <f t="shared" si="0"/>
        <v>105.09999999999998</v>
      </c>
      <c r="S9" s="46">
        <f t="shared" si="0"/>
        <v>100.43333333333334</v>
      </c>
      <c r="T9" s="46">
        <f t="shared" si="0"/>
        <v>103.43333333333334</v>
      </c>
      <c r="U9" s="46">
        <f t="shared" si="0"/>
        <v>98.73333333333333</v>
      </c>
      <c r="V9" s="104">
        <f>AVERAGE(V6:V8)</f>
        <v>3.033333333333333</v>
      </c>
      <c r="W9" s="104">
        <f>AVERAGE(W6:W8)</f>
        <v>47.36666666666667</v>
      </c>
      <c r="X9" s="105">
        <f>AVERAGE(X6:X8)</f>
        <v>47.199999999999996</v>
      </c>
    </row>
    <row r="10" spans="1:24" ht="18" customHeight="1">
      <c r="A10" s="30" t="s">
        <v>3</v>
      </c>
      <c r="B10" s="91">
        <v>84535.23</v>
      </c>
      <c r="C10" s="48">
        <v>0.823</v>
      </c>
      <c r="D10" s="48">
        <v>0.817</v>
      </c>
      <c r="E10" s="48">
        <v>0.814</v>
      </c>
      <c r="F10" s="40">
        <v>16.8</v>
      </c>
      <c r="G10" s="40">
        <v>16.6</v>
      </c>
      <c r="H10" s="40">
        <v>15.6</v>
      </c>
      <c r="I10" s="36" t="s">
        <v>44</v>
      </c>
      <c r="J10" s="36" t="s">
        <v>44</v>
      </c>
      <c r="K10" s="92">
        <v>6.4</v>
      </c>
      <c r="L10" s="92">
        <v>31.8</v>
      </c>
      <c r="M10" s="40">
        <v>4.3</v>
      </c>
      <c r="N10" s="40">
        <v>3.4</v>
      </c>
      <c r="O10" s="93">
        <v>3.8</v>
      </c>
      <c r="P10" s="40">
        <v>113.1</v>
      </c>
      <c r="Q10" s="40">
        <v>102.1</v>
      </c>
      <c r="R10" s="40">
        <v>110.9</v>
      </c>
      <c r="S10" s="41">
        <v>102.4</v>
      </c>
      <c r="T10" s="40">
        <v>110</v>
      </c>
      <c r="U10" s="41">
        <v>101.8</v>
      </c>
      <c r="V10" s="41">
        <v>8.3</v>
      </c>
      <c r="W10" s="106">
        <v>42.9</v>
      </c>
      <c r="X10" s="107">
        <v>39</v>
      </c>
    </row>
    <row r="11" spans="1:24" ht="18" customHeight="1">
      <c r="A11" s="34" t="s">
        <v>4</v>
      </c>
      <c r="B11" s="99">
        <v>50050.592</v>
      </c>
      <c r="C11" s="52">
        <v>0.976</v>
      </c>
      <c r="D11" s="52">
        <v>0.976</v>
      </c>
      <c r="E11" s="52">
        <v>0.977</v>
      </c>
      <c r="F11" s="44">
        <v>9.2</v>
      </c>
      <c r="G11" s="44">
        <v>9.1</v>
      </c>
      <c r="H11" s="44">
        <v>8.7</v>
      </c>
      <c r="I11" s="38" t="s">
        <v>44</v>
      </c>
      <c r="J11" s="38" t="s">
        <v>44</v>
      </c>
      <c r="K11" s="100">
        <v>2.5</v>
      </c>
      <c r="L11" s="100">
        <v>20.4</v>
      </c>
      <c r="M11" s="44">
        <v>5.5</v>
      </c>
      <c r="N11" s="44">
        <v>6.7</v>
      </c>
      <c r="O11" s="101">
        <v>6.1</v>
      </c>
      <c r="P11" s="44">
        <v>98.9</v>
      </c>
      <c r="Q11" s="44">
        <v>96.5</v>
      </c>
      <c r="R11" s="44">
        <v>99.7</v>
      </c>
      <c r="S11" s="45">
        <v>96.4</v>
      </c>
      <c r="T11" s="44">
        <v>98.3</v>
      </c>
      <c r="U11" s="45">
        <v>95.5</v>
      </c>
      <c r="V11" s="45">
        <v>13.5</v>
      </c>
      <c r="W11" s="108">
        <v>40.8</v>
      </c>
      <c r="X11" s="109">
        <v>46</v>
      </c>
    </row>
    <row r="12" spans="1:24" ht="18" customHeight="1">
      <c r="A12" s="34" t="s">
        <v>5</v>
      </c>
      <c r="B12" s="99">
        <v>37621.53</v>
      </c>
      <c r="C12" s="52">
        <v>1.081</v>
      </c>
      <c r="D12" s="52">
        <v>1.079</v>
      </c>
      <c r="E12" s="52">
        <v>1.087</v>
      </c>
      <c r="F12" s="44">
        <v>9.5</v>
      </c>
      <c r="G12" s="44">
        <v>9.6</v>
      </c>
      <c r="H12" s="44">
        <v>9.1</v>
      </c>
      <c r="I12" s="38" t="s">
        <v>44</v>
      </c>
      <c r="J12" s="38" t="s">
        <v>44</v>
      </c>
      <c r="K12" s="100">
        <v>1.1</v>
      </c>
      <c r="L12" s="110" t="s">
        <v>61</v>
      </c>
      <c r="M12" s="44">
        <v>4.6</v>
      </c>
      <c r="N12" s="44">
        <v>7.2</v>
      </c>
      <c r="O12" s="101">
        <v>8.6</v>
      </c>
      <c r="P12" s="44">
        <v>99.7</v>
      </c>
      <c r="Q12" s="44">
        <v>99.7</v>
      </c>
      <c r="R12" s="44">
        <v>101.2</v>
      </c>
      <c r="S12" s="45">
        <v>101.2</v>
      </c>
      <c r="T12" s="44">
        <v>99.8</v>
      </c>
      <c r="U12" s="45">
        <v>99.8</v>
      </c>
      <c r="V12" s="45">
        <v>12.8</v>
      </c>
      <c r="W12" s="108">
        <v>39.4</v>
      </c>
      <c r="X12" s="109">
        <v>52.7</v>
      </c>
    </row>
    <row r="13" spans="1:24" ht="18" customHeight="1">
      <c r="A13" s="34" t="s">
        <v>6</v>
      </c>
      <c r="B13" s="99">
        <v>87347.528</v>
      </c>
      <c r="C13" s="52">
        <v>1.052</v>
      </c>
      <c r="D13" s="52">
        <v>1.066</v>
      </c>
      <c r="E13" s="52">
        <v>1.08</v>
      </c>
      <c r="F13" s="44">
        <v>8.6</v>
      </c>
      <c r="G13" s="44">
        <v>8.6</v>
      </c>
      <c r="H13" s="44">
        <v>8.5</v>
      </c>
      <c r="I13" s="38" t="s">
        <v>44</v>
      </c>
      <c r="J13" s="38" t="s">
        <v>44</v>
      </c>
      <c r="K13" s="100">
        <v>3.2</v>
      </c>
      <c r="L13" s="100">
        <v>41.9</v>
      </c>
      <c r="M13" s="44">
        <v>6.8</v>
      </c>
      <c r="N13" s="44">
        <v>4.7</v>
      </c>
      <c r="O13" s="101">
        <v>5.7</v>
      </c>
      <c r="P13" s="44">
        <v>90.5</v>
      </c>
      <c r="Q13" s="44">
        <v>90.5</v>
      </c>
      <c r="R13" s="44">
        <v>92.8</v>
      </c>
      <c r="S13" s="45">
        <v>92.8</v>
      </c>
      <c r="T13" s="44">
        <v>96</v>
      </c>
      <c r="U13" s="45">
        <v>95.5</v>
      </c>
      <c r="V13" s="45">
        <v>15.6</v>
      </c>
      <c r="W13" s="108">
        <v>40.9</v>
      </c>
      <c r="X13" s="111">
        <v>48.4</v>
      </c>
    </row>
    <row r="14" spans="1:24" ht="18" customHeight="1">
      <c r="A14" s="34" t="s">
        <v>7</v>
      </c>
      <c r="B14" s="99">
        <v>38782.679</v>
      </c>
      <c r="C14" s="52">
        <v>0.972</v>
      </c>
      <c r="D14" s="52">
        <v>0.969</v>
      </c>
      <c r="E14" s="52">
        <v>0.967</v>
      </c>
      <c r="F14" s="44">
        <v>10.1</v>
      </c>
      <c r="G14" s="44">
        <v>9.2</v>
      </c>
      <c r="H14" s="44">
        <v>8.6</v>
      </c>
      <c r="I14" s="38" t="s">
        <v>44</v>
      </c>
      <c r="J14" s="38" t="s">
        <v>44</v>
      </c>
      <c r="K14" s="100">
        <v>1.8</v>
      </c>
      <c r="L14" s="100">
        <v>22.7</v>
      </c>
      <c r="M14" s="44">
        <v>7.8</v>
      </c>
      <c r="N14" s="44">
        <v>9.2</v>
      </c>
      <c r="O14" s="101">
        <v>8.9</v>
      </c>
      <c r="P14" s="44">
        <v>97.4</v>
      </c>
      <c r="Q14" s="44">
        <v>93.1</v>
      </c>
      <c r="R14" s="44">
        <v>96.5</v>
      </c>
      <c r="S14" s="45">
        <v>92.4</v>
      </c>
      <c r="T14" s="44">
        <v>96.5</v>
      </c>
      <c r="U14" s="45">
        <v>92.9</v>
      </c>
      <c r="V14" s="45">
        <v>13.4</v>
      </c>
      <c r="W14" s="108">
        <v>38.4</v>
      </c>
      <c r="X14" s="111">
        <v>45.5</v>
      </c>
    </row>
    <row r="15" spans="1:24" ht="18" customHeight="1">
      <c r="A15" s="34" t="s">
        <v>54</v>
      </c>
      <c r="B15" s="99">
        <v>43048.383</v>
      </c>
      <c r="C15" s="52">
        <v>0.953</v>
      </c>
      <c r="D15" s="52">
        <v>0.953</v>
      </c>
      <c r="E15" s="52">
        <v>0.954</v>
      </c>
      <c r="F15" s="44">
        <v>8.8</v>
      </c>
      <c r="G15" s="44">
        <v>8.9</v>
      </c>
      <c r="H15" s="44">
        <v>9.5</v>
      </c>
      <c r="I15" s="38" t="s">
        <v>44</v>
      </c>
      <c r="J15" s="38" t="s">
        <v>44</v>
      </c>
      <c r="K15" s="100">
        <v>1.2</v>
      </c>
      <c r="L15" s="100">
        <v>48.2</v>
      </c>
      <c r="M15" s="44">
        <v>10.8</v>
      </c>
      <c r="N15" s="44">
        <v>8.2</v>
      </c>
      <c r="O15" s="101">
        <v>15</v>
      </c>
      <c r="P15" s="44">
        <v>103.7</v>
      </c>
      <c r="Q15" s="44">
        <v>97.7</v>
      </c>
      <c r="R15" s="44">
        <v>104.1</v>
      </c>
      <c r="S15" s="45">
        <v>99.4</v>
      </c>
      <c r="T15" s="44">
        <v>100.7</v>
      </c>
      <c r="U15" s="45">
        <v>96.8</v>
      </c>
      <c r="V15" s="45">
        <v>12.2</v>
      </c>
      <c r="W15" s="108">
        <v>41.2</v>
      </c>
      <c r="X15" s="111">
        <v>43.5</v>
      </c>
    </row>
    <row r="16" spans="1:24" ht="18" customHeight="1">
      <c r="A16" s="34" t="s">
        <v>8</v>
      </c>
      <c r="B16" s="99">
        <v>12490.721</v>
      </c>
      <c r="C16" s="52">
        <v>0.871</v>
      </c>
      <c r="D16" s="52">
        <v>0.866</v>
      </c>
      <c r="E16" s="52">
        <v>0.861</v>
      </c>
      <c r="F16" s="44">
        <v>12.7</v>
      </c>
      <c r="G16" s="44">
        <v>12.3</v>
      </c>
      <c r="H16" s="44">
        <v>11.3</v>
      </c>
      <c r="I16" s="38" t="s">
        <v>44</v>
      </c>
      <c r="J16" s="38" t="s">
        <v>44</v>
      </c>
      <c r="K16" s="100">
        <v>6</v>
      </c>
      <c r="L16" s="100">
        <v>30.6</v>
      </c>
      <c r="M16" s="44">
        <v>9</v>
      </c>
      <c r="N16" s="44">
        <v>10.5</v>
      </c>
      <c r="O16" s="101">
        <v>13.1</v>
      </c>
      <c r="P16" s="44">
        <v>99.3</v>
      </c>
      <c r="Q16" s="44">
        <v>92.5</v>
      </c>
      <c r="R16" s="44">
        <v>103.5</v>
      </c>
      <c r="S16" s="45">
        <v>97.1</v>
      </c>
      <c r="T16" s="44">
        <v>99.4</v>
      </c>
      <c r="U16" s="45">
        <v>93.2</v>
      </c>
      <c r="V16" s="45">
        <v>15.4</v>
      </c>
      <c r="W16" s="108">
        <v>40.5</v>
      </c>
      <c r="X16" s="111">
        <v>46.2</v>
      </c>
    </row>
    <row r="17" spans="1:24" ht="18" customHeight="1">
      <c r="A17" s="34" t="s">
        <v>9</v>
      </c>
      <c r="B17" s="99">
        <v>10187.107</v>
      </c>
      <c r="C17" s="52">
        <v>0.624</v>
      </c>
      <c r="D17" s="52">
        <v>0.613</v>
      </c>
      <c r="E17" s="52">
        <v>0.61</v>
      </c>
      <c r="F17" s="44">
        <v>18.3</v>
      </c>
      <c r="G17" s="44">
        <v>17.1</v>
      </c>
      <c r="H17" s="44">
        <v>15.8</v>
      </c>
      <c r="I17" s="38" t="s">
        <v>44</v>
      </c>
      <c r="J17" s="38" t="s">
        <v>44</v>
      </c>
      <c r="K17" s="100">
        <v>13.5</v>
      </c>
      <c r="L17" s="100">
        <v>118.6</v>
      </c>
      <c r="M17" s="44">
        <v>3.4</v>
      </c>
      <c r="N17" s="44">
        <v>2.7</v>
      </c>
      <c r="O17" s="101">
        <v>3.3</v>
      </c>
      <c r="P17" s="44">
        <v>111.2</v>
      </c>
      <c r="Q17" s="44">
        <v>103.2</v>
      </c>
      <c r="R17" s="44">
        <v>110.6</v>
      </c>
      <c r="S17" s="45">
        <v>104.2</v>
      </c>
      <c r="T17" s="44">
        <v>109.5</v>
      </c>
      <c r="U17" s="45">
        <v>103.6</v>
      </c>
      <c r="V17" s="45">
        <v>9.6</v>
      </c>
      <c r="W17" s="108">
        <v>43.9</v>
      </c>
      <c r="X17" s="111">
        <v>40.3</v>
      </c>
    </row>
    <row r="18" spans="1:24" ht="18" customHeight="1">
      <c r="A18" s="34" t="s">
        <v>10</v>
      </c>
      <c r="B18" s="99">
        <v>30554.958</v>
      </c>
      <c r="C18" s="52">
        <v>0.9</v>
      </c>
      <c r="D18" s="52">
        <v>0.89</v>
      </c>
      <c r="E18" s="52">
        <v>0.882</v>
      </c>
      <c r="F18" s="44">
        <v>9.5</v>
      </c>
      <c r="G18" s="44">
        <v>9.5</v>
      </c>
      <c r="H18" s="44">
        <v>9.1</v>
      </c>
      <c r="I18" s="38" t="s">
        <v>44</v>
      </c>
      <c r="J18" s="38" t="s">
        <v>44</v>
      </c>
      <c r="K18" s="100">
        <v>1.1</v>
      </c>
      <c r="L18" s="100">
        <v>17.5</v>
      </c>
      <c r="M18" s="44">
        <v>6.1</v>
      </c>
      <c r="N18" s="44">
        <v>3.3</v>
      </c>
      <c r="O18" s="101">
        <v>5.7</v>
      </c>
      <c r="P18" s="44">
        <v>102.5</v>
      </c>
      <c r="Q18" s="44">
        <v>95</v>
      </c>
      <c r="R18" s="44">
        <v>102.1</v>
      </c>
      <c r="S18" s="45">
        <v>95.3</v>
      </c>
      <c r="T18" s="44">
        <v>102.4</v>
      </c>
      <c r="U18" s="45">
        <v>95.7</v>
      </c>
      <c r="V18" s="45">
        <v>7.7</v>
      </c>
      <c r="W18" s="108">
        <v>41.4</v>
      </c>
      <c r="X18" s="109">
        <v>39</v>
      </c>
    </row>
    <row r="19" spans="1:24" ht="18" customHeight="1">
      <c r="A19" s="34" t="s">
        <v>11</v>
      </c>
      <c r="B19" s="99">
        <v>52981.726</v>
      </c>
      <c r="C19" s="52">
        <v>1.213</v>
      </c>
      <c r="D19" s="52">
        <v>1.213</v>
      </c>
      <c r="E19" s="52">
        <v>1.264</v>
      </c>
      <c r="F19" s="44">
        <v>9.7</v>
      </c>
      <c r="G19" s="44">
        <v>9.1</v>
      </c>
      <c r="H19" s="44">
        <v>7.8</v>
      </c>
      <c r="I19" s="38" t="s">
        <v>44</v>
      </c>
      <c r="J19" s="38" t="s">
        <v>44</v>
      </c>
      <c r="K19" s="100">
        <v>2.5</v>
      </c>
      <c r="L19" s="100">
        <v>39.7</v>
      </c>
      <c r="M19" s="44">
        <v>5.8</v>
      </c>
      <c r="N19" s="44">
        <v>7.4</v>
      </c>
      <c r="O19" s="101">
        <v>9.1</v>
      </c>
      <c r="P19" s="44">
        <v>86.4</v>
      </c>
      <c r="Q19" s="44">
        <v>86.4</v>
      </c>
      <c r="R19" s="44">
        <v>89.3</v>
      </c>
      <c r="S19" s="45">
        <v>89.3</v>
      </c>
      <c r="T19" s="44">
        <v>83.5</v>
      </c>
      <c r="U19" s="45">
        <v>83.5</v>
      </c>
      <c r="V19" s="45">
        <v>28.9</v>
      </c>
      <c r="W19" s="108">
        <v>37.7</v>
      </c>
      <c r="X19" s="111">
        <v>50.6</v>
      </c>
    </row>
    <row r="20" spans="1:24" ht="18" customHeight="1">
      <c r="A20" s="34" t="s">
        <v>12</v>
      </c>
      <c r="B20" s="99">
        <v>43021.259</v>
      </c>
      <c r="C20" s="52">
        <v>0.971</v>
      </c>
      <c r="D20" s="52">
        <v>0.971</v>
      </c>
      <c r="E20" s="52">
        <v>0.97</v>
      </c>
      <c r="F20" s="44">
        <v>9.6</v>
      </c>
      <c r="G20" s="44">
        <v>9.9</v>
      </c>
      <c r="H20" s="44">
        <v>9.5</v>
      </c>
      <c r="I20" s="38" t="s">
        <v>44</v>
      </c>
      <c r="J20" s="38" t="s">
        <v>44</v>
      </c>
      <c r="K20" s="100">
        <v>1.8</v>
      </c>
      <c r="L20" s="100">
        <v>39.2</v>
      </c>
      <c r="M20" s="44">
        <v>4.7</v>
      </c>
      <c r="N20" s="44">
        <v>5.6</v>
      </c>
      <c r="O20" s="101">
        <v>8.1</v>
      </c>
      <c r="P20" s="44">
        <v>101.5</v>
      </c>
      <c r="Q20" s="44">
        <v>98.4</v>
      </c>
      <c r="R20" s="44">
        <v>103.7</v>
      </c>
      <c r="S20" s="45">
        <v>99.7</v>
      </c>
      <c r="T20" s="44">
        <v>101.8</v>
      </c>
      <c r="U20" s="45">
        <v>98</v>
      </c>
      <c r="V20" s="45">
        <v>10.1</v>
      </c>
      <c r="W20" s="108">
        <v>43</v>
      </c>
      <c r="X20" s="109">
        <v>41.5</v>
      </c>
    </row>
    <row r="21" spans="1:24" ht="18" customHeight="1">
      <c r="A21" s="34" t="s">
        <v>13</v>
      </c>
      <c r="B21" s="99">
        <v>19761.297</v>
      </c>
      <c r="C21" s="52">
        <v>0.976</v>
      </c>
      <c r="D21" s="52">
        <v>0.981</v>
      </c>
      <c r="E21" s="52">
        <v>0.977</v>
      </c>
      <c r="F21" s="44">
        <v>12.8</v>
      </c>
      <c r="G21" s="44">
        <v>12.8</v>
      </c>
      <c r="H21" s="44">
        <v>11.4</v>
      </c>
      <c r="I21" s="38" t="s">
        <v>44</v>
      </c>
      <c r="J21" s="38" t="s">
        <v>44</v>
      </c>
      <c r="K21" s="100">
        <v>7.3</v>
      </c>
      <c r="L21" s="100">
        <v>59.3</v>
      </c>
      <c r="M21" s="44">
        <v>4.9</v>
      </c>
      <c r="N21" s="44">
        <v>3.5</v>
      </c>
      <c r="O21" s="101">
        <v>6</v>
      </c>
      <c r="P21" s="44">
        <v>99.3</v>
      </c>
      <c r="Q21" s="44">
        <v>97.3</v>
      </c>
      <c r="R21" s="44">
        <v>101</v>
      </c>
      <c r="S21" s="45">
        <v>98.9</v>
      </c>
      <c r="T21" s="44">
        <v>101.7</v>
      </c>
      <c r="U21" s="45">
        <v>98.4</v>
      </c>
      <c r="V21" s="45">
        <v>5.8</v>
      </c>
      <c r="W21" s="108">
        <v>43.1</v>
      </c>
      <c r="X21" s="111">
        <v>43.2</v>
      </c>
    </row>
    <row r="22" spans="1:24" ht="18" customHeight="1">
      <c r="A22" s="34" t="s">
        <v>14</v>
      </c>
      <c r="B22" s="99">
        <v>25913.867</v>
      </c>
      <c r="C22" s="52">
        <v>1.033</v>
      </c>
      <c r="D22" s="52">
        <v>1.048</v>
      </c>
      <c r="E22" s="52">
        <v>1.059</v>
      </c>
      <c r="F22" s="44">
        <v>8.9</v>
      </c>
      <c r="G22" s="44">
        <v>8.9</v>
      </c>
      <c r="H22" s="44">
        <v>8.1</v>
      </c>
      <c r="I22" s="38" t="s">
        <v>44</v>
      </c>
      <c r="J22" s="38" t="s">
        <v>44</v>
      </c>
      <c r="K22" s="100">
        <v>2.8</v>
      </c>
      <c r="L22" s="100">
        <v>32.7</v>
      </c>
      <c r="M22" s="44">
        <v>3.1</v>
      </c>
      <c r="N22" s="44">
        <v>3.5</v>
      </c>
      <c r="O22" s="101">
        <v>7.7</v>
      </c>
      <c r="P22" s="44">
        <v>92.6</v>
      </c>
      <c r="Q22" s="44">
        <v>92.6</v>
      </c>
      <c r="R22" s="44">
        <v>93.9</v>
      </c>
      <c r="S22" s="45">
        <v>93.9</v>
      </c>
      <c r="T22" s="44">
        <v>91.5</v>
      </c>
      <c r="U22" s="45">
        <v>91.4</v>
      </c>
      <c r="V22" s="45">
        <v>10.2</v>
      </c>
      <c r="W22" s="108">
        <v>35.5</v>
      </c>
      <c r="X22" s="109">
        <v>49</v>
      </c>
    </row>
    <row r="23" spans="1:24" ht="18" customHeight="1">
      <c r="A23" s="34" t="s">
        <v>15</v>
      </c>
      <c r="B23" s="99">
        <v>24488.939</v>
      </c>
      <c r="C23" s="52">
        <v>0.903</v>
      </c>
      <c r="D23" s="52">
        <v>0.899</v>
      </c>
      <c r="E23" s="52">
        <v>0.907</v>
      </c>
      <c r="F23" s="44">
        <v>8.3</v>
      </c>
      <c r="G23" s="44">
        <v>8</v>
      </c>
      <c r="H23" s="44">
        <v>7.8</v>
      </c>
      <c r="I23" s="38" t="s">
        <v>44</v>
      </c>
      <c r="J23" s="38" t="s">
        <v>44</v>
      </c>
      <c r="K23" s="100">
        <v>0</v>
      </c>
      <c r="L23" s="100">
        <v>24.1</v>
      </c>
      <c r="M23" s="44">
        <v>5.6</v>
      </c>
      <c r="N23" s="44">
        <v>7.7</v>
      </c>
      <c r="O23" s="101">
        <v>7.3</v>
      </c>
      <c r="P23" s="44">
        <v>103.1</v>
      </c>
      <c r="Q23" s="44">
        <v>97.6</v>
      </c>
      <c r="R23" s="44">
        <v>100.6</v>
      </c>
      <c r="S23" s="45">
        <v>94.8</v>
      </c>
      <c r="T23" s="44">
        <v>102.6</v>
      </c>
      <c r="U23" s="45">
        <v>97.7</v>
      </c>
      <c r="V23" s="45">
        <v>9.1</v>
      </c>
      <c r="W23" s="108">
        <v>42.8</v>
      </c>
      <c r="X23" s="111">
        <v>42.2</v>
      </c>
    </row>
    <row r="24" spans="1:24" ht="18" customHeight="1">
      <c r="A24" s="34" t="s">
        <v>16</v>
      </c>
      <c r="B24" s="99">
        <v>9034.155</v>
      </c>
      <c r="C24" s="52">
        <v>0.908</v>
      </c>
      <c r="D24" s="52">
        <v>0.899</v>
      </c>
      <c r="E24" s="52">
        <v>0.89</v>
      </c>
      <c r="F24" s="44">
        <v>14.7</v>
      </c>
      <c r="G24" s="44">
        <v>11.3</v>
      </c>
      <c r="H24" s="44">
        <v>9.5</v>
      </c>
      <c r="I24" s="38" t="s">
        <v>44</v>
      </c>
      <c r="J24" s="38" t="s">
        <v>44</v>
      </c>
      <c r="K24" s="100">
        <v>4.1</v>
      </c>
      <c r="L24" s="100">
        <v>16.9</v>
      </c>
      <c r="M24" s="44">
        <v>6.9</v>
      </c>
      <c r="N24" s="44">
        <v>7.2</v>
      </c>
      <c r="O24" s="101">
        <v>9.4</v>
      </c>
      <c r="P24" s="44">
        <v>106.3</v>
      </c>
      <c r="Q24" s="44">
        <v>98.7</v>
      </c>
      <c r="R24" s="44">
        <v>105.7</v>
      </c>
      <c r="S24" s="45">
        <v>98.8</v>
      </c>
      <c r="T24" s="44">
        <v>107</v>
      </c>
      <c r="U24" s="45">
        <v>100</v>
      </c>
      <c r="V24" s="45">
        <v>21.5</v>
      </c>
      <c r="W24" s="108">
        <v>33.9</v>
      </c>
      <c r="X24" s="111">
        <v>50.4</v>
      </c>
    </row>
    <row r="25" spans="1:24" ht="18" customHeight="1" thickBot="1">
      <c r="A25" s="31" t="s">
        <v>17</v>
      </c>
      <c r="B25" s="95">
        <v>16618.47</v>
      </c>
      <c r="C25" s="50">
        <v>0.926</v>
      </c>
      <c r="D25" s="50">
        <v>0.926</v>
      </c>
      <c r="E25" s="50">
        <v>0.926</v>
      </c>
      <c r="F25" s="42">
        <v>9.4</v>
      </c>
      <c r="G25" s="42">
        <v>9.8</v>
      </c>
      <c r="H25" s="42">
        <v>9.6</v>
      </c>
      <c r="I25" s="37" t="s">
        <v>44</v>
      </c>
      <c r="J25" s="37" t="s">
        <v>44</v>
      </c>
      <c r="K25" s="96">
        <v>5.7</v>
      </c>
      <c r="L25" s="96">
        <v>28.9</v>
      </c>
      <c r="M25" s="42">
        <v>5.1</v>
      </c>
      <c r="N25" s="42">
        <v>5.2</v>
      </c>
      <c r="O25" s="97">
        <v>6.8</v>
      </c>
      <c r="P25" s="42">
        <v>100.7</v>
      </c>
      <c r="Q25" s="42">
        <v>96.6</v>
      </c>
      <c r="R25" s="42">
        <v>100.4</v>
      </c>
      <c r="S25" s="43">
        <v>96.1</v>
      </c>
      <c r="T25" s="42">
        <v>99.5</v>
      </c>
      <c r="U25" s="43">
        <v>98.4</v>
      </c>
      <c r="V25" s="43">
        <v>13.4</v>
      </c>
      <c r="W25" s="112">
        <v>42.1</v>
      </c>
      <c r="X25" s="113">
        <v>40.8</v>
      </c>
    </row>
    <row r="26" spans="1:24" s="22" customFormat="1" ht="18" customHeight="1" thickBot="1">
      <c r="A26" s="33" t="s">
        <v>39</v>
      </c>
      <c r="B26" s="103">
        <v>586438.441</v>
      </c>
      <c r="C26" s="54">
        <v>0.9488749999999999</v>
      </c>
      <c r="D26" s="54">
        <v>0.9478750000000001</v>
      </c>
      <c r="E26" s="54">
        <v>0.952</v>
      </c>
      <c r="F26" s="55">
        <f>+AVERAGE(F10:F25)</f>
        <v>11.05625</v>
      </c>
      <c r="G26" s="55">
        <f>+AVERAGE(G10:G25)</f>
        <v>10.668750000000003</v>
      </c>
      <c r="H26" s="55">
        <f>+AVERAGE(H10:H25)</f>
        <v>9.99375</v>
      </c>
      <c r="I26" s="39" t="s">
        <v>44</v>
      </c>
      <c r="J26" s="39" t="s">
        <v>44</v>
      </c>
      <c r="K26" s="104">
        <f>+AVERAGE(K10:K25)</f>
        <v>3.8125</v>
      </c>
      <c r="L26" s="104">
        <f aca="true" t="shared" si="1" ref="L26:U26">+AVERAGE(L10:L25)</f>
        <v>38.16666666666666</v>
      </c>
      <c r="M26" s="46">
        <f t="shared" si="1"/>
        <v>5.8999999999999995</v>
      </c>
      <c r="N26" s="46">
        <f t="shared" si="1"/>
        <v>6</v>
      </c>
      <c r="O26" s="46">
        <f t="shared" si="1"/>
        <v>7.7875</v>
      </c>
      <c r="P26" s="46">
        <f t="shared" si="1"/>
        <v>100.38749999999999</v>
      </c>
      <c r="Q26" s="46">
        <f t="shared" si="1"/>
        <v>96.11874999999999</v>
      </c>
      <c r="R26" s="46">
        <f t="shared" si="1"/>
        <v>101.00000000000001</v>
      </c>
      <c r="S26" s="46">
        <f t="shared" si="1"/>
        <v>97.04375</v>
      </c>
      <c r="T26" s="46">
        <f t="shared" si="1"/>
        <v>100.0125</v>
      </c>
      <c r="U26" s="46">
        <f t="shared" si="1"/>
        <v>96.38750000000003</v>
      </c>
      <c r="V26" s="104">
        <f>AVERAGE(V10:V25)</f>
        <v>12.96875</v>
      </c>
      <c r="W26" s="104">
        <f>AVERAGE(W10:W25)</f>
        <v>40.46875</v>
      </c>
      <c r="X26" s="105">
        <f>AVERAGE(X10:X25)</f>
        <v>44.893750000000004</v>
      </c>
    </row>
    <row r="27" spans="1:24" s="22" customFormat="1" ht="18" customHeight="1" thickBot="1">
      <c r="A27" s="33" t="s">
        <v>18</v>
      </c>
      <c r="B27" s="103">
        <v>2104390.505</v>
      </c>
      <c r="C27" s="54">
        <v>0.9505263157894737</v>
      </c>
      <c r="D27" s="54">
        <v>0.9492631578947369</v>
      </c>
      <c r="E27" s="54">
        <v>0.953</v>
      </c>
      <c r="F27" s="55">
        <f>+AVERAGE(F6:F8,F10:F25)</f>
        <v>11.56842105263158</v>
      </c>
      <c r="G27" s="55">
        <f>+AVERAGE(G6:G8,G10:G25)</f>
        <v>11.294736842105264</v>
      </c>
      <c r="H27" s="55">
        <f>+AVERAGE(H6:H8,H10:H25)</f>
        <v>10.763157894736842</v>
      </c>
      <c r="I27" s="39" t="s">
        <v>44</v>
      </c>
      <c r="J27" s="39" t="s">
        <v>44</v>
      </c>
      <c r="K27" s="104">
        <f>+AVERAGE(K6:K8,K10:K25)</f>
        <v>4.3315789473684205</v>
      </c>
      <c r="L27" s="104">
        <f>+AVERAGE(L6:L8,L10:L25)</f>
        <v>47.544444444444444</v>
      </c>
      <c r="M27" s="46">
        <f aca="true" t="shared" si="2" ref="M27:U27">+AVERAGE(M6:M8,M10:M25)</f>
        <v>5.257894736842105</v>
      </c>
      <c r="N27" s="46">
        <f t="shared" si="2"/>
        <v>5.3842105263157904</v>
      </c>
      <c r="O27" s="46">
        <f t="shared" si="2"/>
        <v>6.8999999999999995</v>
      </c>
      <c r="P27" s="46">
        <f t="shared" si="2"/>
        <v>100.99473684210525</v>
      </c>
      <c r="Q27" s="46">
        <f t="shared" si="2"/>
        <v>96.5</v>
      </c>
      <c r="R27" s="46">
        <f t="shared" si="2"/>
        <v>101.64736842105263</v>
      </c>
      <c r="S27" s="46">
        <f t="shared" si="2"/>
        <v>97.57894736842105</v>
      </c>
      <c r="T27" s="46">
        <f t="shared" si="2"/>
        <v>100.55263157894737</v>
      </c>
      <c r="U27" s="46">
        <f t="shared" si="2"/>
        <v>96.75789473684212</v>
      </c>
      <c r="V27" s="104">
        <f>AVERAGE(V6:V8,V10:V25)</f>
        <v>11.4</v>
      </c>
      <c r="W27" s="104">
        <f>AVERAGE(W6:W8,W10:W25)</f>
        <v>41.5578947368421</v>
      </c>
      <c r="X27" s="105">
        <f>AVERAGE(X6:X8,X10:X25)</f>
        <v>45.25789473684211</v>
      </c>
    </row>
    <row r="28" spans="1:24" ht="18" customHeight="1">
      <c r="A28" s="30" t="s">
        <v>19</v>
      </c>
      <c r="B28" s="91">
        <v>7222.183</v>
      </c>
      <c r="C28" s="48">
        <v>0.904</v>
      </c>
      <c r="D28" s="48">
        <v>0.898</v>
      </c>
      <c r="E28" s="48">
        <v>0.886</v>
      </c>
      <c r="F28" s="40">
        <v>6.1</v>
      </c>
      <c r="G28" s="40">
        <v>6.3</v>
      </c>
      <c r="H28" s="40">
        <v>6</v>
      </c>
      <c r="I28" s="36" t="s">
        <v>44</v>
      </c>
      <c r="J28" s="36" t="s">
        <v>44</v>
      </c>
      <c r="K28" s="92">
        <v>-2.1</v>
      </c>
      <c r="L28" s="38" t="s">
        <v>61</v>
      </c>
      <c r="M28" s="40">
        <v>6.3</v>
      </c>
      <c r="N28" s="40">
        <v>6.5</v>
      </c>
      <c r="O28" s="93">
        <v>8.5</v>
      </c>
      <c r="P28" s="40">
        <v>102</v>
      </c>
      <c r="Q28" s="40">
        <v>96.1</v>
      </c>
      <c r="R28" s="40">
        <v>100.3</v>
      </c>
      <c r="S28" s="40">
        <v>94.6</v>
      </c>
      <c r="T28" s="40">
        <v>96.9</v>
      </c>
      <c r="U28" s="40">
        <v>90.7</v>
      </c>
      <c r="V28" s="41">
        <v>13.9</v>
      </c>
      <c r="W28" s="41">
        <v>37.1</v>
      </c>
      <c r="X28" s="114">
        <v>48.4</v>
      </c>
    </row>
    <row r="29" spans="1:24" ht="18" customHeight="1">
      <c r="A29" s="34" t="s">
        <v>20</v>
      </c>
      <c r="B29" s="99">
        <v>9835.919</v>
      </c>
      <c r="C29" s="52">
        <v>1.062</v>
      </c>
      <c r="D29" s="52">
        <v>1.071</v>
      </c>
      <c r="E29" s="52">
        <v>1.086</v>
      </c>
      <c r="F29" s="44">
        <v>9.8</v>
      </c>
      <c r="G29" s="44">
        <v>8.4</v>
      </c>
      <c r="H29" s="44">
        <v>8.3</v>
      </c>
      <c r="I29" s="38" t="s">
        <v>44</v>
      </c>
      <c r="J29" s="38" t="s">
        <v>44</v>
      </c>
      <c r="K29" s="100">
        <v>3</v>
      </c>
      <c r="L29" s="110" t="s">
        <v>61</v>
      </c>
      <c r="M29" s="44">
        <v>11.7</v>
      </c>
      <c r="N29" s="44">
        <v>11.6</v>
      </c>
      <c r="O29" s="101">
        <v>10.1</v>
      </c>
      <c r="P29" s="44">
        <v>95</v>
      </c>
      <c r="Q29" s="44">
        <v>95</v>
      </c>
      <c r="R29" s="44">
        <v>94.7</v>
      </c>
      <c r="S29" s="44">
        <v>94.7</v>
      </c>
      <c r="T29" s="44">
        <v>94.1</v>
      </c>
      <c r="U29" s="44">
        <v>94.1</v>
      </c>
      <c r="V29" s="45">
        <v>24.6</v>
      </c>
      <c r="W29" s="45">
        <v>36.6</v>
      </c>
      <c r="X29" s="102">
        <v>51</v>
      </c>
    </row>
    <row r="30" spans="1:24" ht="18" customHeight="1">
      <c r="A30" s="34" t="s">
        <v>21</v>
      </c>
      <c r="B30" s="99">
        <v>7041.73</v>
      </c>
      <c r="C30" s="52">
        <v>0.874</v>
      </c>
      <c r="D30" s="52">
        <v>0.873</v>
      </c>
      <c r="E30" s="52">
        <v>0.865</v>
      </c>
      <c r="F30" s="44">
        <v>8</v>
      </c>
      <c r="G30" s="44">
        <v>7.6</v>
      </c>
      <c r="H30" s="44">
        <v>7.4</v>
      </c>
      <c r="I30" s="38" t="s">
        <v>44</v>
      </c>
      <c r="J30" s="38" t="s">
        <v>44</v>
      </c>
      <c r="K30" s="100">
        <v>5.2</v>
      </c>
      <c r="L30" s="100">
        <v>44.4</v>
      </c>
      <c r="M30" s="44">
        <v>9.1</v>
      </c>
      <c r="N30" s="44">
        <v>12.6</v>
      </c>
      <c r="O30" s="101">
        <v>8.7</v>
      </c>
      <c r="P30" s="44">
        <v>95.9</v>
      </c>
      <c r="Q30" s="44">
        <v>89.2</v>
      </c>
      <c r="R30" s="44">
        <v>95.8</v>
      </c>
      <c r="S30" s="44">
        <v>90</v>
      </c>
      <c r="T30" s="44">
        <v>93.1</v>
      </c>
      <c r="U30" s="44">
        <v>87.6</v>
      </c>
      <c r="V30" s="45">
        <v>16.3</v>
      </c>
      <c r="W30" s="45">
        <v>33.9</v>
      </c>
      <c r="X30" s="102">
        <v>46.9</v>
      </c>
    </row>
    <row r="31" spans="1:24" ht="18" customHeight="1">
      <c r="A31" s="34" t="s">
        <v>22</v>
      </c>
      <c r="B31" s="99">
        <v>5930.262</v>
      </c>
      <c r="C31" s="52">
        <v>0.773</v>
      </c>
      <c r="D31" s="52">
        <v>0.777</v>
      </c>
      <c r="E31" s="52">
        <v>0.734</v>
      </c>
      <c r="F31" s="44">
        <v>10.3</v>
      </c>
      <c r="G31" s="44">
        <v>10.5</v>
      </c>
      <c r="H31" s="44">
        <v>8.9</v>
      </c>
      <c r="I31" s="38" t="s">
        <v>44</v>
      </c>
      <c r="J31" s="38" t="s">
        <v>44</v>
      </c>
      <c r="K31" s="100">
        <v>5.3</v>
      </c>
      <c r="L31" s="100">
        <v>21.2</v>
      </c>
      <c r="M31" s="44">
        <v>4.4</v>
      </c>
      <c r="N31" s="44">
        <v>4.9</v>
      </c>
      <c r="O31" s="101">
        <v>6.6</v>
      </c>
      <c r="P31" s="44">
        <v>103</v>
      </c>
      <c r="Q31" s="44">
        <v>94</v>
      </c>
      <c r="R31" s="44">
        <v>99.1</v>
      </c>
      <c r="S31" s="44">
        <v>93.9</v>
      </c>
      <c r="T31" s="44">
        <v>100.9</v>
      </c>
      <c r="U31" s="44">
        <v>93.5</v>
      </c>
      <c r="V31" s="45">
        <v>14.1</v>
      </c>
      <c r="W31" s="45">
        <v>34.9</v>
      </c>
      <c r="X31" s="102">
        <v>38</v>
      </c>
    </row>
    <row r="32" spans="1:24" ht="18" customHeight="1">
      <c r="A32" s="34" t="s">
        <v>23</v>
      </c>
      <c r="B32" s="99">
        <v>3018.513</v>
      </c>
      <c r="C32" s="52">
        <v>1.008</v>
      </c>
      <c r="D32" s="52">
        <v>1.005</v>
      </c>
      <c r="E32" s="52">
        <v>0.998</v>
      </c>
      <c r="F32" s="44">
        <v>2.2</v>
      </c>
      <c r="G32" s="44">
        <v>1.8</v>
      </c>
      <c r="H32" s="44">
        <v>1.7</v>
      </c>
      <c r="I32" s="38" t="s">
        <v>44</v>
      </c>
      <c r="J32" s="38" t="s">
        <v>44</v>
      </c>
      <c r="K32" s="100">
        <v>1.3</v>
      </c>
      <c r="L32" s="110" t="s">
        <v>61</v>
      </c>
      <c r="M32" s="44">
        <v>9.2</v>
      </c>
      <c r="N32" s="44">
        <v>8.5</v>
      </c>
      <c r="O32" s="101">
        <v>7.3</v>
      </c>
      <c r="P32" s="44">
        <v>86.2</v>
      </c>
      <c r="Q32" s="44">
        <v>86.2</v>
      </c>
      <c r="R32" s="44">
        <v>86.2</v>
      </c>
      <c r="S32" s="44">
        <v>86.2</v>
      </c>
      <c r="T32" s="44">
        <v>88.9</v>
      </c>
      <c r="U32" s="44">
        <v>88.9</v>
      </c>
      <c r="V32" s="45">
        <v>51.3</v>
      </c>
      <c r="W32" s="45">
        <v>27.9</v>
      </c>
      <c r="X32" s="102">
        <v>57.9</v>
      </c>
    </row>
    <row r="33" spans="1:24" ht="18" customHeight="1">
      <c r="A33" s="34" t="s">
        <v>24</v>
      </c>
      <c r="B33" s="99">
        <v>4096.512</v>
      </c>
      <c r="C33" s="52">
        <v>0.841</v>
      </c>
      <c r="D33" s="52">
        <v>0.832</v>
      </c>
      <c r="E33" s="52">
        <v>0.82</v>
      </c>
      <c r="F33" s="44">
        <v>3.9</v>
      </c>
      <c r="G33" s="44">
        <v>4.1</v>
      </c>
      <c r="H33" s="44">
        <v>3.6</v>
      </c>
      <c r="I33" s="38" t="s">
        <v>44</v>
      </c>
      <c r="J33" s="38" t="s">
        <v>44</v>
      </c>
      <c r="K33" s="100">
        <v>-3.1</v>
      </c>
      <c r="L33" s="38" t="s">
        <v>61</v>
      </c>
      <c r="M33" s="44">
        <v>8.6</v>
      </c>
      <c r="N33" s="44">
        <v>6.6</v>
      </c>
      <c r="O33" s="101">
        <v>11.1</v>
      </c>
      <c r="P33" s="44">
        <v>89.6</v>
      </c>
      <c r="Q33" s="44">
        <v>83.1</v>
      </c>
      <c r="R33" s="44">
        <v>90.7</v>
      </c>
      <c r="S33" s="44">
        <v>85</v>
      </c>
      <c r="T33" s="44">
        <v>93.2</v>
      </c>
      <c r="U33" s="44">
        <v>87.5</v>
      </c>
      <c r="V33" s="45">
        <v>27.4</v>
      </c>
      <c r="W33" s="45">
        <v>30.1</v>
      </c>
      <c r="X33" s="102">
        <v>41.1</v>
      </c>
    </row>
    <row r="34" spans="1:24" ht="18" customHeight="1">
      <c r="A34" s="34" t="s">
        <v>25</v>
      </c>
      <c r="B34" s="99">
        <v>3024.979</v>
      </c>
      <c r="C34" s="52">
        <v>0.652</v>
      </c>
      <c r="D34" s="52">
        <v>0.652</v>
      </c>
      <c r="E34" s="52">
        <v>0.645</v>
      </c>
      <c r="F34" s="44">
        <v>11.1</v>
      </c>
      <c r="G34" s="44">
        <v>10.5</v>
      </c>
      <c r="H34" s="44">
        <v>9.7</v>
      </c>
      <c r="I34" s="38" t="s">
        <v>44</v>
      </c>
      <c r="J34" s="38" t="s">
        <v>44</v>
      </c>
      <c r="K34" s="100">
        <v>5.5</v>
      </c>
      <c r="L34" s="100">
        <v>49.2</v>
      </c>
      <c r="M34" s="44">
        <v>5.1</v>
      </c>
      <c r="N34" s="44">
        <v>7.2</v>
      </c>
      <c r="O34" s="101">
        <v>12.3</v>
      </c>
      <c r="P34" s="44">
        <v>98.8</v>
      </c>
      <c r="Q34" s="44">
        <v>92.3</v>
      </c>
      <c r="R34" s="44">
        <v>94.4</v>
      </c>
      <c r="S34" s="44">
        <v>88.9</v>
      </c>
      <c r="T34" s="44">
        <v>92.2</v>
      </c>
      <c r="U34" s="44">
        <v>86.7</v>
      </c>
      <c r="V34" s="45">
        <v>24.5</v>
      </c>
      <c r="W34" s="45">
        <v>30.7</v>
      </c>
      <c r="X34" s="102">
        <v>36.2</v>
      </c>
    </row>
    <row r="35" spans="1:24" ht="18" customHeight="1">
      <c r="A35" s="34" t="s">
        <v>26</v>
      </c>
      <c r="B35" s="99">
        <v>3477.46</v>
      </c>
      <c r="C35" s="52">
        <v>0.604</v>
      </c>
      <c r="D35" s="52">
        <v>0.594</v>
      </c>
      <c r="E35" s="52">
        <v>0.575</v>
      </c>
      <c r="F35" s="44">
        <v>9.3</v>
      </c>
      <c r="G35" s="44">
        <v>9.2</v>
      </c>
      <c r="H35" s="44">
        <v>8.5</v>
      </c>
      <c r="I35" s="38" t="s">
        <v>44</v>
      </c>
      <c r="J35" s="38" t="s">
        <v>44</v>
      </c>
      <c r="K35" s="100">
        <v>7.9</v>
      </c>
      <c r="L35" s="100">
        <v>36.2</v>
      </c>
      <c r="M35" s="44">
        <v>5.9</v>
      </c>
      <c r="N35" s="44">
        <v>7.9</v>
      </c>
      <c r="O35" s="101">
        <v>10.7</v>
      </c>
      <c r="P35" s="44">
        <v>93.9</v>
      </c>
      <c r="Q35" s="44">
        <v>87</v>
      </c>
      <c r="R35" s="44">
        <v>93.6</v>
      </c>
      <c r="S35" s="44">
        <v>88.1</v>
      </c>
      <c r="T35" s="44">
        <v>93.1</v>
      </c>
      <c r="U35" s="44">
        <v>87.9</v>
      </c>
      <c r="V35" s="45">
        <v>21.9</v>
      </c>
      <c r="W35" s="45">
        <v>30.8</v>
      </c>
      <c r="X35" s="102">
        <v>44.2</v>
      </c>
    </row>
    <row r="36" spans="1:24" ht="18" customHeight="1">
      <c r="A36" s="35" t="s">
        <v>27</v>
      </c>
      <c r="B36" s="99">
        <v>4076.157</v>
      </c>
      <c r="C36" s="52">
        <v>0.921</v>
      </c>
      <c r="D36" s="52">
        <v>0.936</v>
      </c>
      <c r="E36" s="52">
        <v>0.941</v>
      </c>
      <c r="F36" s="44">
        <v>9.8</v>
      </c>
      <c r="G36" s="44">
        <v>9.3</v>
      </c>
      <c r="H36" s="44">
        <v>9</v>
      </c>
      <c r="I36" s="38" t="s">
        <v>44</v>
      </c>
      <c r="J36" s="38" t="s">
        <v>44</v>
      </c>
      <c r="K36" s="100">
        <v>6</v>
      </c>
      <c r="L36" s="100">
        <v>57.1</v>
      </c>
      <c r="M36" s="44">
        <v>7.5</v>
      </c>
      <c r="N36" s="44">
        <v>9.6</v>
      </c>
      <c r="O36" s="101">
        <v>11.6</v>
      </c>
      <c r="P36" s="44">
        <v>94.2</v>
      </c>
      <c r="Q36" s="44">
        <v>92.1</v>
      </c>
      <c r="R36" s="44">
        <v>93.7</v>
      </c>
      <c r="S36" s="44">
        <v>89.7</v>
      </c>
      <c r="T36" s="44">
        <v>97.1</v>
      </c>
      <c r="U36" s="44">
        <v>91.7</v>
      </c>
      <c r="V36" s="45">
        <v>14.2</v>
      </c>
      <c r="W36" s="45">
        <v>32.9</v>
      </c>
      <c r="X36" s="102">
        <v>48.1</v>
      </c>
    </row>
    <row r="37" spans="1:24" ht="18" customHeight="1">
      <c r="A37" s="34" t="s">
        <v>28</v>
      </c>
      <c r="B37" s="99">
        <v>5826.737</v>
      </c>
      <c r="C37" s="52">
        <v>1.419</v>
      </c>
      <c r="D37" s="52">
        <v>1.441</v>
      </c>
      <c r="E37" s="52">
        <v>1.441</v>
      </c>
      <c r="F37" s="44">
        <v>9.2</v>
      </c>
      <c r="G37" s="44">
        <v>9</v>
      </c>
      <c r="H37" s="44">
        <v>9.3</v>
      </c>
      <c r="I37" s="38" t="s">
        <v>44</v>
      </c>
      <c r="J37" s="38" t="s">
        <v>44</v>
      </c>
      <c r="K37" s="100">
        <v>10.4</v>
      </c>
      <c r="L37" s="100">
        <v>88.1</v>
      </c>
      <c r="M37" s="44">
        <v>7.6</v>
      </c>
      <c r="N37" s="44">
        <v>8.1</v>
      </c>
      <c r="O37" s="101">
        <v>7.3</v>
      </c>
      <c r="P37" s="44">
        <v>93.7</v>
      </c>
      <c r="Q37" s="44">
        <v>93.7</v>
      </c>
      <c r="R37" s="44">
        <v>96.2</v>
      </c>
      <c r="S37" s="44">
        <v>96.2</v>
      </c>
      <c r="T37" s="44">
        <v>106.9</v>
      </c>
      <c r="U37" s="44">
        <v>100.8</v>
      </c>
      <c r="V37" s="45">
        <v>25.8</v>
      </c>
      <c r="W37" s="45">
        <v>33.2</v>
      </c>
      <c r="X37" s="102">
        <v>66.4</v>
      </c>
    </row>
    <row r="38" spans="1:24" ht="18" customHeight="1">
      <c r="A38" s="34" t="s">
        <v>29</v>
      </c>
      <c r="B38" s="99">
        <v>2289.017</v>
      </c>
      <c r="C38" s="52">
        <v>0.478</v>
      </c>
      <c r="D38" s="52">
        <v>0.467</v>
      </c>
      <c r="E38" s="52">
        <v>0.454</v>
      </c>
      <c r="F38" s="44">
        <v>11</v>
      </c>
      <c r="G38" s="44">
        <v>11.8</v>
      </c>
      <c r="H38" s="44">
        <v>11.4</v>
      </c>
      <c r="I38" s="38" t="s">
        <v>44</v>
      </c>
      <c r="J38" s="38" t="s">
        <v>44</v>
      </c>
      <c r="K38" s="100">
        <v>11.9</v>
      </c>
      <c r="L38" s="100">
        <v>140.1</v>
      </c>
      <c r="M38" s="44">
        <v>10.2</v>
      </c>
      <c r="N38" s="44">
        <v>8.1</v>
      </c>
      <c r="O38" s="101">
        <v>6.7</v>
      </c>
      <c r="P38" s="44">
        <v>99</v>
      </c>
      <c r="Q38" s="44">
        <v>95.3</v>
      </c>
      <c r="R38" s="44">
        <v>99.1</v>
      </c>
      <c r="S38" s="44">
        <v>94.4</v>
      </c>
      <c r="T38" s="44">
        <v>104.1</v>
      </c>
      <c r="U38" s="44">
        <v>99.5</v>
      </c>
      <c r="V38" s="45">
        <v>11.4</v>
      </c>
      <c r="W38" s="45">
        <v>32.5</v>
      </c>
      <c r="X38" s="102">
        <v>32.1</v>
      </c>
    </row>
    <row r="39" spans="1:24" ht="18" customHeight="1">
      <c r="A39" s="34" t="s">
        <v>30</v>
      </c>
      <c r="B39" s="99">
        <v>5772.952</v>
      </c>
      <c r="C39" s="52">
        <v>0.721</v>
      </c>
      <c r="D39" s="52">
        <v>0.718</v>
      </c>
      <c r="E39" s="52">
        <v>0.712</v>
      </c>
      <c r="F39" s="44">
        <v>9.6</v>
      </c>
      <c r="G39" s="44">
        <v>9.4</v>
      </c>
      <c r="H39" s="44">
        <v>9.3</v>
      </c>
      <c r="I39" s="38" t="s">
        <v>44</v>
      </c>
      <c r="J39" s="38" t="s">
        <v>44</v>
      </c>
      <c r="K39" s="100">
        <v>3.8</v>
      </c>
      <c r="L39" s="100">
        <v>79.1</v>
      </c>
      <c r="M39" s="44">
        <v>5</v>
      </c>
      <c r="N39" s="44">
        <v>6.9</v>
      </c>
      <c r="O39" s="101">
        <v>6.2</v>
      </c>
      <c r="P39" s="44">
        <v>103.7</v>
      </c>
      <c r="Q39" s="44">
        <v>96.3</v>
      </c>
      <c r="R39" s="44">
        <v>100.3</v>
      </c>
      <c r="S39" s="44">
        <v>94.4</v>
      </c>
      <c r="T39" s="44">
        <v>107.2</v>
      </c>
      <c r="U39" s="44">
        <v>100.6</v>
      </c>
      <c r="V39" s="45">
        <v>11.3</v>
      </c>
      <c r="W39" s="45">
        <v>29.9</v>
      </c>
      <c r="X39" s="102">
        <v>40.4</v>
      </c>
    </row>
    <row r="40" spans="1:24" ht="18" customHeight="1">
      <c r="A40" s="34" t="s">
        <v>31</v>
      </c>
      <c r="B40" s="99">
        <v>8667.121</v>
      </c>
      <c r="C40" s="52">
        <v>1.002</v>
      </c>
      <c r="D40" s="52">
        <v>1.016</v>
      </c>
      <c r="E40" s="52">
        <v>1.018</v>
      </c>
      <c r="F40" s="44">
        <v>6.1</v>
      </c>
      <c r="G40" s="44">
        <v>6.2</v>
      </c>
      <c r="H40" s="44">
        <v>6.5</v>
      </c>
      <c r="I40" s="38" t="s">
        <v>44</v>
      </c>
      <c r="J40" s="38" t="s">
        <v>44</v>
      </c>
      <c r="K40" s="100">
        <v>-1.8</v>
      </c>
      <c r="L40" s="38" t="s">
        <v>61</v>
      </c>
      <c r="M40" s="44">
        <v>6.9</v>
      </c>
      <c r="N40" s="44">
        <v>4.6</v>
      </c>
      <c r="O40" s="101">
        <v>6.8</v>
      </c>
      <c r="P40" s="44">
        <v>90.3</v>
      </c>
      <c r="Q40" s="44">
        <v>90.3</v>
      </c>
      <c r="R40" s="44">
        <v>92</v>
      </c>
      <c r="S40" s="44">
        <v>92</v>
      </c>
      <c r="T40" s="44">
        <v>96.9</v>
      </c>
      <c r="U40" s="44">
        <v>92.9</v>
      </c>
      <c r="V40" s="45">
        <v>12.6</v>
      </c>
      <c r="W40" s="45">
        <v>39.1</v>
      </c>
      <c r="X40" s="102">
        <v>49.5</v>
      </c>
    </row>
    <row r="41" spans="1:24" ht="18" customHeight="1" thickBot="1">
      <c r="A41" s="34" t="s">
        <v>32</v>
      </c>
      <c r="B41" s="99">
        <v>1689.555</v>
      </c>
      <c r="C41" s="52">
        <v>0.976</v>
      </c>
      <c r="D41" s="52">
        <v>0.966</v>
      </c>
      <c r="E41" s="52">
        <v>0.944</v>
      </c>
      <c r="F41" s="44">
        <v>0.9</v>
      </c>
      <c r="G41" s="44">
        <v>1.6</v>
      </c>
      <c r="H41" s="44">
        <v>1.8</v>
      </c>
      <c r="I41" s="38" t="s">
        <v>44</v>
      </c>
      <c r="J41" s="38" t="s">
        <v>44</v>
      </c>
      <c r="K41" s="100">
        <v>-2.3</v>
      </c>
      <c r="L41" s="38" t="s">
        <v>61</v>
      </c>
      <c r="M41" s="44">
        <v>5.5</v>
      </c>
      <c r="N41" s="44">
        <v>4.6</v>
      </c>
      <c r="O41" s="101">
        <v>5.4</v>
      </c>
      <c r="P41" s="44">
        <v>94.6</v>
      </c>
      <c r="Q41" s="44">
        <v>89.9</v>
      </c>
      <c r="R41" s="44">
        <v>92.1</v>
      </c>
      <c r="S41" s="44">
        <v>87.4</v>
      </c>
      <c r="T41" s="44">
        <v>93.1</v>
      </c>
      <c r="U41" s="44">
        <v>85.8</v>
      </c>
      <c r="V41" s="45">
        <v>72.9</v>
      </c>
      <c r="W41" s="45">
        <v>34</v>
      </c>
      <c r="X41" s="102">
        <v>59.3</v>
      </c>
    </row>
    <row r="42" spans="1:24" s="22" customFormat="1" ht="18" customHeight="1" thickBot="1">
      <c r="A42" s="33" t="s">
        <v>33</v>
      </c>
      <c r="B42" s="103">
        <v>71969.097</v>
      </c>
      <c r="C42" s="54">
        <v>0.8739285714285716</v>
      </c>
      <c r="D42" s="54">
        <v>0.8747142857142858</v>
      </c>
      <c r="E42" s="54">
        <v>0.866</v>
      </c>
      <c r="F42" s="56">
        <f>+AVERAGE(F28:F41)</f>
        <v>7.664285714285714</v>
      </c>
      <c r="G42" s="56">
        <f>+AVERAGE(G28:G41)</f>
        <v>7.549999999999999</v>
      </c>
      <c r="H42" s="56">
        <f>+AVERAGE(H28:H41)</f>
        <v>7.242857142857143</v>
      </c>
      <c r="I42" s="39" t="s">
        <v>44</v>
      </c>
      <c r="J42" s="39" t="s">
        <v>44</v>
      </c>
      <c r="K42" s="104">
        <f>+AVERAGE(K28:K41)</f>
        <v>3.642857142857143</v>
      </c>
      <c r="L42" s="46">
        <f aca="true" t="shared" si="3" ref="L42:U42">+AVERAGE(L28:L41)</f>
        <v>64.425</v>
      </c>
      <c r="M42" s="46">
        <f t="shared" si="3"/>
        <v>7.3571428571428585</v>
      </c>
      <c r="N42" s="46">
        <f t="shared" si="3"/>
        <v>7.692857142857142</v>
      </c>
      <c r="O42" s="46">
        <f t="shared" si="3"/>
        <v>8.52142857142857</v>
      </c>
      <c r="P42" s="46">
        <f t="shared" si="3"/>
        <v>95.70714285714284</v>
      </c>
      <c r="Q42" s="46">
        <f t="shared" si="3"/>
        <v>91.46428571428571</v>
      </c>
      <c r="R42" s="46">
        <f t="shared" si="3"/>
        <v>94.87142857142855</v>
      </c>
      <c r="S42" s="46">
        <f t="shared" si="3"/>
        <v>91.10714285714288</v>
      </c>
      <c r="T42" s="46">
        <f t="shared" si="3"/>
        <v>96.97857142857143</v>
      </c>
      <c r="U42" s="46">
        <f t="shared" si="3"/>
        <v>92.01428571428572</v>
      </c>
      <c r="V42" s="104">
        <f>AVERAGE(V28:V41)</f>
        <v>24.442857142857147</v>
      </c>
      <c r="W42" s="104">
        <f>AVERAGE(W28:W41)</f>
        <v>33.114285714285714</v>
      </c>
      <c r="X42" s="105">
        <f>AVERAGE(X28:X41)</f>
        <v>47.107142857142854</v>
      </c>
    </row>
    <row r="43" spans="1:24" s="22" customFormat="1" ht="18" customHeight="1" thickBot="1">
      <c r="A43" s="33" t="s">
        <v>40</v>
      </c>
      <c r="B43" s="103">
        <v>658407.538</v>
      </c>
      <c r="C43" s="54">
        <v>0.9138999999999999</v>
      </c>
      <c r="D43" s="54">
        <v>0.9137333333333335</v>
      </c>
      <c r="E43" s="54">
        <v>0.911</v>
      </c>
      <c r="F43" s="56">
        <f>+AVERAGE(F10:F25,F28:F41)</f>
        <v>9.473333333333334</v>
      </c>
      <c r="G43" s="56">
        <f>+AVERAGE(G10:G25,G28:G41)</f>
        <v>9.213333333333335</v>
      </c>
      <c r="H43" s="56">
        <f>+AVERAGE(H10:H25,H28:H41)</f>
        <v>8.71</v>
      </c>
      <c r="I43" s="39" t="s">
        <v>44</v>
      </c>
      <c r="J43" s="39" t="s">
        <v>44</v>
      </c>
      <c r="K43" s="104">
        <f>+AVERAGE(K10:K25,K28:K41)</f>
        <v>3.733333333333334</v>
      </c>
      <c r="L43" s="46">
        <f aca="true" t="shared" si="4" ref="L43:U43">+AVERAGE(L10:L25,L28:L41)</f>
        <v>47.300000000000004</v>
      </c>
      <c r="M43" s="46">
        <f t="shared" si="4"/>
        <v>6.579999999999999</v>
      </c>
      <c r="N43" s="46">
        <f t="shared" si="4"/>
        <v>6.789999999999998</v>
      </c>
      <c r="O43" s="46">
        <f t="shared" si="4"/>
        <v>8.129999999999999</v>
      </c>
      <c r="P43" s="46">
        <f t="shared" si="4"/>
        <v>98.20333333333332</v>
      </c>
      <c r="Q43" s="46">
        <f t="shared" si="4"/>
        <v>93.94666666666669</v>
      </c>
      <c r="R43" s="46">
        <f t="shared" si="4"/>
        <v>98.13999999999997</v>
      </c>
      <c r="S43" s="46">
        <f t="shared" si="4"/>
        <v>94.27333333333334</v>
      </c>
      <c r="T43" s="46">
        <f t="shared" si="4"/>
        <v>98.59666666666664</v>
      </c>
      <c r="U43" s="46">
        <f t="shared" si="4"/>
        <v>94.34666666666668</v>
      </c>
      <c r="V43" s="104">
        <f>AVERAGE(V10:V25,V28:V41)</f>
        <v>18.323333333333334</v>
      </c>
      <c r="W43" s="104">
        <f>AVERAGE(W10:W25,W28:W41)</f>
        <v>37.03666666666666</v>
      </c>
      <c r="X43" s="105">
        <f>AVERAGE(X10:X25,X28:X41)</f>
        <v>45.92666666666666</v>
      </c>
    </row>
    <row r="44" spans="1:24" s="22" customFormat="1" ht="18" customHeight="1" thickBot="1">
      <c r="A44" s="33" t="s">
        <v>34</v>
      </c>
      <c r="B44" s="103">
        <v>2176359.602</v>
      </c>
      <c r="C44" s="54">
        <v>0.918030303030303</v>
      </c>
      <c r="D44" s="54">
        <v>0.9176363636363637</v>
      </c>
      <c r="E44" s="54">
        <v>0.916</v>
      </c>
      <c r="F44" s="56">
        <f>+AVERAGE(F6:F8,F10:F25,F28:F41)</f>
        <v>9.912121212121214</v>
      </c>
      <c r="G44" s="56">
        <f>+AVERAGE(G6:G8,G10:G25,G28:G41)</f>
        <v>9.706060606060609</v>
      </c>
      <c r="H44" s="56">
        <f>+AVERAGE(H6:H8,H10:H25,H28:H41)</f>
        <v>9.269696969696971</v>
      </c>
      <c r="I44" s="39" t="s">
        <v>44</v>
      </c>
      <c r="J44" s="39" t="s">
        <v>44</v>
      </c>
      <c r="K44" s="104">
        <f>+AVERAGE(K6:K8,K10:K25,K28:K41)</f>
        <v>4.03939393939394</v>
      </c>
      <c r="L44" s="46">
        <f aca="true" t="shared" si="5" ref="L44:U44">+AVERAGE(L6:L8,L10:L25,L28:L41)</f>
        <v>52.73846153846153</v>
      </c>
      <c r="M44" s="46">
        <f t="shared" si="5"/>
        <v>6.148484848484847</v>
      </c>
      <c r="N44" s="46">
        <f t="shared" si="5"/>
        <v>6.363636363636362</v>
      </c>
      <c r="O44" s="46">
        <f t="shared" si="5"/>
        <v>7.587878787878787</v>
      </c>
      <c r="P44" s="46">
        <f t="shared" si="5"/>
        <v>98.75151515151514</v>
      </c>
      <c r="Q44" s="46">
        <f t="shared" si="5"/>
        <v>94.36363636363636</v>
      </c>
      <c r="R44" s="46">
        <f t="shared" si="5"/>
        <v>98.77272727272725</v>
      </c>
      <c r="S44" s="46">
        <f t="shared" si="5"/>
        <v>94.83333333333333</v>
      </c>
      <c r="T44" s="46">
        <f t="shared" si="5"/>
        <v>99.03636363636362</v>
      </c>
      <c r="U44" s="46">
        <f t="shared" si="5"/>
        <v>94.74545454545455</v>
      </c>
      <c r="V44" s="104">
        <f>AVERAGE(V6:V8,V10:V25,V28:V41)</f>
        <v>16.933333333333334</v>
      </c>
      <c r="W44" s="104">
        <f>AVERAGE(W6:W8,W10:W25,W28:W41)</f>
        <v>37.97575757575758</v>
      </c>
      <c r="X44" s="105">
        <f>AVERAGE(X6:X8,X10:X25,X28:X41)</f>
        <v>46.04242424242425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直井</cp:lastModifiedBy>
  <cp:lastPrinted>2022-04-18T23:53:27Z</cp:lastPrinted>
  <dcterms:created xsi:type="dcterms:W3CDTF">2006-06-16T02:48:37Z</dcterms:created>
  <dcterms:modified xsi:type="dcterms:W3CDTF">2022-06-29T07:41:23Z</dcterms:modified>
  <cp:category/>
  <cp:version/>
  <cp:contentType/>
  <cp:contentStatus/>
</cp:coreProperties>
</file>