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2020_01統計管理課\02_普及\01_刊行物\01_県勢要覧\05_要覧原稿\05_ホームページ\HP掲載用Excel(R2)\"/>
    </mc:Choice>
  </mc:AlternateContent>
  <bookViews>
    <workbookView xWindow="0" yWindow="0" windowWidth="19125" windowHeight="7170" tabRatio="891"/>
  </bookViews>
  <sheets>
    <sheet name="25-1" sheetId="15" r:id="rId1"/>
    <sheet name="25-2" sheetId="17" r:id="rId2"/>
    <sheet name="25-3" sheetId="37" r:id="rId3"/>
    <sheet name="25-4" sheetId="38" r:id="rId4"/>
    <sheet name="25-5" sheetId="21" r:id="rId5"/>
    <sheet name="25-6(公立・私立別）" sheetId="22" r:id="rId6"/>
    <sheet name="25-6(学科別）" sheetId="23" r:id="rId7"/>
    <sheet name="25-7" sheetId="27" r:id="rId8"/>
    <sheet name="25-8" sheetId="28" r:id="rId9"/>
    <sheet name="25-9" sheetId="29" r:id="rId10"/>
    <sheet name="25-10" sheetId="30" r:id="rId11"/>
    <sheet name="25-11" sheetId="42" r:id="rId12"/>
    <sheet name="25-12" sheetId="26" r:id="rId13"/>
    <sheet name="25-13" sheetId="24" r:id="rId14"/>
    <sheet name="25-14" sheetId="25" r:id="rId15"/>
    <sheet name="25-15" sheetId="32" r:id="rId16"/>
    <sheet name="25-16" sheetId="33" r:id="rId17"/>
    <sheet name="25-17" sheetId="34" r:id="rId18"/>
    <sheet name="25-18" sheetId="35" r:id="rId19"/>
    <sheet name="25-19" sheetId="36" r:id="rId20"/>
  </sheets>
  <definedNames>
    <definedName name="_xlnm.Print_Area" localSheetId="0">'25-1'!$A$1:$S$73</definedName>
    <definedName name="_xlnm.Print_Area" localSheetId="15">'25-15'!$A$1:$I$27</definedName>
    <definedName name="_xlnm.Print_Area" localSheetId="16">'25-16'!$A$1:$I$24</definedName>
    <definedName name="_xlnm.Print_Area" localSheetId="18">'25-18'!$A$1:$J$21</definedName>
    <definedName name="_xlnm.Print_Area" localSheetId="3">'25-4'!$A$1:$N$92</definedName>
    <definedName name="_xlnm.Print_Area" localSheetId="4">'25-5'!$A$1:$N$92</definedName>
    <definedName name="_xlnm.Print_Area" localSheetId="6">'25-6(学科別）'!$A$1:$AC$23</definedName>
    <definedName name="_xlnm.Print_Area" localSheetId="8">'25-8'!$A$1:$AG$11</definedName>
    <definedName name="_xlnm.Print_Area" localSheetId="9">'25-9'!$A$1:$O$58</definedName>
    <definedName name="_xlnm.Print_Titles" localSheetId="3">'25-4'!$2:$3</definedName>
  </definedNames>
  <calcPr calcId="152511"/>
</workbook>
</file>

<file path=xl/calcChain.xml><?xml version="1.0" encoding="utf-8"?>
<calcChain xmlns="http://schemas.openxmlformats.org/spreadsheetml/2006/main">
  <c r="O8" i="21" l="1"/>
  <c r="Q95" i="37"/>
  <c r="Q61" i="15"/>
  <c r="N61" i="15"/>
  <c r="H61" i="15"/>
  <c r="Q60" i="15"/>
  <c r="N60" i="15"/>
  <c r="H60" i="15"/>
  <c r="H59" i="15" s="1"/>
  <c r="S59" i="15"/>
  <c r="R59" i="15"/>
  <c r="Q59" i="15"/>
  <c r="P59" i="15"/>
  <c r="N59" i="15"/>
  <c r="O59" i="15"/>
  <c r="L59" i="15"/>
  <c r="J59" i="15"/>
  <c r="F59" i="15"/>
  <c r="Q57" i="15"/>
  <c r="N57" i="15"/>
  <c r="H57" i="15"/>
  <c r="Q56" i="15"/>
  <c r="N56" i="15"/>
  <c r="H56" i="15"/>
  <c r="Q55" i="15"/>
  <c r="N55" i="15"/>
  <c r="H55" i="15"/>
  <c r="S54" i="15"/>
  <c r="R54" i="15"/>
  <c r="Q54" i="15" s="1"/>
  <c r="P54" i="15"/>
  <c r="O54" i="15"/>
  <c r="N54" i="15"/>
  <c r="L54" i="15"/>
  <c r="J54" i="15"/>
  <c r="H54" i="15"/>
  <c r="F54" i="15"/>
  <c r="Q51" i="15"/>
  <c r="N51" i="15"/>
  <c r="H51" i="15"/>
  <c r="Q49" i="15"/>
  <c r="N49" i="15"/>
  <c r="H49" i="15"/>
  <c r="Q48" i="15"/>
  <c r="N48" i="15"/>
  <c r="H48" i="15"/>
  <c r="H47" i="15" s="1"/>
  <c r="S47" i="15"/>
  <c r="R47" i="15"/>
  <c r="Q47" i="15"/>
  <c r="P47" i="15"/>
  <c r="O47" i="15"/>
  <c r="N47" i="15" s="1"/>
  <c r="L47" i="15"/>
  <c r="J47" i="15"/>
  <c r="F47" i="15"/>
  <c r="Q45" i="15"/>
  <c r="N45" i="15"/>
  <c r="H45" i="15"/>
  <c r="Q44" i="15"/>
  <c r="N44" i="15"/>
  <c r="H44" i="15"/>
  <c r="Q43" i="15"/>
  <c r="N43" i="15"/>
  <c r="H43" i="15"/>
  <c r="H42" i="15" s="1"/>
  <c r="S42" i="15"/>
  <c r="R42" i="15"/>
  <c r="Q42" i="15" s="1"/>
  <c r="P42" i="15"/>
  <c r="O42" i="15"/>
  <c r="N42" i="15" s="1"/>
  <c r="L42" i="15"/>
  <c r="J42" i="15"/>
  <c r="G42" i="15"/>
  <c r="F42" i="15"/>
  <c r="Q40" i="15"/>
  <c r="N40" i="15"/>
  <c r="I40" i="15"/>
  <c r="H40" i="15"/>
  <c r="Q39" i="15"/>
  <c r="N39" i="15"/>
  <c r="I39" i="15"/>
  <c r="H39" i="15"/>
  <c r="H38" i="15" s="1"/>
  <c r="S38" i="15"/>
  <c r="R38" i="15"/>
  <c r="Q38" i="15" s="1"/>
  <c r="P38" i="15"/>
  <c r="O38" i="15"/>
  <c r="N38" i="15"/>
  <c r="M38" i="15"/>
  <c r="L38" i="15"/>
  <c r="K38" i="15"/>
  <c r="J38" i="15"/>
  <c r="I38" i="15"/>
  <c r="G38" i="15"/>
  <c r="F38" i="15"/>
  <c r="Q36" i="15"/>
  <c r="N36" i="15"/>
  <c r="H36" i="15"/>
  <c r="Q35" i="15"/>
  <c r="N35" i="15"/>
  <c r="H35" i="15"/>
  <c r="H34" i="15" s="1"/>
  <c r="S34" i="15"/>
  <c r="R34" i="15"/>
  <c r="Q34" i="15"/>
  <c r="P34" i="15"/>
  <c r="N34" i="15"/>
  <c r="O34" i="15"/>
  <c r="L34" i="15"/>
  <c r="J34" i="15"/>
  <c r="F34" i="15"/>
  <c r="Q32" i="15"/>
  <c r="N32" i="15"/>
  <c r="H32" i="15"/>
  <c r="Q31" i="15"/>
  <c r="N31" i="15"/>
  <c r="H31" i="15"/>
  <c r="H30" i="15" s="1"/>
  <c r="S30" i="15"/>
  <c r="R30" i="15"/>
  <c r="Q30" i="15"/>
  <c r="P30" i="15"/>
  <c r="N30" i="15"/>
  <c r="O30" i="15"/>
  <c r="L30" i="15"/>
  <c r="J30" i="15"/>
  <c r="F30" i="15"/>
  <c r="Q28" i="15"/>
  <c r="N28" i="15"/>
  <c r="H28" i="15"/>
  <c r="Q26" i="15"/>
  <c r="N26" i="15"/>
  <c r="H26" i="15"/>
  <c r="Q25" i="15"/>
  <c r="N25" i="15"/>
  <c r="H25" i="15"/>
  <c r="H23" i="15" s="1"/>
  <c r="Q24" i="15"/>
  <c r="N24" i="15"/>
  <c r="H24" i="15"/>
  <c r="S23" i="15"/>
  <c r="R23" i="15"/>
  <c r="Q23" i="15" s="1"/>
  <c r="P23" i="15"/>
  <c r="O23" i="15"/>
  <c r="N23" i="15" s="1"/>
  <c r="L23" i="15"/>
  <c r="J23" i="15"/>
  <c r="G23" i="15"/>
  <c r="F23" i="15"/>
  <c r="N21" i="15"/>
  <c r="H21" i="15"/>
  <c r="N20" i="15"/>
  <c r="H20" i="15"/>
  <c r="N19" i="15"/>
  <c r="H19" i="15"/>
  <c r="H18" i="15" s="1"/>
  <c r="P18" i="15"/>
  <c r="O18" i="15"/>
  <c r="N18" i="15"/>
  <c r="L18" i="15"/>
  <c r="J18" i="15"/>
  <c r="G18" i="15"/>
  <c r="F18" i="15"/>
  <c r="Q16" i="15"/>
  <c r="N16" i="15"/>
  <c r="H16" i="15"/>
  <c r="H14" i="15"/>
  <c r="Q15" i="15"/>
  <c r="N15" i="15"/>
  <c r="H15" i="15"/>
  <c r="S14" i="15"/>
  <c r="R14" i="15"/>
  <c r="Q14" i="15"/>
  <c r="P14" i="15"/>
  <c r="O14" i="15"/>
  <c r="N14" i="15" s="1"/>
  <c r="L14" i="15"/>
  <c r="J14" i="15"/>
  <c r="G14" i="15"/>
  <c r="F14" i="15"/>
  <c r="Q12" i="15"/>
  <c r="N12" i="15"/>
  <c r="H12" i="15"/>
  <c r="H10" i="15" s="1"/>
  <c r="Q11" i="15"/>
  <c r="N11" i="15"/>
  <c r="N10" i="15" s="1"/>
  <c r="N7" i="15" s="1"/>
  <c r="H11" i="15"/>
  <c r="S10" i="15"/>
  <c r="R10" i="15"/>
  <c r="Q10" i="15"/>
  <c r="P10" i="15"/>
  <c r="O10" i="15"/>
  <c r="L10" i="15"/>
  <c r="L7" i="15" s="1"/>
  <c r="J10" i="15"/>
  <c r="J7" i="15" s="1"/>
  <c r="G10" i="15"/>
  <c r="F10" i="15"/>
  <c r="F7" i="15" s="1"/>
  <c r="P7" i="15"/>
  <c r="K95" i="37"/>
  <c r="O40" i="21"/>
  <c r="D8" i="36"/>
  <c r="D6" i="36" s="1"/>
  <c r="E8" i="36"/>
  <c r="E6" i="36" s="1"/>
  <c r="F8" i="36"/>
  <c r="F6" i="36" s="1"/>
  <c r="G8" i="36"/>
  <c r="G6" i="36" s="1"/>
  <c r="H8" i="36"/>
  <c r="H6" i="36" s="1"/>
  <c r="I8" i="36"/>
  <c r="I6" i="36" s="1"/>
  <c r="C8" i="36"/>
  <c r="C6" i="36" s="1"/>
  <c r="K11" i="34"/>
  <c r="J11" i="34"/>
  <c r="F11" i="34"/>
  <c r="F6" i="34" s="1"/>
  <c r="G11" i="34"/>
  <c r="H11" i="34"/>
  <c r="H6" i="34" s="1"/>
  <c r="I11" i="34"/>
  <c r="L11" i="34"/>
  <c r="M11" i="34"/>
  <c r="E11" i="34"/>
  <c r="F8" i="34"/>
  <c r="G8" i="34"/>
  <c r="H8" i="34"/>
  <c r="I8" i="34"/>
  <c r="J8" i="34"/>
  <c r="J6" i="34" s="1"/>
  <c r="K8" i="34"/>
  <c r="K6" i="34" s="1"/>
  <c r="L8" i="34"/>
  <c r="L6" i="34" s="1"/>
  <c r="M8" i="34"/>
  <c r="M6" i="34" s="1"/>
  <c r="E8" i="34"/>
  <c r="E6" i="34" s="1"/>
  <c r="G6" i="34"/>
  <c r="I6" i="34"/>
  <c r="J45" i="25"/>
  <c r="I45" i="25" s="1"/>
  <c r="K55" i="25"/>
  <c r="J55" i="25"/>
  <c r="I55" i="25" s="1"/>
  <c r="K54" i="25"/>
  <c r="J54" i="25"/>
  <c r="K53" i="25"/>
  <c r="J53" i="25"/>
  <c r="K52" i="25"/>
  <c r="J52" i="25"/>
  <c r="K50" i="25"/>
  <c r="J50" i="25"/>
  <c r="K49" i="25"/>
  <c r="J49" i="25"/>
  <c r="K48" i="25"/>
  <c r="J48" i="25"/>
  <c r="K47" i="25"/>
  <c r="J47" i="25"/>
  <c r="K46" i="25"/>
  <c r="J46" i="25"/>
  <c r="I46" i="25" s="1"/>
  <c r="K45" i="25"/>
  <c r="K43" i="25"/>
  <c r="J43" i="25"/>
  <c r="I43" i="25" s="1"/>
  <c r="K42" i="25"/>
  <c r="J42" i="25"/>
  <c r="K40" i="25"/>
  <c r="J40" i="25"/>
  <c r="K39" i="25"/>
  <c r="J39" i="25"/>
  <c r="I39" i="25" s="1"/>
  <c r="K38" i="25"/>
  <c r="J38" i="25"/>
  <c r="K37" i="25"/>
  <c r="J37" i="25"/>
  <c r="K36" i="25"/>
  <c r="J36" i="25"/>
  <c r="J10" i="25"/>
  <c r="K10" i="25"/>
  <c r="J11" i="25"/>
  <c r="K11" i="25"/>
  <c r="K27" i="24"/>
  <c r="L27" i="24"/>
  <c r="M27" i="24"/>
  <c r="N27" i="24"/>
  <c r="O27" i="24"/>
  <c r="P27" i="24"/>
  <c r="Q27" i="24"/>
  <c r="R27" i="24"/>
  <c r="S27" i="24"/>
  <c r="T27" i="24"/>
  <c r="U27" i="24"/>
  <c r="V27" i="24"/>
  <c r="W27" i="24"/>
  <c r="X27" i="24"/>
  <c r="Y27" i="24"/>
  <c r="Z27" i="24"/>
  <c r="AA27" i="24"/>
  <c r="AB27" i="24"/>
  <c r="AC27" i="24"/>
  <c r="AD27" i="24"/>
  <c r="AE27" i="24"/>
  <c r="AF27" i="24"/>
  <c r="AG27" i="24"/>
  <c r="AH27" i="24"/>
  <c r="J30" i="24"/>
  <c r="J29" i="24"/>
  <c r="J27" i="24" s="1"/>
  <c r="K25" i="26"/>
  <c r="L25" i="26"/>
  <c r="M25" i="26"/>
  <c r="D24" i="23"/>
  <c r="R24" i="23"/>
  <c r="O24" i="23"/>
  <c r="L24" i="23"/>
  <c r="F24" i="23"/>
  <c r="G24" i="23"/>
  <c r="H24" i="23"/>
  <c r="J18" i="25"/>
  <c r="K18" i="25"/>
  <c r="K12" i="25"/>
  <c r="K13" i="25"/>
  <c r="K14" i="25"/>
  <c r="K16" i="25"/>
  <c r="K17" i="25"/>
  <c r="K19" i="25"/>
  <c r="K20" i="25"/>
  <c r="K22" i="25"/>
  <c r="K23" i="25"/>
  <c r="K24" i="25"/>
  <c r="K25" i="25"/>
  <c r="K26" i="25"/>
  <c r="K28" i="25"/>
  <c r="K29" i="25"/>
  <c r="K30" i="25"/>
  <c r="K31" i="25"/>
  <c r="K32" i="25"/>
  <c r="J12" i="25"/>
  <c r="I12" i="25" s="1"/>
  <c r="J13" i="25"/>
  <c r="I13" i="25" s="1"/>
  <c r="J14" i="25"/>
  <c r="J16" i="25"/>
  <c r="J17" i="25"/>
  <c r="I17" i="25"/>
  <c r="J19" i="25"/>
  <c r="J20" i="25"/>
  <c r="I20" i="25" s="1"/>
  <c r="J22" i="25"/>
  <c r="J23" i="25"/>
  <c r="J24" i="25"/>
  <c r="J25" i="25"/>
  <c r="J26" i="25"/>
  <c r="J28" i="25"/>
  <c r="J29" i="25"/>
  <c r="J30" i="25"/>
  <c r="J31" i="25"/>
  <c r="I31" i="25" s="1"/>
  <c r="J32" i="25"/>
  <c r="O48" i="38"/>
  <c r="O47" i="38"/>
  <c r="O46" i="38"/>
  <c r="O45" i="38"/>
  <c r="O44" i="38"/>
  <c r="O43" i="38"/>
  <c r="O42" i="38"/>
  <c r="O41" i="38"/>
  <c r="O40" i="38"/>
  <c r="O38" i="38"/>
  <c r="O37" i="38"/>
  <c r="O36" i="38"/>
  <c r="O34" i="38"/>
  <c r="O33" i="38"/>
  <c r="O32" i="38"/>
  <c r="O31" i="38"/>
  <c r="O30" i="38"/>
  <c r="O28" i="38"/>
  <c r="O27" i="38"/>
  <c r="O26" i="38"/>
  <c r="O25" i="38"/>
  <c r="O24" i="38"/>
  <c r="O22" i="38"/>
  <c r="O21" i="38"/>
  <c r="O20" i="38"/>
  <c r="O19" i="38"/>
  <c r="O18" i="38"/>
  <c r="O17" i="38"/>
  <c r="O16" i="38"/>
  <c r="O15" i="38"/>
  <c r="O14" i="38"/>
  <c r="O12" i="38"/>
  <c r="O11" i="38"/>
  <c r="O10" i="38"/>
  <c r="O9" i="38"/>
  <c r="O8" i="38"/>
  <c r="I95" i="37"/>
  <c r="H95" i="37"/>
  <c r="G95" i="37"/>
  <c r="R95" i="37"/>
  <c r="M95" i="37"/>
  <c r="L95" i="37"/>
  <c r="X24" i="23"/>
  <c r="L43" i="24"/>
  <c r="M43" i="24"/>
  <c r="N43" i="24"/>
  <c r="O43" i="24"/>
  <c r="P43" i="24"/>
  <c r="Q43" i="24"/>
  <c r="R43" i="24"/>
  <c r="S43" i="24"/>
  <c r="T43" i="24"/>
  <c r="U43" i="24"/>
  <c r="V43" i="24"/>
  <c r="W43" i="24"/>
  <c r="X43" i="24"/>
  <c r="Y43" i="24"/>
  <c r="Z43" i="24"/>
  <c r="AA43" i="24"/>
  <c r="AB43" i="24"/>
  <c r="AC43" i="24"/>
  <c r="AD43" i="24"/>
  <c r="AE43" i="24"/>
  <c r="AF43" i="24"/>
  <c r="AG43" i="24"/>
  <c r="AH43" i="24"/>
  <c r="K43" i="24"/>
  <c r="J16" i="24"/>
  <c r="J38" i="24"/>
  <c r="J39" i="24"/>
  <c r="L55" i="29"/>
  <c r="K55" i="29"/>
  <c r="L54" i="29"/>
  <c r="L56" i="29" s="1"/>
  <c r="K54" i="29"/>
  <c r="K56" i="29"/>
  <c r="AC24" i="23"/>
  <c r="AB24" i="23"/>
  <c r="Z24" i="23"/>
  <c r="Y24" i="23"/>
  <c r="W24" i="23"/>
  <c r="V24" i="23"/>
  <c r="U24" i="23"/>
  <c r="T24" i="23"/>
  <c r="S24" i="23"/>
  <c r="Q24" i="23"/>
  <c r="P24" i="23"/>
  <c r="N24" i="23"/>
  <c r="M24" i="23"/>
  <c r="K24" i="23"/>
  <c r="J24" i="23"/>
  <c r="I24" i="23"/>
  <c r="E24" i="23"/>
  <c r="C24" i="23"/>
  <c r="O48" i="21"/>
  <c r="O47" i="21"/>
  <c r="O46" i="21"/>
  <c r="O45" i="21"/>
  <c r="O44" i="21"/>
  <c r="O43" i="21"/>
  <c r="O42" i="21"/>
  <c r="O41" i="21"/>
  <c r="O38" i="21"/>
  <c r="O37" i="21"/>
  <c r="O36" i="21"/>
  <c r="O34" i="21"/>
  <c r="O33" i="21"/>
  <c r="O32" i="21"/>
  <c r="O31" i="21"/>
  <c r="O30" i="21"/>
  <c r="O28" i="21"/>
  <c r="O27" i="21"/>
  <c r="O26" i="21"/>
  <c r="O25" i="21"/>
  <c r="O24" i="21"/>
  <c r="O22" i="21"/>
  <c r="O21" i="21"/>
  <c r="O20" i="21"/>
  <c r="O19" i="21"/>
  <c r="O18" i="21"/>
  <c r="O16" i="21"/>
  <c r="O14" i="21"/>
  <c r="O12" i="21"/>
  <c r="O10" i="21"/>
  <c r="O9" i="21"/>
  <c r="O7" i="21"/>
  <c r="O6" i="21"/>
  <c r="O5" i="21"/>
  <c r="K94" i="17"/>
  <c r="L94" i="17"/>
  <c r="M94" i="17"/>
  <c r="R94" i="17"/>
  <c r="S94" i="17"/>
  <c r="AA24" i="23"/>
  <c r="I53" i="25"/>
  <c r="I50" i="25"/>
  <c r="I47" i="25"/>
  <c r="I49" i="25"/>
  <c r="I42" i="25"/>
  <c r="I40" i="25"/>
  <c r="I38" i="25"/>
  <c r="I37" i="25"/>
  <c r="I36" i="25"/>
  <c r="I52" i="25"/>
  <c r="I11" i="25"/>
  <c r="I48" i="25"/>
  <c r="I25" i="25"/>
  <c r="I16" i="25"/>
  <c r="I10" i="25"/>
  <c r="I54" i="25"/>
  <c r="I32" i="25"/>
  <c r="I29" i="25"/>
  <c r="I30" i="25"/>
  <c r="I28" i="25"/>
  <c r="I26" i="25"/>
  <c r="I24" i="25"/>
  <c r="I23" i="25"/>
  <c r="I22" i="25"/>
  <c r="I19" i="25"/>
  <c r="I18" i="25"/>
  <c r="I14" i="25"/>
  <c r="O17" i="21"/>
  <c r="O13" i="38"/>
  <c r="Q94" i="17"/>
  <c r="O7" i="15"/>
  <c r="S95" i="37"/>
  <c r="O13" i="21"/>
  <c r="J43" i="24"/>
  <c r="H7" i="15" l="1"/>
</calcChain>
</file>

<file path=xl/sharedStrings.xml><?xml version="1.0" encoding="utf-8"?>
<sst xmlns="http://schemas.openxmlformats.org/spreadsheetml/2006/main" count="1282" uniqueCount="492">
  <si>
    <t>国立</t>
  </si>
  <si>
    <t>小学校</t>
  </si>
  <si>
    <t>私立</t>
  </si>
  <si>
    <t>中学校</t>
  </si>
  <si>
    <t>高等学校</t>
  </si>
  <si>
    <t>幼稚園</t>
  </si>
  <si>
    <t>専修学校</t>
  </si>
  <si>
    <t>各種学校</t>
  </si>
  <si>
    <t>計</t>
  </si>
  <si>
    <t>高等学校　　　　　　　(通信制)</t>
  </si>
  <si>
    <t>学校数</t>
  </si>
  <si>
    <t>学級数</t>
  </si>
  <si>
    <t>本 務 教 員 数</t>
  </si>
  <si>
    <t>卒　業　者　数</t>
  </si>
  <si>
    <t>男</t>
  </si>
  <si>
    <t>女</t>
  </si>
  <si>
    <t>公立</t>
  </si>
  <si>
    <t>在　　学　　者　　数</t>
  </si>
  <si>
    <t>…</t>
  </si>
  <si>
    <t>中等教育学校</t>
  </si>
  <si>
    <t>(大学・短大を除く計)　　</t>
  </si>
  <si>
    <t>人</t>
    <rPh sb="0" eb="1">
      <t>ニン</t>
    </rPh>
    <phoneticPr fontId="9"/>
  </si>
  <si>
    <t>計(私立)</t>
    <rPh sb="2" eb="3">
      <t>ワタクシ</t>
    </rPh>
    <phoneticPr fontId="9"/>
  </si>
  <si>
    <t>大　　学</t>
    <phoneticPr fontId="9"/>
  </si>
  <si>
    <t>短期大学</t>
    <phoneticPr fontId="9"/>
  </si>
  <si>
    <t>特別支援学校</t>
    <rPh sb="0" eb="2">
      <t>トクベツ</t>
    </rPh>
    <rPh sb="2" eb="4">
      <t>シエン</t>
    </rPh>
    <phoneticPr fontId="9"/>
  </si>
  <si>
    <t>学 校 種 別　　</t>
    <phoneticPr fontId="9"/>
  </si>
  <si>
    <t>計</t>
    <phoneticPr fontId="9"/>
  </si>
  <si>
    <t>（各年５月１日現在）学校基本調査結果</t>
    <rPh sb="1" eb="3">
      <t>カクネン</t>
    </rPh>
    <rPh sb="4" eb="5">
      <t>ガツ</t>
    </rPh>
    <rPh sb="6" eb="7">
      <t>ヒ</t>
    </rPh>
    <rPh sb="7" eb="9">
      <t>ゲンザイ</t>
    </rPh>
    <rPh sb="10" eb="12">
      <t>ガッコウ</t>
    </rPh>
    <rPh sb="12" eb="14">
      <t>キホン</t>
    </rPh>
    <rPh sb="14" eb="16">
      <t>チョウサ</t>
    </rPh>
    <rPh sb="16" eb="18">
      <t>ケッカ</t>
    </rPh>
    <phoneticPr fontId="9"/>
  </si>
  <si>
    <t>幼保連携型
認定こども園</t>
    <rPh sb="0" eb="1">
      <t>ヨウ</t>
    </rPh>
    <rPh sb="1" eb="2">
      <t>タモツ</t>
    </rPh>
    <rPh sb="2" eb="4">
      <t>レンケイ</t>
    </rPh>
    <rPh sb="4" eb="5">
      <t>カタ</t>
    </rPh>
    <rPh sb="6" eb="8">
      <t>ニンテイ</t>
    </rPh>
    <rPh sb="11" eb="12">
      <t>エン</t>
    </rPh>
    <phoneticPr fontId="9"/>
  </si>
  <si>
    <t>…</t>
    <phoneticPr fontId="9"/>
  </si>
  <si>
    <t>義務教育学校</t>
    <rPh sb="0" eb="2">
      <t>ギム</t>
    </rPh>
    <rPh sb="2" eb="4">
      <t>キョウイク</t>
    </rPh>
    <rPh sb="4" eb="6">
      <t>ガッコウ</t>
    </rPh>
    <phoneticPr fontId="9"/>
  </si>
  <si>
    <t>計(公立)</t>
    <rPh sb="2" eb="3">
      <t>コウ</t>
    </rPh>
    <phoneticPr fontId="9"/>
  </si>
  <si>
    <t>市区町村別</t>
  </si>
  <si>
    <t>園　数</t>
    <phoneticPr fontId="9"/>
  </si>
  <si>
    <t>学 級 数</t>
    <phoneticPr fontId="9"/>
  </si>
  <si>
    <t>園　　児　　数</t>
    <phoneticPr fontId="9"/>
  </si>
  <si>
    <t>人</t>
  </si>
  <si>
    <t>市計</t>
  </si>
  <si>
    <t>町村計</t>
  </si>
  <si>
    <t>横浜市</t>
  </si>
  <si>
    <t>鶴見区</t>
  </si>
  <si>
    <t>神奈川区</t>
  </si>
  <si>
    <t>西区</t>
  </si>
  <si>
    <t>中区</t>
  </si>
  <si>
    <t>南区</t>
  </si>
  <si>
    <t>保土ケ谷区</t>
    <rPh sb="0" eb="5">
      <t>ホドガヤク</t>
    </rPh>
    <phoneticPr fontId="9"/>
  </si>
  <si>
    <t>磯子区</t>
  </si>
  <si>
    <t>金沢区</t>
  </si>
  <si>
    <t>港北区</t>
  </si>
  <si>
    <t>戸塚区</t>
  </si>
  <si>
    <t>港南区</t>
  </si>
  <si>
    <t>旭区</t>
  </si>
  <si>
    <t>緑区</t>
  </si>
  <si>
    <t>瀬谷区</t>
  </si>
  <si>
    <t>栄区</t>
  </si>
  <si>
    <t>泉区</t>
  </si>
  <si>
    <t>青葉区</t>
  </si>
  <si>
    <t>都筑区</t>
  </si>
  <si>
    <t>川崎市</t>
  </si>
  <si>
    <t>川崎区</t>
  </si>
  <si>
    <t>幸区</t>
  </si>
  <si>
    <t>中原区</t>
  </si>
  <si>
    <t>高津区</t>
  </si>
  <si>
    <t>多摩区</t>
  </si>
  <si>
    <t>宮前区</t>
  </si>
  <si>
    <t>麻生区</t>
  </si>
  <si>
    <t>（注）１　本務教員数は教育補助員を含まない。</t>
    <rPh sb="1" eb="2">
      <t>チュウ</t>
    </rPh>
    <rPh sb="5" eb="7">
      <t>ホンム</t>
    </rPh>
    <rPh sb="7" eb="9">
      <t>キョウイン</t>
    </rPh>
    <rPh sb="9" eb="10">
      <t>スウ</t>
    </rPh>
    <rPh sb="11" eb="13">
      <t>キョウイク</t>
    </rPh>
    <rPh sb="13" eb="16">
      <t>ホジョイン</t>
    </rPh>
    <rPh sb="17" eb="18">
      <t>フク</t>
    </rPh>
    <phoneticPr fontId="9"/>
  </si>
  <si>
    <t>修　了　者　数</t>
    <phoneticPr fontId="9"/>
  </si>
  <si>
    <t>本務教員数</t>
    <phoneticPr fontId="9"/>
  </si>
  <si>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</si>
  <si>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</si>
  <si>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</si>
  <si>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</si>
  <si>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</si>
  <si>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</si>
  <si>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</si>
  <si>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</si>
  <si>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</si>
  <si>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</si>
  <si>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</si>
  <si>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</si>
  <si>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</si>
  <si>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</si>
  <si>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</si>
  <si>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</si>
  <si>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</si>
  <si>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</si>
  <si>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</si>
  <si>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</si>
  <si>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</si>
  <si>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</si>
  <si>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</si>
  <si>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</si>
  <si>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相模原市</t>
    <rPh sb="0" eb="4">
      <t>サガミハラシ</t>
    </rPh>
    <phoneticPr fontId="9"/>
  </si>
  <si>
    <t>横須賀市</t>
  </si>
  <si>
    <t>平塚市</t>
  </si>
  <si>
    <t>鎌倉市</t>
  </si>
  <si>
    <t>藤沢市</t>
  </si>
  <si>
    <t>小田原市</t>
  </si>
  <si>
    <t>茅ヶ崎市</t>
  </si>
  <si>
    <t>緑区</t>
    <rPh sb="0" eb="1">
      <t>ミドリ</t>
    </rPh>
    <rPh sb="1" eb="2">
      <t>ク</t>
    </rPh>
    <phoneticPr fontId="9"/>
  </si>
  <si>
    <t>中央区</t>
    <rPh sb="0" eb="1">
      <t>ナカ</t>
    </rPh>
    <rPh sb="1" eb="2">
      <t>ヒサシ</t>
    </rPh>
    <rPh sb="2" eb="3">
      <t>ク</t>
    </rPh>
    <phoneticPr fontId="9"/>
  </si>
  <si>
    <t>南区</t>
    <rPh sb="0" eb="1">
      <t>ミナミ</t>
    </rPh>
    <rPh sb="1" eb="2">
      <t>ク</t>
    </rPh>
    <phoneticPr fontId="9"/>
  </si>
  <si>
    <t>市 区 町 村 別</t>
  </si>
  <si>
    <t>学　校　数</t>
  </si>
  <si>
    <t>児　　　童　　　数</t>
  </si>
  <si>
    <t>本　務　教　員　数</t>
  </si>
  <si>
    <t>総数</t>
    <phoneticPr fontId="9"/>
  </si>
  <si>
    <t>分校
(再掲)</t>
    <phoneticPr fontId="9"/>
  </si>
  <si>
    <t>国 立</t>
  </si>
  <si>
    <t>公 立</t>
  </si>
  <si>
    <t>私 立</t>
  </si>
  <si>
    <t>生　　　徒　　　数</t>
    <rPh sb="0" eb="1">
      <t>セイト</t>
    </rPh>
    <rPh sb="4" eb="5">
      <t>セイト</t>
    </rPh>
    <phoneticPr fontId="9"/>
  </si>
  <si>
    <t>市 区 町 村 別</t>
    <phoneticPr fontId="9"/>
  </si>
  <si>
    <t>学　校　数</t>
    <phoneticPr fontId="9"/>
  </si>
  <si>
    <t>本　務　教　員　数</t>
    <phoneticPr fontId="9"/>
  </si>
  <si>
    <t>総　数</t>
    <phoneticPr fontId="9"/>
  </si>
  <si>
    <t>分　校
(再掲)</t>
    <phoneticPr fontId="9"/>
  </si>
  <si>
    <t>区   分</t>
    <rPh sb="0" eb="5">
      <t>クブン</t>
    </rPh>
    <phoneticPr fontId="9"/>
  </si>
  <si>
    <t>学　　校　　数</t>
    <rPh sb="0" eb="4">
      <t>ガッコウ</t>
    </rPh>
    <rPh sb="6" eb="7">
      <t>スウ</t>
    </rPh>
    <phoneticPr fontId="9"/>
  </si>
  <si>
    <t>計</t>
    <rPh sb="0" eb="1">
      <t>ケイ</t>
    </rPh>
    <phoneticPr fontId="9"/>
  </si>
  <si>
    <t>本　 校</t>
    <phoneticPr fontId="9"/>
  </si>
  <si>
    <t>分校</t>
    <phoneticPr fontId="9"/>
  </si>
  <si>
    <t>全日制</t>
  </si>
  <si>
    <t>定時制</t>
  </si>
  <si>
    <t>併 置</t>
    <phoneticPr fontId="9"/>
  </si>
  <si>
    <t>男</t>
    <rPh sb="0" eb="1">
      <t>オトコ</t>
    </rPh>
    <phoneticPr fontId="9"/>
  </si>
  <si>
    <t>女</t>
    <rPh sb="0" eb="1">
      <t>オンナ</t>
    </rPh>
    <phoneticPr fontId="9"/>
  </si>
  <si>
    <t xml:space="preserve">     </t>
    <phoneticPr fontId="9"/>
  </si>
  <si>
    <t>徒</t>
    <rPh sb="0" eb="1">
      <t>ト</t>
    </rPh>
    <phoneticPr fontId="9"/>
  </si>
  <si>
    <t>数</t>
    <rPh sb="0" eb="1">
      <t>スウ</t>
    </rPh>
    <phoneticPr fontId="9"/>
  </si>
  <si>
    <t>全</t>
    <rPh sb="0" eb="1">
      <t>ゼン</t>
    </rPh>
    <phoneticPr fontId="9"/>
  </si>
  <si>
    <t>日</t>
    <rPh sb="0" eb="1">
      <t>ニチ</t>
    </rPh>
    <phoneticPr fontId="9"/>
  </si>
  <si>
    <t>制</t>
    <rPh sb="0" eb="1">
      <t>セイ</t>
    </rPh>
    <phoneticPr fontId="9"/>
  </si>
  <si>
    <t>本科</t>
    <rPh sb="0" eb="2">
      <t>ホンカ</t>
    </rPh>
    <phoneticPr fontId="9"/>
  </si>
  <si>
    <t>専攻科</t>
    <rPh sb="0" eb="3">
      <t>センコウカ</t>
    </rPh>
    <phoneticPr fontId="9"/>
  </si>
  <si>
    <t>別科</t>
    <rPh sb="0" eb="2">
      <t>ベツカ</t>
    </rPh>
    <phoneticPr fontId="9"/>
  </si>
  <si>
    <t>本務教員数</t>
  </si>
  <si>
    <t>定　　　時　　　制</t>
    <rPh sb="0" eb="9">
      <t>テイジセイ</t>
    </rPh>
    <phoneticPr fontId="9"/>
  </si>
  <si>
    <t xml:space="preserve">  生             徒             数</t>
    <rPh sb="2" eb="3">
      <t>ショウ</t>
    </rPh>
    <rPh sb="16" eb="17">
      <t>ト</t>
    </rPh>
    <rPh sb="30" eb="31">
      <t>スウ</t>
    </rPh>
    <phoneticPr fontId="9"/>
  </si>
  <si>
    <t>区　分</t>
    <phoneticPr fontId="9"/>
  </si>
  <si>
    <t>本科学科数</t>
  </si>
  <si>
    <t>全　日　制</t>
  </si>
  <si>
    <t>定　時　制</t>
  </si>
  <si>
    <t>普通</t>
  </si>
  <si>
    <t>農業</t>
  </si>
  <si>
    <t>工業</t>
  </si>
  <si>
    <t>商業</t>
  </si>
  <si>
    <t>水産</t>
  </si>
  <si>
    <t>家庭</t>
  </si>
  <si>
    <t>看護</t>
  </si>
  <si>
    <t>情　報</t>
  </si>
  <si>
    <t>福祉</t>
  </si>
  <si>
    <t>その他</t>
  </si>
  <si>
    <t>総合学科</t>
    <rPh sb="2" eb="4">
      <t>ガッカ</t>
    </rPh>
    <phoneticPr fontId="9"/>
  </si>
  <si>
    <t>本</t>
    <rPh sb="0" eb="1">
      <t>ホン</t>
    </rPh>
    <phoneticPr fontId="9"/>
  </si>
  <si>
    <t>科</t>
    <rPh sb="0" eb="1">
      <t>カ</t>
    </rPh>
    <phoneticPr fontId="9"/>
  </si>
  <si>
    <t>生</t>
    <rPh sb="0" eb="1">
      <t>ショウ</t>
    </rPh>
    <phoneticPr fontId="9"/>
  </si>
  <si>
    <t>私　　　　　立</t>
  </si>
  <si>
    <t>定　時　制</t>
    <rPh sb="0" eb="1">
      <t>サダム</t>
    </rPh>
    <rPh sb="2" eb="3">
      <t>ジ</t>
    </rPh>
    <rPh sb="4" eb="5">
      <t>セイ</t>
    </rPh>
    <phoneticPr fontId="9"/>
  </si>
  <si>
    <t>公　　　　　立</t>
    <rPh sb="0" eb="1">
      <t>コウ</t>
    </rPh>
    <rPh sb="6" eb="7">
      <t>タテ</t>
    </rPh>
    <phoneticPr fontId="18"/>
  </si>
  <si>
    <t>　卒　業　者　数</t>
    <phoneticPr fontId="9"/>
  </si>
  <si>
    <t>全 　日 　制</t>
    <phoneticPr fontId="9"/>
  </si>
  <si>
    <t>定 　時　 制</t>
    <phoneticPr fontId="9"/>
  </si>
  <si>
    <t>単位　人</t>
    <rPh sb="0" eb="2">
      <t>タンイ</t>
    </rPh>
    <rPh sb="3" eb="4">
      <t>ニン</t>
    </rPh>
    <phoneticPr fontId="9"/>
  </si>
  <si>
    <t>区　　　　　　分</t>
    <phoneticPr fontId="9"/>
  </si>
  <si>
    <t>卒　業　者　総　数</t>
    <phoneticPr fontId="9"/>
  </si>
  <si>
    <t>普　　　通</t>
    <phoneticPr fontId="9"/>
  </si>
  <si>
    <t>農　　　業</t>
    <phoneticPr fontId="9"/>
  </si>
  <si>
    <t>工　　　業</t>
    <phoneticPr fontId="9"/>
  </si>
  <si>
    <t>17　　　年</t>
  </si>
  <si>
    <t>Ａ</t>
  </si>
  <si>
    <t>大学等進学者計</t>
  </si>
  <si>
    <t>大学･短期大学の通信教育部及び放送大学</t>
    <rPh sb="13" eb="14">
      <t>オヨ</t>
    </rPh>
    <rPh sb="15" eb="17">
      <t>ホウソウ</t>
    </rPh>
    <rPh sb="17" eb="19">
      <t>ダイガク</t>
    </rPh>
    <phoneticPr fontId="9"/>
  </si>
  <si>
    <t>Ｂ</t>
  </si>
  <si>
    <t>Ｃ</t>
  </si>
  <si>
    <t>Ｄ</t>
  </si>
  <si>
    <t>Ｅ</t>
  </si>
  <si>
    <t>正規の職員等</t>
    <rPh sb="0" eb="2">
      <t>セイキ</t>
    </rPh>
    <rPh sb="3" eb="5">
      <t>ショクイン</t>
    </rPh>
    <rPh sb="5" eb="6">
      <t>トウ</t>
    </rPh>
    <phoneticPr fontId="9"/>
  </si>
  <si>
    <t>正規の職員等でない者</t>
    <rPh sb="0" eb="2">
      <t>セイキ</t>
    </rPh>
    <rPh sb="3" eb="5">
      <t>ショクイン</t>
    </rPh>
    <rPh sb="5" eb="6">
      <t>トウ</t>
    </rPh>
    <rPh sb="9" eb="10">
      <t>モノ</t>
    </rPh>
    <phoneticPr fontId="9"/>
  </si>
  <si>
    <t>Ｆ</t>
  </si>
  <si>
    <t>一時的な仕事に就いた者</t>
  </si>
  <si>
    <t>Ｇ</t>
  </si>
  <si>
    <t>上記及び不詳・死亡以外の者</t>
    <rPh sb="4" eb="6">
      <t>フショウ</t>
    </rPh>
    <rPh sb="7" eb="9">
      <t>シボウ</t>
    </rPh>
    <rPh sb="9" eb="11">
      <t>イガイ</t>
    </rPh>
    <phoneticPr fontId="9"/>
  </si>
  <si>
    <t>Ｈ</t>
  </si>
  <si>
    <t>不詳・死亡の者</t>
    <rPh sb="0" eb="2">
      <t>フショウ</t>
    </rPh>
    <rPh sb="3" eb="5">
      <t>シボウ</t>
    </rPh>
    <phoneticPr fontId="9"/>
  </si>
  <si>
    <t xml:space="preserve"> 入学志
 願者数
（再掲）</t>
    <rPh sb="11" eb="13">
      <t>サイケイ</t>
    </rPh>
    <phoneticPr fontId="9"/>
  </si>
  <si>
    <t>情 報</t>
    <rPh sb="0" eb="3">
      <t>ジョウホウ</t>
    </rPh>
    <phoneticPr fontId="9"/>
  </si>
  <si>
    <t>福 祉</t>
    <rPh sb="0" eb="3">
      <t>フクシ</t>
    </rPh>
    <phoneticPr fontId="9"/>
  </si>
  <si>
    <t>そ の 他</t>
    <phoneticPr fontId="9"/>
  </si>
  <si>
    <t>総 合 学 科</t>
    <rPh sb="4" eb="5">
      <t>ガク</t>
    </rPh>
    <rPh sb="6" eb="7">
      <t>カ</t>
    </rPh>
    <phoneticPr fontId="9"/>
  </si>
  <si>
    <t>商　　　業</t>
    <phoneticPr fontId="9"/>
  </si>
  <si>
    <t>水　　産</t>
    <phoneticPr fontId="9"/>
  </si>
  <si>
    <t>家　　庭</t>
    <phoneticPr fontId="9"/>
  </si>
  <si>
    <t>区　　　　　　　分</t>
    <phoneticPr fontId="9"/>
  </si>
  <si>
    <t>就　職　者　総　数</t>
    <phoneticPr fontId="9"/>
  </si>
  <si>
    <t>普　　　通</t>
    <phoneticPr fontId="9"/>
  </si>
  <si>
    <t>農　　　業</t>
    <phoneticPr fontId="9"/>
  </si>
  <si>
    <t>工　　　業</t>
    <phoneticPr fontId="9"/>
  </si>
  <si>
    <t>＜産　業　別＞</t>
  </si>
  <si>
    <t>農業,林業</t>
    <rPh sb="3" eb="5">
      <t>リンギョウ</t>
    </rPh>
    <phoneticPr fontId="9"/>
  </si>
  <si>
    <t>漁業</t>
  </si>
  <si>
    <t>建設業</t>
  </si>
  <si>
    <t>製造業</t>
  </si>
  <si>
    <t>電気・ガス・熱供給・水道業</t>
  </si>
  <si>
    <t>情報通信業</t>
  </si>
  <si>
    <t>運輸業,郵便業</t>
    <rPh sb="4" eb="6">
      <t>ユウビン</t>
    </rPh>
    <rPh sb="6" eb="7">
      <t>ギョウ</t>
    </rPh>
    <phoneticPr fontId="9"/>
  </si>
  <si>
    <t>卸売業,小売業</t>
    <rPh sb="2" eb="3">
      <t>ギョウ</t>
    </rPh>
    <phoneticPr fontId="9"/>
  </si>
  <si>
    <t>金融業,保険業</t>
    <rPh sb="2" eb="3">
      <t>ギョウ</t>
    </rPh>
    <phoneticPr fontId="9"/>
  </si>
  <si>
    <t>不動産業,物品賃貸業</t>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</si>
  <si>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</si>
  <si>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</si>
  <si>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</si>
  <si>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</si>
  <si>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</si>
  <si>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複合サービス事業</t>
    <rPh sb="0" eb="2">
      <t>フクゴウ</t>
    </rPh>
    <rPh sb="6" eb="7">
      <t>コト</t>
    </rPh>
    <rPh sb="7" eb="8">
      <t>ギョウ</t>
    </rPh>
    <phoneticPr fontId="9"/>
  </si>
  <si>
    <t>サービス業（他に分類されないもの）</t>
    <rPh sb="4" eb="5">
      <t>ギョウ</t>
    </rPh>
    <rPh sb="6" eb="7">
      <t>タ</t>
    </rPh>
    <rPh sb="8" eb="10">
      <t>ブンルイ</t>
    </rPh>
    <phoneticPr fontId="9"/>
  </si>
  <si>
    <t>公務（他に分類されないもの）</t>
    <rPh sb="0" eb="2">
      <t>コウム</t>
    </rPh>
    <rPh sb="3" eb="4">
      <t>タ</t>
    </rPh>
    <rPh sb="5" eb="7">
      <t>ブンルイ</t>
    </rPh>
    <phoneticPr fontId="9"/>
  </si>
  <si>
    <t>上記以外のもの</t>
    <rPh sb="0" eb="2">
      <t>ジョウキ</t>
    </rPh>
    <rPh sb="2" eb="4">
      <t>イガイ</t>
    </rPh>
    <phoneticPr fontId="9"/>
  </si>
  <si>
    <t>＜職　業　別＞</t>
  </si>
  <si>
    <t>専門的・技術的職業従事者</t>
  </si>
  <si>
    <t>事務従事者</t>
  </si>
  <si>
    <t>販売従事者</t>
  </si>
  <si>
    <t>サービス職業従事者</t>
  </si>
  <si>
    <t>保安職業従事者</t>
  </si>
  <si>
    <t>農林漁業
従事者</t>
    <rPh sb="5" eb="8">
      <t>ジュウジシャ</t>
    </rPh>
    <phoneticPr fontId="9"/>
  </si>
  <si>
    <t>農林業従事者</t>
    <rPh sb="3" eb="6">
      <t>ジュウジシャ</t>
    </rPh>
    <phoneticPr fontId="9"/>
  </si>
  <si>
    <t>漁業従事者</t>
    <rPh sb="2" eb="5">
      <t>ジュウジシャ</t>
    </rPh>
    <phoneticPr fontId="9"/>
  </si>
  <si>
    <t>生産工程従事者</t>
    <rPh sb="0" eb="2">
      <t>セイサン</t>
    </rPh>
    <rPh sb="2" eb="4">
      <t>コウテイ</t>
    </rPh>
    <rPh sb="4" eb="7">
      <t>ジュウジシャ</t>
    </rPh>
    <phoneticPr fontId="9"/>
  </si>
  <si>
    <t>製造・加工従事者</t>
    <rPh sb="3" eb="5">
      <t>カコウ</t>
    </rPh>
    <rPh sb="5" eb="8">
      <t>ジュウジシャ</t>
    </rPh>
    <phoneticPr fontId="9"/>
  </si>
  <si>
    <t>機械組立従事者</t>
    <rPh sb="0" eb="2">
      <t>キカイ</t>
    </rPh>
    <rPh sb="2" eb="3">
      <t>ク</t>
    </rPh>
    <rPh sb="3" eb="4">
      <t>タ</t>
    </rPh>
    <rPh sb="4" eb="7">
      <t>ジュウジシャ</t>
    </rPh>
    <phoneticPr fontId="9"/>
  </si>
  <si>
    <t>整備修理従事者</t>
    <rPh sb="0" eb="2">
      <t>セイビ</t>
    </rPh>
    <rPh sb="2" eb="4">
      <t>シュウリ</t>
    </rPh>
    <rPh sb="4" eb="7">
      <t>ジュウジシャ</t>
    </rPh>
    <phoneticPr fontId="9"/>
  </si>
  <si>
    <t>検査従事者</t>
    <rPh sb="0" eb="2">
      <t>ケンサ</t>
    </rPh>
    <rPh sb="2" eb="5">
      <t>ジュウジシャ</t>
    </rPh>
    <phoneticPr fontId="9"/>
  </si>
  <si>
    <t>その他</t>
    <rPh sb="2" eb="3">
      <t>タ</t>
    </rPh>
    <phoneticPr fontId="9"/>
  </si>
  <si>
    <t>輸送・機械運転従事者</t>
    <rPh sb="0" eb="2">
      <t>ユソウ</t>
    </rPh>
    <rPh sb="3" eb="5">
      <t>キカイ</t>
    </rPh>
    <rPh sb="5" eb="7">
      <t>ウンテン</t>
    </rPh>
    <rPh sb="7" eb="10">
      <t>ジュウジシャ</t>
    </rPh>
    <phoneticPr fontId="9"/>
  </si>
  <si>
    <t>建設・採掘従事者</t>
    <rPh sb="0" eb="2">
      <t>ケンセツ</t>
    </rPh>
    <rPh sb="3" eb="5">
      <t>サイクツ</t>
    </rPh>
    <rPh sb="5" eb="8">
      <t>ジュウジシャ</t>
    </rPh>
    <phoneticPr fontId="9"/>
  </si>
  <si>
    <t>上記以外の者</t>
  </si>
  <si>
    <t>商　　業</t>
    <phoneticPr fontId="9"/>
  </si>
  <si>
    <t>水　　産</t>
    <phoneticPr fontId="9"/>
  </si>
  <si>
    <t>家　　庭</t>
    <phoneticPr fontId="9"/>
  </si>
  <si>
    <t>総合学科</t>
  </si>
  <si>
    <t>区　　　　　分</t>
    <phoneticPr fontId="9"/>
  </si>
  <si>
    <t>高等学校等進学者計</t>
  </si>
  <si>
    <t>高等学校</t>
    <rPh sb="0" eb="2">
      <t>コウトウ</t>
    </rPh>
    <rPh sb="2" eb="4">
      <t>ガッコウ</t>
    </rPh>
    <phoneticPr fontId="9"/>
  </si>
  <si>
    <t>全日制</t>
    <phoneticPr fontId="9"/>
  </si>
  <si>
    <t>定時制</t>
    <phoneticPr fontId="9"/>
  </si>
  <si>
    <t>通信制</t>
    <phoneticPr fontId="9"/>
  </si>
  <si>
    <t>中等教育学校後期課程(本科)</t>
    <rPh sb="11" eb="13">
      <t>ホンカ</t>
    </rPh>
    <phoneticPr fontId="9"/>
  </si>
  <si>
    <t>高等専門学校</t>
  </si>
  <si>
    <t>公共職業能力開発施設等入学者</t>
    <rPh sb="2" eb="4">
      <t>ショクギョウ</t>
    </rPh>
    <phoneticPr fontId="9"/>
  </si>
  <si>
    <t>上記及び不詳・死亡以外の者</t>
    <rPh sb="9" eb="11">
      <t>イガイ</t>
    </rPh>
    <phoneticPr fontId="9"/>
  </si>
  <si>
    <t>不詳・死亡の者</t>
    <phoneticPr fontId="9"/>
  </si>
  <si>
    <t>特別支援学校高等部（本科）</t>
    <rPh sb="0" eb="2">
      <t>トクベツ</t>
    </rPh>
    <rPh sb="2" eb="4">
      <t>シエン</t>
    </rPh>
    <phoneticPr fontId="9"/>
  </si>
  <si>
    <t>区   　分</t>
    <phoneticPr fontId="9"/>
  </si>
  <si>
    <t>前期課程生徒数</t>
  </si>
  <si>
    <t>後期課程の課程別</t>
  </si>
  <si>
    <t>併 置</t>
  </si>
  <si>
    <t xml:space="preserve"> 公　立</t>
    <phoneticPr fontId="9"/>
  </si>
  <si>
    <t xml:space="preserve"> 私　立</t>
    <phoneticPr fontId="9"/>
  </si>
  <si>
    <t>（旭　　区）</t>
    <rPh sb="1" eb="2">
      <t>アサヒ</t>
    </rPh>
    <phoneticPr fontId="9"/>
  </si>
  <si>
    <t>（青葉区）</t>
  </si>
  <si>
    <t>（南　　区）</t>
    <rPh sb="1" eb="2">
      <t>ミナミ</t>
    </rPh>
    <rPh sb="4" eb="5">
      <t>ク</t>
    </rPh>
    <phoneticPr fontId="9"/>
  </si>
  <si>
    <t>平塚市</t>
    <rPh sb="0" eb="3">
      <t>ヒラツカシ</t>
    </rPh>
    <phoneticPr fontId="9"/>
  </si>
  <si>
    <t>（注）　学校の所在する市区を掲載した。　</t>
    <rPh sb="1" eb="2">
      <t>チュウ</t>
    </rPh>
    <rPh sb="4" eb="6">
      <t>ガッコウ</t>
    </rPh>
    <rPh sb="7" eb="9">
      <t>ショザイ</t>
    </rPh>
    <rPh sb="11" eb="13">
      <t>シク</t>
    </rPh>
    <rPh sb="14" eb="16">
      <t>ケイサイ</t>
    </rPh>
    <phoneticPr fontId="9"/>
  </si>
  <si>
    <t>区　　　分</t>
  </si>
  <si>
    <t>学　　級　　数</t>
  </si>
  <si>
    <t>在学者数</t>
  </si>
  <si>
    <t>幼稚部</t>
  </si>
  <si>
    <t>小学部</t>
  </si>
  <si>
    <t>中学部</t>
  </si>
  <si>
    <t>高等部</t>
  </si>
  <si>
    <t>中　学　部</t>
  </si>
  <si>
    <t>高　等　部</t>
  </si>
  <si>
    <t>市区別</t>
    <phoneticPr fontId="9"/>
  </si>
  <si>
    <t>生　　徒　　数</t>
    <phoneticPr fontId="9"/>
  </si>
  <si>
    <t>本 務 教 員 数</t>
    <rPh sb="2" eb="3">
      <t>ム</t>
    </rPh>
    <phoneticPr fontId="9"/>
  </si>
  <si>
    <t>保土ケ谷区</t>
    <phoneticPr fontId="9"/>
  </si>
  <si>
    <t>緑区</t>
    <rPh sb="0" eb="2">
      <t>ミドリク</t>
    </rPh>
    <phoneticPr fontId="9"/>
  </si>
  <si>
    <t>中央区</t>
    <rPh sb="0" eb="3">
      <t>チュウオウク</t>
    </rPh>
    <phoneticPr fontId="9"/>
  </si>
  <si>
    <t>南区</t>
    <rPh sb="0" eb="2">
      <t>ミナミク</t>
    </rPh>
    <phoneticPr fontId="9"/>
  </si>
  <si>
    <t>（注）　該当の市区を掲載した。</t>
    <rPh sb="1" eb="2">
      <t>チュウ</t>
    </rPh>
    <rPh sb="4" eb="6">
      <t>ガイトウ</t>
    </rPh>
    <rPh sb="7" eb="9">
      <t>シク</t>
    </rPh>
    <rPh sb="10" eb="12">
      <t>ケイサイ</t>
    </rPh>
    <phoneticPr fontId="9"/>
  </si>
  <si>
    <t>　　　２　卒業者数は、前年度間の卒業者数である。</t>
    <rPh sb="5" eb="8">
      <t>ソツギョウシャ</t>
    </rPh>
    <rPh sb="8" eb="9">
      <t>スウ</t>
    </rPh>
    <rPh sb="11" eb="14">
      <t>ゼンネンド</t>
    </rPh>
    <rPh sb="14" eb="15">
      <t>カン</t>
    </rPh>
    <rPh sb="16" eb="17">
      <t>ソツ</t>
    </rPh>
    <rPh sb="17" eb="20">
      <t>ギョウシャスウ</t>
    </rPh>
    <phoneticPr fontId="9"/>
  </si>
  <si>
    <t>市　区　別</t>
    <phoneticPr fontId="9"/>
  </si>
  <si>
    <t>生　　徒　　数</t>
    <phoneticPr fontId="9"/>
  </si>
  <si>
    <t>本 務 教 員 数</t>
    <phoneticPr fontId="9"/>
  </si>
  <si>
    <t>　　　２　卒業者数は、前年度間の卒業者数である。</t>
    <rPh sb="5" eb="8">
      <t>ソツギョウシャ</t>
    </rPh>
    <rPh sb="8" eb="9">
      <t>スウ</t>
    </rPh>
    <rPh sb="11" eb="14">
      <t>ゼンネンド</t>
    </rPh>
    <rPh sb="14" eb="15">
      <t>カン</t>
    </rPh>
    <rPh sb="16" eb="19">
      <t>ソツギョウシャ</t>
    </rPh>
    <rPh sb="19" eb="20">
      <t>スウ</t>
    </rPh>
    <phoneticPr fontId="9"/>
  </si>
  <si>
    <t>単位　人</t>
    <rPh sb="0" eb="2">
      <t>タンイ</t>
    </rPh>
    <rPh sb="3" eb="4">
      <t>ニン</t>
    </rPh>
    <phoneticPr fontId="25"/>
  </si>
  <si>
    <t>（各年５月１日現在）学校基本調査結果（速報）</t>
    <rPh sb="19" eb="21">
      <t>ソクホウ</t>
    </rPh>
    <phoneticPr fontId="25"/>
  </si>
  <si>
    <t>区　　分</t>
  </si>
  <si>
    <t>学生数</t>
    <rPh sb="0" eb="3">
      <t>ガクセイスウ</t>
    </rPh>
    <phoneticPr fontId="25"/>
  </si>
  <si>
    <t>人文科学</t>
    <rPh sb="0" eb="2">
      <t>ジンブン</t>
    </rPh>
    <rPh sb="2" eb="4">
      <t>カガク</t>
    </rPh>
    <phoneticPr fontId="25"/>
  </si>
  <si>
    <t>社会科学</t>
    <rPh sb="0" eb="2">
      <t>シャカイ</t>
    </rPh>
    <rPh sb="2" eb="4">
      <t>カガク</t>
    </rPh>
    <phoneticPr fontId="25"/>
  </si>
  <si>
    <t>理学</t>
    <phoneticPr fontId="25"/>
  </si>
  <si>
    <t>工学</t>
    <rPh sb="0" eb="2">
      <t>コウガク</t>
    </rPh>
    <phoneticPr fontId="25"/>
  </si>
  <si>
    <t>農学</t>
    <rPh sb="0" eb="2">
      <t>ノウガク</t>
    </rPh>
    <phoneticPr fontId="25"/>
  </si>
  <si>
    <t>保健</t>
    <rPh sb="0" eb="2">
      <t>ホケン</t>
    </rPh>
    <phoneticPr fontId="25"/>
  </si>
  <si>
    <t>家政</t>
    <rPh sb="0" eb="2">
      <t>カセイ</t>
    </rPh>
    <phoneticPr fontId="25"/>
  </si>
  <si>
    <t>教育</t>
    <rPh sb="0" eb="2">
      <t>キョウイク</t>
    </rPh>
    <phoneticPr fontId="25"/>
  </si>
  <si>
    <t>芸術</t>
    <phoneticPr fontId="25"/>
  </si>
  <si>
    <t>その他</t>
    <rPh sb="2" eb="3">
      <t>タ</t>
    </rPh>
    <phoneticPr fontId="25"/>
  </si>
  <si>
    <t>　　　２　この表は、学部学生を関係学科により分類したものである。</t>
    <rPh sb="7" eb="8">
      <t>ヒョウ</t>
    </rPh>
    <rPh sb="10" eb="12">
      <t>ガクブ</t>
    </rPh>
    <rPh sb="12" eb="14">
      <t>ガクセイ</t>
    </rPh>
    <rPh sb="15" eb="17">
      <t>カンケイ</t>
    </rPh>
    <rPh sb="17" eb="19">
      <t>ガッカ</t>
    </rPh>
    <rPh sb="22" eb="24">
      <t>ブンルイ</t>
    </rPh>
    <phoneticPr fontId="25"/>
  </si>
  <si>
    <t>区　　　　分</t>
    <phoneticPr fontId="9"/>
  </si>
  <si>
    <t>＜　昼　　間　＞</t>
  </si>
  <si>
    <t>理学</t>
    <phoneticPr fontId="25"/>
  </si>
  <si>
    <t>区　　　　分</t>
    <phoneticPr fontId="25"/>
  </si>
  <si>
    <t>進学者</t>
    <rPh sb="0" eb="3">
      <t>シンガクシャ</t>
    </rPh>
    <phoneticPr fontId="25"/>
  </si>
  <si>
    <t>就職者</t>
    <rPh sb="0" eb="3">
      <t>シュウショクシャ</t>
    </rPh>
    <phoneticPr fontId="25"/>
  </si>
  <si>
    <t>臨床研修医
（含む予定者）</t>
    <rPh sb="0" eb="2">
      <t>リンショウ</t>
    </rPh>
    <rPh sb="2" eb="5">
      <t>ケンシュウイ</t>
    </rPh>
    <rPh sb="7" eb="8">
      <t>フク</t>
    </rPh>
    <rPh sb="9" eb="12">
      <t>ヨテイシャ</t>
    </rPh>
    <phoneticPr fontId="25"/>
  </si>
  <si>
    <t>専修学校･外国の
学校等入学者</t>
    <phoneticPr fontId="25"/>
  </si>
  <si>
    <t>一時的な仕事に
就いた者</t>
    <rPh sb="0" eb="3">
      <t>イチジテキ</t>
    </rPh>
    <rPh sb="4" eb="6">
      <t>シゴト</t>
    </rPh>
    <rPh sb="8" eb="9">
      <t>ツ</t>
    </rPh>
    <rPh sb="11" eb="12">
      <t>モノ</t>
    </rPh>
    <phoneticPr fontId="25"/>
  </si>
  <si>
    <t>左記及び不詳・
死亡以外の者</t>
    <rPh sb="0" eb="2">
      <t>サキ</t>
    </rPh>
    <rPh sb="2" eb="3">
      <t>オヨ</t>
    </rPh>
    <rPh sb="4" eb="6">
      <t>フショウ</t>
    </rPh>
    <rPh sb="8" eb="10">
      <t>シボウ</t>
    </rPh>
    <rPh sb="10" eb="12">
      <t>イガイ</t>
    </rPh>
    <rPh sb="13" eb="14">
      <t>モノ</t>
    </rPh>
    <phoneticPr fontId="25"/>
  </si>
  <si>
    <t>不詳・死亡の者</t>
    <rPh sb="0" eb="2">
      <t>フショウ</t>
    </rPh>
    <rPh sb="3" eb="5">
      <t>シボウ</t>
    </rPh>
    <rPh sb="6" eb="7">
      <t>モノ</t>
    </rPh>
    <phoneticPr fontId="25"/>
  </si>
  <si>
    <t>進学者のうち就職している者
（再掲）</t>
    <rPh sb="0" eb="3">
      <t>シンガクシャ</t>
    </rPh>
    <rPh sb="6" eb="8">
      <t>シュウショク</t>
    </rPh>
    <rPh sb="12" eb="13">
      <t>モノ</t>
    </rPh>
    <rPh sb="15" eb="17">
      <t>サイケイ</t>
    </rPh>
    <phoneticPr fontId="25"/>
  </si>
  <si>
    <t>単位　人</t>
    <rPh sb="0" eb="2">
      <t>タンイ</t>
    </rPh>
    <rPh sb="3" eb="4">
      <t>ニン</t>
    </rPh>
    <phoneticPr fontId="35"/>
  </si>
  <si>
    <t>（各年５月１日現在）学校基本調査結果（速報）</t>
    <rPh sb="19" eb="21">
      <t>ソクホウ</t>
    </rPh>
    <phoneticPr fontId="35"/>
  </si>
  <si>
    <t>学生数</t>
  </si>
  <si>
    <t>入学者数</t>
  </si>
  <si>
    <t>公　　　立</t>
  </si>
  <si>
    <t>私　　　立</t>
  </si>
  <si>
    <t>人文</t>
    <rPh sb="0" eb="2">
      <t>ジンブン</t>
    </rPh>
    <phoneticPr fontId="35"/>
  </si>
  <si>
    <t>社会</t>
    <rPh sb="0" eb="2">
      <t>シャカイ</t>
    </rPh>
    <phoneticPr fontId="35"/>
  </si>
  <si>
    <t>保健</t>
    <rPh sb="0" eb="2">
      <t>ホケン</t>
    </rPh>
    <phoneticPr fontId="35"/>
  </si>
  <si>
    <t>家政</t>
    <rPh sb="0" eb="2">
      <t>カセイ</t>
    </rPh>
    <phoneticPr fontId="35"/>
  </si>
  <si>
    <t>教育</t>
    <rPh sb="0" eb="2">
      <t>キョウイク</t>
    </rPh>
    <phoneticPr fontId="35"/>
  </si>
  <si>
    <t>芸術</t>
    <rPh sb="0" eb="2">
      <t>ゲイジュツ</t>
    </rPh>
    <phoneticPr fontId="35"/>
  </si>
  <si>
    <t>単位　人</t>
    <rPh sb="0" eb="2">
      <t>タンイ</t>
    </rPh>
    <rPh sb="3" eb="4">
      <t>ニン</t>
    </rPh>
    <phoneticPr fontId="16"/>
  </si>
  <si>
    <t>区　　 分</t>
    <phoneticPr fontId="16"/>
  </si>
  <si>
    <t>専修学校･外国の
学校等入学者</t>
    <phoneticPr fontId="16"/>
  </si>
  <si>
    <t>不詳・死亡の者</t>
    <rPh sb="0" eb="2">
      <t>フショウ</t>
    </rPh>
    <rPh sb="3" eb="5">
      <t>シボウ</t>
    </rPh>
    <phoneticPr fontId="16"/>
  </si>
  <si>
    <t>進学者のうち就職
している者(再掲)</t>
  </si>
  <si>
    <t>　　　２　修了者数は、前年度の修了者数である。</t>
    <rPh sb="5" eb="8">
      <t>シュウリョウシャ</t>
    </rPh>
    <rPh sb="8" eb="9">
      <t>スウ</t>
    </rPh>
    <rPh sb="11" eb="14">
      <t>ゼンネンド</t>
    </rPh>
    <rPh sb="15" eb="18">
      <t>シュウリョウシャ</t>
    </rPh>
    <rPh sb="18" eb="19">
      <t>スウ</t>
    </rPh>
    <phoneticPr fontId="9"/>
  </si>
  <si>
    <t>本務教育・保育職員数</t>
    <rPh sb="2" eb="4">
      <t>キョウイク</t>
    </rPh>
    <rPh sb="5" eb="7">
      <t>ホイク</t>
    </rPh>
    <rPh sb="7" eb="9">
      <t>ショクイン</t>
    </rPh>
    <rPh sb="9" eb="10">
      <t>カズ</t>
    </rPh>
    <phoneticPr fontId="9"/>
  </si>
  <si>
    <t>入　園　者　数</t>
    <rPh sb="0" eb="1">
      <t>ニュウ</t>
    </rPh>
    <rPh sb="6" eb="7">
      <t>カズ</t>
    </rPh>
    <phoneticPr fontId="9"/>
  </si>
  <si>
    <t>入 園 者 数　 （ ３ ～ ５ 歳 ）　</t>
    <rPh sb="0" eb="1">
      <t>ニュウ</t>
    </rPh>
    <rPh sb="6" eb="7">
      <t>カズ</t>
    </rPh>
    <rPh sb="17" eb="18">
      <t>サイ</t>
    </rPh>
    <phoneticPr fontId="9"/>
  </si>
  <si>
    <t>全日制</t>
    <phoneticPr fontId="18"/>
  </si>
  <si>
    <t>鉱業,採石業,砂利採取業</t>
    <rPh sb="3" eb="5">
      <t>サイセキ</t>
    </rPh>
    <rPh sb="5" eb="6">
      <t>ギョウ</t>
    </rPh>
    <rPh sb="7" eb="9">
      <t>ジャリ</t>
    </rPh>
    <rPh sb="9" eb="11">
      <t>サイシュ</t>
    </rPh>
    <rPh sb="11" eb="12">
      <t>ギョウ</t>
    </rPh>
    <phoneticPr fontId="9"/>
  </si>
  <si>
    <t>就職者(上記Ａ，Ｂ，Ｃ，Ｄを除く)</t>
    <phoneticPr fontId="18"/>
  </si>
  <si>
    <t>入学志
願者数
(再掲)</t>
    <rPh sb="9" eb="11">
      <t>サイケイ</t>
    </rPh>
    <phoneticPr fontId="9"/>
  </si>
  <si>
    <t>後期課程生徒数
(全日制本科)</t>
    <phoneticPr fontId="18"/>
  </si>
  <si>
    <t>区　　　　分</t>
    <phoneticPr fontId="18"/>
  </si>
  <si>
    <t>　　　　れかに入学した者をいう。</t>
    <rPh sb="7" eb="9">
      <t>ニュウガク</t>
    </rPh>
    <rPh sb="11" eb="12">
      <t>モノ</t>
    </rPh>
    <phoneticPr fontId="25"/>
  </si>
  <si>
    <t>　　　　の入学者、研究生として入学した者である。</t>
    <rPh sb="5" eb="8">
      <t>ニュウガクシャ</t>
    </rPh>
    <rPh sb="9" eb="12">
      <t>ケンキュウセイ</t>
    </rPh>
    <rPh sb="15" eb="17">
      <t>ニュウガク</t>
    </rPh>
    <rPh sb="19" eb="20">
      <t>モノ</t>
    </rPh>
    <phoneticPr fontId="25"/>
  </si>
  <si>
    <t>一時的な仕事に
就いた者</t>
    <phoneticPr fontId="18"/>
  </si>
  <si>
    <t>左記及び不詳・
　死亡以外の者</t>
    <rPh sb="4" eb="6">
      <t>フショウ</t>
    </rPh>
    <rPh sb="9" eb="11">
      <t>シボウ</t>
    </rPh>
    <phoneticPr fontId="16"/>
  </si>
  <si>
    <t>　     　　（通信教育のみを行う学校を除く。）</t>
    <rPh sb="18" eb="20">
      <t>ガッコウ</t>
    </rPh>
    <rPh sb="21" eb="22">
      <t>ノゾ</t>
    </rPh>
    <phoneticPr fontId="9"/>
  </si>
  <si>
    <t>（注）　卒業者数は、前年度の卒業者数である。</t>
    <rPh sb="1" eb="2">
      <t>チュウ</t>
    </rPh>
    <rPh sb="4" eb="7">
      <t>ソツギョウシャ</t>
    </rPh>
    <rPh sb="7" eb="8">
      <t>スウ</t>
    </rPh>
    <rPh sb="10" eb="13">
      <t>ゼンネンド</t>
    </rPh>
    <rPh sb="14" eb="17">
      <t>ソツギョウシャ</t>
    </rPh>
    <rPh sb="17" eb="18">
      <t>スウ</t>
    </rPh>
    <phoneticPr fontId="9"/>
  </si>
  <si>
    <t>（本　科）</t>
    <rPh sb="1" eb="2">
      <t>ホン</t>
    </rPh>
    <rPh sb="3" eb="4">
      <t>カ</t>
    </rPh>
    <phoneticPr fontId="9"/>
  </si>
  <si>
    <t>（別科）</t>
    <phoneticPr fontId="9"/>
  </si>
  <si>
    <t>特別支援学校高等部（本科）</t>
    <rPh sb="0" eb="2">
      <t>トクベツ</t>
    </rPh>
    <rPh sb="2" eb="4">
      <t>シエン</t>
    </rPh>
    <rPh sb="10" eb="12">
      <t>ホンカ</t>
    </rPh>
    <phoneticPr fontId="9"/>
  </si>
  <si>
    <t>専修学校（高等課程）進学者</t>
    <phoneticPr fontId="18"/>
  </si>
  <si>
    <t>専修学校（一般課程）等入学者計</t>
    <phoneticPr fontId="18"/>
  </si>
  <si>
    <t>専修学校（一般課程）</t>
    <phoneticPr fontId="18"/>
  </si>
  <si>
    <t>高等学校
（本　科）</t>
    <phoneticPr fontId="18"/>
  </si>
  <si>
    <t>中等教育学校後期課程（本科）</t>
    <rPh sb="11" eb="13">
      <t>ホンカ</t>
    </rPh>
    <phoneticPr fontId="9"/>
  </si>
  <si>
    <t>大学（学部）</t>
    <phoneticPr fontId="9"/>
  </si>
  <si>
    <t>短期大学（本科）</t>
    <phoneticPr fontId="9"/>
  </si>
  <si>
    <t>大学・短期大学（別科）</t>
    <phoneticPr fontId="9"/>
  </si>
  <si>
    <t>高等学校（専攻科）</t>
    <phoneticPr fontId="9"/>
  </si>
  <si>
    <t>特別支援学校高等部（専攻科）</t>
    <rPh sb="0" eb="2">
      <t>トクベツ</t>
    </rPh>
    <rPh sb="2" eb="4">
      <t>シエン</t>
    </rPh>
    <phoneticPr fontId="9"/>
  </si>
  <si>
    <t>専修学校（専門課程）進学者</t>
    <phoneticPr fontId="18"/>
  </si>
  <si>
    <t>専修学校（一般課程）等</t>
    <rPh sb="10" eb="11">
      <t>トウ</t>
    </rPh>
    <phoneticPr fontId="9"/>
  </si>
  <si>
    <t>公共職業能力開発施設等入学者</t>
    <phoneticPr fontId="18"/>
  </si>
  <si>
    <t>大学（学部）</t>
    <phoneticPr fontId="9"/>
  </si>
  <si>
    <t>短期大学（本科）</t>
    <phoneticPr fontId="9"/>
  </si>
  <si>
    <t>＜　昼   　間　＞</t>
    <phoneticPr fontId="25"/>
  </si>
  <si>
    <t>＜　夜   　間　＞</t>
    <phoneticPr fontId="25"/>
  </si>
  <si>
    <t>＜　昼  間　＞</t>
    <phoneticPr fontId="25"/>
  </si>
  <si>
    <t>＜　夜  間　＞</t>
    <phoneticPr fontId="25"/>
  </si>
  <si>
    <t>＜　昼    間　＞</t>
    <phoneticPr fontId="35"/>
  </si>
  <si>
    <t>＜　昼  間　＞</t>
    <phoneticPr fontId="18"/>
  </si>
  <si>
    <t>（各年３月卒業者の５月１日現在）学校基本調査結果（速報）</t>
    <rPh sb="4" eb="5">
      <t>ガツ</t>
    </rPh>
    <rPh sb="5" eb="8">
      <t>ソツギョウシャ</t>
    </rPh>
    <rPh sb="25" eb="27">
      <t>ソクホウ</t>
    </rPh>
    <phoneticPr fontId="16"/>
  </si>
  <si>
    <t>（注）１　「進学者」とは、大学院研究科、大学学部、短期大学本科、大学・短期大学の専攻科、別科のいず</t>
    <rPh sb="1" eb="2">
      <t>チュウ</t>
    </rPh>
    <rPh sb="6" eb="9">
      <t>シンガクシャ</t>
    </rPh>
    <rPh sb="13" eb="16">
      <t>ダイガクイン</t>
    </rPh>
    <rPh sb="16" eb="19">
      <t>ケンキュウカ</t>
    </rPh>
    <rPh sb="20" eb="22">
      <t>ダイガク</t>
    </rPh>
    <rPh sb="22" eb="24">
      <t>ガクブ</t>
    </rPh>
    <rPh sb="25" eb="27">
      <t>タンキ</t>
    </rPh>
    <rPh sb="27" eb="29">
      <t>ダイガク</t>
    </rPh>
    <rPh sb="29" eb="31">
      <t>ホンカ</t>
    </rPh>
    <rPh sb="32" eb="34">
      <t>ダイガク</t>
    </rPh>
    <rPh sb="35" eb="37">
      <t>タンキ</t>
    </rPh>
    <rPh sb="37" eb="39">
      <t>ダイガク</t>
    </rPh>
    <rPh sb="40" eb="43">
      <t>センコウカ</t>
    </rPh>
    <phoneticPr fontId="25"/>
  </si>
  <si>
    <t>　　　２　「専修学校・外国の学校等入学者」とは、専修学校・各種学校・外国の学校・職業能力開発校等へ</t>
    <rPh sb="6" eb="8">
      <t>センシュウ</t>
    </rPh>
    <rPh sb="8" eb="10">
      <t>ガッコウ</t>
    </rPh>
    <rPh sb="11" eb="13">
      <t>ガイコク</t>
    </rPh>
    <rPh sb="14" eb="16">
      <t>ガッコウ</t>
    </rPh>
    <rPh sb="16" eb="17">
      <t>トウ</t>
    </rPh>
    <rPh sb="17" eb="20">
      <t>ニュウガクシャ</t>
    </rPh>
    <rPh sb="24" eb="26">
      <t>センシュウ</t>
    </rPh>
    <rPh sb="26" eb="28">
      <t>ガッコウ</t>
    </rPh>
    <rPh sb="29" eb="31">
      <t>カクシュ</t>
    </rPh>
    <rPh sb="31" eb="33">
      <t>ガッコウ</t>
    </rPh>
    <rPh sb="34" eb="36">
      <t>ガイコク</t>
    </rPh>
    <rPh sb="37" eb="39">
      <t>ガッコウ</t>
    </rPh>
    <rPh sb="40" eb="42">
      <t>ショクギョウ</t>
    </rPh>
    <rPh sb="42" eb="44">
      <t>ノウリョク</t>
    </rPh>
    <phoneticPr fontId="25"/>
  </si>
  <si>
    <t>　　　３　「一時的な仕事に就いた者」とは、臨時的な収入を目的とする仕事に就いた者をいう。</t>
    <rPh sb="6" eb="9">
      <t>イチジテキ</t>
    </rPh>
    <rPh sb="10" eb="12">
      <t>シゴト</t>
    </rPh>
    <rPh sb="13" eb="14">
      <t>ツ</t>
    </rPh>
    <rPh sb="16" eb="17">
      <t>モノ</t>
    </rPh>
    <rPh sb="21" eb="24">
      <t>リンジテキ</t>
    </rPh>
    <rPh sb="25" eb="27">
      <t>シュウニュウ</t>
    </rPh>
    <rPh sb="28" eb="30">
      <t>モクテキ</t>
    </rPh>
    <rPh sb="33" eb="35">
      <t>シゴト</t>
    </rPh>
    <rPh sb="36" eb="37">
      <t>ツ</t>
    </rPh>
    <rPh sb="39" eb="40">
      <t>モノ</t>
    </rPh>
    <phoneticPr fontId="25"/>
  </si>
  <si>
    <t>（各年５月１日現在）学校基本調査結果（速報）</t>
    <phoneticPr fontId="18"/>
  </si>
  <si>
    <t>（注）１ 県内所在の学科に在籍する本科学生数である。</t>
    <rPh sb="1" eb="2">
      <t>チュウ</t>
    </rPh>
    <rPh sb="5" eb="7">
      <t>ケンナイ</t>
    </rPh>
    <rPh sb="7" eb="9">
      <t>ショザイ</t>
    </rPh>
    <rPh sb="10" eb="12">
      <t>ガッカ</t>
    </rPh>
    <rPh sb="13" eb="15">
      <t>ザイセキ</t>
    </rPh>
    <rPh sb="17" eb="19">
      <t>ホンカ</t>
    </rPh>
    <rPh sb="19" eb="21">
      <t>ガクセイ</t>
    </rPh>
    <rPh sb="21" eb="22">
      <t>スウ</t>
    </rPh>
    <phoneticPr fontId="25"/>
  </si>
  <si>
    <t>　　　２ この表は、本科学生を関係学科により分類したものである。</t>
    <rPh sb="7" eb="8">
      <t>ヒョウ</t>
    </rPh>
    <rPh sb="10" eb="12">
      <t>ホンカ</t>
    </rPh>
    <rPh sb="12" eb="14">
      <t>ガクセイ</t>
    </rPh>
    <rPh sb="15" eb="17">
      <t>カンケイ</t>
    </rPh>
    <rPh sb="17" eb="19">
      <t>ガッカ</t>
    </rPh>
    <rPh sb="22" eb="24">
      <t>ブンルイ</t>
    </rPh>
    <phoneticPr fontId="25"/>
  </si>
  <si>
    <t>（各年３月卒業者の５月１日現在）学校基本調査結果（速報）</t>
    <phoneticPr fontId="18"/>
  </si>
  <si>
    <t>（注）１　学生数は、修士課程、博士課程（前期・後期・一貫）及び専門職学位課程を合わせた数である。</t>
    <rPh sb="1" eb="2">
      <t>チュウ</t>
    </rPh>
    <rPh sb="5" eb="7">
      <t>ガクセイ</t>
    </rPh>
    <rPh sb="7" eb="8">
      <t>スウ</t>
    </rPh>
    <rPh sb="10" eb="12">
      <t>シュウシ</t>
    </rPh>
    <rPh sb="12" eb="14">
      <t>カテイ</t>
    </rPh>
    <rPh sb="15" eb="17">
      <t>ハクシ</t>
    </rPh>
    <rPh sb="17" eb="19">
      <t>カテイ</t>
    </rPh>
    <rPh sb="20" eb="22">
      <t>ゼンキ</t>
    </rPh>
    <rPh sb="23" eb="25">
      <t>コウキ</t>
    </rPh>
    <rPh sb="26" eb="28">
      <t>イッカン</t>
    </rPh>
    <rPh sb="29" eb="30">
      <t>オヨ</t>
    </rPh>
    <rPh sb="31" eb="33">
      <t>センモン</t>
    </rPh>
    <rPh sb="33" eb="34">
      <t>ショク</t>
    </rPh>
    <rPh sb="34" eb="36">
      <t>ガクイ</t>
    </rPh>
    <rPh sb="36" eb="38">
      <t>カテイ</t>
    </rPh>
    <rPh sb="39" eb="40">
      <t>ア</t>
    </rPh>
    <rPh sb="43" eb="44">
      <t>スウ</t>
    </rPh>
    <phoneticPr fontId="25"/>
  </si>
  <si>
    <t>　　　２　県内所在の研究科に在籍する学生数である。</t>
    <rPh sb="5" eb="7">
      <t>ケンナイ</t>
    </rPh>
    <rPh sb="7" eb="9">
      <t>ショザイ</t>
    </rPh>
    <rPh sb="10" eb="13">
      <t>ケンキュウカ</t>
    </rPh>
    <rPh sb="14" eb="16">
      <t>ザイセキ</t>
    </rPh>
    <rPh sb="18" eb="21">
      <t>ガクセイスウ</t>
    </rPh>
    <phoneticPr fontId="25"/>
  </si>
  <si>
    <t>　　　３　この表は、大学院学生を専攻分野により分類したものである。</t>
    <rPh sb="7" eb="8">
      <t>ヒョウ</t>
    </rPh>
    <rPh sb="10" eb="13">
      <t>ダイガクイン</t>
    </rPh>
    <rPh sb="13" eb="15">
      <t>ガクセイ</t>
    </rPh>
    <rPh sb="16" eb="18">
      <t>センコウ</t>
    </rPh>
    <rPh sb="18" eb="20">
      <t>ブンヤ</t>
    </rPh>
    <rPh sb="23" eb="25">
      <t>ブンルイ</t>
    </rPh>
    <phoneticPr fontId="25"/>
  </si>
  <si>
    <t>（各年５月１日現在）学校基本調査結果（速報）</t>
    <rPh sb="1" eb="2">
      <t>カク</t>
    </rPh>
    <rPh sb="2" eb="3">
      <t>ネン</t>
    </rPh>
    <rPh sb="4" eb="5">
      <t>ガツ</t>
    </rPh>
    <rPh sb="6" eb="7">
      <t>ニチ</t>
    </rPh>
    <rPh sb="7" eb="9">
      <t>ゲンザイ</t>
    </rPh>
    <rPh sb="10" eb="12">
      <t>ガッコウ</t>
    </rPh>
    <rPh sb="12" eb="14">
      <t>キホン</t>
    </rPh>
    <rPh sb="14" eb="16">
      <t>チョウサ</t>
    </rPh>
    <rPh sb="16" eb="18">
      <t>ケッカ</t>
    </rPh>
    <rPh sb="19" eb="21">
      <t>ソクホウ</t>
    </rPh>
    <phoneticPr fontId="25"/>
  </si>
  <si>
    <t>（注）１ 県内所在の学部に在籍する学部学生数である。</t>
    <rPh sb="1" eb="2">
      <t>チュウ</t>
    </rPh>
    <rPh sb="5" eb="7">
      <t>ケンナイ</t>
    </rPh>
    <rPh sb="7" eb="9">
      <t>ショザイ</t>
    </rPh>
    <rPh sb="10" eb="12">
      <t>ガクブ</t>
    </rPh>
    <rPh sb="13" eb="15">
      <t>ザイセキ</t>
    </rPh>
    <rPh sb="17" eb="19">
      <t>ガクブ</t>
    </rPh>
    <rPh sb="19" eb="21">
      <t>ガクセイ</t>
    </rPh>
    <rPh sb="21" eb="22">
      <t>スウ</t>
    </rPh>
    <phoneticPr fontId="25"/>
  </si>
  <si>
    <t>　　　２ この表は、学部学生を関係学科により分類したものである。</t>
    <rPh sb="7" eb="8">
      <t>オモテ</t>
    </rPh>
    <rPh sb="10" eb="12">
      <t>ガクブ</t>
    </rPh>
    <rPh sb="12" eb="14">
      <t>ガクセイ</t>
    </rPh>
    <rPh sb="15" eb="17">
      <t>カンケイ</t>
    </rPh>
    <rPh sb="17" eb="19">
      <t>ガッカ</t>
    </rPh>
    <rPh sb="22" eb="24">
      <t>ブンルイ</t>
    </rPh>
    <phoneticPr fontId="25"/>
  </si>
  <si>
    <t>（各年３月卒業者の５月１日現在）学校基本調査結果</t>
    <rPh sb="4" eb="5">
      <t>ガツ</t>
    </rPh>
    <rPh sb="5" eb="8">
      <t>ソツギョウシャ</t>
    </rPh>
    <phoneticPr fontId="9"/>
  </si>
  <si>
    <t>運搬・清掃等従事者</t>
    <rPh sb="0" eb="2">
      <t>ウンパン</t>
    </rPh>
    <rPh sb="3" eb="5">
      <t>セイソウ</t>
    </rPh>
    <rPh sb="5" eb="6">
      <t>トウ</t>
    </rPh>
    <rPh sb="6" eb="9">
      <t>ジュウジシャ</t>
    </rPh>
    <phoneticPr fontId="9"/>
  </si>
  <si>
    <t>（各年３月卒業者の５月１日現在）学校基本調査結果</t>
    <rPh sb="5" eb="8">
      <t>ソツギョウシャ</t>
    </rPh>
    <rPh sb="10" eb="11">
      <t>ガツ</t>
    </rPh>
    <phoneticPr fontId="9"/>
  </si>
  <si>
    <t>（注）１　「正規の職員等でない者」とは、雇用契約が１年以上かつフルタイム勤務相当の者をいう。</t>
    <rPh sb="1" eb="2">
      <t>チュウ</t>
    </rPh>
    <rPh sb="6" eb="8">
      <t>セイキ</t>
    </rPh>
    <rPh sb="9" eb="12">
      <t>ショクイントウ</t>
    </rPh>
    <rPh sb="15" eb="16">
      <t>モノ</t>
    </rPh>
    <rPh sb="20" eb="22">
      <t>コヨウ</t>
    </rPh>
    <rPh sb="22" eb="24">
      <t>ケイヤク</t>
    </rPh>
    <rPh sb="26" eb="27">
      <t>ネン</t>
    </rPh>
    <rPh sb="27" eb="29">
      <t>イジョウ</t>
    </rPh>
    <rPh sb="36" eb="38">
      <t>キンム</t>
    </rPh>
    <rPh sb="38" eb="40">
      <t>ソウトウ</t>
    </rPh>
    <rPh sb="41" eb="42">
      <t>モノ</t>
    </rPh>
    <phoneticPr fontId="9"/>
  </si>
  <si>
    <t>　　　２　「一時的な仕事に就いた者」とは、臨時的な収入を得る仕事に就いている者であり、雇用契約が</t>
    <rPh sb="6" eb="9">
      <t>イチジテキ</t>
    </rPh>
    <rPh sb="10" eb="12">
      <t>シゴト</t>
    </rPh>
    <rPh sb="13" eb="14">
      <t>ツ</t>
    </rPh>
    <rPh sb="16" eb="17">
      <t>モノ</t>
    </rPh>
    <rPh sb="21" eb="24">
      <t>リンジテキ</t>
    </rPh>
    <rPh sb="25" eb="27">
      <t>シュウニュウ</t>
    </rPh>
    <rPh sb="28" eb="29">
      <t>エ</t>
    </rPh>
    <rPh sb="30" eb="32">
      <t>シゴト</t>
    </rPh>
    <rPh sb="33" eb="34">
      <t>ツ</t>
    </rPh>
    <rPh sb="38" eb="39">
      <t>モノ</t>
    </rPh>
    <rPh sb="43" eb="45">
      <t>コヨウ</t>
    </rPh>
    <rPh sb="45" eb="47">
      <t>ケイヤク</t>
    </rPh>
    <phoneticPr fontId="9"/>
  </si>
  <si>
    <t>　　　　１年未満又は、短時間勤務の者をいう。</t>
    <rPh sb="5" eb="6">
      <t>ネン</t>
    </rPh>
    <rPh sb="6" eb="8">
      <t>ミマン</t>
    </rPh>
    <rPh sb="8" eb="9">
      <t>マタ</t>
    </rPh>
    <rPh sb="11" eb="14">
      <t>タンジカン</t>
    </rPh>
    <rPh sb="14" eb="16">
      <t>キンム</t>
    </rPh>
    <rPh sb="17" eb="18">
      <t>モノ</t>
    </rPh>
    <phoneticPr fontId="9"/>
  </si>
  <si>
    <t>（各年３月卒業者の５月１日現在）学校基本調査結果</t>
    <rPh sb="4" eb="5">
      <t>ガツ</t>
    </rPh>
    <rPh sb="5" eb="7">
      <t>ソツギョウ</t>
    </rPh>
    <rPh sb="7" eb="8">
      <t>シャ</t>
    </rPh>
    <phoneticPr fontId="9"/>
  </si>
  <si>
    <t>（各年５月１日現在）学校基本調査結果</t>
    <phoneticPr fontId="18"/>
  </si>
  <si>
    <t>（各年５月１日現在）学校基本調査結果</t>
    <phoneticPr fontId="18"/>
  </si>
  <si>
    <t>（各年５月１日現在）学校基本調査結果</t>
    <phoneticPr fontId="18"/>
  </si>
  <si>
    <t>（各年５月１日現在）学校基本調査結果</t>
    <phoneticPr fontId="18"/>
  </si>
  <si>
    <t>（注）１　本務教育・保育職員数は、保育士及び教育・保育補助員を含まない。</t>
    <rPh sb="1" eb="2">
      <t>チュウ</t>
    </rPh>
    <rPh sb="5" eb="7">
      <t>ホンム</t>
    </rPh>
    <rPh sb="7" eb="9">
      <t>キョウイク</t>
    </rPh>
    <rPh sb="10" eb="12">
      <t>ホイク</t>
    </rPh>
    <rPh sb="12" eb="15">
      <t>ショクインスウ</t>
    </rPh>
    <rPh sb="17" eb="20">
      <t>ホイクシ</t>
    </rPh>
    <rPh sb="20" eb="21">
      <t>オヨ</t>
    </rPh>
    <rPh sb="22" eb="24">
      <t>キョウイク</t>
    </rPh>
    <rPh sb="25" eb="27">
      <t>ホイク</t>
    </rPh>
    <rPh sb="27" eb="30">
      <t>ホジョイン</t>
    </rPh>
    <rPh sb="31" eb="32">
      <t>フク</t>
    </rPh>
    <phoneticPr fontId="9"/>
  </si>
  <si>
    <t>　　　２　修了者数は前年度の修了者数である。</t>
    <rPh sb="5" eb="8">
      <t>シュウリョウシャ</t>
    </rPh>
    <rPh sb="8" eb="9">
      <t>スウ</t>
    </rPh>
    <rPh sb="10" eb="13">
      <t>ゼンネンド</t>
    </rPh>
    <rPh sb="14" eb="17">
      <t>シュウリョウシャ</t>
    </rPh>
    <rPh sb="17" eb="18">
      <t>スウ</t>
    </rPh>
    <phoneticPr fontId="9"/>
  </si>
  <si>
    <t>　　　２　修了者数は、前年度の修了者数である。</t>
    <rPh sb="5" eb="8">
      <t>シュウリョウシャ</t>
    </rPh>
    <rPh sb="8" eb="9">
      <t>カズ</t>
    </rPh>
    <rPh sb="11" eb="14">
      <t>ゼンネンド</t>
    </rPh>
    <rPh sb="15" eb="18">
      <t>シュウリョウシャ</t>
    </rPh>
    <rPh sb="18" eb="19">
      <t>カズ</t>
    </rPh>
    <phoneticPr fontId="9"/>
  </si>
  <si>
    <t>（注）１　学校数は分校を含む。　　　　　　　　　　　　　　　　　　</t>
    <rPh sb="1" eb="2">
      <t>チュウ</t>
    </rPh>
    <rPh sb="5" eb="7">
      <t>ガッコウ</t>
    </rPh>
    <rPh sb="7" eb="8">
      <t>スウ</t>
    </rPh>
    <rPh sb="9" eb="11">
      <t>ブンコウ</t>
    </rPh>
    <rPh sb="12" eb="13">
      <t>フク</t>
    </rPh>
    <phoneticPr fontId="9"/>
  </si>
  <si>
    <t>　　　４　高等学校、特別支援学校の在学者数は本科、専攻科、別科の合計である。</t>
    <rPh sb="5" eb="7">
      <t>コウトウ</t>
    </rPh>
    <rPh sb="7" eb="9">
      <t>ガッコウ</t>
    </rPh>
    <rPh sb="10" eb="12">
      <t>トクベツ</t>
    </rPh>
    <rPh sb="12" eb="14">
      <t>シエン</t>
    </rPh>
    <rPh sb="14" eb="16">
      <t>ガッコウ</t>
    </rPh>
    <rPh sb="17" eb="19">
      <t>ザイガク</t>
    </rPh>
    <rPh sb="19" eb="20">
      <t>シャ</t>
    </rPh>
    <rPh sb="20" eb="21">
      <t>スウ</t>
    </rPh>
    <rPh sb="22" eb="24">
      <t>ホンカ</t>
    </rPh>
    <rPh sb="25" eb="28">
      <t>センコウカ</t>
    </rPh>
    <rPh sb="29" eb="31">
      <t>ベッカ</t>
    </rPh>
    <rPh sb="32" eb="34">
      <t>ゴウケイ</t>
    </rPh>
    <phoneticPr fontId="9"/>
  </si>
  <si>
    <t>　　　５　高等学校の卒業者数は、本科のみ調査している。</t>
    <rPh sb="5" eb="7">
      <t>コウトウ</t>
    </rPh>
    <rPh sb="7" eb="9">
      <t>ガッコウ</t>
    </rPh>
    <rPh sb="10" eb="13">
      <t>ソツギョウシャ</t>
    </rPh>
    <rPh sb="13" eb="14">
      <t>スウ</t>
    </rPh>
    <rPh sb="16" eb="18">
      <t>ホンカ</t>
    </rPh>
    <rPh sb="20" eb="22">
      <t>チョウサ</t>
    </rPh>
    <phoneticPr fontId="9"/>
  </si>
  <si>
    <t>　　　６　中等教育学校の学級数は前期課程のみ、卒業者数は後期課程のみである。</t>
    <rPh sb="5" eb="7">
      <t>チュウトウ</t>
    </rPh>
    <rPh sb="7" eb="9">
      <t>キョウイク</t>
    </rPh>
    <rPh sb="9" eb="11">
      <t>ガッコウ</t>
    </rPh>
    <rPh sb="12" eb="14">
      <t>ガッキュウ</t>
    </rPh>
    <rPh sb="14" eb="15">
      <t>スウ</t>
    </rPh>
    <rPh sb="16" eb="18">
      <t>ゼンキ</t>
    </rPh>
    <rPh sb="18" eb="20">
      <t>カテイ</t>
    </rPh>
    <rPh sb="23" eb="26">
      <t>ソツギョウシャ</t>
    </rPh>
    <rPh sb="26" eb="27">
      <t>スウ</t>
    </rPh>
    <rPh sb="28" eb="30">
      <t>コウキ</t>
    </rPh>
    <rPh sb="30" eb="32">
      <t>カテイ</t>
    </rPh>
    <phoneticPr fontId="9"/>
  </si>
  <si>
    <t>　　　７　中等教育学校の在学者数の（　）は前期課程の生徒数で、内数である。</t>
    <rPh sb="5" eb="7">
      <t>チュウトウ</t>
    </rPh>
    <rPh sb="7" eb="9">
      <t>キョウイク</t>
    </rPh>
    <rPh sb="9" eb="11">
      <t>ガッコウ</t>
    </rPh>
    <rPh sb="12" eb="14">
      <t>ザイガク</t>
    </rPh>
    <rPh sb="14" eb="15">
      <t>シャ</t>
    </rPh>
    <rPh sb="15" eb="16">
      <t>スウ</t>
    </rPh>
    <rPh sb="21" eb="23">
      <t>ゼンキ</t>
    </rPh>
    <rPh sb="23" eb="25">
      <t>カテイ</t>
    </rPh>
    <rPh sb="26" eb="29">
      <t>セイトスウ</t>
    </rPh>
    <rPh sb="31" eb="32">
      <t>ウチ</t>
    </rPh>
    <rPh sb="32" eb="33">
      <t>スウ</t>
    </rPh>
    <phoneticPr fontId="9"/>
  </si>
  <si>
    <t>　　　３　私立高等学校、中等教育学校（後期課程）、専修学校、各種学校の学級数及び小学校の卒業者数は</t>
    <rPh sb="5" eb="7">
      <t>シリツ</t>
    </rPh>
    <rPh sb="7" eb="9">
      <t>コウトウ</t>
    </rPh>
    <rPh sb="9" eb="11">
      <t>ガッコウ</t>
    </rPh>
    <rPh sb="12" eb="14">
      <t>チュウトウ</t>
    </rPh>
    <rPh sb="14" eb="16">
      <t>キョウイク</t>
    </rPh>
    <rPh sb="16" eb="18">
      <t>ガッコウ</t>
    </rPh>
    <rPh sb="19" eb="21">
      <t>コウキ</t>
    </rPh>
    <rPh sb="21" eb="23">
      <t>カテイ</t>
    </rPh>
    <rPh sb="25" eb="27">
      <t>センシュウ</t>
    </rPh>
    <rPh sb="27" eb="29">
      <t>ガッコウ</t>
    </rPh>
    <rPh sb="30" eb="32">
      <t>カクシュ</t>
    </rPh>
    <rPh sb="32" eb="34">
      <t>ガッコウ</t>
    </rPh>
    <rPh sb="35" eb="37">
      <t>ガッキュウ</t>
    </rPh>
    <rPh sb="37" eb="38">
      <t>スウ</t>
    </rPh>
    <rPh sb="38" eb="39">
      <t>オヨ</t>
    </rPh>
    <rPh sb="40" eb="43">
      <t>ショウガッコウ</t>
    </rPh>
    <rPh sb="44" eb="47">
      <t>ソツギョウシャ</t>
    </rPh>
    <rPh sb="47" eb="48">
      <t>スウ</t>
    </rPh>
    <phoneticPr fontId="9"/>
  </si>
  <si>
    <t>　　　　調査していない。公立高等学校の学級数は、本科でホームルーム活動のために編成している学級数</t>
    <rPh sb="16" eb="18">
      <t>ガッコウ</t>
    </rPh>
    <rPh sb="19" eb="21">
      <t>ガッキュウ</t>
    </rPh>
    <rPh sb="21" eb="22">
      <t>スウ</t>
    </rPh>
    <rPh sb="24" eb="26">
      <t>ホンカ</t>
    </rPh>
    <rPh sb="33" eb="35">
      <t>カツドウ</t>
    </rPh>
    <rPh sb="39" eb="41">
      <t>ヘンセイ</t>
    </rPh>
    <rPh sb="45" eb="47">
      <t>ガッキュウ</t>
    </rPh>
    <rPh sb="47" eb="48">
      <t>スウ</t>
    </rPh>
    <phoneticPr fontId="9"/>
  </si>
  <si>
    <t>　　　　である。</t>
    <phoneticPr fontId="9"/>
  </si>
  <si>
    <t xml:space="preserve">     　　　を含む。）</t>
    <phoneticPr fontId="9"/>
  </si>
  <si>
    <t>　　　　　　　２　卒業者数は、前年度（間）の卒業者数である。</t>
    <rPh sb="9" eb="12">
      <t>ソツギョウシャ</t>
    </rPh>
    <rPh sb="12" eb="13">
      <t>スウ</t>
    </rPh>
    <rPh sb="15" eb="18">
      <t>ゼンネンド</t>
    </rPh>
    <rPh sb="19" eb="20">
      <t>カン</t>
    </rPh>
    <rPh sb="22" eb="24">
      <t>ソツギョウ</t>
    </rPh>
    <rPh sb="24" eb="25">
      <t>シャ</t>
    </rPh>
    <rPh sb="25" eb="26">
      <t>スウ</t>
    </rPh>
    <phoneticPr fontId="9"/>
  </si>
  <si>
    <t xml:space="preserve">   ８　特別支援学校の卒業者数は中学部、高等部（本科）の卒業者数の合計数である。</t>
    <rPh sb="5" eb="7">
      <t>トクベツ</t>
    </rPh>
    <rPh sb="7" eb="9">
      <t>シエン</t>
    </rPh>
    <rPh sb="9" eb="11">
      <t>ガッコウ</t>
    </rPh>
    <rPh sb="12" eb="15">
      <t>ソツギョウシャ</t>
    </rPh>
    <rPh sb="15" eb="16">
      <t>スウ</t>
    </rPh>
    <rPh sb="17" eb="19">
      <t>チュウガク</t>
    </rPh>
    <rPh sb="19" eb="20">
      <t>ブ</t>
    </rPh>
    <rPh sb="21" eb="24">
      <t>コウトウブ</t>
    </rPh>
    <rPh sb="25" eb="27">
      <t>ホンカ</t>
    </rPh>
    <rPh sb="29" eb="32">
      <t>ソツギョウシャ</t>
    </rPh>
    <rPh sb="32" eb="33">
      <t>スウ</t>
    </rPh>
    <rPh sb="34" eb="36">
      <t>ゴウケイ</t>
    </rPh>
    <rPh sb="36" eb="37">
      <t>スウ</t>
    </rPh>
    <phoneticPr fontId="9"/>
  </si>
  <si>
    <t xml:space="preserve">   ９　大学・短期大学（速報値）</t>
    <rPh sb="5" eb="7">
      <t>ダイガク</t>
    </rPh>
    <rPh sb="8" eb="10">
      <t>タンキ</t>
    </rPh>
    <rPh sb="10" eb="12">
      <t>ダイガク</t>
    </rPh>
    <rPh sb="13" eb="15">
      <t>ソクホウ</t>
    </rPh>
    <rPh sb="15" eb="16">
      <t>チ</t>
    </rPh>
    <phoneticPr fontId="9"/>
  </si>
  <si>
    <t xml:space="preserve">     （１）学校数は、本県に大学学部、大学院研究科及び短期大学本科が設置されている学校数である。</t>
    <rPh sb="8" eb="10">
      <t>ガッコウ</t>
    </rPh>
    <rPh sb="10" eb="11">
      <t>スウ</t>
    </rPh>
    <rPh sb="13" eb="15">
      <t>ホンケン</t>
    </rPh>
    <rPh sb="16" eb="18">
      <t>ダイガク</t>
    </rPh>
    <rPh sb="18" eb="20">
      <t>ガクブ</t>
    </rPh>
    <rPh sb="21" eb="24">
      <t>ダイガクイン</t>
    </rPh>
    <rPh sb="24" eb="27">
      <t>ケンキュウカ</t>
    </rPh>
    <rPh sb="27" eb="28">
      <t>オヨ</t>
    </rPh>
    <rPh sb="29" eb="31">
      <t>タンキ</t>
    </rPh>
    <rPh sb="31" eb="33">
      <t>ダイガク</t>
    </rPh>
    <rPh sb="33" eb="35">
      <t>ホンカ</t>
    </rPh>
    <rPh sb="36" eb="38">
      <t>セッチ</t>
    </rPh>
    <rPh sb="43" eb="45">
      <t>ガッコウ</t>
    </rPh>
    <rPh sb="45" eb="46">
      <t>スウ</t>
    </rPh>
    <phoneticPr fontId="9"/>
  </si>
  <si>
    <t xml:space="preserve">     （２）学生数には学部学生のほか大学院、専攻科及び別科の学生並びに科目等履修生等を含む。</t>
    <rPh sb="8" eb="10">
      <t>ガクセイ</t>
    </rPh>
    <rPh sb="10" eb="11">
      <t>スウ</t>
    </rPh>
    <rPh sb="13" eb="15">
      <t>ガクブ</t>
    </rPh>
    <rPh sb="15" eb="17">
      <t>ガクセイ</t>
    </rPh>
    <rPh sb="20" eb="23">
      <t>ダイガクイン</t>
    </rPh>
    <rPh sb="24" eb="27">
      <t>センコウカ</t>
    </rPh>
    <rPh sb="27" eb="28">
      <t>オヨ</t>
    </rPh>
    <rPh sb="29" eb="31">
      <t>ベッカ</t>
    </rPh>
    <rPh sb="32" eb="34">
      <t>ガクセイ</t>
    </rPh>
    <rPh sb="34" eb="35">
      <t>ナラ</t>
    </rPh>
    <rPh sb="37" eb="39">
      <t>カモク</t>
    </rPh>
    <rPh sb="39" eb="40">
      <t>トウ</t>
    </rPh>
    <rPh sb="40" eb="43">
      <t>リシュウセイ</t>
    </rPh>
    <rPh sb="43" eb="44">
      <t>トウ</t>
    </rPh>
    <rPh sb="45" eb="46">
      <t>フク</t>
    </rPh>
    <phoneticPr fontId="9"/>
  </si>
  <si>
    <t xml:space="preserve">     （３）本務教員数は、本県に本部が設置されている学校の教員数である。（大学院、附属病院等の教員</t>
    <rPh sb="8" eb="10">
      <t>ホンム</t>
    </rPh>
    <rPh sb="10" eb="12">
      <t>キョウイン</t>
    </rPh>
    <rPh sb="12" eb="13">
      <t>スウ</t>
    </rPh>
    <rPh sb="15" eb="17">
      <t>ホンケン</t>
    </rPh>
    <rPh sb="18" eb="20">
      <t>ホンブ</t>
    </rPh>
    <rPh sb="21" eb="23">
      <t>セッチ</t>
    </rPh>
    <rPh sb="28" eb="30">
      <t>ガッコウ</t>
    </rPh>
    <rPh sb="31" eb="33">
      <t>キョウイン</t>
    </rPh>
    <rPh sb="33" eb="34">
      <t>スウ</t>
    </rPh>
    <rPh sb="39" eb="42">
      <t>ダイガクイン</t>
    </rPh>
    <rPh sb="43" eb="45">
      <t>フゾク</t>
    </rPh>
    <rPh sb="45" eb="47">
      <t>ビョウイン</t>
    </rPh>
    <rPh sb="47" eb="48">
      <t>トウ</t>
    </rPh>
    <rPh sb="49" eb="51">
      <t>キョウイン</t>
    </rPh>
    <phoneticPr fontId="9"/>
  </si>
  <si>
    <t xml:space="preserve">     （４）卒業者数は、大学学部、短期大学本科を卒業した者の数である。</t>
    <rPh sb="8" eb="11">
      <t>ソツギョウシャ</t>
    </rPh>
    <rPh sb="11" eb="12">
      <t>スウ</t>
    </rPh>
    <rPh sb="14" eb="16">
      <t>ダイガク</t>
    </rPh>
    <rPh sb="16" eb="18">
      <t>ガクブ</t>
    </rPh>
    <rPh sb="19" eb="21">
      <t>タンキ</t>
    </rPh>
    <rPh sb="21" eb="23">
      <t>ダイガク</t>
    </rPh>
    <rPh sb="23" eb="25">
      <t>ホンカ</t>
    </rPh>
    <rPh sb="26" eb="28">
      <t>ソツギョウ</t>
    </rPh>
    <rPh sb="30" eb="31">
      <t>モノ</t>
    </rPh>
    <rPh sb="32" eb="33">
      <t>スウ</t>
    </rPh>
    <phoneticPr fontId="9"/>
  </si>
  <si>
    <t>30年度</t>
    <phoneticPr fontId="9"/>
  </si>
  <si>
    <t>30 年度</t>
    <phoneticPr fontId="9"/>
  </si>
  <si>
    <t>30  年  度</t>
    <phoneticPr fontId="18"/>
  </si>
  <si>
    <t>　　 30　 年</t>
    <phoneticPr fontId="18"/>
  </si>
  <si>
    <t>就職者等（上記Ａ，Ｂ，Ｃ，Ｄを除く）</t>
    <rPh sb="3" eb="4">
      <t>トウ</t>
    </rPh>
    <phoneticPr fontId="9"/>
  </si>
  <si>
    <t>上記Ａ,Ｂ,Ｃ,Ｄのうち就職して
いる者（再掲）</t>
    <phoneticPr fontId="9"/>
  </si>
  <si>
    <t>自営業主等(a)</t>
    <rPh sb="0" eb="3">
      <t>ジエイギョウ</t>
    </rPh>
    <rPh sb="3" eb="4">
      <t>シュ</t>
    </rPh>
    <rPh sb="4" eb="5">
      <t>トウ</t>
    </rPh>
    <phoneticPr fontId="9"/>
  </si>
  <si>
    <t>常用労働者</t>
    <rPh sb="0" eb="2">
      <t>ジョウヨウ</t>
    </rPh>
    <rPh sb="2" eb="5">
      <t>ロウドウシャ</t>
    </rPh>
    <phoneticPr fontId="9"/>
  </si>
  <si>
    <t>無期雇用労働者(b)</t>
    <rPh sb="0" eb="2">
      <t>ムキ</t>
    </rPh>
    <rPh sb="2" eb="4">
      <t>コヨウ</t>
    </rPh>
    <rPh sb="4" eb="7">
      <t>ロウドウシャ</t>
    </rPh>
    <phoneticPr fontId="9"/>
  </si>
  <si>
    <t>有期雇用労働者</t>
    <rPh sb="0" eb="2">
      <t>ユウキ</t>
    </rPh>
    <rPh sb="2" eb="4">
      <t>コヨウ</t>
    </rPh>
    <rPh sb="4" eb="7">
      <t>ロウドウシャ</t>
    </rPh>
    <phoneticPr fontId="9"/>
  </si>
  <si>
    <t>臨時労働者</t>
    <rPh sb="0" eb="2">
      <t>リンジ</t>
    </rPh>
    <rPh sb="2" eb="5">
      <t>ロウドウシャ</t>
    </rPh>
    <phoneticPr fontId="45"/>
  </si>
  <si>
    <t>上記Ｅ有期雇用労働者のうち雇用契約期間が一年
以上、かつフルタイム勤務相当の者(d)（再掲）</t>
    <rPh sb="0" eb="1">
      <t>ウエ</t>
    </rPh>
    <rPh sb="43" eb="45">
      <t>サイケイ</t>
    </rPh>
    <phoneticPr fontId="45"/>
  </si>
  <si>
    <t>就職者総数(a+b+c+d)</t>
    <rPh sb="0" eb="3">
      <t>シュウショクシャ</t>
    </rPh>
    <rPh sb="3" eb="5">
      <t>ソウスウ</t>
    </rPh>
    <phoneticPr fontId="3"/>
  </si>
  <si>
    <t>（注）１　「就職者等」のうち、「自営業主等」とは、個人経営の事業を営んでいる者及び家族の営む事業に継続的に本業</t>
    <rPh sb="1" eb="2">
      <t>チュウ</t>
    </rPh>
    <phoneticPr fontId="9"/>
  </si>
  <si>
    <t>　　　　　として従事する者をいう。「常用労働者」のうち「無期雇用労働者」とは、雇用契約期間の定めのない者として</t>
    <phoneticPr fontId="9"/>
  </si>
  <si>
    <t>　　　　　就職した者､「有期雇用労働者」とは、雇用契約期間が１か月以上で期間の定めのある者をいう。「臨時労働者」</t>
    <phoneticPr fontId="18"/>
  </si>
  <si>
    <t>　　　　　とは、雇用契約期間が１か月未満で期間の定めのある者をいう。</t>
    <phoneticPr fontId="18"/>
  </si>
  <si>
    <t>　　　　　　計</t>
    <rPh sb="6" eb="7">
      <t>ケイ</t>
    </rPh>
    <phoneticPr fontId="9"/>
  </si>
  <si>
    <t>　　　　計</t>
    <phoneticPr fontId="18"/>
  </si>
  <si>
    <t>上記Ａ,Ｂ,Ｃ,Ｄのうち就職している者(c)（再掲）</t>
    <rPh sb="23" eb="25">
      <t>サイケイ</t>
    </rPh>
    <phoneticPr fontId="18"/>
  </si>
  <si>
    <t>平成 29 年度</t>
    <phoneticPr fontId="9"/>
  </si>
  <si>
    <t xml:space="preserve"> 30 年度</t>
    <phoneticPr fontId="9"/>
  </si>
  <si>
    <t xml:space="preserve"> 令和
元年度</t>
    <rPh sb="1" eb="3">
      <t>レイワ</t>
    </rPh>
    <rPh sb="4" eb="5">
      <t>ガン</t>
    </rPh>
    <phoneticPr fontId="9"/>
  </si>
  <si>
    <t>平成 29 年度</t>
    <phoneticPr fontId="9"/>
  </si>
  <si>
    <t xml:space="preserve"> 令和
元年度</t>
    <phoneticPr fontId="9"/>
  </si>
  <si>
    <t xml:space="preserve"> 令和
元年度</t>
    <phoneticPr fontId="9"/>
  </si>
  <si>
    <t>-</t>
  </si>
  <si>
    <t>30 年度</t>
    <phoneticPr fontId="9"/>
  </si>
  <si>
    <t>平成29年度</t>
  </si>
  <si>
    <t>平成29年度</t>
    <phoneticPr fontId="9"/>
  </si>
  <si>
    <t>令和元年度</t>
    <rPh sb="0" eb="2">
      <t>レイワ</t>
    </rPh>
    <rPh sb="2" eb="4">
      <t>ガンネン</t>
    </rPh>
    <rPh sb="4" eb="5">
      <t>ド</t>
    </rPh>
    <phoneticPr fontId="46"/>
  </si>
  <si>
    <t>30年度</t>
  </si>
  <si>
    <t>平成　29　年度</t>
    <phoneticPr fontId="9"/>
  </si>
  <si>
    <t>30　年度</t>
    <phoneticPr fontId="9"/>
  </si>
  <si>
    <t>30年度</t>
    <phoneticPr fontId="9"/>
  </si>
  <si>
    <t>令和 元年度</t>
    <rPh sb="0" eb="2">
      <t>レイワ</t>
    </rPh>
    <rPh sb="3" eb="5">
      <t>ガンネン</t>
    </rPh>
    <rPh sb="5" eb="6">
      <t>ド</t>
    </rPh>
    <phoneticPr fontId="2"/>
  </si>
  <si>
    <t>平成 29年度</t>
  </si>
  <si>
    <t>平　　成　　　　　29　　　年</t>
    <phoneticPr fontId="9"/>
  </si>
  <si>
    <t>30　　　年</t>
    <phoneticPr fontId="9"/>
  </si>
  <si>
    <t>令　　和　　　　　元　　　年</t>
    <rPh sb="0" eb="1">
      <t>レイ</t>
    </rPh>
    <rPh sb="3" eb="4">
      <t>ワ</t>
    </rPh>
    <rPh sb="9" eb="10">
      <t>ガン</t>
    </rPh>
    <phoneticPr fontId="9"/>
  </si>
  <si>
    <t>平　　成　　　29　　　年</t>
    <phoneticPr fontId="9"/>
  </si>
  <si>
    <t>令　　和　　　元　　　年</t>
    <phoneticPr fontId="18"/>
  </si>
  <si>
    <t>平　成　　　29　　年</t>
  </si>
  <si>
    <t>30　　年</t>
  </si>
  <si>
    <t>令　和　　　元　　年</t>
  </si>
  <si>
    <t>平  成  29  年  度</t>
    <phoneticPr fontId="25"/>
  </si>
  <si>
    <t>令  和  元  年  度</t>
    <phoneticPr fontId="25"/>
  </si>
  <si>
    <t>令  和  元  年  度</t>
    <phoneticPr fontId="25"/>
  </si>
  <si>
    <t>平 　成　 29　 年</t>
    <phoneticPr fontId="25"/>
  </si>
  <si>
    <t>　　 30 　年</t>
    <phoneticPr fontId="25"/>
  </si>
  <si>
    <t>令 　和　 元　 年</t>
    <phoneticPr fontId="25"/>
  </si>
  <si>
    <t>平 　成 　29 　年 　度</t>
    <phoneticPr fontId="35"/>
  </si>
  <si>
    <t>　30 　年 　度</t>
    <phoneticPr fontId="35"/>
  </si>
  <si>
    <t>令 　和 　元 　年 　度</t>
    <phoneticPr fontId="18"/>
  </si>
  <si>
    <t>　　　　目にも属さない者である。</t>
    <phoneticPr fontId="9"/>
  </si>
  <si>
    <t>　　　　　   30  年  度</t>
    <phoneticPr fontId="18"/>
  </si>
  <si>
    <t>　　　　でもないことが明らかな者である。</t>
    <rPh sb="11" eb="12">
      <t>アキ</t>
    </rPh>
    <rPh sb="15" eb="16">
      <t>モノ</t>
    </rPh>
    <phoneticPr fontId="25"/>
  </si>
  <si>
    <t>　　　　でもないことが明らかな者である。</t>
    <phoneticPr fontId="25"/>
  </si>
  <si>
    <t>単位　円</t>
    <rPh sb="0" eb="2">
      <t>タンイ</t>
    </rPh>
    <rPh sb="3" eb="4">
      <t>エン</t>
    </rPh>
    <phoneticPr fontId="9"/>
  </si>
  <si>
    <t>資料提供：教育局総務室</t>
    <rPh sb="0" eb="2">
      <t>シリョウ</t>
    </rPh>
    <rPh sb="2" eb="4">
      <t>テイキョウ</t>
    </rPh>
    <rPh sb="5" eb="8">
      <t>キョウイクキョク</t>
    </rPh>
    <rPh sb="8" eb="10">
      <t>ソウム</t>
    </rPh>
    <rPh sb="10" eb="11">
      <t>シツ</t>
    </rPh>
    <phoneticPr fontId="9"/>
  </si>
  <si>
    <t>年度別</t>
  </si>
  <si>
    <t>幼 稚 園</t>
    <phoneticPr fontId="9"/>
  </si>
  <si>
    <t>小 学 校</t>
    <phoneticPr fontId="9"/>
  </si>
  <si>
    <t>中 学 校</t>
    <phoneticPr fontId="9"/>
  </si>
  <si>
    <t>高等学校
全 日 制</t>
    <phoneticPr fontId="9"/>
  </si>
  <si>
    <t>高等学校
定 時 制</t>
    <phoneticPr fontId="9"/>
  </si>
  <si>
    <t>高等学校
通 信 制</t>
    <rPh sb="9" eb="10">
      <t>セイ</t>
    </rPh>
    <phoneticPr fontId="9"/>
  </si>
  <si>
    <t>中等教育
学   校</t>
    <rPh sb="0" eb="2">
      <t>チュウトウ</t>
    </rPh>
    <rPh sb="2" eb="4">
      <t>キョウイク</t>
    </rPh>
    <rPh sb="5" eb="6">
      <t>ガク</t>
    </rPh>
    <rPh sb="9" eb="10">
      <t>コウ</t>
    </rPh>
    <phoneticPr fontId="9"/>
  </si>
  <si>
    <t>平成28年度</t>
  </si>
  <si>
    <t>　　29年度</t>
    <phoneticPr fontId="18"/>
  </si>
  <si>
    <t>　　30年度</t>
    <phoneticPr fontId="18"/>
  </si>
  <si>
    <t>（注）文部科学省総合教育政策局調査企画課「地方教育費調査報告書」による。</t>
    <rPh sb="1" eb="2">
      <t>チュウ</t>
    </rPh>
    <rPh sb="3" eb="5">
      <t>モンブ</t>
    </rPh>
    <rPh sb="5" eb="8">
      <t>カガクショウ</t>
    </rPh>
    <rPh sb="21" eb="23">
      <t>チホウ</t>
    </rPh>
    <rPh sb="23" eb="26">
      <t>キョウイクヒ</t>
    </rPh>
    <rPh sb="26" eb="28">
      <t>チョウサ</t>
    </rPh>
    <rPh sb="28" eb="31">
      <t>ホウコクショ</t>
    </rPh>
    <phoneticPr fontId="9"/>
  </si>
  <si>
    <t>　　　４　「左記及び不詳・死亡以外の者」とは、進学準備中、就職準備中、家事手伝い等、進学でも就職</t>
    <rPh sb="6" eb="8">
      <t>サキ</t>
    </rPh>
    <rPh sb="8" eb="9">
      <t>オヨ</t>
    </rPh>
    <rPh sb="10" eb="12">
      <t>フショウ</t>
    </rPh>
    <rPh sb="13" eb="15">
      <t>シボウ</t>
    </rPh>
    <rPh sb="15" eb="17">
      <t>イガイ</t>
    </rPh>
    <rPh sb="18" eb="19">
      <t>モノ</t>
    </rPh>
    <rPh sb="23" eb="25">
      <t>シンガク</t>
    </rPh>
    <rPh sb="25" eb="28">
      <t>ジュンビチュウ</t>
    </rPh>
    <rPh sb="29" eb="31">
      <t>シュウショク</t>
    </rPh>
    <rPh sb="31" eb="34">
      <t>ジュンビチュウ</t>
    </rPh>
    <rPh sb="40" eb="41">
      <t>トウ</t>
    </rPh>
    <rPh sb="42" eb="44">
      <t>シンガク</t>
    </rPh>
    <rPh sb="46" eb="48">
      <t>シュウショク</t>
    </rPh>
    <phoneticPr fontId="25"/>
  </si>
  <si>
    <t>　　　２　「上記及び不詳・死亡以外の者」とは、家事手伝い、外国の学校に入学、無認可の予備校や私塾等に進学、予備</t>
    <rPh sb="6" eb="8">
      <t>ジョウキ</t>
    </rPh>
    <rPh sb="8" eb="9">
      <t>オヨ</t>
    </rPh>
    <rPh sb="10" eb="12">
      <t>フショウ</t>
    </rPh>
    <rPh sb="13" eb="15">
      <t>シボウ</t>
    </rPh>
    <rPh sb="15" eb="17">
      <t>イガイ</t>
    </rPh>
    <rPh sb="18" eb="19">
      <t>モノ</t>
    </rPh>
    <phoneticPr fontId="9"/>
  </si>
  <si>
    <t>　　　　　校等に所属せず受験の準備をしている等、卒業後の状況は把握しているが他のどの項目にも属さない者である。</t>
    <phoneticPr fontId="9"/>
  </si>
  <si>
    <t>　　　３　「上記及び不詳・死亡以外の者」とは家事手伝い、外国の学校に入学、無認可の予備校や私塾等</t>
    <rPh sb="6" eb="8">
      <t>ジョウキ</t>
    </rPh>
    <rPh sb="8" eb="9">
      <t>オヨ</t>
    </rPh>
    <rPh sb="10" eb="12">
      <t>フショウ</t>
    </rPh>
    <rPh sb="13" eb="15">
      <t>シボウ</t>
    </rPh>
    <rPh sb="15" eb="17">
      <t>イガイ</t>
    </rPh>
    <rPh sb="18" eb="19">
      <t>モノ</t>
    </rPh>
    <phoneticPr fontId="9"/>
  </si>
  <si>
    <t>　　　　に進学、予備校等に所属せず受験の準備をしている等、卒業後の状況は把握しているが他のどの項</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</si>
</sst>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41" formatCode="_ * #,##0_ ;_ * \-#,##0_ ;_ * &quot;-&quot;_ ;_ @_ "/>
    <numFmt numFmtId="176" formatCode="#,##0;\-#,##0;&quot;-&quot;"/>
    <numFmt numFmtId="177" formatCode="_ * #,##0;_ * \-#,##0;_ * &quot;-&quot;"/>
    <numFmt numFmtId="178" formatCode="* #,##0;* \-#,##0;* &quot;-&quot;"/>
    <numFmt numFmtId="179" formatCode="\-"/>
    <numFmt numFmtId="180" formatCode="_*\ #,##0;_*\ \-#,##0;_*\ &quot;-&quot;"/>
    <numFmt numFmtId="181" formatCode="_*#,##0;_*\-#,##0;_*&quot;-&quot;"/>
    <numFmt numFmtId="182" formatCode="* #,##0;* \-#,##0;* &quot;-&quot;\ "/>
    <numFmt numFmtId="183" formatCode="_-* #,##0_-;\-* #,##0_-;_-* &quot;-&quot;_-;_-@_-"/>
    <numFmt numFmtId="184" formatCode="#,##0_ "/>
    <numFmt numFmtId="185" formatCode="&quot;平　 成 　&quot;#&quot;　 年  度&quot;"/>
    <numFmt numFmtId="186" formatCode="&quot;　　　&quot;#&quot;　 年　度&quot;"/>
    <numFmt numFmtId="187" formatCode="&quot;令　 和 　&quot;&quot;元&quot;&quot;　 年  度&quot;"/>
    <numFmt numFmtId="188" formatCode="\(#,###\)"/>
  </numFmts>
  <fonts count="77">
    <font>
      <sz val="11"/>
      <name val="明朝"/>
      <family val="1"/>
      <charset val="128"/>
    </font>
    <font>
      <sz val="11"/>
      <name val="明朝"/>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6"/>
      <name val="ＭＳ Ｐ明朝"/>
      <family val="1"/>
      <charset val="128"/>
    </font>
    <font>
      <sz val="7"/>
      <name val="ＭＳ 明朝"/>
      <family val="1"/>
      <charset val="128"/>
    </font>
    <font>
      <sz val="8"/>
      <name val="ＭＳ ゴシック"/>
      <family val="3"/>
      <charset val="128"/>
    </font>
    <font>
      <sz val="8"/>
      <name val="ＭＳ 明朝"/>
      <family val="1"/>
      <charset val="128"/>
    </font>
    <font>
      <b/>
      <sz val="8"/>
      <name val="ＭＳ ゴシック"/>
      <family val="3"/>
      <charset val="128"/>
    </font>
    <font>
      <sz val="7"/>
      <name val="ＭＳ ゴシック"/>
      <family val="3"/>
      <charset val="128"/>
    </font>
    <font>
      <sz val="11"/>
      <name val="ＭＳ Ｐゴシック"/>
      <family val="3"/>
      <charset val="128"/>
    </font>
    <font>
      <sz val="11"/>
      <color indexed="8"/>
      <name val="ＭＳ Ｐゴシック"/>
      <family val="3"/>
      <charset val="128"/>
    </font>
    <font>
      <strike/>
      <sz val="8"/>
      <name val="ＭＳ 明朝"/>
      <family val="1"/>
      <charset val="128"/>
    </font>
    <font>
      <sz val="6"/>
      <name val="明朝"/>
      <family val="1"/>
      <charset val="128"/>
    </font>
    <font>
      <b/>
      <sz val="8"/>
      <name val="ＭＳ 明朝"/>
      <family val="1"/>
      <charset val="128"/>
    </font>
    <font>
      <b/>
      <sz val="7"/>
      <name val="ＭＳ ゴシック"/>
      <family val="3"/>
      <charset val="128"/>
    </font>
    <font>
      <sz val="6"/>
      <name val="ＭＳ 明朝"/>
      <family val="1"/>
      <charset val="128"/>
    </font>
    <font>
      <sz val="6.5"/>
      <name val="ＭＳ 明朝"/>
      <family val="1"/>
      <charset val="128"/>
    </font>
    <font>
      <sz val="14"/>
      <name val="ＭＳ 明朝"/>
      <family val="1"/>
      <charset val="128"/>
    </font>
    <font>
      <sz val="7.5"/>
      <name val="ＭＳ 明朝"/>
      <family val="1"/>
      <charset val="128"/>
    </font>
    <font>
      <sz val="6"/>
      <name val="ＭＳ Ｐゴシック"/>
      <family val="3"/>
      <charset val="128"/>
    </font>
    <font>
      <sz val="7"/>
      <name val="ＭＳ Ｐゴシック"/>
      <family val="3"/>
      <charset val="128"/>
    </font>
    <font>
      <sz val="7"/>
      <color indexed="8"/>
      <name val="ＭＳ 明朝"/>
      <family val="1"/>
      <charset val="128"/>
    </font>
    <font>
      <b/>
      <sz val="7"/>
      <color indexed="8"/>
      <name val="ＭＳ ゴシック"/>
      <family val="3"/>
      <charset val="128"/>
    </font>
    <font>
      <sz val="7"/>
      <color indexed="8"/>
      <name val="ＭＳ ゴシック"/>
      <family val="3"/>
      <charset val="128"/>
    </font>
    <font>
      <sz val="8"/>
      <color indexed="8"/>
      <name val="ＭＳ 明朝"/>
      <family val="1"/>
      <charset val="128"/>
    </font>
    <font>
      <sz val="6"/>
      <color indexed="8"/>
      <name val="ＭＳ 明朝"/>
      <family val="1"/>
      <charset val="128"/>
    </font>
    <font>
      <b/>
      <sz val="8"/>
      <color indexed="8"/>
      <name val="ＭＳ ゴシック"/>
      <family val="3"/>
      <charset val="128"/>
    </font>
    <font>
      <sz val="10"/>
      <name val="ＭＳ Ｐゴシック"/>
      <family val="3"/>
      <charset val="128"/>
    </font>
    <font>
      <sz val="6.5"/>
      <color indexed="8"/>
      <name val="ＭＳ 明朝"/>
      <family val="1"/>
      <charset val="128"/>
    </font>
    <font>
      <sz val="11"/>
      <color indexed="8"/>
      <name val="ＭＳ ゴシック"/>
      <family val="3"/>
      <charset val="128"/>
    </font>
    <font>
      <sz val="8"/>
      <color indexed="8"/>
      <name val="ＭＳ Ｐゴシック"/>
      <family val="3"/>
      <charset val="128"/>
    </font>
    <font>
      <sz val="11"/>
      <name val="ＭＳ 明朝"/>
      <family val="1"/>
      <charset val="128"/>
    </font>
    <font>
      <b/>
      <sz val="7"/>
      <name val="ＭＳ 明朝"/>
      <family val="1"/>
      <charset val="128"/>
    </font>
    <font>
      <b/>
      <sz val="7"/>
      <color indexed="8"/>
      <name val="ＭＳ 明朝"/>
      <family val="1"/>
      <charset val="128"/>
    </font>
    <font>
      <b/>
      <sz val="8"/>
      <color indexed="8"/>
      <name val="ＭＳ 明朝"/>
      <family val="1"/>
      <charset val="128"/>
    </font>
    <font>
      <b/>
      <sz val="12"/>
      <name val="ＭＳ 明朝"/>
      <family val="1"/>
      <charset val="128"/>
    </font>
    <font>
      <sz val="16"/>
      <name val="ＭＳ 明朝"/>
      <family val="1"/>
      <charset val="128"/>
    </font>
    <font>
      <b/>
      <sz val="16"/>
      <name val="ＭＳ 明朝"/>
      <family val="1"/>
      <charset val="128"/>
    </font>
    <font>
      <strike/>
      <sz val="7"/>
      <name val="ＭＳ 明朝"/>
      <family val="1"/>
      <charset val="128"/>
    </font>
    <font>
      <sz val="6"/>
      <name val="ＭＳ 明朝"/>
      <family val="1"/>
      <charset val="128"/>
    </font>
    <font>
      <sz val="6"/>
      <name val="ＭＳ 明朝"/>
      <family val="1"/>
      <charset val="128"/>
    </font>
    <font>
      <sz val="8"/>
      <name val="ＭＳ Ｐゴシック"/>
      <family val="3"/>
      <charset val="128"/>
    </font>
    <font>
      <sz val="8"/>
      <color rgb="FFFF0000"/>
      <name val="ＭＳ ゴシック"/>
      <family val="3"/>
      <charset val="128"/>
    </font>
    <font>
      <b/>
      <sz val="7"/>
      <color rgb="FFFF0000"/>
      <name val="ＭＳ ゴシック"/>
      <family val="3"/>
      <charset val="128"/>
    </font>
    <font>
      <sz val="7"/>
      <color rgb="FFFF0000"/>
      <name val="ＭＳ 明朝"/>
      <family val="1"/>
      <charset val="128"/>
    </font>
    <font>
      <sz val="7"/>
      <color theme="1"/>
      <name val="ＭＳ 明朝"/>
      <family val="1"/>
      <charset val="128"/>
    </font>
    <font>
      <sz val="8"/>
      <color theme="1"/>
      <name val="ＭＳ Ｐゴシック"/>
      <family val="3"/>
      <charset val="128"/>
    </font>
    <font>
      <sz val="8"/>
      <color theme="4"/>
      <name val="ＭＳ 明朝"/>
      <family val="1"/>
      <charset val="128"/>
    </font>
    <font>
      <sz val="8"/>
      <color theme="5"/>
      <name val="ＭＳ 明朝"/>
      <family val="1"/>
      <charset val="128"/>
    </font>
    <font>
      <sz val="11"/>
      <color theme="5"/>
      <name val="明朝"/>
      <family val="1"/>
      <charset val="128"/>
    </font>
    <font>
      <sz val="11"/>
      <color theme="4"/>
      <name val="明朝"/>
      <family val="1"/>
      <charset val="128"/>
    </font>
    <font>
      <sz val="11"/>
      <color rgb="FFFF0000"/>
      <name val="明朝"/>
      <family val="1"/>
      <charset val="128"/>
    </font>
    <font>
      <sz val="11"/>
      <color rgb="FFFF0000"/>
      <name val="ＭＳ 明朝"/>
      <family val="1"/>
      <charset val="128"/>
    </font>
    <font>
      <sz val="8"/>
      <color rgb="FFFF0000"/>
      <name val="ＭＳ 明朝"/>
      <family val="1"/>
      <charset val="128"/>
    </font>
    <font>
      <sz val="7"/>
      <color rgb="FFFF0000"/>
      <name val="ＭＳ ゴシック"/>
      <family val="3"/>
      <charset val="128"/>
    </font>
    <font>
      <sz val="6"/>
      <color rgb="FFFF0000"/>
      <name val="ＭＳ 明朝"/>
      <family val="1"/>
      <charset val="128"/>
    </font>
    <font>
      <sz val="8"/>
      <color rgb="FFFF0000"/>
      <name val="ＭＳ Ｐゴシック"/>
      <family val="3"/>
      <charset val="128"/>
    </font>
    <font>
      <b/>
      <sz val="8"/>
      <color rgb="FFFF0000"/>
      <name val="ＭＳ ゴシック"/>
      <family val="3"/>
      <charset val="128"/>
    </font>
    <font>
      <b/>
      <sz val="7"/>
      <color theme="1"/>
      <name val="ＭＳ 明朝"/>
      <family val="1"/>
      <charset val="128"/>
    </font>
    <font>
      <sz val="8"/>
      <color theme="1"/>
      <name val="ＭＳ ゴシック"/>
      <family val="3"/>
      <charset val="128"/>
    </font>
    <font>
      <sz val="8"/>
      <color theme="1"/>
      <name val="ＭＳ 明朝"/>
      <family val="1"/>
      <charset val="128"/>
    </font>
    <font>
      <b/>
      <sz val="7"/>
      <color rgb="FFFF0000"/>
      <name val="ＭＳ 明朝"/>
      <family val="1"/>
      <charset val="128"/>
    </font>
    <font>
      <sz val="11"/>
      <color theme="1"/>
      <name val="明朝"/>
      <family val="1"/>
      <charset val="128"/>
    </font>
    <font>
      <b/>
      <sz val="8"/>
      <color theme="1"/>
      <name val="ＭＳ ゴシック"/>
      <family val="3"/>
      <charset val="128"/>
    </font>
    <font>
      <strike/>
      <sz val="8"/>
      <color theme="1"/>
      <name val="ＭＳ 明朝"/>
      <family val="1"/>
      <charset val="128"/>
    </font>
    <font>
      <sz val="11"/>
      <color theme="1"/>
      <name val="ＭＳ 明朝"/>
      <family val="1"/>
      <charset val="128"/>
    </font>
    <font>
      <b/>
      <sz val="8"/>
      <color theme="1"/>
      <name val="ＭＳ 明朝"/>
      <family val="1"/>
      <charset val="128"/>
    </font>
    <font>
      <sz val="7"/>
      <color theme="1"/>
      <name val="ＭＳ ゴシック"/>
      <family val="3"/>
      <charset val="128"/>
    </font>
    <font>
      <b/>
      <sz val="7"/>
      <color theme="1"/>
      <name val="ＭＳ ゴシック"/>
      <family val="3"/>
      <charset val="128"/>
    </font>
    <font>
      <b/>
      <sz val="7"/>
      <color theme="1"/>
      <name val="ＭＳ Ｐゴシック"/>
      <family val="3"/>
      <charset val="128"/>
    </font>
    <font>
      <sz val="12"/>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indexed="65"/>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rgb="FF0070C0"/>
      </left>
      <right style="thin">
        <color indexed="64"/>
      </right>
      <top style="thin">
        <color indexed="64"/>
      </top>
      <bottom style="thin">
        <color indexed="64"/>
      </bottom>
      <diagonal/>
    </border>
  </borders>
  <cellStyleXfs count="20">
    <xf numFmtId="0" fontId="0" fillId="0" borderId="0"/>
    <xf numFmtId="176"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38" fontId="1" fillId="0" borderId="0" applyFont="0" applyFill="0" applyBorder="0" applyAlignment="0" applyProtection="0"/>
    <xf numFmtId="38" fontId="12" fillId="0" borderId="0" applyFont="0" applyFill="0" applyBorder="0" applyAlignment="0" applyProtection="0"/>
    <xf numFmtId="38" fontId="15" fillId="0" borderId="0" applyFont="0" applyFill="0" applyBorder="0" applyAlignment="0" applyProtection="0"/>
    <xf numFmtId="38" fontId="37" fillId="0" borderId="0" applyFont="0" applyFill="0" applyBorder="0" applyAlignment="0" applyProtection="0"/>
    <xf numFmtId="183" fontId="33" fillId="0" borderId="0" applyFont="0" applyFill="0" applyBorder="0" applyAlignment="0" applyProtection="0"/>
    <xf numFmtId="0" fontId="15" fillId="0" borderId="0">
      <alignment vertical="center"/>
    </xf>
    <xf numFmtId="0" fontId="12" fillId="0" borderId="0"/>
    <xf numFmtId="0" fontId="15" fillId="0" borderId="0"/>
    <xf numFmtId="0" fontId="37" fillId="0" borderId="0"/>
    <xf numFmtId="0" fontId="1" fillId="0" borderId="0"/>
  </cellStyleXfs>
  <cellXfs count="843">
    <xf numFmtId="0" fontId="0" fillId="0" borderId="0" xfId="0"/>
    <xf numFmtId="177" fontId="10" fillId="0" borderId="0" xfId="10" applyNumberFormat="1" applyFont="1" applyFill="1" applyAlignment="1">
      <alignment horizontal="distributed" vertical="center"/>
    </xf>
    <xf numFmtId="177" fontId="10" fillId="0" borderId="0" xfId="10" applyNumberFormat="1" applyFont="1" applyFill="1" applyBorder="1" applyAlignment="1">
      <alignment horizontal="distributed" vertical="center"/>
    </xf>
    <xf numFmtId="177" fontId="10" fillId="0" borderId="0" xfId="10" applyNumberFormat="1" applyFont="1" applyFill="1" applyAlignment="1">
      <alignment horizontal="right" vertical="center"/>
    </xf>
    <xf numFmtId="177" fontId="10" fillId="0" borderId="3" xfId="10" applyNumberFormat="1" applyFont="1" applyFill="1" applyBorder="1" applyAlignment="1">
      <alignment horizontal="distributed" vertical="center"/>
    </xf>
    <xf numFmtId="177" fontId="12" fillId="0" borderId="0" xfId="10" applyNumberFormat="1" applyFont="1" applyFill="1" applyBorder="1" applyAlignment="1">
      <alignment horizontal="distributed" vertical="center"/>
    </xf>
    <xf numFmtId="177" fontId="12" fillId="0" borderId="3" xfId="10" applyNumberFormat="1" applyFont="1" applyFill="1" applyBorder="1" applyAlignment="1">
      <alignment horizontal="center" vertical="center"/>
    </xf>
    <xf numFmtId="177" fontId="12" fillId="0" borderId="0" xfId="10" applyNumberFormat="1" applyFont="1" applyFill="1" applyBorder="1" applyAlignment="1">
      <alignment horizontal="center" vertical="center"/>
    </xf>
    <xf numFmtId="177" fontId="12" fillId="0" borderId="4" xfId="10" applyNumberFormat="1" applyFont="1" applyFill="1" applyBorder="1" applyAlignment="1">
      <alignment horizontal="center" vertical="center"/>
    </xf>
    <xf numFmtId="177" fontId="12" fillId="0" borderId="5" xfId="10" applyNumberFormat="1" applyFont="1" applyFill="1" applyBorder="1" applyAlignment="1">
      <alignment horizontal="center" vertical="center"/>
    </xf>
    <xf numFmtId="177" fontId="12" fillId="0" borderId="6" xfId="10" applyNumberFormat="1" applyFont="1" applyFill="1" applyBorder="1" applyAlignment="1">
      <alignment horizontal="center" vertical="center"/>
    </xf>
    <xf numFmtId="177" fontId="13" fillId="0" borderId="7" xfId="10" applyNumberFormat="1" applyFont="1" applyFill="1" applyBorder="1" applyAlignment="1">
      <alignment vertical="center"/>
    </xf>
    <xf numFmtId="177" fontId="11" fillId="0" borderId="0" xfId="10" applyNumberFormat="1" applyFont="1" applyFill="1" applyBorder="1" applyAlignment="1">
      <alignment horizontal="right" vertical="center"/>
    </xf>
    <xf numFmtId="177" fontId="11" fillId="0" borderId="0" xfId="10" applyNumberFormat="1" applyFont="1" applyFill="1" applyAlignment="1">
      <alignment vertical="center"/>
    </xf>
    <xf numFmtId="177" fontId="12" fillId="0" borderId="0" xfId="10" applyNumberFormat="1" applyFont="1" applyFill="1" applyBorder="1" applyAlignment="1">
      <alignment vertical="center"/>
    </xf>
    <xf numFmtId="177" fontId="11" fillId="0" borderId="7" xfId="10" applyNumberFormat="1" applyFont="1" applyFill="1" applyBorder="1" applyAlignment="1">
      <alignment vertical="center"/>
    </xf>
    <xf numFmtId="177" fontId="12" fillId="0" borderId="0" xfId="10" applyNumberFormat="1" applyFont="1" applyFill="1" applyAlignment="1">
      <alignment vertical="center"/>
    </xf>
    <xf numFmtId="177" fontId="12" fillId="0" borderId="0" xfId="10" applyNumberFormat="1" applyFont="1" applyFill="1" applyAlignment="1">
      <alignment horizontal="center" vertical="center"/>
    </xf>
    <xf numFmtId="177" fontId="12" fillId="0" borderId="0" xfId="10" applyNumberFormat="1" applyFont="1" applyFill="1" applyBorder="1" applyAlignment="1">
      <alignment horizontal="center" vertical="center" wrapText="1"/>
    </xf>
    <xf numFmtId="177" fontId="11" fillId="0" borderId="0" xfId="10" applyNumberFormat="1" applyFont="1" applyFill="1" applyBorder="1" applyAlignment="1">
      <alignment vertical="center"/>
    </xf>
    <xf numFmtId="177" fontId="12" fillId="0" borderId="3" xfId="10" applyNumberFormat="1" applyFont="1" applyFill="1" applyBorder="1" applyAlignment="1">
      <alignment vertical="center"/>
    </xf>
    <xf numFmtId="177" fontId="11" fillId="0" borderId="3" xfId="10" applyNumberFormat="1" applyFont="1" applyFill="1" applyBorder="1" applyAlignment="1">
      <alignment vertical="center"/>
    </xf>
    <xf numFmtId="177" fontId="12" fillId="0" borderId="8" xfId="10" applyNumberFormat="1" applyFont="1" applyFill="1" applyBorder="1" applyAlignment="1">
      <alignment vertical="center"/>
    </xf>
    <xf numFmtId="177" fontId="11" fillId="0" borderId="8" xfId="10" applyNumberFormat="1" applyFont="1" applyFill="1" applyBorder="1" applyAlignment="1">
      <alignment vertical="center"/>
    </xf>
    <xf numFmtId="177" fontId="10" fillId="0" borderId="5" xfId="10" applyNumberFormat="1" applyFont="1" applyFill="1" applyBorder="1" applyAlignment="1">
      <alignment horizontal="right" vertical="center"/>
    </xf>
    <xf numFmtId="177" fontId="12" fillId="0" borderId="0" xfId="10" applyNumberFormat="1" applyFont="1" applyFill="1" applyBorder="1" applyAlignment="1">
      <alignment horizontal="distributed" vertical="center" justifyLastLine="1"/>
    </xf>
    <xf numFmtId="177" fontId="12" fillId="0" borderId="9" xfId="10" applyNumberFormat="1" applyFont="1" applyFill="1" applyBorder="1" applyAlignment="1">
      <alignment horizontal="center" vertical="center"/>
    </xf>
    <xf numFmtId="177" fontId="12" fillId="0" borderId="7" xfId="10" applyNumberFormat="1" applyFont="1" applyFill="1" applyBorder="1" applyAlignment="1">
      <alignment horizontal="center" vertical="center"/>
    </xf>
    <xf numFmtId="177" fontId="10" fillId="0" borderId="0" xfId="10" applyNumberFormat="1" applyFont="1" applyFill="1" applyAlignment="1">
      <alignment vertical="center"/>
    </xf>
    <xf numFmtId="177" fontId="10" fillId="0" borderId="0" xfId="10" applyNumberFormat="1" applyFont="1" applyFill="1" applyBorder="1" applyAlignment="1">
      <alignment vertical="center"/>
    </xf>
    <xf numFmtId="177" fontId="10" fillId="0" borderId="0" xfId="10" applyNumberFormat="1" applyFont="1" applyFill="1" applyBorder="1" applyAlignment="1">
      <alignment horizontal="right" vertical="center"/>
    </xf>
    <xf numFmtId="177" fontId="12" fillId="0" borderId="10" xfId="10" applyNumberFormat="1" applyFont="1" applyFill="1" applyBorder="1" applyAlignment="1">
      <alignment horizontal="center" vertical="center"/>
    </xf>
    <xf numFmtId="177" fontId="12" fillId="0" borderId="11" xfId="10" applyNumberFormat="1" applyFont="1" applyFill="1" applyBorder="1" applyAlignment="1">
      <alignment horizontal="center" vertical="center"/>
    </xf>
    <xf numFmtId="0" fontId="12" fillId="0" borderId="0" xfId="16" applyFill="1" applyAlignment="1">
      <alignment vertical="center"/>
    </xf>
    <xf numFmtId="0" fontId="12" fillId="0" borderId="0" xfId="16" applyFont="1" applyFill="1" applyAlignment="1">
      <alignment vertical="center"/>
    </xf>
    <xf numFmtId="0" fontId="12" fillId="0" borderId="0" xfId="16" applyFill="1" applyAlignment="1">
      <alignment horizontal="center" vertical="center"/>
    </xf>
    <xf numFmtId="0" fontId="12" fillId="0" borderId="12" xfId="16" applyFont="1" applyFill="1" applyBorder="1" applyAlignment="1">
      <alignment horizontal="center" vertical="center"/>
    </xf>
    <xf numFmtId="0" fontId="12" fillId="0" borderId="13" xfId="16" applyFont="1" applyFill="1" applyBorder="1" applyAlignment="1">
      <alignment horizontal="center" vertical="center"/>
    </xf>
    <xf numFmtId="0" fontId="10" fillId="0" borderId="0" xfId="16" applyFont="1" applyFill="1" applyBorder="1" applyAlignment="1">
      <alignment horizontal="right" vertical="center"/>
    </xf>
    <xf numFmtId="0" fontId="10" fillId="0" borderId="5" xfId="16" applyFont="1" applyFill="1" applyBorder="1" applyAlignment="1">
      <alignment horizontal="right" vertical="center"/>
    </xf>
    <xf numFmtId="0" fontId="10" fillId="0" borderId="6" xfId="16" applyFont="1" applyFill="1" applyBorder="1" applyAlignment="1">
      <alignment horizontal="right" vertical="center"/>
    </xf>
    <xf numFmtId="0" fontId="10" fillId="0" borderId="0" xfId="16" applyFont="1" applyFill="1" applyAlignment="1">
      <alignment horizontal="right" vertical="center"/>
    </xf>
    <xf numFmtId="0" fontId="13" fillId="0" borderId="7" xfId="16" applyFont="1" applyFill="1" applyBorder="1" applyAlignment="1">
      <alignment vertical="center"/>
    </xf>
    <xf numFmtId="38" fontId="13" fillId="0" borderId="0" xfId="11" applyFont="1" applyFill="1" applyBorder="1" applyAlignment="1">
      <alignment vertical="center"/>
    </xf>
    <xf numFmtId="0" fontId="13" fillId="0" borderId="0" xfId="16" applyFont="1" applyFill="1" applyAlignment="1">
      <alignment vertical="center"/>
    </xf>
    <xf numFmtId="0" fontId="19" fillId="0" borderId="0" xfId="16" applyFont="1" applyFill="1" applyBorder="1" applyAlignment="1">
      <alignment horizontal="right" vertical="center"/>
    </xf>
    <xf numFmtId="0" fontId="19" fillId="0" borderId="0" xfId="16" applyFont="1" applyFill="1" applyBorder="1" applyAlignment="1">
      <alignment horizontal="left" vertical="center"/>
    </xf>
    <xf numFmtId="0" fontId="19" fillId="0" borderId="0" xfId="16" applyFont="1" applyFill="1" applyBorder="1" applyAlignment="1">
      <alignment horizontal="distributed" vertical="center"/>
    </xf>
    <xf numFmtId="0" fontId="12" fillId="0" borderId="0" xfId="16" applyFont="1" applyFill="1" applyBorder="1" applyAlignment="1">
      <alignment vertical="center"/>
    </xf>
    <xf numFmtId="0" fontId="12" fillId="0" borderId="0" xfId="16" applyFont="1" applyFill="1" applyBorder="1" applyAlignment="1">
      <alignment horizontal="distributed" vertical="center"/>
    </xf>
    <xf numFmtId="0" fontId="12" fillId="0" borderId="7" xfId="16" applyFont="1" applyFill="1" applyBorder="1" applyAlignment="1">
      <alignment vertical="center"/>
    </xf>
    <xf numFmtId="38" fontId="11" fillId="0" borderId="0" xfId="11" applyFont="1" applyFill="1" applyAlignment="1">
      <alignment vertical="center"/>
    </xf>
    <xf numFmtId="38" fontId="11" fillId="0" borderId="0" xfId="11" applyFont="1" applyFill="1" applyBorder="1" applyAlignment="1">
      <alignment horizontal="right" vertical="center"/>
    </xf>
    <xf numFmtId="38" fontId="48" fillId="0" borderId="0" xfId="11" applyFont="1" applyFill="1" applyAlignment="1">
      <alignment vertical="center"/>
    </xf>
    <xf numFmtId="0" fontId="12" fillId="0" borderId="8" xfId="16" applyFont="1" applyFill="1" applyBorder="1" applyAlignment="1">
      <alignment vertical="center"/>
    </xf>
    <xf numFmtId="0" fontId="10" fillId="0" borderId="0" xfId="16" applyFont="1" applyFill="1" applyBorder="1" applyAlignment="1">
      <alignment vertical="center"/>
    </xf>
    <xf numFmtId="0" fontId="10" fillId="0" borderId="0" xfId="16" applyFont="1" applyFill="1" applyAlignment="1">
      <alignment vertical="center"/>
    </xf>
    <xf numFmtId="0" fontId="0" fillId="0" borderId="0" xfId="0" applyFont="1" applyFill="1" applyAlignment="1">
      <alignment vertical="center"/>
    </xf>
    <xf numFmtId="0" fontId="10" fillId="0" borderId="8" xfId="0" applyFont="1" applyFill="1" applyBorder="1" applyAlignment="1">
      <alignment horizontal="right" vertical="center"/>
    </xf>
    <xf numFmtId="0" fontId="10" fillId="0" borderId="0" xfId="0" applyFont="1" applyFill="1" applyBorder="1" applyAlignment="1">
      <alignment horizontal="right" vertical="center"/>
    </xf>
    <xf numFmtId="179" fontId="11" fillId="0" borderId="0" xfId="11" applyNumberFormat="1" applyFont="1" applyFill="1" applyBorder="1" applyAlignment="1">
      <alignment horizontal="right" vertical="center"/>
    </xf>
    <xf numFmtId="0" fontId="12" fillId="0" borderId="0" xfId="0" applyFont="1" applyFill="1" applyBorder="1" applyAlignment="1">
      <alignment horizontal="distributed" vertical="center"/>
    </xf>
    <xf numFmtId="38" fontId="11" fillId="0" borderId="0" xfId="11" applyFont="1" applyFill="1" applyAlignment="1">
      <alignment horizontal="right" vertical="center"/>
    </xf>
    <xf numFmtId="0" fontId="12" fillId="0" borderId="0" xfId="0" applyFont="1" applyFill="1" applyBorder="1" applyAlignment="1">
      <alignment horizontal="left" vertical="center"/>
    </xf>
    <xf numFmtId="38" fontId="14" fillId="0" borderId="0" xfId="11" applyFont="1" applyFill="1" applyBorder="1" applyAlignment="1">
      <alignment horizontal="right" vertical="center"/>
    </xf>
    <xf numFmtId="38" fontId="11" fillId="0" borderId="8" xfId="11" applyFont="1" applyFill="1" applyBorder="1" applyAlignment="1">
      <alignment horizontal="right" vertical="center"/>
    </xf>
    <xf numFmtId="0" fontId="17" fillId="0" borderId="0" xfId="16" applyFont="1" applyFill="1" applyAlignment="1">
      <alignment vertical="center"/>
    </xf>
    <xf numFmtId="0" fontId="17" fillId="0" borderId="0" xfId="16" applyFont="1" applyFill="1" applyAlignment="1">
      <alignment vertical="top"/>
    </xf>
    <xf numFmtId="177" fontId="11" fillId="0" borderId="0" xfId="11" applyNumberFormat="1" applyFont="1" applyFill="1" applyBorder="1" applyAlignment="1">
      <alignment horizontal="right" vertical="center"/>
    </xf>
    <xf numFmtId="0" fontId="11"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180" fontId="10" fillId="0" borderId="8" xfId="16" applyNumberFormat="1" applyFont="1" applyFill="1" applyBorder="1" applyAlignment="1">
      <alignment horizontal="center" vertical="center"/>
    </xf>
    <xf numFmtId="0" fontId="10" fillId="0" borderId="8" xfId="16" applyFont="1" applyFill="1" applyBorder="1" applyAlignment="1">
      <alignment horizontal="right" vertical="center"/>
    </xf>
    <xf numFmtId="180" fontId="12" fillId="0" borderId="0" xfId="16" applyNumberFormat="1" applyFill="1" applyAlignment="1">
      <alignment vertical="center"/>
    </xf>
    <xf numFmtId="180" fontId="10" fillId="0" borderId="12" xfId="16" applyNumberFormat="1" applyFont="1" applyFill="1" applyBorder="1" applyAlignment="1">
      <alignment horizontal="center" vertical="center"/>
    </xf>
    <xf numFmtId="180" fontId="10" fillId="0" borderId="12" xfId="16" applyNumberFormat="1" applyFont="1" applyFill="1" applyBorder="1" applyAlignment="1">
      <alignment horizontal="distributed" vertical="center" justifyLastLine="1"/>
    </xf>
    <xf numFmtId="180" fontId="10" fillId="0" borderId="12" xfId="16" applyNumberFormat="1" applyFont="1" applyFill="1" applyBorder="1" applyAlignment="1">
      <alignment horizontal="center" vertical="center" wrapText="1"/>
    </xf>
    <xf numFmtId="180" fontId="10" fillId="0" borderId="13" xfId="16" applyNumberFormat="1" applyFont="1" applyFill="1" applyBorder="1" applyAlignment="1">
      <alignment horizontal="center" vertical="center"/>
    </xf>
    <xf numFmtId="180" fontId="10" fillId="0" borderId="0" xfId="16" applyNumberFormat="1" applyFont="1" applyFill="1" applyBorder="1" applyAlignment="1">
      <alignment horizontal="right" vertical="center"/>
    </xf>
    <xf numFmtId="180" fontId="10" fillId="0" borderId="5" xfId="16" applyNumberFormat="1" applyFont="1" applyFill="1" applyBorder="1" applyAlignment="1">
      <alignment horizontal="right" vertical="center"/>
    </xf>
    <xf numFmtId="180" fontId="10" fillId="0" borderId="6" xfId="16" applyNumberFormat="1" applyFont="1" applyFill="1" applyBorder="1" applyAlignment="1">
      <alignment horizontal="right" vertical="center"/>
    </xf>
    <xf numFmtId="180" fontId="10" fillId="0" borderId="0" xfId="16" applyNumberFormat="1" applyFont="1" applyFill="1" applyAlignment="1">
      <alignment horizontal="right" vertical="center"/>
    </xf>
    <xf numFmtId="180" fontId="13" fillId="0" borderId="7" xfId="16" applyNumberFormat="1" applyFont="1" applyFill="1" applyBorder="1" applyAlignment="1">
      <alignment vertical="center"/>
    </xf>
    <xf numFmtId="181" fontId="20" fillId="0" borderId="0" xfId="16" applyNumberFormat="1" applyFont="1" applyFill="1" applyBorder="1" applyAlignment="1">
      <alignment horizontal="right" vertical="center"/>
    </xf>
    <xf numFmtId="180" fontId="13" fillId="0" borderId="0" xfId="16" applyNumberFormat="1" applyFont="1" applyFill="1" applyAlignment="1">
      <alignment vertical="center"/>
    </xf>
    <xf numFmtId="180" fontId="10" fillId="0" borderId="0" xfId="16" applyNumberFormat="1" applyFont="1" applyFill="1" applyBorder="1" applyAlignment="1">
      <alignment horizontal="distributed" vertical="center"/>
    </xf>
    <xf numFmtId="180" fontId="12" fillId="0" borderId="7" xfId="16" applyNumberFormat="1" applyFill="1" applyBorder="1" applyAlignment="1">
      <alignment vertical="center"/>
    </xf>
    <xf numFmtId="181" fontId="14" fillId="0" borderId="0" xfId="16" applyNumberFormat="1" applyFont="1" applyFill="1" applyBorder="1" applyAlignment="1">
      <alignment horizontal="right" vertical="center"/>
    </xf>
    <xf numFmtId="180" fontId="12" fillId="0" borderId="0" xfId="16" applyNumberFormat="1" applyFont="1" applyFill="1" applyAlignment="1">
      <alignment vertical="center"/>
    </xf>
    <xf numFmtId="180" fontId="12" fillId="0" borderId="8" xfId="16" applyNumberFormat="1" applyFill="1" applyBorder="1" applyAlignment="1">
      <alignment vertical="center"/>
    </xf>
    <xf numFmtId="180" fontId="21" fillId="0" borderId="8" xfId="16" applyNumberFormat="1" applyFont="1" applyFill="1" applyBorder="1" applyAlignment="1">
      <alignment horizontal="right" vertical="center"/>
    </xf>
    <xf numFmtId="180" fontId="10" fillId="0" borderId="0" xfId="16" applyNumberFormat="1" applyFont="1" applyFill="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left" vertical="center"/>
    </xf>
    <xf numFmtId="180" fontId="21" fillId="0" borderId="14" xfId="16" applyNumberFormat="1" applyFont="1" applyFill="1" applyBorder="1" applyAlignment="1">
      <alignment horizontal="right" vertical="center"/>
    </xf>
    <xf numFmtId="38" fontId="10" fillId="0" borderId="0" xfId="11" applyFont="1" applyFill="1" applyAlignment="1">
      <alignment vertical="center"/>
    </xf>
    <xf numFmtId="0" fontId="10" fillId="0" borderId="0" xfId="16" applyFont="1" applyFill="1" applyAlignment="1">
      <alignment horizontal="center" vertical="center"/>
    </xf>
    <xf numFmtId="0" fontId="10" fillId="0" borderId="15" xfId="16" applyFont="1" applyFill="1" applyBorder="1" applyAlignment="1">
      <alignment horizontal="center" vertical="center"/>
    </xf>
    <xf numFmtId="0" fontId="10" fillId="0" borderId="12" xfId="16" applyFont="1" applyFill="1" applyBorder="1" applyAlignment="1">
      <alignment horizontal="center" vertical="center"/>
    </xf>
    <xf numFmtId="38" fontId="10" fillId="0" borderId="12" xfId="11" applyFont="1" applyFill="1" applyBorder="1" applyAlignment="1">
      <alignment horizontal="center" vertical="center"/>
    </xf>
    <xf numFmtId="38" fontId="10" fillId="0" borderId="12" xfId="11" applyFont="1" applyFill="1" applyBorder="1" applyAlignment="1">
      <alignment horizontal="center" vertical="center" wrapText="1"/>
    </xf>
    <xf numFmtId="38" fontId="10" fillId="0" borderId="13" xfId="11" applyFont="1" applyFill="1" applyBorder="1" applyAlignment="1">
      <alignment horizontal="center" vertical="center"/>
    </xf>
    <xf numFmtId="38" fontId="10" fillId="0" borderId="0" xfId="11" applyFont="1" applyFill="1" applyBorder="1" applyAlignment="1">
      <alignment horizontal="right" vertical="center"/>
    </xf>
    <xf numFmtId="0" fontId="20" fillId="0" borderId="0" xfId="16" applyFont="1" applyFill="1" applyBorder="1" applyAlignment="1">
      <alignment vertical="center"/>
    </xf>
    <xf numFmtId="0" fontId="20" fillId="0" borderId="0" xfId="16" applyFont="1" applyFill="1" applyBorder="1" applyAlignment="1">
      <alignment horizontal="right" vertical="center"/>
    </xf>
    <xf numFmtId="0" fontId="20" fillId="0" borderId="7" xfId="16" applyFont="1" applyFill="1" applyBorder="1" applyAlignment="1">
      <alignment vertical="center"/>
    </xf>
    <xf numFmtId="38" fontId="20" fillId="0" borderId="0" xfId="11" applyFont="1" applyFill="1" applyBorder="1" applyAlignment="1">
      <alignment horizontal="right" vertical="center"/>
    </xf>
    <xf numFmtId="3" fontId="20" fillId="0" borderId="0" xfId="16" applyNumberFormat="1" applyFont="1" applyFill="1" applyBorder="1" applyAlignment="1">
      <alignment horizontal="right" vertical="center"/>
    </xf>
    <xf numFmtId="0" fontId="20" fillId="0" borderId="0" xfId="16" applyFont="1" applyFill="1" applyAlignment="1">
      <alignment vertical="center"/>
    </xf>
    <xf numFmtId="38" fontId="49" fillId="0" borderId="0" xfId="11" applyFont="1" applyFill="1" applyBorder="1" applyAlignment="1">
      <alignment horizontal="right" vertical="center"/>
    </xf>
    <xf numFmtId="3" fontId="20" fillId="0" borderId="0" xfId="16" applyNumberFormat="1" applyFont="1" applyFill="1" applyAlignment="1">
      <alignment vertical="center"/>
    </xf>
    <xf numFmtId="0" fontId="10" fillId="0" borderId="0" xfId="16" applyFont="1" applyFill="1" applyBorder="1" applyAlignment="1">
      <alignment horizontal="distributed" vertical="center"/>
    </xf>
    <xf numFmtId="0" fontId="10" fillId="0" borderId="7" xfId="16" applyFont="1" applyFill="1" applyBorder="1" applyAlignment="1">
      <alignment vertical="center"/>
    </xf>
    <xf numFmtId="3" fontId="10" fillId="0" borderId="0" xfId="16" applyNumberFormat="1" applyFont="1" applyFill="1" applyAlignment="1">
      <alignment vertical="center"/>
    </xf>
    <xf numFmtId="38" fontId="10" fillId="0" borderId="0" xfId="11" applyFont="1" applyFill="1" applyBorder="1" applyAlignment="1">
      <alignment vertical="center"/>
    </xf>
    <xf numFmtId="38" fontId="10" fillId="0" borderId="0" xfId="11" applyFont="1" applyFill="1" applyBorder="1" applyAlignment="1">
      <alignment horizontal="distributed" vertical="center"/>
    </xf>
    <xf numFmtId="38" fontId="10" fillId="0" borderId="7" xfId="11" applyFont="1" applyFill="1" applyBorder="1" applyAlignment="1">
      <alignment vertical="center"/>
    </xf>
    <xf numFmtId="0" fontId="10" fillId="0" borderId="8" xfId="16" applyFont="1" applyFill="1" applyBorder="1" applyAlignment="1">
      <alignment vertical="center"/>
    </xf>
    <xf numFmtId="0" fontId="10" fillId="0" borderId="16" xfId="16" applyFont="1" applyFill="1" applyBorder="1" applyAlignment="1">
      <alignment vertical="center"/>
    </xf>
    <xf numFmtId="38" fontId="10" fillId="0" borderId="0" xfId="11" applyFont="1" applyFill="1" applyAlignment="1">
      <alignment horizontal="right" vertical="center"/>
    </xf>
    <xf numFmtId="0" fontId="10" fillId="0" borderId="3" xfId="16" applyFont="1" applyFill="1" applyBorder="1" applyAlignment="1">
      <alignment horizontal="center" vertical="center"/>
    </xf>
    <xf numFmtId="0" fontId="10" fillId="0" borderId="0" xfId="16" applyFont="1" applyFill="1" applyBorder="1" applyAlignment="1">
      <alignment horizontal="center" vertical="center"/>
    </xf>
    <xf numFmtId="0" fontId="10" fillId="0" borderId="13" xfId="16" applyFont="1" applyFill="1" applyBorder="1" applyAlignment="1">
      <alignment horizontal="center" vertical="center"/>
    </xf>
    <xf numFmtId="0" fontId="10" fillId="0" borderId="17" xfId="16" applyFont="1" applyFill="1" applyBorder="1" applyAlignment="1">
      <alignment horizontal="center" vertical="center"/>
    </xf>
    <xf numFmtId="0" fontId="10" fillId="0" borderId="18" xfId="16" applyFont="1" applyFill="1" applyBorder="1" applyAlignment="1">
      <alignment horizontal="center" vertical="center"/>
    </xf>
    <xf numFmtId="0" fontId="10" fillId="0" borderId="5" xfId="16" applyFont="1" applyFill="1" applyBorder="1" applyAlignment="1">
      <alignment vertical="center" textRotation="255"/>
    </xf>
    <xf numFmtId="182" fontId="10" fillId="0" borderId="0" xfId="11" applyNumberFormat="1" applyFont="1" applyFill="1" applyBorder="1" applyAlignment="1">
      <alignment vertical="center"/>
    </xf>
    <xf numFmtId="182" fontId="10" fillId="0" borderId="0" xfId="16" applyNumberFormat="1" applyFont="1" applyFill="1" applyBorder="1" applyAlignment="1">
      <alignment vertical="center"/>
    </xf>
    <xf numFmtId="181" fontId="14" fillId="0" borderId="0" xfId="16" applyNumberFormat="1" applyFont="1" applyFill="1" applyBorder="1" applyAlignment="1">
      <alignment vertical="center"/>
    </xf>
    <xf numFmtId="181" fontId="14" fillId="0" borderId="0" xfId="11" applyNumberFormat="1" applyFont="1" applyFill="1" applyBorder="1" applyAlignment="1">
      <alignment vertical="center"/>
    </xf>
    <xf numFmtId="0" fontId="10" fillId="0" borderId="14" xfId="16" applyFont="1" applyFill="1" applyBorder="1" applyAlignment="1">
      <alignment vertical="center"/>
    </xf>
    <xf numFmtId="0" fontId="10" fillId="0" borderId="3" xfId="16" applyFont="1" applyFill="1" applyBorder="1" applyAlignment="1">
      <alignment vertical="center"/>
    </xf>
    <xf numFmtId="181" fontId="10" fillId="0" borderId="0" xfId="16" applyNumberFormat="1" applyFont="1" applyFill="1" applyBorder="1" applyAlignment="1">
      <alignment vertical="center"/>
    </xf>
    <xf numFmtId="0" fontId="23" fillId="0" borderId="0" xfId="16" applyFont="1" applyFill="1" applyBorder="1" applyAlignment="1">
      <alignment horizontal="center" vertical="center"/>
    </xf>
    <xf numFmtId="0" fontId="10" fillId="0" borderId="19"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 xfId="0" applyFont="1" applyFill="1" applyBorder="1" applyAlignment="1">
      <alignment horizontal="right" vertical="center"/>
    </xf>
    <xf numFmtId="0" fontId="10" fillId="0" borderId="8" xfId="0" applyFont="1" applyFill="1" applyBorder="1" applyAlignment="1">
      <alignment vertical="center"/>
    </xf>
    <xf numFmtId="0" fontId="10" fillId="0" borderId="13" xfId="0" applyFont="1" applyFill="1" applyBorder="1" applyAlignment="1">
      <alignment horizontal="center" vertical="center"/>
    </xf>
    <xf numFmtId="181" fontId="10" fillId="0" borderId="0" xfId="0" applyNumberFormat="1" applyFont="1" applyFill="1" applyBorder="1" applyAlignment="1">
      <alignment vertical="center"/>
    </xf>
    <xf numFmtId="0" fontId="10" fillId="0" borderId="0" xfId="16" applyFont="1" applyFill="1"/>
    <xf numFmtId="0" fontId="10" fillId="0" borderId="8" xfId="16" applyFont="1" applyFill="1" applyBorder="1"/>
    <xf numFmtId="0" fontId="10" fillId="0" borderId="19" xfId="16" applyFont="1" applyFill="1" applyBorder="1" applyAlignment="1">
      <alignment horizontal="distributed" vertical="center" justifyLastLine="1"/>
    </xf>
    <xf numFmtId="0" fontId="10" fillId="0" borderId="7" xfId="16" applyFont="1" applyFill="1" applyBorder="1" applyAlignment="1">
      <alignment horizontal="right" vertical="center"/>
    </xf>
    <xf numFmtId="0" fontId="10" fillId="0" borderId="0" xfId="16" applyFont="1" applyFill="1" applyAlignment="1">
      <alignment horizontal="right"/>
    </xf>
    <xf numFmtId="0" fontId="20" fillId="0" borderId="0" xfId="16" applyFont="1" applyFill="1"/>
    <xf numFmtId="38" fontId="10" fillId="0" borderId="0" xfId="11" applyFont="1" applyFill="1"/>
    <xf numFmtId="0" fontId="10" fillId="0" borderId="16" xfId="16" applyFont="1" applyFill="1" applyBorder="1"/>
    <xf numFmtId="38" fontId="10" fillId="0" borderId="8" xfId="11" applyFont="1" applyFill="1" applyBorder="1"/>
    <xf numFmtId="181" fontId="10" fillId="0" borderId="0" xfId="16" applyNumberFormat="1" applyFont="1" applyFill="1"/>
    <xf numFmtId="0" fontId="10" fillId="0" borderId="0" xfId="0" applyFont="1" applyFill="1"/>
    <xf numFmtId="0" fontId="10" fillId="0" borderId="19" xfId="0" applyFont="1" applyFill="1" applyBorder="1" applyAlignment="1">
      <alignment horizontal="left" vertical="center"/>
    </xf>
    <xf numFmtId="0" fontId="10" fillId="0" borderId="20" xfId="0" applyFont="1" applyFill="1" applyBorder="1" applyAlignment="1">
      <alignment horizontal="center" vertical="center"/>
    </xf>
    <xf numFmtId="38" fontId="50" fillId="0" borderId="8" xfId="11" applyFont="1" applyFill="1" applyBorder="1"/>
    <xf numFmtId="0" fontId="50" fillId="0" borderId="0" xfId="0" applyFont="1" applyFill="1"/>
    <xf numFmtId="181" fontId="10" fillId="0" borderId="0" xfId="0" applyNumberFormat="1" applyFont="1" applyFill="1"/>
    <xf numFmtId="0" fontId="10" fillId="0" borderId="0" xfId="0" applyFont="1" applyFill="1" applyAlignment="1">
      <alignment horizontal="right"/>
    </xf>
    <xf numFmtId="0" fontId="21" fillId="0" borderId="0" xfId="16" applyFont="1" applyFill="1" applyBorder="1" applyAlignment="1">
      <alignment horizontal="distributed" vertical="center"/>
    </xf>
    <xf numFmtId="0" fontId="22" fillId="0" borderId="0" xfId="16" applyFont="1" applyFill="1" applyBorder="1" applyAlignment="1">
      <alignment horizontal="distributed" vertical="center"/>
    </xf>
    <xf numFmtId="0" fontId="10" fillId="0" borderId="0" xfId="16" applyFont="1" applyFill="1" applyBorder="1" applyAlignment="1">
      <alignment vertical="center" wrapText="1"/>
    </xf>
    <xf numFmtId="0" fontId="10" fillId="0" borderId="0" xfId="16" applyFont="1" applyFill="1" applyBorder="1" applyAlignment="1">
      <alignment horizontal="distributed" vertical="center" wrapText="1"/>
    </xf>
    <xf numFmtId="0" fontId="12" fillId="0" borderId="0" xfId="16" applyFont="1" applyFill="1" applyBorder="1" applyAlignment="1">
      <alignment horizontal="right" vertical="center"/>
    </xf>
    <xf numFmtId="181" fontId="20" fillId="0" borderId="0" xfId="0" applyNumberFormat="1" applyFont="1" applyFill="1" applyBorder="1" applyAlignment="1">
      <alignment horizontal="right" vertical="center"/>
    </xf>
    <xf numFmtId="181" fontId="11" fillId="0" borderId="8" xfId="0" applyNumberFormat="1" applyFont="1" applyFill="1" applyBorder="1" applyAlignment="1">
      <alignment vertical="center"/>
    </xf>
    <xf numFmtId="0" fontId="12" fillId="0" borderId="0" xfId="16" applyFont="1" applyFill="1" applyAlignment="1">
      <alignment horizontal="center" vertical="center"/>
    </xf>
    <xf numFmtId="0" fontId="12" fillId="0" borderId="0" xfId="16" applyFont="1" applyFill="1" applyBorder="1" applyAlignment="1">
      <alignment horizontal="center" vertical="center"/>
    </xf>
    <xf numFmtId="0" fontId="12" fillId="0" borderId="5" xfId="16" applyFont="1" applyFill="1" applyBorder="1" applyAlignment="1">
      <alignment horizontal="center" vertical="center"/>
    </xf>
    <xf numFmtId="0" fontId="12" fillId="0" borderId="6" xfId="16" applyFont="1" applyFill="1" applyBorder="1" applyAlignment="1">
      <alignment horizontal="center" vertical="center"/>
    </xf>
    <xf numFmtId="181" fontId="13" fillId="0" borderId="0" xfId="16" applyNumberFormat="1" applyFont="1" applyFill="1" applyBorder="1" applyAlignment="1">
      <alignment horizontal="right" vertical="center"/>
    </xf>
    <xf numFmtId="0" fontId="12" fillId="0" borderId="17" xfId="16" applyFont="1" applyFill="1" applyBorder="1" applyAlignment="1">
      <alignment vertical="center"/>
    </xf>
    <xf numFmtId="0" fontId="12" fillId="0" borderId="17" xfId="16" applyFont="1" applyFill="1" applyBorder="1" applyAlignment="1">
      <alignment horizontal="distributed" vertical="center"/>
    </xf>
    <xf numFmtId="0" fontId="12" fillId="0" borderId="21" xfId="16" applyFont="1" applyFill="1" applyBorder="1" applyAlignment="1">
      <alignment vertical="center"/>
    </xf>
    <xf numFmtId="0" fontId="12" fillId="0" borderId="0" xfId="16" applyFont="1" applyFill="1" applyBorder="1" applyAlignment="1">
      <alignment vertical="center" textRotation="255" wrapText="1"/>
    </xf>
    <xf numFmtId="0" fontId="12" fillId="0" borderId="16" xfId="16" applyFont="1" applyFill="1" applyBorder="1" applyAlignment="1">
      <alignment vertical="center"/>
    </xf>
    <xf numFmtId="0" fontId="11" fillId="0" borderId="8" xfId="16" applyFont="1" applyFill="1" applyBorder="1" applyAlignment="1">
      <alignment horizontal="right" vertical="center"/>
    </xf>
    <xf numFmtId="0" fontId="11" fillId="0" borderId="0" xfId="16" applyFont="1" applyFill="1" applyAlignment="1">
      <alignment horizontal="right" vertical="center"/>
    </xf>
    <xf numFmtId="181" fontId="11" fillId="0" borderId="0" xfId="16" applyNumberFormat="1" applyFont="1" applyFill="1" applyAlignment="1">
      <alignment horizontal="right" vertical="center"/>
    </xf>
    <xf numFmtId="3" fontId="12" fillId="0" borderId="0" xfId="16" applyNumberFormat="1" applyFont="1" applyFill="1" applyAlignment="1">
      <alignment vertical="center"/>
    </xf>
    <xf numFmtId="0" fontId="12" fillId="0" borderId="0" xfId="0" applyFont="1" applyFill="1" applyAlignment="1">
      <alignment vertical="center"/>
    </xf>
    <xf numFmtId="0" fontId="12" fillId="0" borderId="12" xfId="0" applyFont="1" applyFill="1" applyBorder="1" applyAlignment="1">
      <alignment horizontal="center" vertical="center"/>
    </xf>
    <xf numFmtId="0" fontId="12" fillId="0" borderId="0" xfId="0" applyFont="1" applyFill="1" applyBorder="1" applyAlignment="1">
      <alignment horizontal="right" vertical="center"/>
    </xf>
    <xf numFmtId="181" fontId="13" fillId="0" borderId="0" xfId="0" applyNumberFormat="1" applyFont="1" applyFill="1" applyBorder="1" applyAlignment="1">
      <alignment horizontal="right" vertical="center"/>
    </xf>
    <xf numFmtId="0" fontId="11" fillId="0" borderId="8" xfId="0" applyFont="1" applyFill="1" applyBorder="1" applyAlignment="1">
      <alignment horizontal="right" vertical="center"/>
    </xf>
    <xf numFmtId="181" fontId="11" fillId="0" borderId="0" xfId="0" applyNumberFormat="1" applyFont="1" applyFill="1" applyAlignment="1">
      <alignment horizontal="right" vertical="center"/>
    </xf>
    <xf numFmtId="181" fontId="12" fillId="0" borderId="0" xfId="0" applyNumberFormat="1" applyFont="1" applyFill="1" applyAlignment="1">
      <alignment vertical="center"/>
    </xf>
    <xf numFmtId="3" fontId="12" fillId="0" borderId="0" xfId="0" applyNumberFormat="1" applyFont="1" applyFill="1" applyAlignment="1">
      <alignment vertical="center"/>
    </xf>
    <xf numFmtId="3" fontId="13" fillId="0" borderId="0" xfId="16" applyNumberFormat="1" applyFont="1" applyFill="1" applyBorder="1" applyAlignment="1">
      <alignment horizontal="right" vertical="center"/>
    </xf>
    <xf numFmtId="0" fontId="10" fillId="0" borderId="0" xfId="16" applyFont="1" applyFill="1" applyBorder="1" applyAlignment="1">
      <alignment horizontal="left" vertical="center" textRotation="255"/>
    </xf>
    <xf numFmtId="0" fontId="10" fillId="0" borderId="0" xfId="16" applyFont="1" applyFill="1" applyBorder="1" applyAlignment="1">
      <alignment horizontal="center" vertical="distributed" textRotation="255"/>
    </xf>
    <xf numFmtId="177" fontId="48" fillId="0" borderId="0" xfId="16" applyNumberFormat="1" applyFont="1" applyFill="1" applyBorder="1" applyAlignment="1">
      <alignment horizontal="right" vertical="center"/>
    </xf>
    <xf numFmtId="0" fontId="10" fillId="0" borderId="8" xfId="16" applyFont="1" applyFill="1" applyBorder="1" applyAlignment="1">
      <alignment horizontal="center" vertical="top"/>
    </xf>
    <xf numFmtId="0" fontId="10" fillId="0" borderId="10" xfId="16" applyFont="1" applyFill="1" applyBorder="1" applyAlignment="1">
      <alignment horizontal="center" vertical="top"/>
    </xf>
    <xf numFmtId="0" fontId="10" fillId="0" borderId="17" xfId="16" applyFont="1" applyFill="1" applyBorder="1" applyAlignment="1">
      <alignment horizontal="center" vertical="top"/>
    </xf>
    <xf numFmtId="0" fontId="10" fillId="0" borderId="21" xfId="16" applyFont="1" applyFill="1" applyBorder="1" applyAlignment="1">
      <alignment horizontal="center" vertical="top"/>
    </xf>
    <xf numFmtId="0" fontId="10" fillId="0" borderId="4" xfId="16" applyFont="1" applyFill="1" applyBorder="1" applyAlignment="1">
      <alignment horizontal="center" vertical="center"/>
    </xf>
    <xf numFmtId="0" fontId="10" fillId="0" borderId="0" xfId="19" applyFont="1" applyFill="1" applyBorder="1" applyAlignment="1">
      <alignment horizontal="distributed" vertical="center"/>
    </xf>
    <xf numFmtId="0" fontId="10" fillId="0" borderId="0" xfId="16" applyFont="1" applyFill="1" applyBorder="1" applyAlignment="1"/>
    <xf numFmtId="0" fontId="14" fillId="0" borderId="7" xfId="16" applyFont="1" applyFill="1" applyBorder="1" applyAlignment="1">
      <alignment vertical="center"/>
    </xf>
    <xf numFmtId="0" fontId="51" fillId="0" borderId="0" xfId="0" applyFont="1" applyFill="1" applyAlignment="1">
      <alignment vertical="center"/>
    </xf>
    <xf numFmtId="0" fontId="10" fillId="0" borderId="0" xfId="0" applyFont="1" applyFill="1" applyAlignment="1">
      <alignment horizontal="right" vertical="center"/>
    </xf>
    <xf numFmtId="177" fontId="10" fillId="0" borderId="0" xfId="16" applyNumberFormat="1" applyFont="1" applyFill="1" applyAlignment="1">
      <alignment vertical="center"/>
    </xf>
    <xf numFmtId="0" fontId="10" fillId="0" borderId="8" xfId="16" applyFont="1" applyFill="1" applyBorder="1" applyAlignment="1">
      <alignment horizontal="distributed" vertical="center"/>
    </xf>
    <xf numFmtId="0" fontId="21" fillId="0" borderId="0" xfId="16" applyFont="1" applyFill="1" applyBorder="1" applyAlignment="1">
      <alignment horizontal="right" vertical="center"/>
    </xf>
    <xf numFmtId="0" fontId="21" fillId="0" borderId="5" xfId="16" applyFont="1" applyFill="1" applyBorder="1" applyAlignment="1">
      <alignment horizontal="right" vertical="center"/>
    </xf>
    <xf numFmtId="0" fontId="21" fillId="0" borderId="6" xfId="16" applyFont="1" applyFill="1" applyBorder="1" applyAlignment="1">
      <alignment horizontal="right" vertical="center"/>
    </xf>
    <xf numFmtId="0" fontId="21" fillId="0" borderId="0" xfId="16" applyFont="1" applyFill="1" applyAlignment="1">
      <alignment horizontal="right" vertical="center"/>
    </xf>
    <xf numFmtId="0" fontId="10" fillId="0" borderId="0" xfId="17" applyFont="1" applyFill="1" applyBorder="1" applyAlignment="1">
      <alignment vertical="center"/>
    </xf>
    <xf numFmtId="0" fontId="10" fillId="0" borderId="8" xfId="17" applyFont="1" applyFill="1" applyBorder="1"/>
    <xf numFmtId="0" fontId="26" fillId="0" borderId="8" xfId="17" applyFont="1" applyFill="1" applyBorder="1"/>
    <xf numFmtId="0" fontId="10" fillId="0" borderId="8" xfId="17" applyFont="1" applyFill="1" applyBorder="1" applyAlignment="1">
      <alignment horizontal="right" vertical="center"/>
    </xf>
    <xf numFmtId="0" fontId="26" fillId="0" borderId="0" xfId="17" applyFont="1" applyFill="1" applyBorder="1"/>
    <xf numFmtId="0" fontId="10" fillId="0" borderId="3" xfId="17" applyFont="1" applyFill="1" applyBorder="1"/>
    <xf numFmtId="38" fontId="27" fillId="0" borderId="9" xfId="17" applyNumberFormat="1" applyFont="1" applyFill="1" applyBorder="1" applyAlignment="1">
      <alignment horizontal="center" vertical="center"/>
    </xf>
    <xf numFmtId="0" fontId="10" fillId="0" borderId="0" xfId="17" applyFont="1" applyFill="1" applyBorder="1"/>
    <xf numFmtId="0" fontId="10" fillId="0" borderId="17" xfId="17" applyFont="1" applyFill="1" applyBorder="1"/>
    <xf numFmtId="38" fontId="27" fillId="0" borderId="17" xfId="17" applyNumberFormat="1" applyFont="1" applyFill="1" applyBorder="1" applyAlignment="1">
      <alignment horizontal="center" vertical="center"/>
    </xf>
    <xf numFmtId="38" fontId="27" fillId="0" borderId="21" xfId="17" applyNumberFormat="1" applyFont="1" applyFill="1" applyBorder="1" applyAlignment="1">
      <alignment vertical="center"/>
    </xf>
    <xf numFmtId="38" fontId="27" fillId="0" borderId="12" xfId="17" applyNumberFormat="1" applyFont="1" applyFill="1" applyBorder="1" applyAlignment="1">
      <alignment horizontal="center" vertical="center"/>
    </xf>
    <xf numFmtId="38" fontId="27" fillId="0" borderId="21" xfId="17" applyNumberFormat="1" applyFont="1" applyFill="1" applyBorder="1" applyAlignment="1">
      <alignment horizontal="center" vertical="center"/>
    </xf>
    <xf numFmtId="38" fontId="27" fillId="0" borderId="15" xfId="17" applyNumberFormat="1" applyFont="1" applyFill="1" applyBorder="1" applyAlignment="1">
      <alignment horizontal="center" vertical="center"/>
    </xf>
    <xf numFmtId="0" fontId="26" fillId="0" borderId="0" xfId="17" applyFont="1" applyFill="1" applyBorder="1" applyAlignment="1"/>
    <xf numFmtId="38" fontId="29" fillId="0" borderId="7" xfId="17" applyNumberFormat="1" applyFont="1" applyFill="1" applyBorder="1" applyAlignment="1">
      <alignment horizontal="distributed"/>
    </xf>
    <xf numFmtId="38" fontId="28" fillId="0" borderId="0" xfId="12" applyFont="1" applyFill="1" applyBorder="1" applyAlignment="1">
      <alignment horizontal="right"/>
    </xf>
    <xf numFmtId="178" fontId="28" fillId="0" borderId="0" xfId="17" applyNumberFormat="1" applyFont="1" applyFill="1" applyBorder="1" applyAlignment="1">
      <alignment horizontal="right"/>
    </xf>
    <xf numFmtId="178" fontId="28" fillId="0" borderId="0" xfId="17" applyNumberFormat="1" applyFont="1" applyFill="1" applyBorder="1" applyAlignment="1">
      <alignment horizontal="left"/>
    </xf>
    <xf numFmtId="38" fontId="27" fillId="0" borderId="0" xfId="17" applyNumberFormat="1" applyFont="1" applyFill="1" applyBorder="1" applyAlignment="1">
      <alignment horizontal="distributed"/>
    </xf>
    <xf numFmtId="178" fontId="29" fillId="0" borderId="0" xfId="17" applyNumberFormat="1" applyFont="1" applyFill="1" applyBorder="1" applyAlignment="1">
      <alignment horizontal="right"/>
    </xf>
    <xf numFmtId="38" fontId="28" fillId="0" borderId="7" xfId="17" applyNumberFormat="1" applyFont="1" applyFill="1" applyBorder="1" applyAlignment="1">
      <alignment horizontal="distributed"/>
    </xf>
    <xf numFmtId="178" fontId="29" fillId="0" borderId="0" xfId="17" applyNumberFormat="1" applyFont="1" applyFill="1" applyBorder="1" applyAlignment="1" applyProtection="1">
      <alignment horizontal="right"/>
      <protection locked="0"/>
    </xf>
    <xf numFmtId="177" fontId="26" fillId="0" borderId="0" xfId="17" applyNumberFormat="1" applyFont="1" applyFill="1" applyBorder="1" applyAlignment="1"/>
    <xf numFmtId="177" fontId="29" fillId="0" borderId="0" xfId="17" applyNumberFormat="1" applyFont="1" applyFill="1" applyBorder="1" applyAlignment="1">
      <alignment horizontal="right"/>
    </xf>
    <xf numFmtId="177" fontId="29" fillId="0" borderId="0" xfId="17" applyNumberFormat="1" applyFont="1" applyFill="1" applyBorder="1" applyAlignment="1" applyProtection="1">
      <alignment horizontal="right"/>
      <protection locked="0"/>
    </xf>
    <xf numFmtId="38" fontId="29" fillId="0" borderId="7" xfId="17" applyNumberFormat="1" applyFont="1" applyFill="1" applyBorder="1" applyAlignment="1"/>
    <xf numFmtId="38" fontId="28" fillId="0" borderId="7" xfId="17" applyNumberFormat="1" applyFont="1" applyFill="1" applyBorder="1" applyAlignment="1"/>
    <xf numFmtId="0" fontId="26" fillId="0" borderId="16" xfId="17" applyFont="1" applyFill="1" applyBorder="1"/>
    <xf numFmtId="3" fontId="29" fillId="0" borderId="8" xfId="17" applyNumberFormat="1" applyFont="1" applyFill="1" applyBorder="1" applyAlignment="1">
      <alignment horizontal="right" vertical="center"/>
    </xf>
    <xf numFmtId="0" fontId="26" fillId="0" borderId="0" xfId="17" applyFont="1" applyFill="1" applyBorder="1" applyAlignment="1">
      <alignment vertical="center"/>
    </xf>
    <xf numFmtId="0" fontId="12" fillId="0" borderId="3" xfId="17" applyFont="1" applyFill="1" applyBorder="1"/>
    <xf numFmtId="38" fontId="30" fillId="0" borderId="9" xfId="12" applyFont="1" applyFill="1" applyBorder="1" applyAlignment="1" applyProtection="1">
      <alignment horizontal="center" vertical="center"/>
    </xf>
    <xf numFmtId="0" fontId="12" fillId="0" borderId="0" xfId="17" applyFont="1" applyFill="1" applyBorder="1" applyAlignment="1">
      <alignment horizontal="distributed" vertical="center" justifyLastLine="1"/>
    </xf>
    <xf numFmtId="0" fontId="12" fillId="0" borderId="0" xfId="17" applyFont="1" applyFill="1" applyBorder="1"/>
    <xf numFmtId="0" fontId="12" fillId="0" borderId="17" xfId="17" applyFont="1" applyFill="1" applyBorder="1"/>
    <xf numFmtId="38" fontId="30" fillId="0" borderId="17" xfId="12" applyFont="1" applyFill="1" applyBorder="1" applyAlignment="1" applyProtection="1">
      <alignment horizontal="center" vertical="center"/>
    </xf>
    <xf numFmtId="38" fontId="30" fillId="0" borderId="21" xfId="12" applyFont="1" applyFill="1" applyBorder="1" applyAlignment="1" applyProtection="1">
      <alignment horizontal="center" vertical="center"/>
    </xf>
    <xf numFmtId="38" fontId="30" fillId="0" borderId="12" xfId="12" applyFont="1" applyFill="1" applyBorder="1" applyAlignment="1" applyProtection="1">
      <alignment horizontal="center" vertical="center"/>
    </xf>
    <xf numFmtId="38" fontId="30" fillId="0" borderId="0" xfId="12" applyFont="1" applyFill="1" applyBorder="1" applyAlignment="1" applyProtection="1">
      <alignment horizontal="center" vertical="center"/>
    </xf>
    <xf numFmtId="38" fontId="30" fillId="0" borderId="7" xfId="12" applyFont="1" applyFill="1" applyBorder="1" applyAlignment="1" applyProtection="1">
      <alignment horizontal="center" vertical="center"/>
    </xf>
    <xf numFmtId="38" fontId="31" fillId="0" borderId="0" xfId="12" applyFont="1" applyFill="1" applyBorder="1" applyAlignment="1" applyProtection="1">
      <alignment horizontal="right" vertical="center"/>
    </xf>
    <xf numFmtId="38" fontId="32" fillId="0" borderId="0" xfId="12" applyFont="1" applyFill="1" applyBorder="1" applyAlignment="1" applyProtection="1">
      <alignment horizontal="right" vertical="center"/>
    </xf>
    <xf numFmtId="0" fontId="12" fillId="0" borderId="0" xfId="17" applyFont="1" applyFill="1" applyBorder="1" applyAlignment="1"/>
    <xf numFmtId="0" fontId="10" fillId="0" borderId="19" xfId="17" applyFont="1" applyFill="1" applyBorder="1"/>
    <xf numFmtId="0" fontId="27" fillId="0" borderId="19" xfId="17" applyFont="1" applyFill="1" applyBorder="1" applyAlignment="1" applyProtection="1">
      <alignment horizontal="center" vertical="center"/>
    </xf>
    <xf numFmtId="0" fontId="27" fillId="0" borderId="20" xfId="17" applyFont="1" applyFill="1" applyBorder="1" applyAlignment="1" applyProtection="1">
      <alignment horizontal="center" vertical="center"/>
    </xf>
    <xf numFmtId="0" fontId="27" fillId="0" borderId="22" xfId="17" applyFont="1" applyFill="1" applyBorder="1" applyAlignment="1" applyProtection="1">
      <alignment horizontal="distributed" vertical="center" wrapText="1" justifyLastLine="1"/>
    </xf>
    <xf numFmtId="0" fontId="27" fillId="0" borderId="23" xfId="17" applyFont="1" applyFill="1" applyBorder="1" applyAlignment="1" applyProtection="1">
      <alignment horizontal="center" vertical="center" wrapText="1" justifyLastLine="1"/>
    </xf>
    <xf numFmtId="0" fontId="34" fillId="0" borderId="22" xfId="17" applyFont="1" applyFill="1" applyBorder="1" applyAlignment="1" applyProtection="1">
      <alignment horizontal="center" vertical="center" wrapText="1"/>
    </xf>
    <xf numFmtId="0" fontId="34" fillId="0" borderId="23" xfId="17" applyFont="1" applyFill="1" applyBorder="1" applyAlignment="1" applyProtection="1">
      <alignment horizontal="center" vertical="center" wrapText="1"/>
    </xf>
    <xf numFmtId="0" fontId="27" fillId="0" borderId="0" xfId="17" applyFont="1" applyFill="1" applyBorder="1" applyAlignment="1" applyProtection="1">
      <alignment horizontal="center" vertical="center"/>
    </xf>
    <xf numFmtId="0" fontId="29" fillId="0" borderId="7" xfId="17" applyFont="1" applyFill="1" applyBorder="1" applyAlignment="1" applyProtection="1">
      <alignment vertical="center"/>
    </xf>
    <xf numFmtId="0" fontId="10" fillId="0" borderId="0" xfId="17" applyFont="1" applyFill="1" applyBorder="1" applyAlignment="1">
      <alignment horizontal="right"/>
    </xf>
    <xf numFmtId="184" fontId="26" fillId="0" borderId="7" xfId="17" applyNumberFormat="1" applyFont="1" applyFill="1" applyBorder="1" applyAlignment="1">
      <alignment vertical="distributed"/>
    </xf>
    <xf numFmtId="184" fontId="26" fillId="0" borderId="0" xfId="17" applyNumberFormat="1" applyFont="1" applyFill="1" applyBorder="1" applyAlignment="1">
      <alignment vertical="distributed"/>
    </xf>
    <xf numFmtId="38" fontId="20" fillId="0" borderId="0" xfId="12" applyFont="1" applyFill="1" applyBorder="1" applyAlignment="1">
      <alignment vertical="center"/>
    </xf>
    <xf numFmtId="184" fontId="26" fillId="2" borderId="0" xfId="17" applyNumberFormat="1" applyFont="1" applyFill="1" applyBorder="1" applyAlignment="1">
      <alignment vertical="distributed"/>
    </xf>
    <xf numFmtId="184" fontId="10" fillId="0" borderId="0" xfId="17" applyNumberFormat="1" applyFont="1" applyFill="1" applyBorder="1" applyAlignment="1">
      <alignment vertical="distributed"/>
    </xf>
    <xf numFmtId="38" fontId="14" fillId="0" borderId="0" xfId="12" applyFont="1" applyFill="1" applyBorder="1" applyAlignment="1">
      <alignment vertical="center"/>
    </xf>
    <xf numFmtId="184" fontId="10" fillId="0" borderId="0" xfId="17" applyNumberFormat="1" applyFont="1" applyFill="1" applyBorder="1" applyAlignment="1">
      <alignment horizontal="right" vertical="distributed"/>
    </xf>
    <xf numFmtId="0" fontId="21" fillId="0" borderId="0" xfId="17" applyFont="1" applyFill="1" applyBorder="1"/>
    <xf numFmtId="0" fontId="26" fillId="0" borderId="0" xfId="0" applyFont="1" applyFill="1" applyBorder="1"/>
    <xf numFmtId="184" fontId="26" fillId="0" borderId="0" xfId="0" applyNumberFormat="1" applyFont="1" applyFill="1" applyBorder="1" applyAlignment="1">
      <alignment vertical="distributed"/>
    </xf>
    <xf numFmtId="0" fontId="34" fillId="0" borderId="22"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22" fillId="0" borderId="5" xfId="0" applyFont="1" applyFill="1" applyBorder="1" applyAlignment="1">
      <alignment horizontal="center" vertical="center" wrapText="1"/>
    </xf>
    <xf numFmtId="0" fontId="34" fillId="0" borderId="5" xfId="0" applyFont="1" applyFill="1" applyBorder="1" applyAlignment="1" applyProtection="1">
      <alignment horizontal="center" vertical="center" wrapText="1"/>
    </xf>
    <xf numFmtId="0" fontId="0" fillId="0" borderId="5" xfId="0" applyBorder="1" applyAlignment="1"/>
    <xf numFmtId="0" fontId="21" fillId="0" borderId="0" xfId="0" applyFont="1" applyFill="1" applyBorder="1"/>
    <xf numFmtId="0" fontId="27" fillId="0" borderId="8" xfId="12" applyNumberFormat="1" applyFont="1" applyFill="1" applyBorder="1" applyAlignment="1" applyProtection="1">
      <alignment vertical="center"/>
      <protection locked="0"/>
    </xf>
    <xf numFmtId="41" fontId="10" fillId="0" borderId="8" xfId="17" applyNumberFormat="1" applyFont="1" applyFill="1" applyBorder="1" applyAlignment="1">
      <alignment horizontal="right" vertical="center"/>
    </xf>
    <xf numFmtId="41" fontId="27" fillId="0" borderId="3" xfId="12" applyNumberFormat="1" applyFont="1" applyFill="1" applyBorder="1" applyAlignment="1" applyProtection="1">
      <alignment vertical="center"/>
    </xf>
    <xf numFmtId="41" fontId="27" fillId="0" borderId="9" xfId="12" applyNumberFormat="1" applyFont="1" applyFill="1" applyBorder="1" applyAlignment="1" applyProtection="1">
      <alignment horizontal="center" vertical="center"/>
    </xf>
    <xf numFmtId="41" fontId="10" fillId="0" borderId="0" xfId="17" applyNumberFormat="1" applyFont="1" applyFill="1" applyBorder="1"/>
    <xf numFmtId="41" fontId="27" fillId="0" borderId="17" xfId="12" applyNumberFormat="1" applyFont="1" applyFill="1" applyBorder="1" applyAlignment="1" applyProtection="1">
      <alignment vertical="center"/>
    </xf>
    <xf numFmtId="41" fontId="27" fillId="0" borderId="21" xfId="12" applyNumberFormat="1" applyFont="1" applyFill="1" applyBorder="1" applyAlignment="1" applyProtection="1">
      <alignment vertical="center"/>
    </xf>
    <xf numFmtId="41" fontId="27" fillId="0" borderId="12" xfId="12" applyNumberFormat="1" applyFont="1" applyFill="1" applyBorder="1" applyAlignment="1" applyProtection="1">
      <alignment horizontal="center" vertical="center"/>
    </xf>
    <xf numFmtId="41" fontId="27" fillId="0" borderId="17" xfId="12" applyNumberFormat="1" applyFont="1" applyFill="1" applyBorder="1" applyAlignment="1" applyProtection="1">
      <alignment horizontal="center" vertical="center"/>
    </xf>
    <xf numFmtId="38" fontId="20" fillId="0" borderId="0" xfId="12" applyFont="1" applyFill="1" applyBorder="1" applyAlignment="1"/>
    <xf numFmtId="0" fontId="27" fillId="0" borderId="0" xfId="12" applyNumberFormat="1" applyFont="1" applyFill="1" applyBorder="1" applyAlignment="1" applyProtection="1">
      <alignment horizontal="distributed"/>
      <protection locked="0"/>
    </xf>
    <xf numFmtId="0" fontId="10" fillId="0" borderId="0" xfId="17" applyNumberFormat="1" applyFont="1" applyFill="1" applyBorder="1" applyAlignment="1">
      <alignment horizontal="distributed"/>
    </xf>
    <xf numFmtId="0" fontId="27" fillId="0" borderId="8" xfId="12" applyNumberFormat="1" applyFont="1" applyFill="1" applyBorder="1" applyAlignment="1" applyProtection="1">
      <alignment horizontal="distributed" vertical="center"/>
      <protection locked="0"/>
    </xf>
    <xf numFmtId="0" fontId="10" fillId="0" borderId="0" xfId="17" applyNumberFormat="1" applyFont="1" applyFill="1" applyBorder="1" applyAlignment="1" applyProtection="1">
      <alignment horizontal="distributed" vertical="center"/>
      <protection locked="0"/>
    </xf>
    <xf numFmtId="0" fontId="30" fillId="0" borderId="8" xfId="17" applyFont="1" applyFill="1" applyBorder="1"/>
    <xf numFmtId="0" fontId="36" fillId="0" borderId="8" xfId="17" applyFont="1" applyFill="1" applyBorder="1"/>
    <xf numFmtId="0" fontId="27" fillId="0" borderId="8" xfId="17" applyFont="1" applyFill="1" applyBorder="1" applyAlignment="1">
      <alignment horizontal="right" vertical="center"/>
    </xf>
    <xf numFmtId="0" fontId="36" fillId="0" borderId="0" xfId="17" applyFont="1" applyFill="1" applyBorder="1"/>
    <xf numFmtId="38" fontId="30" fillId="0" borderId="19" xfId="12" applyFont="1" applyFill="1" applyBorder="1" applyAlignment="1">
      <alignment horizontal="center" vertical="center"/>
    </xf>
    <xf numFmtId="38" fontId="30" fillId="0" borderId="20" xfId="12" applyFont="1" applyFill="1" applyBorder="1" applyAlignment="1">
      <alignment horizontal="center" vertical="center"/>
    </xf>
    <xf numFmtId="38" fontId="30" fillId="0" borderId="22" xfId="12" applyFont="1" applyFill="1" applyBorder="1" applyAlignment="1">
      <alignment horizontal="center" vertical="center" wrapText="1"/>
    </xf>
    <xf numFmtId="0" fontId="30" fillId="0" borderId="23" xfId="17" applyFont="1" applyFill="1" applyBorder="1" applyAlignment="1">
      <alignment horizontal="center" vertical="center" wrapText="1"/>
    </xf>
    <xf numFmtId="0" fontId="27" fillId="0" borderId="23" xfId="17" applyFont="1" applyFill="1" applyBorder="1" applyAlignment="1">
      <alignment horizontal="center" vertical="center" wrapText="1"/>
    </xf>
    <xf numFmtId="0" fontId="30" fillId="0" borderId="0" xfId="17" applyFont="1" applyFill="1" applyBorder="1"/>
    <xf numFmtId="0" fontId="36" fillId="0" borderId="7" xfId="17" applyFont="1" applyFill="1" applyBorder="1"/>
    <xf numFmtId="41" fontId="36" fillId="0" borderId="7" xfId="17" applyNumberFormat="1" applyFont="1" applyFill="1" applyBorder="1" applyAlignment="1">
      <alignment vertical="center"/>
    </xf>
    <xf numFmtId="38" fontId="32" fillId="0" borderId="0" xfId="12" applyFont="1" applyFill="1" applyBorder="1" applyAlignment="1">
      <alignment vertical="center"/>
    </xf>
    <xf numFmtId="0" fontId="36" fillId="0" borderId="0" xfId="17" applyFont="1" applyFill="1" applyBorder="1" applyAlignment="1">
      <alignment vertical="center"/>
    </xf>
    <xf numFmtId="41" fontId="30" fillId="0" borderId="0" xfId="17" applyNumberFormat="1" applyFont="1" applyFill="1" applyBorder="1" applyAlignment="1">
      <alignment horizontal="distributed" vertical="center"/>
    </xf>
    <xf numFmtId="41" fontId="30" fillId="0" borderId="0" xfId="17" applyNumberFormat="1" applyFont="1" applyFill="1" applyBorder="1" applyAlignment="1">
      <alignment horizontal="right" vertical="center"/>
    </xf>
    <xf numFmtId="0" fontId="36" fillId="0" borderId="16" xfId="17" applyFont="1" applyFill="1" applyBorder="1"/>
    <xf numFmtId="0" fontId="27" fillId="0" borderId="8" xfId="0" applyFont="1" applyFill="1" applyBorder="1" applyAlignment="1">
      <alignment horizontal="right" vertical="center"/>
    </xf>
    <xf numFmtId="0" fontId="36" fillId="0" borderId="0" xfId="0" applyFont="1" applyFill="1" applyBorder="1"/>
    <xf numFmtId="3" fontId="49" fillId="0" borderId="0" xfId="16" applyNumberFormat="1" applyFont="1" applyFill="1" applyBorder="1" applyAlignment="1">
      <alignment horizontal="right" vertical="center"/>
    </xf>
    <xf numFmtId="0" fontId="52" fillId="0" borderId="8" xfId="17" applyFont="1" applyFill="1" applyBorder="1"/>
    <xf numFmtId="0" fontId="52" fillId="0" borderId="8" xfId="0" applyFont="1" applyFill="1" applyBorder="1"/>
    <xf numFmtId="38" fontId="11" fillId="0" borderId="14" xfId="11" applyFont="1" applyFill="1" applyBorder="1" applyAlignment="1">
      <alignment horizontal="right" vertical="center"/>
    </xf>
    <xf numFmtId="0" fontId="1" fillId="0" borderId="0" xfId="0" applyFont="1" applyFill="1" applyAlignment="1">
      <alignment vertical="center"/>
    </xf>
    <xf numFmtId="181" fontId="12" fillId="0" borderId="8" xfId="16" applyNumberFormat="1" applyFont="1" applyFill="1" applyBorder="1" applyAlignment="1">
      <alignment vertical="center"/>
    </xf>
    <xf numFmtId="0" fontId="53" fillId="0" borderId="0" xfId="16" applyFont="1" applyFill="1" applyAlignment="1">
      <alignment vertical="center"/>
    </xf>
    <xf numFmtId="0" fontId="54" fillId="0" borderId="0" xfId="16" applyFont="1"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12" fillId="0" borderId="7" xfId="16" applyFont="1" applyFill="1" applyBorder="1" applyAlignment="1">
      <alignment horizontal="center" vertical="center"/>
    </xf>
    <xf numFmtId="0" fontId="12" fillId="0" borderId="0" xfId="16" applyFont="1" applyFill="1" applyBorder="1" applyAlignment="1">
      <alignment vertical="center" wrapText="1"/>
    </xf>
    <xf numFmtId="38" fontId="11" fillId="0" borderId="7" xfId="11" applyFont="1" applyFill="1" applyBorder="1" applyAlignment="1">
      <alignment horizontal="right" vertical="center"/>
    </xf>
    <xf numFmtId="38" fontId="14" fillId="0" borderId="7" xfId="11" applyFont="1" applyFill="1" applyBorder="1" applyAlignment="1">
      <alignment horizontal="right" vertical="center"/>
    </xf>
    <xf numFmtId="38" fontId="11" fillId="0" borderId="7" xfId="11" applyFont="1" applyFill="1" applyBorder="1" applyAlignment="1">
      <alignment vertical="center"/>
    </xf>
    <xf numFmtId="179" fontId="11" fillId="0" borderId="7" xfId="11" applyNumberFormat="1" applyFont="1" applyFill="1" applyBorder="1" applyAlignment="1">
      <alignment horizontal="right" vertical="center"/>
    </xf>
    <xf numFmtId="0" fontId="27"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38" fontId="1" fillId="0" borderId="8" xfId="11" applyFont="1" applyFill="1" applyBorder="1" applyAlignment="1">
      <alignment vertical="center"/>
    </xf>
    <xf numFmtId="38" fontId="1" fillId="0" borderId="0" xfId="11" applyFont="1" applyFill="1" applyBorder="1" applyAlignment="1">
      <alignment vertical="center"/>
    </xf>
    <xf numFmtId="38" fontId="1" fillId="0" borderId="0" xfId="11" applyFont="1" applyFill="1" applyAlignment="1">
      <alignment vertical="center"/>
    </xf>
    <xf numFmtId="0" fontId="12" fillId="0" borderId="23" xfId="16" applyFont="1" applyFill="1" applyBorder="1" applyAlignment="1">
      <alignment horizontal="center" vertical="center"/>
    </xf>
    <xf numFmtId="0" fontId="12" fillId="0" borderId="22" xfId="16" applyFont="1" applyFill="1" applyBorder="1" applyAlignment="1">
      <alignment horizontal="center" vertical="center"/>
    </xf>
    <xf numFmtId="0" fontId="12" fillId="0" borderId="13" xfId="0" applyFont="1" applyFill="1" applyBorder="1" applyAlignment="1">
      <alignment horizontal="center" vertical="center"/>
    </xf>
    <xf numFmtId="0" fontId="37" fillId="0" borderId="0" xfId="0" applyFont="1" applyFill="1" applyAlignment="1">
      <alignment vertical="center"/>
    </xf>
    <xf numFmtId="0" fontId="30" fillId="0" borderId="8" xfId="0" applyFont="1" applyFill="1" applyBorder="1"/>
    <xf numFmtId="6" fontId="38" fillId="0" borderId="0" xfId="17" applyNumberFormat="1" applyFont="1" applyFill="1" applyBorder="1" applyAlignment="1">
      <alignment horizontal="right" vertical="center"/>
    </xf>
    <xf numFmtId="38" fontId="39" fillId="0" borderId="0" xfId="12" applyFont="1" applyFill="1" applyBorder="1" applyAlignment="1" applyProtection="1">
      <alignment horizontal="right" vertical="center" justifyLastLine="1"/>
    </xf>
    <xf numFmtId="41" fontId="30" fillId="0" borderId="0" xfId="17" applyNumberFormat="1" applyFont="1" applyFill="1" applyBorder="1" applyAlignment="1">
      <alignment horizontal="left" vertical="center"/>
    </xf>
    <xf numFmtId="0" fontId="10" fillId="0" borderId="0" xfId="0" applyFont="1" applyFill="1" applyBorder="1"/>
    <xf numFmtId="41" fontId="27" fillId="0" borderId="8" xfId="12" applyNumberFormat="1" applyFont="1" applyFill="1" applyBorder="1" applyProtection="1"/>
    <xf numFmtId="41" fontId="27" fillId="0" borderId="8" xfId="12" applyNumberFormat="1" applyFont="1" applyFill="1" applyBorder="1" applyAlignment="1" applyProtection="1">
      <alignment horizontal="right"/>
    </xf>
    <xf numFmtId="41" fontId="10" fillId="0" borderId="8" xfId="17" applyNumberFormat="1" applyFont="1" applyFill="1" applyBorder="1"/>
    <xf numFmtId="41" fontId="39" fillId="0" borderId="0" xfId="12" applyNumberFormat="1" applyFont="1" applyFill="1" applyBorder="1" applyAlignment="1" applyProtection="1"/>
    <xf numFmtId="0" fontId="39" fillId="0" borderId="0" xfId="12" applyNumberFormat="1" applyFont="1" applyFill="1" applyBorder="1" applyAlignment="1" applyProtection="1">
      <alignment horizontal="right"/>
      <protection locked="0"/>
    </xf>
    <xf numFmtId="41" fontId="39" fillId="0" borderId="7" xfId="12" applyNumberFormat="1" applyFont="1" applyFill="1" applyBorder="1" applyAlignment="1" applyProtection="1">
      <alignment horizontal="distributed"/>
    </xf>
    <xf numFmtId="41" fontId="38" fillId="0" borderId="0" xfId="17" applyNumberFormat="1" applyFont="1" applyFill="1" applyBorder="1" applyAlignment="1"/>
    <xf numFmtId="41" fontId="27" fillId="0" borderId="0" xfId="12" applyNumberFormat="1" applyFont="1" applyFill="1" applyBorder="1" applyAlignment="1" applyProtection="1"/>
    <xf numFmtId="41" fontId="27" fillId="0" borderId="7" xfId="12" applyNumberFormat="1" applyFont="1" applyFill="1" applyBorder="1" applyAlignment="1" applyProtection="1">
      <alignment horizontal="distributed"/>
    </xf>
    <xf numFmtId="41" fontId="10" fillId="0" borderId="0" xfId="17" applyNumberFormat="1" applyFont="1" applyFill="1" applyBorder="1" applyAlignment="1"/>
    <xf numFmtId="0" fontId="27" fillId="0" borderId="0" xfId="12" applyNumberFormat="1" applyFont="1" applyFill="1" applyBorder="1" applyAlignment="1" applyProtection="1">
      <alignment horizontal="left"/>
      <protection locked="0"/>
    </xf>
    <xf numFmtId="41" fontId="27" fillId="0" borderId="0" xfId="17" applyNumberFormat="1" applyFont="1" applyFill="1" applyBorder="1" applyAlignment="1" applyProtection="1">
      <alignment horizontal="right"/>
    </xf>
    <xf numFmtId="41" fontId="27" fillId="0" borderId="7" xfId="12" applyNumberFormat="1" applyFont="1" applyFill="1" applyBorder="1" applyAlignment="1" applyProtection="1"/>
    <xf numFmtId="41" fontId="27" fillId="0" borderId="8" xfId="12" applyNumberFormat="1" applyFont="1" applyFill="1" applyBorder="1" applyAlignment="1" applyProtection="1"/>
    <xf numFmtId="41" fontId="27" fillId="0" borderId="16" xfId="12" applyNumberFormat="1" applyFont="1" applyFill="1" applyBorder="1" applyAlignment="1" applyProtection="1"/>
    <xf numFmtId="0" fontId="10" fillId="0" borderId="8" xfId="0" applyFont="1" applyFill="1" applyBorder="1"/>
    <xf numFmtId="0" fontId="10" fillId="0" borderId="8" xfId="0" applyFont="1" applyFill="1" applyBorder="1" applyAlignment="1">
      <alignment horizontal="right"/>
    </xf>
    <xf numFmtId="184" fontId="10" fillId="0" borderId="0" xfId="17" applyNumberFormat="1" applyFont="1" applyFill="1" applyBorder="1" applyAlignment="1">
      <alignment horizontal="left" vertical="distributed"/>
    </xf>
    <xf numFmtId="0" fontId="12" fillId="0" borderId="8" xfId="17" applyFont="1" applyFill="1" applyBorder="1"/>
    <xf numFmtId="38" fontId="40" fillId="0" borderId="0" xfId="12" applyFont="1" applyFill="1" applyBorder="1" applyAlignment="1" applyProtection="1">
      <alignment horizontal="right" vertical="center" justifyLastLine="1"/>
    </xf>
    <xf numFmtId="41" fontId="40" fillId="0" borderId="0" xfId="17" applyNumberFormat="1" applyFont="1" applyFill="1" applyBorder="1" applyAlignment="1" applyProtection="1">
      <alignment horizontal="right" vertical="center"/>
    </xf>
    <xf numFmtId="0" fontId="12" fillId="0" borderId="0" xfId="17" applyFont="1" applyFill="1" applyBorder="1" applyAlignment="1">
      <alignment vertical="center"/>
    </xf>
    <xf numFmtId="41" fontId="30" fillId="0" borderId="0" xfId="17" applyNumberFormat="1" applyFont="1" applyFill="1" applyBorder="1" applyAlignment="1" applyProtection="1">
      <alignment horizontal="right" vertical="center"/>
    </xf>
    <xf numFmtId="38" fontId="30" fillId="0" borderId="0" xfId="12" applyFont="1" applyFill="1" applyBorder="1" applyAlignment="1" applyProtection="1">
      <alignment horizontal="left" vertical="center"/>
    </xf>
    <xf numFmtId="38" fontId="40" fillId="0" borderId="7" xfId="12" applyFont="1" applyFill="1" applyBorder="1" applyAlignment="1" applyProtection="1">
      <alignment horizontal="center" vertical="center"/>
    </xf>
    <xf numFmtId="41" fontId="12" fillId="0" borderId="0" xfId="17" applyNumberFormat="1" applyFont="1" applyFill="1" applyBorder="1" applyAlignment="1">
      <alignment vertical="center"/>
    </xf>
    <xf numFmtId="0" fontId="12" fillId="0" borderId="8" xfId="17" applyFont="1" applyFill="1" applyBorder="1" applyAlignment="1">
      <alignment vertical="center"/>
    </xf>
    <xf numFmtId="178" fontId="12" fillId="0" borderId="14" xfId="17" applyNumberFormat="1" applyFont="1" applyFill="1" applyBorder="1" applyAlignment="1">
      <alignment vertical="center"/>
    </xf>
    <xf numFmtId="178" fontId="12" fillId="0" borderId="8" xfId="17" applyNumberFormat="1" applyFont="1" applyFill="1" applyBorder="1" applyAlignment="1">
      <alignment vertical="center"/>
    </xf>
    <xf numFmtId="0" fontId="41" fillId="0" borderId="0" xfId="17" applyFont="1" applyFill="1" applyBorder="1"/>
    <xf numFmtId="0" fontId="12" fillId="0" borderId="0" xfId="14" applyNumberFormat="1" applyFont="1" applyFill="1" applyBorder="1" applyAlignment="1" applyProtection="1">
      <alignment horizontal="distributed"/>
    </xf>
    <xf numFmtId="0" fontId="10" fillId="0" borderId="8" xfId="17" applyFont="1" applyFill="1" applyBorder="1" applyAlignment="1">
      <alignment horizontal="right"/>
    </xf>
    <xf numFmtId="0" fontId="37" fillId="0" borderId="0" xfId="0" applyFont="1"/>
    <xf numFmtId="0" fontId="10" fillId="0" borderId="0" xfId="17" applyFont="1" applyFill="1" applyBorder="1" applyAlignment="1"/>
    <xf numFmtId="38" fontId="39" fillId="0" borderId="0" xfId="17" applyNumberFormat="1" applyFont="1" applyFill="1" applyBorder="1" applyAlignment="1">
      <alignment horizontal="right"/>
    </xf>
    <xf numFmtId="38" fontId="27" fillId="0" borderId="0" xfId="17" applyNumberFormat="1" applyFont="1" applyFill="1" applyBorder="1" applyAlignment="1">
      <alignment horizontal="left"/>
    </xf>
    <xf numFmtId="0" fontId="42" fillId="0" borderId="0" xfId="17" applyFont="1" applyFill="1" applyBorder="1" applyAlignment="1">
      <alignment vertical="center"/>
    </xf>
    <xf numFmtId="0" fontId="19" fillId="0" borderId="0" xfId="16" applyFont="1" applyFill="1" applyBorder="1" applyAlignment="1">
      <alignment vertical="center"/>
    </xf>
    <xf numFmtId="0" fontId="38" fillId="0" borderId="0" xfId="16" applyFont="1" applyFill="1" applyBorder="1" applyAlignment="1">
      <alignment vertical="center"/>
    </xf>
    <xf numFmtId="0" fontId="38" fillId="0" borderId="0" xfId="16" applyFont="1" applyFill="1" applyBorder="1" applyAlignment="1">
      <alignment horizontal="right" vertical="center"/>
    </xf>
    <xf numFmtId="0" fontId="19" fillId="0" borderId="7" xfId="16" applyFont="1" applyFill="1" applyBorder="1" applyAlignment="1">
      <alignment vertical="center"/>
    </xf>
    <xf numFmtId="0" fontId="19" fillId="0" borderId="0" xfId="16" applyFont="1" applyFill="1" applyAlignment="1">
      <alignment vertical="center"/>
    </xf>
    <xf numFmtId="177" fontId="12" fillId="0" borderId="0" xfId="16" applyNumberFormat="1" applyFont="1" applyFill="1" applyAlignment="1">
      <alignment vertical="center"/>
    </xf>
    <xf numFmtId="177" fontId="19" fillId="0" borderId="0" xfId="16" applyNumberFormat="1" applyFont="1" applyFill="1" applyAlignment="1">
      <alignment vertical="center"/>
    </xf>
    <xf numFmtId="0" fontId="12" fillId="0" borderId="8" xfId="16" applyFont="1" applyFill="1" applyBorder="1" applyAlignment="1">
      <alignment horizontal="distributed" vertical="center"/>
    </xf>
    <xf numFmtId="0" fontId="12" fillId="0" borderId="0" xfId="16" applyFont="1" applyFill="1" applyAlignment="1">
      <alignment horizontal="distributed" vertical="center"/>
    </xf>
    <xf numFmtId="0" fontId="38" fillId="0" borderId="0" xfId="16" applyFont="1" applyFill="1" applyBorder="1" applyAlignment="1">
      <alignment horizontal="distributed" vertical="center"/>
    </xf>
    <xf numFmtId="0" fontId="38" fillId="0" borderId="0" xfId="16" applyFont="1" applyFill="1" applyBorder="1" applyAlignment="1">
      <alignment horizontal="center" vertical="center"/>
    </xf>
    <xf numFmtId="0" fontId="43" fillId="0" borderId="0" xfId="16" applyFont="1" applyFill="1" applyAlignment="1">
      <alignment vertical="center"/>
    </xf>
    <xf numFmtId="0" fontId="38" fillId="0" borderId="0" xfId="16" applyFont="1" applyFill="1" applyBorder="1" applyAlignment="1">
      <alignment horizontal="left" vertical="center"/>
    </xf>
    <xf numFmtId="180" fontId="12" fillId="0" borderId="0" xfId="16" applyNumberFormat="1" applyFont="1" applyFill="1" applyAlignment="1">
      <alignment horizontal="center" vertical="center"/>
    </xf>
    <xf numFmtId="180" fontId="19" fillId="0" borderId="0" xfId="16" applyNumberFormat="1" applyFont="1" applyFill="1" applyBorder="1" applyAlignment="1">
      <alignment vertical="center"/>
    </xf>
    <xf numFmtId="180" fontId="38" fillId="0" borderId="0" xfId="16" applyNumberFormat="1" applyFont="1" applyFill="1" applyBorder="1" applyAlignment="1">
      <alignment horizontal="right" vertical="center"/>
    </xf>
    <xf numFmtId="180" fontId="38" fillId="0" borderId="0" xfId="16" applyNumberFormat="1" applyFont="1" applyFill="1" applyBorder="1" applyAlignment="1">
      <alignment horizontal="left" vertical="center"/>
    </xf>
    <xf numFmtId="180" fontId="38" fillId="0" borderId="0" xfId="16" applyNumberFormat="1" applyFont="1" applyFill="1" applyBorder="1" applyAlignment="1">
      <alignment horizontal="distributed" vertical="center"/>
    </xf>
    <xf numFmtId="180" fontId="12" fillId="0" borderId="0" xfId="16" applyNumberFormat="1" applyFont="1" applyFill="1" applyBorder="1" applyAlignment="1">
      <alignment vertical="center"/>
    </xf>
    <xf numFmtId="180" fontId="12" fillId="0" borderId="8" xfId="16" applyNumberFormat="1" applyFont="1" applyFill="1" applyBorder="1" applyAlignment="1">
      <alignment vertical="center"/>
    </xf>
    <xf numFmtId="0" fontId="37" fillId="0" borderId="0" xfId="0" applyFont="1" applyFill="1" applyBorder="1" applyAlignment="1">
      <alignment horizontal="distributed" vertical="center"/>
    </xf>
    <xf numFmtId="0" fontId="37" fillId="0" borderId="0" xfId="0" applyFont="1" applyFill="1" applyBorder="1" applyAlignment="1">
      <alignment vertical="center"/>
    </xf>
    <xf numFmtId="0" fontId="12" fillId="0" borderId="0" xfId="0" applyFont="1" applyFill="1" applyBorder="1" applyAlignment="1">
      <alignment vertical="center"/>
    </xf>
    <xf numFmtId="0" fontId="37" fillId="0" borderId="8" xfId="0" applyFont="1" applyFill="1" applyBorder="1" applyAlignment="1">
      <alignment vertical="center"/>
    </xf>
    <xf numFmtId="0" fontId="37" fillId="0" borderId="8" xfId="0" applyFont="1" applyFill="1" applyBorder="1" applyAlignment="1">
      <alignment horizontal="distributed" vertical="center"/>
    </xf>
    <xf numFmtId="177" fontId="12" fillId="0" borderId="0" xfId="10" applyNumberFormat="1" applyFont="1" applyFill="1" applyAlignment="1">
      <alignment horizontal="left" vertical="center"/>
    </xf>
    <xf numFmtId="177" fontId="12" fillId="0" borderId="0" xfId="10" applyNumberFormat="1" applyFont="1" applyFill="1" applyBorder="1" applyAlignment="1">
      <alignment horizontal="left" vertical="center"/>
    </xf>
    <xf numFmtId="177" fontId="12" fillId="0" borderId="8" xfId="10" applyNumberFormat="1" applyFont="1" applyFill="1" applyBorder="1" applyAlignment="1">
      <alignment horizontal="left" vertical="center"/>
    </xf>
    <xf numFmtId="177" fontId="12" fillId="0" borderId="17" xfId="10" applyNumberFormat="1" applyFont="1" applyFill="1" applyBorder="1" applyAlignment="1">
      <alignment horizontal="center" vertical="center"/>
    </xf>
    <xf numFmtId="177" fontId="19" fillId="0" borderId="0" xfId="10" applyNumberFormat="1" applyFont="1" applyFill="1" applyBorder="1" applyAlignment="1">
      <alignment vertical="center"/>
    </xf>
    <xf numFmtId="0" fontId="12" fillId="0" borderId="0" xfId="10" applyNumberFormat="1" applyFont="1" applyFill="1" applyBorder="1" applyAlignment="1">
      <alignment horizontal="right" vertical="center"/>
    </xf>
    <xf numFmtId="177" fontId="12" fillId="0" borderId="0" xfId="10" applyNumberFormat="1" applyFont="1" applyFill="1" applyBorder="1" applyAlignment="1">
      <alignment horizontal="right" vertical="center"/>
    </xf>
    <xf numFmtId="177" fontId="44" fillId="0" borderId="0" xfId="10" applyNumberFormat="1" applyFont="1" applyFill="1" applyBorder="1" applyAlignment="1">
      <alignment vertical="center"/>
    </xf>
    <xf numFmtId="177" fontId="11" fillId="0" borderId="14" xfId="10" applyNumberFormat="1" applyFont="1" applyFill="1" applyBorder="1" applyAlignment="1">
      <alignment vertical="center"/>
    </xf>
    <xf numFmtId="177" fontId="48" fillId="0" borderId="4" xfId="10" applyNumberFormat="1" applyFont="1" applyFill="1" applyBorder="1" applyAlignment="1">
      <alignment horizontal="right" vertical="center"/>
    </xf>
    <xf numFmtId="0" fontId="57" fillId="0" borderId="0" xfId="0" applyFont="1" applyFill="1"/>
    <xf numFmtId="177" fontId="48" fillId="0" borderId="24" xfId="10" applyNumberFormat="1" applyFont="1" applyFill="1" applyBorder="1" applyAlignment="1">
      <alignment horizontal="right" vertical="center"/>
    </xf>
    <xf numFmtId="177" fontId="48" fillId="0" borderId="3" xfId="10" applyNumberFormat="1" applyFont="1" applyFill="1" applyBorder="1" applyAlignment="1">
      <alignment horizontal="right" vertical="center"/>
    </xf>
    <xf numFmtId="177" fontId="48" fillId="0" borderId="0" xfId="11" applyNumberFormat="1" applyFont="1" applyFill="1" applyBorder="1" applyAlignment="1">
      <alignment horizontal="right" vertical="center"/>
    </xf>
    <xf numFmtId="0" fontId="50" fillId="0" borderId="0" xfId="16" applyFont="1" applyFill="1" applyBorder="1" applyAlignment="1">
      <alignment vertical="center"/>
    </xf>
    <xf numFmtId="0" fontId="50" fillId="0" borderId="0" xfId="16" applyFont="1" applyFill="1" applyAlignment="1">
      <alignment vertical="center"/>
    </xf>
    <xf numFmtId="0" fontId="48" fillId="0" borderId="0" xfId="0" applyFont="1" applyFill="1" applyBorder="1" applyAlignment="1">
      <alignment horizontal="right" vertical="center"/>
    </xf>
    <xf numFmtId="0" fontId="58" fillId="0" borderId="0" xfId="0" applyFont="1" applyFill="1" applyBorder="1" applyAlignment="1">
      <alignment vertical="center"/>
    </xf>
    <xf numFmtId="38" fontId="58" fillId="0" borderId="0" xfId="11" applyFont="1" applyFill="1" applyBorder="1" applyAlignment="1">
      <alignment vertical="center"/>
    </xf>
    <xf numFmtId="0" fontId="59" fillId="0" borderId="0" xfId="16" applyFont="1" applyFill="1" applyAlignment="1">
      <alignment vertical="center"/>
    </xf>
    <xf numFmtId="0" fontId="58" fillId="0" borderId="0" xfId="0" applyFont="1" applyFill="1" applyAlignment="1">
      <alignment vertical="center"/>
    </xf>
    <xf numFmtId="38" fontId="58" fillId="0" borderId="0" xfId="11" applyFont="1" applyFill="1" applyAlignment="1">
      <alignment vertical="center"/>
    </xf>
    <xf numFmtId="181" fontId="60" fillId="0" borderId="0" xfId="16" applyNumberFormat="1" applyFont="1" applyFill="1" applyBorder="1" applyAlignment="1">
      <alignment horizontal="right" vertical="center"/>
    </xf>
    <xf numFmtId="180" fontId="59" fillId="0" borderId="0" xfId="16" applyNumberFormat="1" applyFont="1" applyFill="1" applyAlignment="1">
      <alignment vertical="center"/>
    </xf>
    <xf numFmtId="38" fontId="50" fillId="0" borderId="8" xfId="11" applyFont="1" applyFill="1" applyBorder="1" applyAlignment="1">
      <alignment horizontal="right" vertical="center"/>
    </xf>
    <xf numFmtId="181" fontId="49" fillId="0" borderId="0" xfId="0" applyNumberFormat="1" applyFont="1" applyFill="1" applyBorder="1" applyAlignment="1">
      <alignment horizontal="right" vertical="center"/>
    </xf>
    <xf numFmtId="181" fontId="60" fillId="0" borderId="0" xfId="0" applyNumberFormat="1" applyFont="1" applyFill="1" applyBorder="1" applyAlignment="1">
      <alignment horizontal="right" vertical="center"/>
    </xf>
    <xf numFmtId="181" fontId="50" fillId="0" borderId="0" xfId="16" applyNumberFormat="1" applyFont="1" applyFill="1" applyAlignment="1">
      <alignment vertical="center"/>
    </xf>
    <xf numFmtId="0" fontId="50" fillId="0" borderId="0" xfId="16" applyFont="1" applyFill="1" applyAlignment="1"/>
    <xf numFmtId="181" fontId="48" fillId="0" borderId="0" xfId="16" applyNumberFormat="1" applyFont="1" applyFill="1" applyBorder="1" applyAlignment="1">
      <alignment horizontal="right" vertical="center"/>
    </xf>
    <xf numFmtId="181" fontId="48" fillId="0" borderId="0" xfId="0" applyNumberFormat="1" applyFont="1" applyFill="1" applyBorder="1" applyAlignment="1">
      <alignment horizontal="right" vertical="center"/>
    </xf>
    <xf numFmtId="181" fontId="48" fillId="0" borderId="10" xfId="16" applyNumberFormat="1" applyFont="1" applyFill="1" applyBorder="1" applyAlignment="1">
      <alignment horizontal="right" vertical="center"/>
    </xf>
    <xf numFmtId="181" fontId="48" fillId="0" borderId="17" xfId="16" applyNumberFormat="1" applyFont="1" applyFill="1" applyBorder="1" applyAlignment="1">
      <alignment horizontal="right" vertical="center"/>
    </xf>
    <xf numFmtId="181" fontId="48" fillId="0" borderId="17" xfId="0" applyNumberFormat="1" applyFont="1" applyFill="1" applyBorder="1" applyAlignment="1">
      <alignment horizontal="right" vertical="center"/>
    </xf>
    <xf numFmtId="3" fontId="48" fillId="0" borderId="0" xfId="16" applyNumberFormat="1" applyFont="1" applyFill="1" applyBorder="1" applyAlignment="1">
      <alignment horizontal="right" vertical="center"/>
    </xf>
    <xf numFmtId="0" fontId="48" fillId="0" borderId="0" xfId="16" applyFont="1" applyFill="1" applyBorder="1" applyAlignment="1">
      <alignment horizontal="right" vertical="center"/>
    </xf>
    <xf numFmtId="38" fontId="60" fillId="0" borderId="0" xfId="12" applyFont="1" applyFill="1" applyBorder="1" applyAlignment="1" applyProtection="1">
      <alignment horizontal="right"/>
      <protection locked="0"/>
    </xf>
    <xf numFmtId="0" fontId="50" fillId="0" borderId="0" xfId="17" applyFont="1" applyFill="1" applyBorder="1" applyAlignment="1">
      <alignment vertical="center"/>
    </xf>
    <xf numFmtId="0" fontId="50" fillId="0" borderId="0" xfId="17" applyFont="1" applyFill="1" applyBorder="1"/>
    <xf numFmtId="0" fontId="59" fillId="0" borderId="0" xfId="17" applyFont="1" applyFill="1" applyBorder="1"/>
    <xf numFmtId="0" fontId="59" fillId="0" borderId="0" xfId="17" applyFont="1" applyFill="1" applyBorder="1" applyAlignment="1">
      <alignment vertical="center"/>
    </xf>
    <xf numFmtId="0" fontId="61" fillId="0" borderId="0" xfId="0" applyFont="1" applyFill="1" applyBorder="1"/>
    <xf numFmtId="184" fontId="61" fillId="0" borderId="0" xfId="0" applyNumberFormat="1" applyFont="1" applyFill="1" applyBorder="1" applyAlignment="1">
      <alignment vertical="distributed"/>
    </xf>
    <xf numFmtId="41" fontId="50" fillId="0" borderId="0" xfId="17" applyNumberFormat="1" applyFont="1" applyFill="1" applyBorder="1"/>
    <xf numFmtId="41" fontId="50" fillId="0" borderId="0" xfId="12" applyNumberFormat="1" applyFont="1" applyFill="1" applyBorder="1" applyAlignment="1" applyProtection="1"/>
    <xf numFmtId="0" fontId="62" fillId="0" borderId="0" xfId="17" applyFont="1" applyFill="1" applyBorder="1"/>
    <xf numFmtId="38" fontId="13" fillId="0" borderId="0" xfId="12" applyFont="1" applyFill="1" applyBorder="1" applyAlignment="1" applyProtection="1">
      <alignment horizontal="right" vertical="center"/>
    </xf>
    <xf numFmtId="0" fontId="10" fillId="0" borderId="28" xfId="0" applyFont="1" applyFill="1" applyBorder="1" applyAlignment="1">
      <alignment horizontal="center" vertical="center"/>
    </xf>
    <xf numFmtId="177" fontId="59" fillId="0" borderId="0" xfId="10" applyNumberFormat="1" applyFont="1" applyFill="1" applyAlignment="1">
      <alignment vertical="center"/>
    </xf>
    <xf numFmtId="38" fontId="57" fillId="0" borderId="0" xfId="11" applyFont="1" applyFill="1" applyAlignment="1">
      <alignment vertical="center"/>
    </xf>
    <xf numFmtId="0" fontId="58" fillId="0" borderId="0" xfId="0" applyFont="1"/>
    <xf numFmtId="3" fontId="63" fillId="0" borderId="0" xfId="16" applyNumberFormat="1" applyFont="1" applyFill="1" applyBorder="1" applyAlignment="1">
      <alignment horizontal="right" vertical="center"/>
    </xf>
    <xf numFmtId="181" fontId="59" fillId="0" borderId="0" xfId="16" applyNumberFormat="1" applyFont="1" applyFill="1" applyAlignment="1">
      <alignment vertical="center"/>
    </xf>
    <xf numFmtId="181" fontId="58" fillId="0" borderId="0" xfId="0" applyNumberFormat="1" applyFont="1" applyFill="1" applyAlignment="1">
      <alignment vertical="center"/>
    </xf>
    <xf numFmtId="38" fontId="60" fillId="0" borderId="0" xfId="12" applyFont="1" applyFill="1" applyBorder="1" applyAlignment="1">
      <alignment horizontal="right"/>
    </xf>
    <xf numFmtId="38" fontId="60" fillId="0" borderId="0" xfId="12" applyFont="1" applyFill="1" applyBorder="1" applyAlignment="1">
      <alignment vertical="center"/>
    </xf>
    <xf numFmtId="0" fontId="50" fillId="0" borderId="0" xfId="0" applyFont="1" applyFill="1" applyBorder="1"/>
    <xf numFmtId="0" fontId="19" fillId="0" borderId="0" xfId="16" applyFont="1" applyFill="1" applyAlignment="1">
      <alignment horizontal="right" vertical="center"/>
    </xf>
    <xf numFmtId="0" fontId="64" fillId="0" borderId="0" xfId="0" applyFont="1" applyAlignment="1">
      <alignment horizontal="right" vertical="center"/>
    </xf>
    <xf numFmtId="0" fontId="51" fillId="0" borderId="0" xfId="0" applyFont="1" applyAlignment="1">
      <alignment horizontal="right" vertical="center"/>
    </xf>
    <xf numFmtId="177" fontId="11" fillId="0" borderId="0" xfId="16" applyNumberFormat="1" applyFont="1" applyFill="1" applyBorder="1" applyAlignment="1">
      <alignment horizontal="right" vertical="center"/>
    </xf>
    <xf numFmtId="177" fontId="11" fillId="0" borderId="0" xfId="16" applyNumberFormat="1" applyFont="1" applyFill="1" applyAlignment="1">
      <alignment vertical="center"/>
    </xf>
    <xf numFmtId="181" fontId="14" fillId="0" borderId="0" xfId="0" applyNumberFormat="1" applyFont="1" applyFill="1" applyBorder="1" applyAlignment="1">
      <alignment horizontal="right" vertical="center"/>
    </xf>
    <xf numFmtId="181" fontId="11" fillId="0" borderId="0" xfId="16"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3" fontId="11" fillId="0" borderId="0" xfId="16" applyNumberFormat="1" applyFont="1" applyFill="1" applyBorder="1" applyAlignment="1">
      <alignment horizontal="right" vertical="center"/>
    </xf>
    <xf numFmtId="181" fontId="11" fillId="0" borderId="0" xfId="11" applyNumberFormat="1" applyFont="1" applyFill="1" applyBorder="1" applyAlignment="1">
      <alignment horizontal="right" vertical="center"/>
    </xf>
    <xf numFmtId="38" fontId="20" fillId="0" borderId="0" xfId="12" applyFont="1" applyFill="1" applyBorder="1" applyAlignment="1">
      <alignment horizontal="right"/>
    </xf>
    <xf numFmtId="38" fontId="14" fillId="0" borderId="0" xfId="12" applyFont="1" applyFill="1" applyBorder="1" applyAlignment="1" applyProtection="1">
      <alignment horizontal="right"/>
      <protection locked="0"/>
    </xf>
    <xf numFmtId="38" fontId="11" fillId="0" borderId="0" xfId="12" applyFont="1" applyFill="1" applyBorder="1" applyAlignment="1" applyProtection="1">
      <alignment horizontal="right" vertical="center"/>
    </xf>
    <xf numFmtId="38" fontId="11" fillId="0" borderId="4" xfId="12" applyFont="1" applyFill="1" applyBorder="1" applyAlignment="1">
      <alignment vertical="center"/>
    </xf>
    <xf numFmtId="177" fontId="14" fillId="0" borderId="0" xfId="17" applyNumberFormat="1" applyFont="1" applyFill="1" applyBorder="1" applyAlignment="1" applyProtection="1">
      <alignment horizontal="right"/>
      <protection locked="0"/>
    </xf>
    <xf numFmtId="179" fontId="14" fillId="0" borderId="0" xfId="12" applyNumberFormat="1" applyFont="1" applyFill="1" applyBorder="1" applyAlignment="1">
      <alignment vertical="center"/>
    </xf>
    <xf numFmtId="178" fontId="20" fillId="0" borderId="0" xfId="12" applyNumberFormat="1" applyFont="1" applyFill="1" applyBorder="1" applyAlignment="1">
      <alignment vertical="center"/>
    </xf>
    <xf numFmtId="181" fontId="14" fillId="0" borderId="0" xfId="12" applyNumberFormat="1" applyFont="1" applyFill="1" applyBorder="1" applyAlignment="1">
      <alignment vertical="center"/>
    </xf>
    <xf numFmtId="0" fontId="26" fillId="0" borderId="8" xfId="0" applyFont="1" applyFill="1" applyBorder="1"/>
    <xf numFmtId="0" fontId="21" fillId="0" borderId="0" xfId="0" applyFont="1" applyFill="1" applyBorder="1" applyAlignment="1">
      <alignment vertical="center"/>
    </xf>
    <xf numFmtId="38" fontId="14" fillId="0" borderId="0" xfId="12" applyFont="1" applyFill="1" applyBorder="1" applyAlignment="1" applyProtection="1">
      <alignment horizontal="right"/>
    </xf>
    <xf numFmtId="38" fontId="14" fillId="0" borderId="4" xfId="12" applyFont="1" applyFill="1" applyBorder="1" applyAlignment="1" applyProtection="1">
      <alignment horizontal="right"/>
    </xf>
    <xf numFmtId="38" fontId="13" fillId="0" borderId="0" xfId="12" applyFont="1" applyFill="1" applyBorder="1" applyAlignment="1">
      <alignment vertical="center"/>
    </xf>
    <xf numFmtId="0" fontId="47" fillId="0" borderId="0" xfId="17" applyFont="1" applyFill="1" applyBorder="1" applyAlignment="1">
      <alignment vertical="center"/>
    </xf>
    <xf numFmtId="38" fontId="11" fillId="0" borderId="0" xfId="12" applyFont="1" applyFill="1" applyBorder="1" applyAlignment="1">
      <alignment vertical="center"/>
    </xf>
    <xf numFmtId="41" fontId="11" fillId="0" borderId="0" xfId="0" applyNumberFormat="1" applyFont="1" applyFill="1" applyBorder="1" applyAlignment="1">
      <alignment vertical="center"/>
    </xf>
    <xf numFmtId="38" fontId="11" fillId="0" borderId="0" xfId="12" applyFont="1" applyFill="1" applyBorder="1"/>
    <xf numFmtId="0" fontId="0" fillId="0" borderId="0" xfId="0" applyBorder="1"/>
    <xf numFmtId="0" fontId="36" fillId="0" borderId="5" xfId="17" applyFont="1" applyFill="1" applyBorder="1"/>
    <xf numFmtId="177" fontId="48" fillId="0" borderId="0" xfId="10" applyNumberFormat="1" applyFont="1" applyFill="1" applyBorder="1" applyAlignment="1">
      <alignment horizontal="right" vertical="center"/>
    </xf>
    <xf numFmtId="177" fontId="10" fillId="0" borderId="0" xfId="10" applyNumberFormat="1" applyFont="1" applyFill="1" applyBorder="1" applyAlignment="1">
      <alignment horizontal="center" vertical="center"/>
    </xf>
    <xf numFmtId="177" fontId="48" fillId="0" borderId="8" xfId="10" applyNumberFormat="1" applyFont="1" applyFill="1" applyBorder="1" applyAlignment="1">
      <alignment horizontal="right" vertical="center"/>
    </xf>
    <xf numFmtId="177" fontId="65" fillId="0" borderId="0" xfId="0" applyNumberFormat="1" applyFont="1" applyFill="1" applyBorder="1" applyAlignment="1">
      <alignment horizontal="right"/>
    </xf>
    <xf numFmtId="188" fontId="65" fillId="0" borderId="0" xfId="10" applyNumberFormat="1" applyFont="1" applyFill="1" applyBorder="1" applyAlignment="1">
      <alignment horizontal="right" vertical="center"/>
    </xf>
    <xf numFmtId="177" fontId="65" fillId="0" borderId="7" xfId="10" applyNumberFormat="1" applyFont="1" applyFill="1" applyBorder="1" applyAlignment="1">
      <alignment vertical="center"/>
    </xf>
    <xf numFmtId="177" fontId="65" fillId="0" borderId="0" xfId="10" applyNumberFormat="1" applyFont="1" applyFill="1" applyAlignment="1">
      <alignment vertical="center"/>
    </xf>
    <xf numFmtId="177" fontId="65" fillId="0" borderId="4" xfId="10" applyNumberFormat="1" applyFont="1" applyFill="1" applyBorder="1" applyAlignment="1">
      <alignment horizontal="right" vertical="center"/>
    </xf>
    <xf numFmtId="177" fontId="66" fillId="0" borderId="0" xfId="10" applyNumberFormat="1" applyFont="1" applyFill="1" applyAlignment="1">
      <alignment horizontal="center" vertical="center"/>
    </xf>
    <xf numFmtId="177" fontId="66" fillId="0" borderId="0" xfId="10" applyNumberFormat="1" applyFont="1" applyFill="1" applyAlignment="1">
      <alignment vertical="center"/>
    </xf>
    <xf numFmtId="0" fontId="67" fillId="0" borderId="0" xfId="16" applyFont="1" applyFill="1" applyBorder="1" applyAlignment="1">
      <alignment horizontal="right" vertical="center"/>
    </xf>
    <xf numFmtId="0" fontId="49" fillId="0" borderId="0" xfId="16" applyFont="1" applyFill="1" applyBorder="1" applyAlignment="1">
      <alignment horizontal="right" vertical="center"/>
    </xf>
    <xf numFmtId="182" fontId="50" fillId="0" borderId="0" xfId="16" applyNumberFormat="1" applyFont="1" applyFill="1" applyBorder="1" applyAlignment="1">
      <alignment vertical="center"/>
    </xf>
    <xf numFmtId="177" fontId="63" fillId="0" borderId="0" xfId="10" applyNumberFormat="1" applyFont="1" applyFill="1" applyBorder="1" applyAlignment="1">
      <alignment horizontal="right" vertical="center"/>
    </xf>
    <xf numFmtId="177" fontId="65" fillId="0" borderId="0" xfId="10" applyNumberFormat="1" applyFont="1" applyFill="1" applyAlignment="1">
      <alignment vertical="center"/>
    </xf>
    <xf numFmtId="177" fontId="48" fillId="0" borderId="0" xfId="10" applyNumberFormat="1" applyFont="1" applyFill="1" applyAlignment="1">
      <alignment vertical="center"/>
    </xf>
    <xf numFmtId="0" fontId="68" fillId="0" borderId="0" xfId="0" applyFont="1" applyFill="1" applyAlignment="1">
      <alignment vertical="center"/>
    </xf>
    <xf numFmtId="177" fontId="65" fillId="0" borderId="0" xfId="10" applyNumberFormat="1" applyFont="1" applyFill="1" applyBorder="1" applyAlignment="1">
      <alignment horizontal="right" vertical="center"/>
    </xf>
    <xf numFmtId="177" fontId="69" fillId="0" borderId="0" xfId="10" applyNumberFormat="1" applyFont="1" applyFill="1" applyBorder="1" applyAlignment="1">
      <alignment horizontal="right" vertical="center"/>
    </xf>
    <xf numFmtId="0" fontId="70" fillId="0" borderId="0" xfId="16" applyFont="1" applyFill="1" applyAlignment="1">
      <alignment vertical="center"/>
    </xf>
    <xf numFmtId="0" fontId="70" fillId="0" borderId="0" xfId="16" applyFont="1" applyFill="1" applyAlignment="1">
      <alignment vertical="top"/>
    </xf>
    <xf numFmtId="0" fontId="66" fillId="0" borderId="0" xfId="16" applyFont="1" applyFill="1" applyAlignment="1">
      <alignment vertical="center"/>
    </xf>
    <xf numFmtId="0" fontId="71" fillId="0" borderId="0" xfId="0" applyFont="1" applyFill="1" applyAlignment="1">
      <alignment vertical="center"/>
    </xf>
    <xf numFmtId="0" fontId="51" fillId="0" borderId="8" xfId="0" applyFont="1" applyFill="1" applyBorder="1" applyAlignment="1">
      <alignment horizontal="right" vertical="center"/>
    </xf>
    <xf numFmtId="0" fontId="66" fillId="0" borderId="0" xfId="16" applyFont="1" applyFill="1" applyAlignment="1">
      <alignment horizontal="center" vertical="center"/>
    </xf>
    <xf numFmtId="0" fontId="66" fillId="0" borderId="12" xfId="16" applyFont="1" applyFill="1" applyBorder="1" applyAlignment="1">
      <alignment horizontal="center" vertical="center"/>
    </xf>
    <xf numFmtId="0" fontId="66" fillId="0" borderId="13" xfId="16"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51" fillId="0" borderId="5" xfId="16" applyFont="1" applyFill="1" applyBorder="1" applyAlignment="1">
      <alignment horizontal="right" vertical="center"/>
    </xf>
    <xf numFmtId="0" fontId="51" fillId="0" borderId="6" xfId="16" applyFont="1" applyFill="1" applyBorder="1" applyAlignment="1">
      <alignment horizontal="right" vertical="center"/>
    </xf>
    <xf numFmtId="0" fontId="51" fillId="0" borderId="0" xfId="16" applyFont="1" applyFill="1" applyBorder="1" applyAlignment="1">
      <alignment horizontal="right" vertical="center"/>
    </xf>
    <xf numFmtId="0" fontId="51" fillId="0" borderId="0" xfId="0" applyFont="1" applyFill="1" applyBorder="1" applyAlignment="1">
      <alignment horizontal="right" vertical="center"/>
    </xf>
    <xf numFmtId="0" fontId="51" fillId="0" borderId="0" xfId="16" applyFont="1" applyFill="1" applyAlignment="1">
      <alignment horizontal="right" vertical="center"/>
    </xf>
    <xf numFmtId="0" fontId="69" fillId="0" borderId="7" xfId="16" applyFont="1" applyFill="1" applyBorder="1" applyAlignment="1">
      <alignment vertical="center"/>
    </xf>
    <xf numFmtId="176" fontId="69" fillId="0" borderId="0" xfId="11" applyNumberFormat="1" applyFont="1" applyFill="1" applyBorder="1" applyAlignment="1">
      <alignment vertical="center"/>
    </xf>
    <xf numFmtId="0" fontId="69" fillId="0" borderId="0" xfId="16" applyFont="1" applyFill="1" applyAlignment="1">
      <alignment vertical="center"/>
    </xf>
    <xf numFmtId="0" fontId="72" fillId="0" borderId="0" xfId="16" applyFont="1" applyFill="1" applyBorder="1" applyAlignment="1">
      <alignment horizontal="right" vertical="center"/>
    </xf>
    <xf numFmtId="0" fontId="72" fillId="0" borderId="0" xfId="16" applyFont="1" applyFill="1" applyBorder="1" applyAlignment="1">
      <alignment horizontal="distributed" vertical="center"/>
    </xf>
    <xf numFmtId="176" fontId="69" fillId="0" borderId="0" xfId="0" applyNumberFormat="1" applyFont="1" applyFill="1" applyAlignment="1">
      <alignment vertical="center"/>
    </xf>
    <xf numFmtId="0" fontId="72" fillId="0" borderId="0" xfId="16" applyFont="1" applyFill="1" applyBorder="1" applyAlignment="1">
      <alignment horizontal="left" vertical="center"/>
    </xf>
    <xf numFmtId="0" fontId="66" fillId="0" borderId="7" xfId="16" applyFont="1" applyFill="1" applyBorder="1" applyAlignment="1">
      <alignment vertical="center"/>
    </xf>
    <xf numFmtId="176" fontId="65" fillId="0" borderId="0" xfId="11" applyNumberFormat="1" applyFont="1" applyFill="1" applyAlignment="1">
      <alignment vertical="center"/>
    </xf>
    <xf numFmtId="0" fontId="66" fillId="0" borderId="0" xfId="16" applyFont="1" applyFill="1" applyBorder="1" applyAlignment="1">
      <alignment horizontal="distributed" vertical="center"/>
    </xf>
    <xf numFmtId="176" fontId="65" fillId="0" borderId="0" xfId="11" applyNumberFormat="1" applyFont="1" applyFill="1" applyBorder="1" applyAlignment="1">
      <alignment vertical="center"/>
    </xf>
    <xf numFmtId="176" fontId="65" fillId="0" borderId="0" xfId="11" applyNumberFormat="1" applyFont="1" applyFill="1" applyBorder="1" applyAlignment="1">
      <alignment horizontal="right" vertical="center"/>
    </xf>
    <xf numFmtId="38" fontId="65" fillId="0" borderId="0" xfId="11" applyFont="1" applyFill="1" applyAlignment="1">
      <alignment horizontal="right" vertical="center"/>
    </xf>
    <xf numFmtId="176" fontId="65" fillId="0" borderId="4" xfId="11" applyNumberFormat="1" applyFont="1" applyFill="1" applyBorder="1" applyAlignment="1">
      <alignment horizontal="right" vertical="center"/>
    </xf>
    <xf numFmtId="0" fontId="66" fillId="0" borderId="0" xfId="0" applyFont="1" applyFill="1" applyBorder="1" applyAlignment="1">
      <alignment horizontal="distributed" vertical="center"/>
    </xf>
    <xf numFmtId="38" fontId="65" fillId="0" borderId="0" xfId="11" applyFont="1" applyFill="1" applyBorder="1" applyAlignment="1">
      <alignment horizontal="right" vertical="center"/>
    </xf>
    <xf numFmtId="0" fontId="66" fillId="0" borderId="0" xfId="0" applyFont="1" applyFill="1" applyBorder="1" applyAlignment="1">
      <alignment horizontal="left" vertical="center"/>
    </xf>
    <xf numFmtId="38" fontId="73" fillId="0" borderId="0" xfId="11" applyFont="1" applyFill="1" applyBorder="1" applyAlignment="1">
      <alignment horizontal="right" vertical="center"/>
    </xf>
    <xf numFmtId="176" fontId="73" fillId="0" borderId="4" xfId="11" applyNumberFormat="1" applyFont="1" applyFill="1" applyBorder="1" applyAlignment="1">
      <alignment horizontal="right" vertical="center"/>
    </xf>
    <xf numFmtId="176" fontId="73" fillId="0" borderId="0" xfId="11" applyNumberFormat="1" applyFont="1" applyFill="1" applyBorder="1" applyAlignment="1">
      <alignment horizontal="right" vertical="center"/>
    </xf>
    <xf numFmtId="0" fontId="71" fillId="0" borderId="0" xfId="0" applyFont="1" applyFill="1" applyBorder="1" applyAlignment="1">
      <alignment vertical="center"/>
    </xf>
    <xf numFmtId="0" fontId="71" fillId="0" borderId="0" xfId="0" applyFont="1" applyFill="1" applyBorder="1" applyAlignment="1">
      <alignment horizontal="distributed" vertical="center"/>
    </xf>
    <xf numFmtId="38" fontId="65" fillId="0" borderId="0" xfId="11" applyFont="1" applyFill="1" applyAlignment="1">
      <alignment vertical="center"/>
    </xf>
    <xf numFmtId="176" fontId="65" fillId="0" borderId="4" xfId="11" applyNumberFormat="1" applyFont="1" applyFill="1" applyBorder="1" applyAlignment="1">
      <alignment vertical="center"/>
    </xf>
    <xf numFmtId="0" fontId="66" fillId="0" borderId="0" xfId="0" applyFont="1" applyFill="1" applyBorder="1" applyAlignment="1">
      <alignment vertical="center"/>
    </xf>
    <xf numFmtId="179" fontId="65" fillId="0" borderId="0" xfId="11" applyNumberFormat="1" applyFont="1" applyFill="1" applyBorder="1" applyAlignment="1">
      <alignment horizontal="right" vertical="center"/>
    </xf>
    <xf numFmtId="0" fontId="71" fillId="0" borderId="0" xfId="0" applyFont="1" applyFill="1" applyAlignment="1">
      <alignment vertical="center"/>
    </xf>
    <xf numFmtId="0" fontId="71" fillId="0" borderId="8" xfId="0" applyFont="1" applyFill="1" applyBorder="1" applyAlignment="1">
      <alignment vertical="center"/>
    </xf>
    <xf numFmtId="0" fontId="71" fillId="0" borderId="8" xfId="0" applyFont="1" applyFill="1" applyBorder="1" applyAlignment="1">
      <alignment horizontal="distributed" vertical="center"/>
    </xf>
    <xf numFmtId="38" fontId="65" fillId="0" borderId="8" xfId="11" applyFont="1" applyFill="1" applyBorder="1" applyAlignment="1">
      <alignment horizontal="right" vertical="center"/>
    </xf>
    <xf numFmtId="38" fontId="65" fillId="0" borderId="14" xfId="11" applyFont="1" applyFill="1" applyBorder="1" applyAlignment="1">
      <alignment horizontal="right" vertical="center"/>
    </xf>
    <xf numFmtId="38" fontId="68" fillId="0" borderId="8" xfId="11" applyFont="1" applyFill="1" applyBorder="1" applyAlignment="1">
      <alignment vertical="center"/>
    </xf>
    <xf numFmtId="38" fontId="68" fillId="0" borderId="0" xfId="11" applyFont="1" applyFill="1" applyBorder="1" applyAlignment="1">
      <alignment vertical="center"/>
    </xf>
    <xf numFmtId="38" fontId="71" fillId="0" borderId="0" xfId="11" applyFont="1" applyFill="1" applyBorder="1" applyAlignment="1">
      <alignment vertical="center"/>
    </xf>
    <xf numFmtId="38" fontId="71" fillId="0" borderId="0" xfId="11" applyFont="1" applyFill="1" applyAlignment="1">
      <alignment vertical="center"/>
    </xf>
    <xf numFmtId="38" fontId="68" fillId="0" borderId="0" xfId="11" applyFont="1" applyFill="1" applyAlignment="1">
      <alignment vertical="center"/>
    </xf>
    <xf numFmtId="0" fontId="51" fillId="0" borderId="0" xfId="16" applyFont="1" applyFill="1" applyBorder="1" applyAlignment="1">
      <alignment vertical="center"/>
    </xf>
    <xf numFmtId="0" fontId="51" fillId="0" borderId="0" xfId="16" applyFont="1" applyFill="1" applyAlignment="1">
      <alignment vertical="center"/>
    </xf>
    <xf numFmtId="176" fontId="69" fillId="0" borderId="0" xfId="11" applyNumberFormat="1" applyFont="1" applyFill="1" applyBorder="1" applyAlignment="1">
      <alignment horizontal="right" vertical="center"/>
    </xf>
    <xf numFmtId="176" fontId="65" fillId="0" borderId="0" xfId="0" applyNumberFormat="1" applyFont="1" applyFill="1" applyBorder="1" applyAlignment="1">
      <alignment horizontal="right" vertical="center"/>
    </xf>
    <xf numFmtId="176" fontId="73" fillId="0" borderId="4" xfId="0" applyNumberFormat="1" applyFont="1" applyFill="1" applyBorder="1" applyAlignment="1">
      <alignment horizontal="right" vertical="center"/>
    </xf>
    <xf numFmtId="176" fontId="73" fillId="0" borderId="0" xfId="0" applyNumberFormat="1" applyFont="1" applyFill="1" applyBorder="1" applyAlignment="1">
      <alignment horizontal="right" vertical="center"/>
    </xf>
    <xf numFmtId="176" fontId="65" fillId="0" borderId="4" xfId="0" applyNumberFormat="1" applyFont="1" applyFill="1" applyBorder="1" applyAlignment="1">
      <alignment horizontal="right" vertical="center"/>
    </xf>
    <xf numFmtId="176" fontId="65" fillId="0" borderId="0" xfId="0" applyNumberFormat="1" applyFont="1" applyFill="1" applyAlignment="1">
      <alignment vertical="center"/>
    </xf>
    <xf numFmtId="176" fontId="65" fillId="0" borderId="4" xfId="0" applyNumberFormat="1" applyFont="1" applyFill="1" applyBorder="1" applyAlignment="1">
      <alignment vertical="center"/>
    </xf>
    <xf numFmtId="0" fontId="51" fillId="0" borderId="0" xfId="0" applyFont="1" applyFill="1" applyBorder="1" applyAlignment="1">
      <alignment vertical="center"/>
    </xf>
    <xf numFmtId="176" fontId="74" fillId="0" borderId="0" xfId="16" applyNumberFormat="1" applyFont="1" applyFill="1" applyBorder="1" applyAlignment="1">
      <alignment horizontal="right" vertical="center"/>
    </xf>
    <xf numFmtId="176" fontId="73" fillId="0" borderId="0" xfId="16" applyNumberFormat="1" applyFont="1" applyFill="1" applyBorder="1" applyAlignment="1">
      <alignment horizontal="right" vertical="center"/>
    </xf>
    <xf numFmtId="176" fontId="73" fillId="0" borderId="0" xfId="16" applyNumberFormat="1" applyFont="1" applyFill="1" applyAlignment="1">
      <alignment vertical="center"/>
    </xf>
    <xf numFmtId="176" fontId="66" fillId="0" borderId="0" xfId="16" applyNumberFormat="1" applyFont="1" applyFill="1" applyAlignment="1">
      <alignment vertical="center"/>
    </xf>
    <xf numFmtId="176" fontId="73" fillId="0" borderId="4" xfId="0" applyNumberFormat="1" applyFont="1" applyFill="1" applyBorder="1" applyAlignment="1">
      <alignment vertical="center"/>
    </xf>
    <xf numFmtId="176" fontId="73" fillId="0" borderId="0" xfId="0" applyNumberFormat="1" applyFont="1" applyFill="1" applyAlignment="1">
      <alignment vertical="center"/>
    </xf>
    <xf numFmtId="176" fontId="68" fillId="0" borderId="0" xfId="0" applyNumberFormat="1" applyFont="1" applyFill="1" applyAlignment="1">
      <alignment vertical="center"/>
    </xf>
    <xf numFmtId="176" fontId="74" fillId="0" borderId="0" xfId="11" applyNumberFormat="1" applyFont="1" applyFill="1" applyBorder="1" applyAlignment="1">
      <alignment horizontal="right" vertical="center"/>
    </xf>
    <xf numFmtId="176" fontId="74" fillId="0" borderId="0" xfId="11" applyNumberFormat="1" applyFont="1" applyFill="1" applyAlignment="1">
      <alignment horizontal="right" vertical="center"/>
    </xf>
    <xf numFmtId="176" fontId="73" fillId="0" borderId="0" xfId="11" applyNumberFormat="1" applyFont="1" applyFill="1" applyAlignment="1">
      <alignment horizontal="right" vertical="center"/>
    </xf>
    <xf numFmtId="176" fontId="73" fillId="0" borderId="0" xfId="11" applyNumberFormat="1" applyFont="1" applyFill="1" applyAlignment="1">
      <alignment vertical="center"/>
    </xf>
    <xf numFmtId="176" fontId="74" fillId="0" borderId="4" xfId="16" applyNumberFormat="1" applyFont="1" applyFill="1" applyBorder="1" applyAlignment="1">
      <alignment horizontal="right" vertical="center"/>
    </xf>
    <xf numFmtId="176" fontId="74" fillId="0" borderId="0" xfId="16" applyNumberFormat="1" applyFont="1" applyFill="1" applyBorder="1" applyAlignment="1">
      <alignment vertical="center"/>
    </xf>
    <xf numFmtId="176" fontId="74" fillId="0" borderId="0" xfId="11" applyNumberFormat="1" applyFont="1" applyFill="1" applyBorder="1" applyAlignment="1">
      <alignment vertical="center"/>
    </xf>
    <xf numFmtId="176" fontId="75" fillId="0" borderId="0" xfId="16" applyNumberFormat="1" applyFont="1" applyFill="1" applyBorder="1" applyAlignment="1">
      <alignment vertical="center"/>
    </xf>
    <xf numFmtId="176" fontId="75" fillId="0" borderId="0" xfId="11" applyNumberFormat="1" applyFont="1" applyFill="1" applyBorder="1" applyAlignment="1">
      <alignment vertical="center"/>
    </xf>
    <xf numFmtId="176" fontId="73" fillId="0" borderId="0" xfId="11" applyNumberFormat="1" applyFont="1" applyFill="1" applyBorder="1" applyAlignment="1">
      <alignment vertical="center"/>
    </xf>
    <xf numFmtId="176" fontId="73" fillId="0" borderId="4" xfId="16" applyNumberFormat="1" applyFont="1" applyFill="1" applyBorder="1" applyAlignment="1">
      <alignment horizontal="right" vertical="center"/>
    </xf>
    <xf numFmtId="176" fontId="73" fillId="0" borderId="0" xfId="16" applyNumberFormat="1" applyFont="1" applyFill="1" applyBorder="1" applyAlignment="1">
      <alignment vertical="center"/>
    </xf>
    <xf numFmtId="181" fontId="74" fillId="0" borderId="0" xfId="16" applyNumberFormat="1" applyFont="1" applyFill="1" applyBorder="1" applyAlignment="1">
      <alignment horizontal="right" vertical="center"/>
    </xf>
    <xf numFmtId="181" fontId="73" fillId="0" borderId="0" xfId="11" applyNumberFormat="1" applyFont="1" applyFill="1" applyBorder="1" applyAlignment="1">
      <alignment vertical="center"/>
    </xf>
    <xf numFmtId="181" fontId="74" fillId="0" borderId="4" xfId="16" applyNumberFormat="1" applyFont="1" applyFill="1" applyBorder="1" applyAlignment="1">
      <alignment horizontal="right" vertical="center"/>
    </xf>
    <xf numFmtId="181" fontId="74" fillId="2" borderId="0" xfId="16" applyNumberFormat="1" applyFont="1" applyFill="1" applyBorder="1" applyAlignment="1">
      <alignment horizontal="right" vertical="center"/>
    </xf>
    <xf numFmtId="181" fontId="73" fillId="0" borderId="4" xfId="16" applyNumberFormat="1" applyFont="1" applyFill="1" applyBorder="1" applyAlignment="1">
      <alignment vertical="center"/>
    </xf>
    <xf numFmtId="181" fontId="73" fillId="0" borderId="0" xfId="16" applyNumberFormat="1" applyFont="1" applyFill="1" applyBorder="1" applyAlignment="1">
      <alignment vertical="center"/>
    </xf>
    <xf numFmtId="181" fontId="73" fillId="0" borderId="0" xfId="16" applyNumberFormat="1" applyFont="1" applyFill="1" applyBorder="1" applyAlignment="1">
      <alignment horizontal="right" vertical="center"/>
    </xf>
    <xf numFmtId="3" fontId="73" fillId="0" borderId="0" xfId="16" applyNumberFormat="1" applyFont="1" applyFill="1" applyBorder="1" applyAlignment="1">
      <alignment vertical="center"/>
    </xf>
    <xf numFmtId="38" fontId="73" fillId="0" borderId="0" xfId="11" applyFont="1" applyFill="1" applyBorder="1" applyAlignment="1">
      <alignment vertical="center"/>
    </xf>
    <xf numFmtId="3" fontId="73" fillId="0" borderId="0" xfId="0" applyNumberFormat="1" applyFont="1" applyFill="1" applyBorder="1" applyAlignment="1">
      <alignment vertical="center"/>
    </xf>
    <xf numFmtId="177" fontId="74" fillId="0" borderId="0" xfId="16" applyNumberFormat="1" applyFont="1" applyFill="1" applyBorder="1" applyAlignment="1">
      <alignment horizontal="right" vertical="center"/>
    </xf>
    <xf numFmtId="177" fontId="73" fillId="0" borderId="0" xfId="16" applyNumberFormat="1" applyFont="1" applyFill="1" applyBorder="1" applyAlignment="1">
      <alignment horizontal="right" vertical="center"/>
    </xf>
    <xf numFmtId="3" fontId="74" fillId="0" borderId="0" xfId="16" applyNumberFormat="1" applyFont="1" applyFill="1" applyBorder="1" applyAlignment="1">
      <alignment horizontal="right" vertical="center"/>
    </xf>
    <xf numFmtId="177" fontId="13" fillId="0" borderId="0" xfId="11" applyNumberFormat="1" applyFont="1" applyFill="1" applyBorder="1" applyAlignment="1">
      <alignment horizontal="right" vertical="center"/>
    </xf>
    <xf numFmtId="176" fontId="74" fillId="0" borderId="0" xfId="16" applyNumberFormat="1" applyFont="1" applyFill="1"/>
    <xf numFmtId="176" fontId="74" fillId="0" borderId="0" xfId="0" applyNumberFormat="1" applyFont="1" applyFill="1" applyBorder="1" applyAlignment="1">
      <alignment horizontal="right" vertical="center"/>
    </xf>
    <xf numFmtId="176" fontId="51" fillId="0" borderId="0" xfId="0" applyNumberFormat="1" applyFont="1" applyFill="1"/>
    <xf numFmtId="0" fontId="10" fillId="0" borderId="20" xfId="16" applyFont="1" applyFill="1" applyBorder="1" applyAlignment="1">
      <alignment horizontal="center" vertical="center"/>
    </xf>
    <xf numFmtId="0" fontId="10" fillId="0" borderId="22" xfId="16" applyFont="1" applyFill="1" applyBorder="1" applyAlignment="1">
      <alignment horizontal="center" vertical="center"/>
    </xf>
    <xf numFmtId="0" fontId="10" fillId="0" borderId="7" xfId="16" applyFont="1" applyFill="1" applyBorder="1" applyAlignment="1">
      <alignment horizontal="center" vertical="center"/>
    </xf>
    <xf numFmtId="0" fontId="10" fillId="0" borderId="19" xfId="16" applyFont="1" applyFill="1" applyBorder="1" applyAlignment="1">
      <alignment horizontal="center" vertical="center"/>
    </xf>
    <xf numFmtId="0" fontId="10" fillId="0" borderId="0" xfId="16" applyFont="1" applyFill="1" applyBorder="1" applyAlignment="1">
      <alignment horizontal="center" vertical="center" wrapText="1"/>
    </xf>
    <xf numFmtId="0" fontId="10" fillId="0" borderId="22" xfId="16" applyFont="1" applyFill="1" applyBorder="1" applyAlignment="1">
      <alignment horizontal="center" vertical="center" wrapText="1"/>
    </xf>
    <xf numFmtId="0" fontId="10" fillId="0" borderId="23" xfId="16" applyFont="1" applyFill="1" applyBorder="1" applyAlignment="1">
      <alignment horizontal="center" vertical="center" wrapText="1"/>
    </xf>
    <xf numFmtId="3" fontId="14" fillId="0" borderId="0" xfId="16" applyNumberFormat="1" applyFont="1" applyFill="1" applyBorder="1" applyAlignment="1">
      <alignment vertical="center"/>
    </xf>
    <xf numFmtId="0" fontId="76" fillId="0" borderId="0" xfId="16" applyFont="1" applyFill="1" applyAlignment="1">
      <alignment vertical="center"/>
    </xf>
    <xf numFmtId="0" fontId="12" fillId="0" borderId="0" xfId="16" applyFont="1" applyFill="1" applyBorder="1" applyAlignment="1">
      <alignment vertical="center"/>
    </xf>
    <xf numFmtId="177" fontId="12" fillId="0" borderId="23" xfId="10" applyNumberFormat="1" applyFont="1" applyFill="1" applyBorder="1" applyAlignment="1">
      <alignment horizontal="center" vertical="center"/>
    </xf>
    <xf numFmtId="177" fontId="12" fillId="0" borderId="19" xfId="10" applyNumberFormat="1" applyFont="1" applyFill="1" applyBorder="1" applyAlignment="1">
      <alignment horizontal="center" vertical="center"/>
    </xf>
    <xf numFmtId="177" fontId="12" fillId="0" borderId="20" xfId="10" applyNumberFormat="1" applyFont="1" applyFill="1" applyBorder="1" applyAlignment="1">
      <alignment horizontal="center" vertical="center"/>
    </xf>
    <xf numFmtId="0" fontId="37" fillId="0" borderId="20" xfId="0" applyFont="1" applyFill="1" applyBorder="1" applyAlignment="1">
      <alignment horizontal="center" vertical="center"/>
    </xf>
    <xf numFmtId="177" fontId="12" fillId="0" borderId="0" xfId="10" applyNumberFormat="1" applyFont="1" applyFill="1" applyAlignment="1">
      <alignment horizontal="distributed" vertical="center" justifyLastLine="1"/>
    </xf>
    <xf numFmtId="187" fontId="19" fillId="0" borderId="0" xfId="10" applyNumberFormat="1" applyFont="1" applyFill="1" applyBorder="1" applyAlignment="1">
      <alignment horizontal="right" vertical="center"/>
    </xf>
    <xf numFmtId="186" fontId="19" fillId="0" borderId="0" xfId="10" applyNumberFormat="1" applyFont="1" applyFill="1" applyBorder="1" applyAlignment="1">
      <alignment horizontal="right" vertical="center"/>
    </xf>
    <xf numFmtId="185" fontId="19" fillId="0" borderId="0" xfId="10" applyNumberFormat="1" applyFont="1" applyFill="1" applyBorder="1" applyAlignment="1">
      <alignment horizontal="right" vertical="center"/>
    </xf>
    <xf numFmtId="177" fontId="12" fillId="0" borderId="26" xfId="10" applyNumberFormat="1" applyFont="1" applyFill="1" applyBorder="1" applyAlignment="1">
      <alignment horizontal="distributed" vertical="center" justifyLastLine="1"/>
    </xf>
    <xf numFmtId="177" fontId="12" fillId="0" borderId="11" xfId="10" applyNumberFormat="1" applyFont="1" applyFill="1" applyBorder="1" applyAlignment="1">
      <alignment horizontal="distributed" vertical="center" justifyLastLine="1"/>
    </xf>
    <xf numFmtId="177" fontId="12" fillId="0" borderId="3" xfId="10" applyNumberFormat="1" applyFont="1" applyFill="1" applyBorder="1" applyAlignment="1">
      <alignment horizontal="distributed" vertical="center"/>
    </xf>
    <xf numFmtId="0" fontId="37" fillId="0" borderId="3" xfId="0" applyFont="1" applyFill="1" applyBorder="1" applyAlignment="1">
      <alignment horizontal="distributed" vertical="center"/>
    </xf>
    <xf numFmtId="0" fontId="37" fillId="0" borderId="17" xfId="0" applyFont="1" applyFill="1" applyBorder="1" applyAlignment="1">
      <alignment horizontal="distributed" vertical="center"/>
    </xf>
    <xf numFmtId="177" fontId="12" fillId="0" borderId="13" xfId="10" applyNumberFormat="1" applyFont="1" applyFill="1" applyBorder="1" applyAlignment="1">
      <alignment horizontal="center" vertical="center"/>
    </xf>
    <xf numFmtId="177" fontId="12" fillId="0" borderId="15" xfId="10" applyNumberFormat="1" applyFont="1" applyFill="1" applyBorder="1" applyAlignment="1">
      <alignment horizontal="center" vertical="center"/>
    </xf>
    <xf numFmtId="177" fontId="69" fillId="0" borderId="0" xfId="10" applyNumberFormat="1" applyFont="1" applyFill="1" applyBorder="1" applyAlignment="1">
      <alignment horizontal="right" vertical="center"/>
    </xf>
    <xf numFmtId="0" fontId="37" fillId="0" borderId="2" xfId="0" applyFont="1" applyFill="1" applyBorder="1" applyAlignment="1">
      <alignment horizontal="center" vertical="center"/>
    </xf>
    <xf numFmtId="177" fontId="10" fillId="0" borderId="5" xfId="10" applyNumberFormat="1" applyFont="1" applyFill="1" applyBorder="1" applyAlignment="1">
      <alignment horizontal="right" vertical="center"/>
    </xf>
    <xf numFmtId="177" fontId="10" fillId="0" borderId="0" xfId="10" applyNumberFormat="1" applyFont="1" applyFill="1" applyBorder="1" applyAlignment="1">
      <alignment horizontal="right" vertical="center"/>
    </xf>
    <xf numFmtId="0" fontId="37" fillId="0" borderId="0" xfId="0" applyFont="1" applyFill="1" applyAlignment="1">
      <alignment vertical="center"/>
    </xf>
    <xf numFmtId="177" fontId="65" fillId="0" borderId="0" xfId="10" applyNumberFormat="1" applyFont="1" applyFill="1" applyAlignment="1">
      <alignment vertical="center"/>
    </xf>
    <xf numFmtId="177" fontId="12" fillId="0" borderId="0" xfId="10" applyNumberFormat="1" applyFont="1" applyFill="1" applyBorder="1" applyAlignment="1">
      <alignment horizontal="distributed" vertical="center" wrapText="1" justifyLastLine="1"/>
    </xf>
    <xf numFmtId="177" fontId="12" fillId="0" borderId="8" xfId="10" applyNumberFormat="1" applyFont="1" applyFill="1" applyBorder="1" applyAlignment="1">
      <alignment horizontal="distributed" vertical="center" wrapText="1" justifyLastLine="1"/>
    </xf>
    <xf numFmtId="177" fontId="12" fillId="0" borderId="0" xfId="10" applyNumberFormat="1" applyFont="1" applyFill="1" applyBorder="1" applyAlignment="1">
      <alignment horizontal="distributed" vertical="center" justifyLastLine="1"/>
    </xf>
    <xf numFmtId="177" fontId="48" fillId="0" borderId="0" xfId="10" applyNumberFormat="1" applyFont="1" applyFill="1" applyAlignment="1">
      <alignment vertical="center"/>
    </xf>
    <xf numFmtId="0" fontId="57" fillId="0" borderId="0" xfId="0" applyFont="1" applyFill="1" applyAlignment="1">
      <alignment vertical="center"/>
    </xf>
    <xf numFmtId="0" fontId="68" fillId="0" borderId="0" xfId="0" applyFont="1" applyFill="1" applyAlignment="1">
      <alignment vertical="center"/>
    </xf>
    <xf numFmtId="177" fontId="63" fillId="0" borderId="0" xfId="10" applyNumberFormat="1" applyFont="1" applyFill="1" applyBorder="1" applyAlignment="1">
      <alignment horizontal="right" vertical="center"/>
    </xf>
    <xf numFmtId="177" fontId="48" fillId="0" borderId="8" xfId="10" applyNumberFormat="1" applyFont="1" applyFill="1" applyBorder="1" applyAlignment="1">
      <alignment vertical="center"/>
    </xf>
    <xf numFmtId="177" fontId="12" fillId="0" borderId="0" xfId="10" applyNumberFormat="1" applyFont="1" applyFill="1" applyAlignment="1">
      <alignment horizontal="distributed" vertical="center" wrapText="1" justifyLastLine="1"/>
    </xf>
    <xf numFmtId="177" fontId="65" fillId="0" borderId="0" xfId="10" applyNumberFormat="1" applyFont="1" applyFill="1" applyBorder="1" applyAlignment="1">
      <alignment horizontal="right" vertical="center"/>
    </xf>
    <xf numFmtId="0" fontId="66" fillId="0" borderId="0" xfId="0" applyFont="1" applyFill="1" applyBorder="1" applyAlignment="1">
      <alignment horizontal="distributed" vertical="center"/>
    </xf>
    <xf numFmtId="0" fontId="71" fillId="0" borderId="0" xfId="0" applyFont="1" applyFill="1" applyBorder="1" applyAlignment="1">
      <alignment horizontal="distributed" vertical="center"/>
    </xf>
    <xf numFmtId="0" fontId="71" fillId="0" borderId="0" xfId="0" applyFont="1" applyFill="1" applyAlignment="1">
      <alignment horizontal="distributed" vertical="center"/>
    </xf>
    <xf numFmtId="0" fontId="66" fillId="0" borderId="0" xfId="0" applyFont="1" applyFill="1" applyAlignment="1">
      <alignment vertical="center"/>
    </xf>
    <xf numFmtId="0" fontId="71" fillId="0" borderId="0" xfId="0" applyFont="1" applyFill="1" applyAlignment="1">
      <alignment vertical="center"/>
    </xf>
    <xf numFmtId="0" fontId="66" fillId="0" borderId="22" xfId="0" applyFont="1" applyFill="1" applyBorder="1" applyAlignment="1">
      <alignment horizontal="center" vertical="center"/>
    </xf>
    <xf numFmtId="0" fontId="66" fillId="0" borderId="23" xfId="0" applyFont="1" applyFill="1" applyBorder="1" applyAlignment="1">
      <alignment horizontal="distributed" vertical="center" justifyLastLine="1"/>
    </xf>
    <xf numFmtId="0" fontId="66" fillId="0" borderId="19" xfId="0" applyFont="1" applyFill="1" applyBorder="1" applyAlignment="1">
      <alignment horizontal="distributed" vertical="center" justifyLastLine="1"/>
    </xf>
    <xf numFmtId="0" fontId="66" fillId="0" borderId="23" xfId="16" applyFont="1" applyFill="1" applyBorder="1" applyAlignment="1">
      <alignment horizontal="center" vertical="center"/>
    </xf>
    <xf numFmtId="0" fontId="71" fillId="0" borderId="19" xfId="0" applyFont="1" applyFill="1" applyBorder="1" applyAlignment="1">
      <alignment vertical="center"/>
    </xf>
    <xf numFmtId="0" fontId="71" fillId="0" borderId="20" xfId="0" applyFont="1" applyFill="1" applyBorder="1" applyAlignment="1">
      <alignment vertical="center"/>
    </xf>
    <xf numFmtId="0" fontId="66" fillId="0" borderId="0" xfId="16" applyFont="1" applyFill="1" applyBorder="1" applyAlignment="1">
      <alignment horizontal="distributed" vertical="center"/>
    </xf>
    <xf numFmtId="0" fontId="72" fillId="0" borderId="0" xfId="16" applyFont="1" applyFill="1" applyBorder="1" applyAlignment="1">
      <alignment horizontal="right" vertical="center" justifyLastLine="1"/>
    </xf>
    <xf numFmtId="0" fontId="72" fillId="0" borderId="0" xfId="16" applyFont="1" applyFill="1" applyBorder="1" applyAlignment="1">
      <alignment horizontal="left" vertical="center" wrapText="1"/>
    </xf>
    <xf numFmtId="0" fontId="72" fillId="0" borderId="0" xfId="16" applyFont="1" applyFill="1" applyBorder="1" applyAlignment="1">
      <alignment horizontal="left" vertical="center"/>
    </xf>
    <xf numFmtId="0" fontId="72" fillId="0" borderId="0" xfId="16" applyFont="1" applyFill="1" applyBorder="1" applyAlignment="1">
      <alignment horizontal="distributed" vertical="center"/>
    </xf>
    <xf numFmtId="0" fontId="12" fillId="0" borderId="3" xfId="16" applyFont="1" applyFill="1" applyBorder="1" applyAlignment="1">
      <alignment horizontal="distributed" vertical="center" justifyLastLine="1"/>
    </xf>
    <xf numFmtId="0" fontId="12" fillId="0" borderId="9" xfId="16" applyFont="1" applyFill="1" applyBorder="1" applyAlignment="1">
      <alignment horizontal="distributed" vertical="center" justifyLastLine="1"/>
    </xf>
    <xf numFmtId="0" fontId="12" fillId="0" borderId="17" xfId="16" applyFont="1" applyFill="1" applyBorder="1" applyAlignment="1">
      <alignment horizontal="distributed" vertical="center" justifyLastLine="1"/>
    </xf>
    <xf numFmtId="0" fontId="12" fillId="0" borderId="21" xfId="16" applyFont="1" applyFill="1" applyBorder="1" applyAlignment="1">
      <alignment horizontal="distributed" vertical="center" justifyLastLine="1"/>
    </xf>
    <xf numFmtId="0" fontId="66" fillId="0" borderId="22" xfId="16" applyFont="1" applyFill="1" applyBorder="1" applyAlignment="1">
      <alignment horizontal="center" vertical="center"/>
    </xf>
    <xf numFmtId="0" fontId="66" fillId="0" borderId="12" xfId="16" applyFont="1" applyFill="1" applyBorder="1" applyAlignment="1">
      <alignment horizontal="center" vertical="center"/>
    </xf>
    <xf numFmtId="0" fontId="12" fillId="0" borderId="22" xfId="16" applyFont="1" applyFill="1" applyBorder="1" applyAlignment="1">
      <alignment horizontal="center" vertical="center"/>
    </xf>
    <xf numFmtId="0" fontId="12" fillId="0" borderId="12" xfId="16" applyFont="1" applyFill="1" applyBorder="1" applyAlignment="1">
      <alignment horizontal="center" vertical="center"/>
    </xf>
    <xf numFmtId="0" fontId="12" fillId="0" borderId="23" xfId="16" applyFont="1" applyFill="1" applyBorder="1" applyAlignment="1">
      <alignment horizontal="center" vertical="center"/>
    </xf>
    <xf numFmtId="0" fontId="37" fillId="0" borderId="19" xfId="0" applyFont="1" applyFill="1" applyBorder="1" applyAlignment="1">
      <alignment vertical="center"/>
    </xf>
    <xf numFmtId="0" fontId="37" fillId="0" borderId="20" xfId="0" applyFont="1" applyFill="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distributed" vertical="center" justifyLastLine="1"/>
    </xf>
    <xf numFmtId="0" fontId="12" fillId="0" borderId="19" xfId="0" applyFont="1" applyFill="1" applyBorder="1" applyAlignment="1">
      <alignment horizontal="distributed" vertical="center" justifyLastLine="1"/>
    </xf>
    <xf numFmtId="0" fontId="12" fillId="0" borderId="0" xfId="16" applyFont="1" applyFill="1" applyBorder="1" applyAlignment="1">
      <alignment horizontal="distributed" vertical="center"/>
    </xf>
    <xf numFmtId="0" fontId="19" fillId="0" borderId="0" xfId="16" applyFont="1" applyFill="1" applyBorder="1" applyAlignment="1">
      <alignment horizontal="distributed" vertical="center"/>
    </xf>
    <xf numFmtId="0" fontId="19" fillId="0" borderId="0" xfId="16" applyFont="1" applyFill="1" applyBorder="1" applyAlignment="1">
      <alignment horizontal="right" vertical="center" justifyLastLine="1"/>
    </xf>
    <xf numFmtId="0" fontId="19" fillId="0" borderId="0" xfId="16" applyFont="1" applyFill="1" applyBorder="1" applyAlignment="1">
      <alignment horizontal="left" vertical="center" wrapText="1"/>
    </xf>
    <xf numFmtId="0" fontId="19" fillId="0" borderId="0" xfId="16" applyFont="1" applyFill="1" applyBorder="1" applyAlignment="1">
      <alignment horizontal="left" vertical="center"/>
    </xf>
    <xf numFmtId="0" fontId="12" fillId="0" borderId="0" xfId="0" applyFont="1" applyFill="1" applyBorder="1" applyAlignment="1">
      <alignment horizontal="distributed" vertical="center"/>
    </xf>
    <xf numFmtId="0" fontId="37" fillId="0" borderId="0" xfId="0" applyFont="1" applyFill="1" applyAlignment="1">
      <alignment horizontal="distributed" vertical="center"/>
    </xf>
    <xf numFmtId="0" fontId="37" fillId="0" borderId="0" xfId="0" applyFont="1" applyFill="1" applyBorder="1" applyAlignment="1">
      <alignment horizontal="distributed" vertical="center"/>
    </xf>
    <xf numFmtId="0" fontId="12" fillId="0" borderId="0" xfId="0" applyFont="1" applyFill="1" applyAlignment="1">
      <alignment vertical="center"/>
    </xf>
    <xf numFmtId="180" fontId="10" fillId="0" borderId="26" xfId="16" applyNumberFormat="1" applyFont="1" applyFill="1" applyBorder="1" applyAlignment="1">
      <alignment horizontal="distributed" vertical="center" justifyLastLine="1"/>
    </xf>
    <xf numFmtId="0" fontId="12" fillId="0" borderId="11" xfId="16" applyFont="1" applyFill="1" applyBorder="1" applyAlignment="1">
      <alignment horizontal="distributed" vertical="center" justifyLastLine="1"/>
    </xf>
    <xf numFmtId="180" fontId="10" fillId="0" borderId="22" xfId="16" applyNumberFormat="1" applyFont="1" applyFill="1" applyBorder="1" applyAlignment="1">
      <alignment horizontal="center" vertical="center"/>
    </xf>
    <xf numFmtId="180" fontId="10" fillId="0" borderId="23" xfId="16" applyNumberFormat="1" applyFont="1" applyFill="1" applyBorder="1" applyAlignment="1">
      <alignment horizontal="center" vertical="center"/>
    </xf>
    <xf numFmtId="180" fontId="10" fillId="0" borderId="0" xfId="16" applyNumberFormat="1" applyFont="1" applyFill="1" applyBorder="1" applyAlignment="1">
      <alignment horizontal="distributed" vertical="center"/>
    </xf>
    <xf numFmtId="180" fontId="38" fillId="0" borderId="0" xfId="16" applyNumberFormat="1" applyFont="1" applyFill="1" applyBorder="1" applyAlignment="1">
      <alignment horizontal="right" vertical="center"/>
    </xf>
    <xf numFmtId="180" fontId="38" fillId="0" borderId="0" xfId="16" applyNumberFormat="1" applyFont="1" applyFill="1" applyBorder="1" applyAlignment="1">
      <alignment horizontal="left" vertical="center" wrapText="1"/>
    </xf>
    <xf numFmtId="180" fontId="38" fillId="0" borderId="0" xfId="16" applyNumberFormat="1" applyFont="1" applyFill="1" applyBorder="1" applyAlignment="1">
      <alignment horizontal="left" vertical="center"/>
    </xf>
    <xf numFmtId="180" fontId="38" fillId="0" borderId="0" xfId="16" applyNumberFormat="1" applyFont="1" applyFill="1" applyBorder="1" applyAlignment="1">
      <alignment horizontal="distributed" vertical="center"/>
    </xf>
    <xf numFmtId="180" fontId="10" fillId="0" borderId="20" xfId="16" applyNumberFormat="1" applyFont="1" applyFill="1" applyBorder="1" applyAlignment="1">
      <alignment horizontal="center" vertical="center"/>
    </xf>
    <xf numFmtId="180" fontId="10" fillId="0" borderId="15" xfId="16" applyNumberFormat="1" applyFont="1" applyFill="1" applyBorder="1" applyAlignment="1">
      <alignment horizontal="center" vertical="center"/>
    </xf>
    <xf numFmtId="180" fontId="10" fillId="0" borderId="12" xfId="16" applyNumberFormat="1"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0" xfId="0" applyFont="1" applyFill="1" applyAlignment="1">
      <alignment vertical="center"/>
    </xf>
    <xf numFmtId="0" fontId="10" fillId="0" borderId="0" xfId="0" applyFont="1" applyFill="1" applyAlignment="1">
      <alignment horizontal="distributed" vertical="center"/>
    </xf>
    <xf numFmtId="38" fontId="10" fillId="0" borderId="26" xfId="11" applyFont="1" applyFill="1" applyBorder="1" applyAlignment="1">
      <alignment horizontal="distributed" vertical="center" justifyLastLine="1"/>
    </xf>
    <xf numFmtId="38" fontId="10" fillId="0" borderId="11" xfId="11" applyFont="1" applyFill="1" applyBorder="1" applyAlignment="1">
      <alignment horizontal="distributed" vertical="center" justifyLastLine="1"/>
    </xf>
    <xf numFmtId="38" fontId="10" fillId="0" borderId="22" xfId="11" applyFont="1" applyFill="1" applyBorder="1" applyAlignment="1">
      <alignment horizontal="center" vertical="center"/>
    </xf>
    <xf numFmtId="38" fontId="10" fillId="0" borderId="23" xfId="11" applyFont="1" applyFill="1" applyBorder="1" applyAlignment="1">
      <alignment horizontal="center" vertical="center"/>
    </xf>
    <xf numFmtId="0" fontId="10" fillId="0" borderId="0" xfId="16" applyFont="1" applyFill="1" applyBorder="1" applyAlignment="1">
      <alignment horizontal="distributed" vertical="center"/>
    </xf>
    <xf numFmtId="0" fontId="38" fillId="0" borderId="0" xfId="16" applyFont="1" applyFill="1" applyBorder="1" applyAlignment="1">
      <alignment horizontal="right" vertical="center"/>
    </xf>
    <xf numFmtId="0" fontId="38" fillId="0" borderId="0" xfId="16" applyFont="1" applyFill="1" applyBorder="1" applyAlignment="1">
      <alignment horizontal="left" vertical="center" wrapText="1"/>
    </xf>
    <xf numFmtId="0" fontId="38" fillId="0" borderId="0" xfId="16" applyFont="1" applyFill="1" applyBorder="1" applyAlignment="1">
      <alignment horizontal="left" vertical="center"/>
    </xf>
    <xf numFmtId="0" fontId="38" fillId="0" borderId="0" xfId="16" applyFont="1" applyFill="1" applyBorder="1" applyAlignment="1">
      <alignment horizontal="distributed" vertical="center"/>
    </xf>
    <xf numFmtId="0" fontId="10" fillId="0" borderId="20" xfId="16" applyFont="1" applyFill="1" applyBorder="1" applyAlignment="1">
      <alignment horizontal="center" vertical="center"/>
    </xf>
    <xf numFmtId="0" fontId="10" fillId="0" borderId="22" xfId="16" applyFont="1" applyFill="1" applyBorder="1" applyAlignment="1">
      <alignment horizontal="center" vertical="center"/>
    </xf>
    <xf numFmtId="0" fontId="10" fillId="0" borderId="15" xfId="16" applyFont="1" applyFill="1" applyBorder="1" applyAlignment="1">
      <alignment horizontal="center" vertical="center"/>
    </xf>
    <xf numFmtId="0" fontId="10" fillId="0" borderId="12" xfId="16" applyFont="1" applyFill="1" applyBorder="1" applyAlignment="1">
      <alignment horizontal="center" vertical="center"/>
    </xf>
    <xf numFmtId="38" fontId="10" fillId="0" borderId="0" xfId="11" applyFont="1" applyFill="1" applyBorder="1" applyAlignment="1">
      <alignment horizontal="distributed" vertical="center"/>
    </xf>
    <xf numFmtId="0" fontId="10" fillId="0" borderId="3" xfId="16" applyFont="1" applyFill="1" applyBorder="1" applyAlignment="1">
      <alignment horizontal="center" vertical="center"/>
    </xf>
    <xf numFmtId="0" fontId="10" fillId="0" borderId="9" xfId="16" applyFont="1" applyFill="1" applyBorder="1" applyAlignment="1">
      <alignment horizontal="center" vertical="center"/>
    </xf>
    <xf numFmtId="0" fontId="10" fillId="0" borderId="0" xfId="16" applyFont="1" applyFill="1" applyBorder="1" applyAlignment="1">
      <alignment horizontal="center" vertical="center"/>
    </xf>
    <xf numFmtId="0" fontId="10" fillId="0" borderId="7" xfId="16" applyFont="1" applyFill="1" applyBorder="1" applyAlignment="1">
      <alignment horizontal="center" vertical="center"/>
    </xf>
    <xf numFmtId="0" fontId="10" fillId="0" borderId="17" xfId="16" applyFont="1" applyFill="1" applyBorder="1" applyAlignment="1">
      <alignment horizontal="center" vertical="center"/>
    </xf>
    <xf numFmtId="0" fontId="10" fillId="0" borderId="21" xfId="16" applyFont="1" applyFill="1" applyBorder="1" applyAlignment="1">
      <alignment horizontal="center" vertical="center"/>
    </xf>
    <xf numFmtId="0" fontId="10" fillId="0" borderId="24" xfId="16" applyFont="1" applyFill="1" applyBorder="1" applyAlignment="1">
      <alignment horizontal="center" vertical="center"/>
    </xf>
    <xf numFmtId="0" fontId="10" fillId="0" borderId="13" xfId="16" applyFont="1" applyFill="1" applyBorder="1" applyAlignment="1">
      <alignment horizontal="center" vertical="center"/>
    </xf>
    <xf numFmtId="0" fontId="10" fillId="0" borderId="2" xfId="16" applyFont="1" applyFill="1" applyBorder="1" applyAlignment="1">
      <alignment horizontal="center" vertical="center"/>
    </xf>
    <xf numFmtId="0" fontId="22" fillId="0" borderId="27" xfId="16" applyFont="1" applyFill="1" applyBorder="1" applyAlignment="1">
      <alignment horizontal="center" vertical="center"/>
    </xf>
    <xf numFmtId="0" fontId="22" fillId="0" borderId="11" xfId="16" applyFont="1" applyFill="1" applyBorder="1" applyAlignment="1">
      <alignment horizontal="center" vertical="center"/>
    </xf>
    <xf numFmtId="0" fontId="22" fillId="0" borderId="18" xfId="16" applyFont="1" applyFill="1" applyBorder="1" applyAlignment="1">
      <alignment horizontal="center" vertical="center"/>
    </xf>
    <xf numFmtId="0" fontId="22" fillId="0" borderId="10" xfId="16" applyFont="1" applyFill="1" applyBorder="1" applyAlignment="1">
      <alignment horizontal="center" vertical="center"/>
    </xf>
    <xf numFmtId="0" fontId="10" fillId="0" borderId="24" xfId="0" applyFont="1" applyFill="1" applyBorder="1" applyAlignment="1">
      <alignment horizontal="distributed" vertical="center" justifyLastLine="1"/>
    </xf>
    <xf numFmtId="0" fontId="10" fillId="0" borderId="3" xfId="0" applyFont="1" applyFill="1" applyBorder="1" applyAlignment="1">
      <alignment horizontal="distributed" vertical="center" justifyLastLine="1"/>
    </xf>
    <xf numFmtId="0" fontId="10" fillId="0" borderId="4" xfId="0" applyFont="1" applyFill="1" applyBorder="1" applyAlignment="1">
      <alignment horizontal="distributed" vertical="center" justifyLastLine="1"/>
    </xf>
    <xf numFmtId="0" fontId="10" fillId="0" borderId="0" xfId="0" applyFont="1" applyFill="1" applyBorder="1" applyAlignment="1">
      <alignment horizontal="distributed" vertical="center" justifyLastLine="1"/>
    </xf>
    <xf numFmtId="0" fontId="10" fillId="0" borderId="10" xfId="0" applyFont="1" applyFill="1" applyBorder="1" applyAlignment="1">
      <alignment horizontal="distributed" vertical="center" justifyLastLine="1"/>
    </xf>
    <xf numFmtId="0" fontId="10" fillId="0" borderId="17" xfId="0" applyFont="1" applyFill="1" applyBorder="1" applyAlignment="1">
      <alignment horizontal="distributed" vertical="center" justifyLastLine="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distributed" vertical="center" justifyLastLine="1"/>
    </xf>
    <xf numFmtId="0" fontId="10" fillId="0" borderId="2" xfId="0" applyFont="1" applyFill="1" applyBorder="1" applyAlignment="1">
      <alignment horizontal="distributed" vertical="center" justifyLastLine="1"/>
    </xf>
    <xf numFmtId="0" fontId="10" fillId="0" borderId="15" xfId="0" applyFont="1" applyFill="1" applyBorder="1" applyAlignment="1">
      <alignment horizontal="distributed" vertical="center" justifyLastLine="1"/>
    </xf>
    <xf numFmtId="0" fontId="10" fillId="0" borderId="23" xfId="16" applyFont="1" applyFill="1" applyBorder="1" applyAlignment="1">
      <alignment horizontal="center" vertical="center"/>
    </xf>
    <xf numFmtId="0" fontId="12" fillId="0" borderId="19" xfId="16" applyFont="1" applyFill="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10" fillId="0" borderId="2" xfId="0" applyFont="1" applyFill="1" applyBorder="1" applyAlignment="1">
      <alignment horizontal="center" vertical="center"/>
    </xf>
    <xf numFmtId="0" fontId="10" fillId="0" borderId="15" xfId="0" applyFont="1" applyFill="1" applyBorder="1" applyAlignment="1">
      <alignment horizontal="center" vertical="center"/>
    </xf>
    <xf numFmtId="0" fontId="37" fillId="0" borderId="9" xfId="0" applyFont="1" applyBorder="1" applyAlignment="1">
      <alignment horizontal="center" vertical="center"/>
    </xf>
    <xf numFmtId="0" fontId="12" fillId="0" borderId="0" xfId="16" applyFont="1" applyFill="1" applyAlignment="1">
      <alignment horizontal="center" vertical="center"/>
    </xf>
    <xf numFmtId="0" fontId="37" fillId="0" borderId="7" xfId="0" applyFont="1" applyBorder="1" applyAlignment="1">
      <alignment horizontal="center" vertical="center"/>
    </xf>
    <xf numFmtId="0" fontId="12" fillId="0" borderId="17" xfId="16" applyFont="1" applyFill="1" applyBorder="1" applyAlignment="1">
      <alignment horizontal="center" vertical="center"/>
    </xf>
    <xf numFmtId="0" fontId="37" fillId="0" borderId="21" xfId="0" applyFont="1" applyBorder="1" applyAlignment="1">
      <alignment horizontal="center" vertical="center"/>
    </xf>
    <xf numFmtId="0" fontId="37" fillId="0" borderId="2" xfId="0" applyFont="1" applyBorder="1" applyAlignment="1">
      <alignment horizontal="center" vertical="center"/>
    </xf>
    <xf numFmtId="0" fontId="37" fillId="0" borderId="15" xfId="0" applyFont="1" applyBorder="1" applyAlignment="1">
      <alignment horizontal="center" vertical="center"/>
    </xf>
    <xf numFmtId="0" fontId="10" fillId="0" borderId="23" xfId="16" applyFont="1" applyFill="1" applyBorder="1" applyAlignment="1">
      <alignment horizontal="distributed" vertical="center" justifyLastLine="1"/>
    </xf>
    <xf numFmtId="0" fontId="10" fillId="0" borderId="19" xfId="16" applyFont="1" applyFill="1" applyBorder="1" applyAlignment="1">
      <alignment horizontal="distributed" vertical="center" justifyLastLine="1"/>
    </xf>
    <xf numFmtId="0" fontId="10" fillId="0" borderId="20" xfId="16" applyFont="1" applyFill="1" applyBorder="1" applyAlignment="1">
      <alignment horizontal="distributed" vertical="center" justifyLastLine="1"/>
    </xf>
    <xf numFmtId="0" fontId="10" fillId="0" borderId="27" xfId="16" applyFont="1" applyFill="1" applyBorder="1" applyAlignment="1">
      <alignment horizontal="center" vertical="center"/>
    </xf>
    <xf numFmtId="0" fontId="10" fillId="0" borderId="25" xfId="16" applyFont="1" applyFill="1" applyBorder="1" applyAlignment="1">
      <alignment horizontal="center" vertical="center"/>
    </xf>
    <xf numFmtId="0" fontId="10" fillId="0" borderId="11" xfId="16" applyFont="1" applyFill="1" applyBorder="1" applyAlignment="1">
      <alignment horizontal="center" vertical="center"/>
    </xf>
    <xf numFmtId="0" fontId="10" fillId="0" borderId="27" xfId="16" applyFont="1" applyFill="1" applyBorder="1" applyAlignment="1">
      <alignment horizontal="distributed" vertical="center" justifyLastLine="1"/>
    </xf>
    <xf numFmtId="0" fontId="10" fillId="0" borderId="25" xfId="16" applyFont="1" applyFill="1" applyBorder="1" applyAlignment="1">
      <alignment horizontal="distributed" vertical="center" justifyLastLine="1"/>
    </xf>
    <xf numFmtId="0" fontId="10" fillId="0" borderId="11" xfId="16" applyFont="1" applyFill="1" applyBorder="1" applyAlignment="1">
      <alignment horizontal="distributed" vertical="center" justifyLastLine="1"/>
    </xf>
    <xf numFmtId="0" fontId="10" fillId="0" borderId="2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10" xfId="0" applyFont="1" applyBorder="1" applyAlignment="1">
      <alignment horizontal="center" vertical="center"/>
    </xf>
    <xf numFmtId="0" fontId="37" fillId="0" borderId="17" xfId="0" applyFont="1" applyBorder="1" applyAlignment="1">
      <alignment horizontal="center" vertical="center"/>
    </xf>
    <xf numFmtId="0" fontId="10" fillId="0" borderId="5" xfId="0" applyFont="1" applyFill="1" applyBorder="1" applyAlignment="1">
      <alignment horizontal="center" vertical="center"/>
    </xf>
    <xf numFmtId="0" fontId="10" fillId="0" borderId="24" xfId="16" applyFont="1" applyFill="1" applyBorder="1" applyAlignment="1">
      <alignment horizontal="distributed" vertical="center" justifyLastLine="1"/>
    </xf>
    <xf numFmtId="0" fontId="10" fillId="0" borderId="3" xfId="16" applyFont="1" applyFill="1" applyBorder="1" applyAlignment="1">
      <alignment horizontal="distributed" vertical="center" justifyLastLine="1"/>
    </xf>
    <xf numFmtId="0" fontId="10" fillId="0" borderId="9" xfId="16" applyFont="1" applyFill="1" applyBorder="1" applyAlignment="1">
      <alignment horizontal="distributed" vertical="center" justifyLastLine="1"/>
    </xf>
    <xf numFmtId="0" fontId="10" fillId="0" borderId="4" xfId="16" applyFont="1" applyFill="1" applyBorder="1" applyAlignment="1">
      <alignment horizontal="distributed" vertical="center" justifyLastLine="1"/>
    </xf>
    <xf numFmtId="0" fontId="10" fillId="0" borderId="0" xfId="16" applyFont="1" applyFill="1" applyBorder="1" applyAlignment="1">
      <alignment horizontal="distributed" vertical="center" justifyLastLine="1"/>
    </xf>
    <xf numFmtId="0" fontId="10" fillId="0" borderId="7" xfId="16" applyFont="1" applyFill="1" applyBorder="1" applyAlignment="1">
      <alignment horizontal="distributed" vertical="center" justifyLastLine="1"/>
    </xf>
    <xf numFmtId="0" fontId="10" fillId="0" borderId="24" xfId="16" applyFont="1" applyFill="1" applyBorder="1" applyAlignment="1">
      <alignment horizontal="distributed" wrapText="1" justifyLastLine="1"/>
    </xf>
    <xf numFmtId="0" fontId="10" fillId="0" borderId="3" xfId="16" applyFont="1" applyFill="1" applyBorder="1" applyAlignment="1">
      <alignment horizontal="distributed" justifyLastLine="1"/>
    </xf>
    <xf numFmtId="0" fontId="10" fillId="0" borderId="9" xfId="16" applyFont="1" applyFill="1" applyBorder="1" applyAlignment="1">
      <alignment horizontal="distributed" justifyLastLine="1"/>
    </xf>
    <xf numFmtId="0" fontId="10" fillId="0" borderId="4" xfId="16" applyFont="1" applyFill="1" applyBorder="1" applyAlignment="1">
      <alignment horizontal="distributed" justifyLastLine="1"/>
    </xf>
    <xf numFmtId="0" fontId="10" fillId="0" borderId="0" xfId="16" applyFont="1" applyFill="1" applyBorder="1" applyAlignment="1">
      <alignment horizontal="distributed" justifyLastLine="1"/>
    </xf>
    <xf numFmtId="0" fontId="10" fillId="0" borderId="7" xfId="16" applyFont="1" applyFill="1" applyBorder="1" applyAlignment="1">
      <alignment horizontal="distributed" justifyLastLine="1"/>
    </xf>
    <xf numFmtId="0" fontId="10" fillId="0" borderId="27" xfId="16" applyFont="1" applyFill="1" applyBorder="1" applyAlignment="1">
      <alignment horizontal="center" vertical="center" textRotation="255"/>
    </xf>
    <xf numFmtId="0" fontId="10" fillId="0" borderId="11" xfId="16" applyFont="1" applyFill="1" applyBorder="1" applyAlignment="1">
      <alignment horizontal="center" vertical="center" textRotation="255"/>
    </xf>
    <xf numFmtId="0" fontId="10" fillId="0" borderId="10" xfId="16" applyFont="1" applyFill="1" applyBorder="1" applyAlignment="1">
      <alignment horizontal="distributed" vertical="center" justifyLastLine="1"/>
    </xf>
    <xf numFmtId="0" fontId="10" fillId="0" borderId="17" xfId="16" applyFont="1" applyFill="1" applyBorder="1" applyAlignment="1">
      <alignment horizontal="distributed" vertical="center" justifyLastLine="1"/>
    </xf>
    <xf numFmtId="0" fontId="10" fillId="0" borderId="21" xfId="16" applyFont="1" applyFill="1" applyBorder="1" applyAlignment="1">
      <alignment horizontal="distributed" vertical="center" justifyLastLine="1"/>
    </xf>
    <xf numFmtId="0" fontId="10" fillId="0" borderId="26" xfId="16" applyFont="1" applyFill="1" applyBorder="1" applyAlignment="1">
      <alignment horizontal="center" vertical="center" textRotation="255"/>
    </xf>
    <xf numFmtId="0" fontId="10" fillId="0" borderId="25" xfId="16" applyFont="1" applyFill="1" applyBorder="1" applyAlignment="1">
      <alignment horizontal="center" vertical="center" textRotation="255"/>
    </xf>
    <xf numFmtId="0" fontId="10" fillId="0" borderId="19" xfId="16" applyFont="1" applyFill="1" applyBorder="1" applyAlignment="1">
      <alignment horizontal="center" vertical="center"/>
    </xf>
    <xf numFmtId="0" fontId="10" fillId="0" borderId="13" xfId="16" applyFont="1" applyFill="1" applyBorder="1" applyAlignment="1">
      <alignment horizontal="distributed" vertical="center" justifyLastLine="1"/>
    </xf>
    <xf numFmtId="0" fontId="10" fillId="0" borderId="2" xfId="16" applyFont="1" applyFill="1" applyBorder="1" applyAlignment="1">
      <alignment horizontal="distributed" vertical="center" justifyLastLine="1"/>
    </xf>
    <xf numFmtId="0" fontId="10" fillId="0" borderId="15" xfId="16" applyFont="1" applyFill="1" applyBorder="1" applyAlignment="1">
      <alignment horizontal="distributed" vertical="center" justifyLastLine="1"/>
    </xf>
    <xf numFmtId="0" fontId="10" fillId="0" borderId="2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3" xfId="0" applyFont="1" applyFill="1" applyBorder="1" applyAlignment="1">
      <alignment horizontal="distributed" vertical="center" justifyLastLine="1"/>
    </xf>
    <xf numFmtId="0" fontId="10" fillId="0" borderId="19" xfId="0" applyFont="1" applyFill="1" applyBorder="1" applyAlignment="1">
      <alignment horizontal="distributed" vertical="center" justifyLastLine="1"/>
    </xf>
    <xf numFmtId="0" fontId="10" fillId="0" borderId="20" xfId="0" applyFont="1" applyFill="1" applyBorder="1" applyAlignment="1">
      <alignment horizontal="distributed" vertical="center" justifyLastLine="1"/>
    </xf>
    <xf numFmtId="0" fontId="12" fillId="0" borderId="20" xfId="16" applyFont="1" applyFill="1" applyBorder="1" applyAlignment="1">
      <alignment horizontal="center" vertical="center"/>
    </xf>
    <xf numFmtId="0" fontId="12" fillId="0" borderId="15" xfId="16" applyFont="1" applyFill="1" applyBorder="1" applyAlignment="1">
      <alignment horizontal="center" vertical="center"/>
    </xf>
    <xf numFmtId="0" fontId="1" fillId="0" borderId="0" xfId="0" applyFont="1" applyAlignment="1">
      <alignment horizontal="distributed" vertical="center"/>
    </xf>
    <xf numFmtId="0" fontId="24" fillId="0" borderId="0" xfId="16" applyFont="1" applyFill="1" applyBorder="1" applyAlignment="1">
      <alignment horizontal="distributed" vertical="center"/>
    </xf>
    <xf numFmtId="0" fontId="19" fillId="0" borderId="0" xfId="16" applyFont="1" applyFill="1" applyBorder="1" applyAlignment="1">
      <alignment horizontal="right" vertical="center"/>
    </xf>
    <xf numFmtId="0" fontId="10" fillId="0" borderId="0" xfId="16" applyFont="1" applyFill="1" applyBorder="1" applyAlignment="1">
      <alignment horizontal="left" vertical="center" wrapText="1"/>
    </xf>
    <xf numFmtId="0" fontId="10" fillId="0" borderId="0" xfId="16" applyFont="1" applyFill="1" applyBorder="1" applyAlignment="1">
      <alignment horizontal="center" vertical="center" wrapText="1"/>
    </xf>
    <xf numFmtId="0" fontId="10" fillId="0" borderId="0" xfId="16" applyFont="1" applyFill="1" applyBorder="1" applyAlignment="1">
      <alignment horizontal="distributed" vertical="center" wrapText="1"/>
    </xf>
    <xf numFmtId="0" fontId="1" fillId="0" borderId="0" xfId="0" applyFont="1" applyAlignment="1">
      <alignment vertical="center" wrapText="1"/>
    </xf>
    <xf numFmtId="0" fontId="1" fillId="0" borderId="0" xfId="0" applyFont="1" applyAlignment="1">
      <alignment vertical="center"/>
    </xf>
    <xf numFmtId="0" fontId="10" fillId="0" borderId="0" xfId="16" applyFont="1" applyFill="1" applyBorder="1" applyAlignment="1">
      <alignment vertical="center"/>
    </xf>
    <xf numFmtId="0" fontId="21" fillId="0" borderId="0" xfId="16" applyFont="1" applyFill="1" applyBorder="1" applyAlignment="1">
      <alignment horizontal="distributed" vertical="center"/>
    </xf>
    <xf numFmtId="0" fontId="10" fillId="0" borderId="22" xfId="0" applyFont="1" applyFill="1" applyBorder="1" applyAlignment="1">
      <alignment horizontal="center" vertical="center"/>
    </xf>
    <xf numFmtId="0" fontId="21" fillId="0" borderId="0" xfId="16" applyFont="1" applyFill="1" applyBorder="1" applyAlignment="1">
      <alignment horizontal="distributed" vertical="center" wrapText="1"/>
    </xf>
    <xf numFmtId="0" fontId="10" fillId="0" borderId="0" xfId="16" applyFont="1" applyFill="1" applyBorder="1" applyAlignment="1">
      <alignment horizontal="left" vertical="center" wrapText="1" justifyLastLine="1"/>
    </xf>
    <xf numFmtId="0" fontId="10" fillId="0" borderId="23" xfId="0" applyFont="1" applyFill="1" applyBorder="1" applyAlignment="1">
      <alignment horizontal="center" vertical="center" justifyLastLine="1"/>
    </xf>
    <xf numFmtId="0" fontId="10" fillId="0" borderId="20" xfId="0" applyFont="1" applyFill="1" applyBorder="1" applyAlignment="1">
      <alignment horizontal="center" vertical="center" justifyLastLine="1"/>
    </xf>
    <xf numFmtId="0" fontId="12" fillId="3" borderId="22" xfId="16" applyFont="1" applyFill="1" applyBorder="1" applyAlignment="1">
      <alignment horizontal="center" vertical="center"/>
    </xf>
    <xf numFmtId="0" fontId="12" fillId="3" borderId="23" xfId="16" applyFont="1" applyFill="1" applyBorder="1" applyAlignment="1">
      <alignment horizontal="center" vertical="center"/>
    </xf>
    <xf numFmtId="0" fontId="12" fillId="0" borderId="0" xfId="16" applyFont="1" applyFill="1" applyBorder="1" applyAlignment="1">
      <alignment vertical="center"/>
    </xf>
    <xf numFmtId="0" fontId="12" fillId="0" borderId="0" xfId="16" applyFont="1" applyFill="1" applyBorder="1" applyAlignment="1">
      <alignment horizontal="distributed" vertical="center" wrapText="1"/>
    </xf>
    <xf numFmtId="0" fontId="22" fillId="0" borderId="0" xfId="16" applyFont="1" applyFill="1" applyBorder="1" applyAlignment="1">
      <alignment horizontal="distributed" vertical="center"/>
    </xf>
    <xf numFmtId="0" fontId="12" fillId="0" borderId="0" xfId="16" applyFont="1" applyFill="1" applyBorder="1" applyAlignment="1">
      <alignment vertical="center" textRotation="255" wrapText="1"/>
    </xf>
    <xf numFmtId="0" fontId="12" fillId="0" borderId="0" xfId="16" applyFont="1" applyFill="1" applyAlignment="1">
      <alignment vertical="center" textRotation="255" wrapText="1"/>
    </xf>
    <xf numFmtId="0" fontId="12" fillId="0" borderId="20" xfId="0" applyFont="1" applyFill="1" applyBorder="1" applyAlignment="1">
      <alignment horizontal="distributed" vertical="center" justifyLastLine="1"/>
    </xf>
    <xf numFmtId="0" fontId="12" fillId="0" borderId="23" xfId="0" applyFont="1" applyFill="1" applyBorder="1" applyAlignment="1">
      <alignment horizontal="center" vertical="center"/>
    </xf>
    <xf numFmtId="0" fontId="12" fillId="0" borderId="20" xfId="0" applyFont="1" applyFill="1" applyBorder="1" applyAlignment="1">
      <alignment horizontal="center" vertical="center"/>
    </xf>
    <xf numFmtId="38" fontId="27" fillId="0" borderId="3" xfId="17" applyNumberFormat="1" applyFont="1" applyFill="1" applyBorder="1" applyAlignment="1">
      <alignment horizontal="center" vertical="center"/>
    </xf>
    <xf numFmtId="38" fontId="27" fillId="0" borderId="17" xfId="17" applyNumberFormat="1" applyFont="1" applyFill="1" applyBorder="1" applyAlignment="1">
      <alignment horizontal="center" vertical="center"/>
    </xf>
    <xf numFmtId="38" fontId="27" fillId="0" borderId="23" xfId="17" applyNumberFormat="1" applyFont="1" applyFill="1" applyBorder="1" applyAlignment="1">
      <alignment horizontal="distributed" vertical="center" justifyLastLine="1"/>
    </xf>
    <xf numFmtId="0" fontId="37" fillId="0" borderId="19" xfId="17" applyFont="1" applyFill="1" applyBorder="1" applyAlignment="1">
      <alignment horizontal="distributed" vertical="center" justifyLastLine="1"/>
    </xf>
    <xf numFmtId="0" fontId="37" fillId="0" borderId="20" xfId="17" applyFont="1" applyFill="1" applyBorder="1" applyAlignment="1">
      <alignment horizontal="distributed" vertical="center" justifyLastLine="1"/>
    </xf>
    <xf numFmtId="38" fontId="27" fillId="0" borderId="19" xfId="17" applyNumberFormat="1" applyFont="1" applyFill="1" applyBorder="1" applyAlignment="1">
      <alignment horizontal="distributed" vertical="center" justifyLastLine="1"/>
    </xf>
    <xf numFmtId="38" fontId="30" fillId="0" borderId="3" xfId="12" applyFont="1" applyFill="1" applyBorder="1" applyAlignment="1" applyProtection="1">
      <alignment horizontal="center" vertical="center"/>
    </xf>
    <xf numFmtId="38" fontId="30" fillId="0" borderId="17" xfId="12" applyFont="1" applyFill="1" applyBorder="1" applyAlignment="1" applyProtection="1">
      <alignment horizontal="center" vertical="center"/>
    </xf>
    <xf numFmtId="38" fontId="30" fillId="0" borderId="23" xfId="12" applyFont="1" applyFill="1" applyBorder="1" applyAlignment="1" applyProtection="1">
      <alignment horizontal="distributed" vertical="center" justifyLastLine="1"/>
    </xf>
    <xf numFmtId="0" fontId="12" fillId="0" borderId="19" xfId="17" applyFont="1" applyFill="1" applyBorder="1" applyAlignment="1">
      <alignment horizontal="distributed" vertical="center" justifyLastLine="1"/>
    </xf>
    <xf numFmtId="0" fontId="27" fillId="0" borderId="3" xfId="12" applyNumberFormat="1" applyFont="1" applyFill="1" applyBorder="1" applyAlignment="1" applyProtection="1">
      <alignment horizontal="center" vertical="center"/>
      <protection locked="0"/>
    </xf>
    <xf numFmtId="0" fontId="27" fillId="0" borderId="17" xfId="12" applyNumberFormat="1" applyFont="1" applyFill="1" applyBorder="1" applyAlignment="1" applyProtection="1">
      <alignment horizontal="center" vertical="center"/>
      <protection locked="0"/>
    </xf>
    <xf numFmtId="0" fontId="27" fillId="0" borderId="23" xfId="12" applyNumberFormat="1" applyFont="1" applyFill="1" applyBorder="1" applyAlignment="1" applyProtection="1">
      <alignment horizontal="distributed" vertical="center" justifyLastLine="1"/>
    </xf>
    <xf numFmtId="0" fontId="37" fillId="0" borderId="19" xfId="17" applyNumberFormat="1" applyFont="1" applyFill="1" applyBorder="1" applyAlignment="1">
      <alignment horizontal="distributed" vertical="center" justifyLastLine="1"/>
    </xf>
  </cellXfs>
  <cellStyles count="2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桁区切り" xfId="10" builtinId="6"/>
    <cellStyle name="桁区切り 2" xfId="11"/>
    <cellStyle name="桁区切り 3" xfId="12"/>
    <cellStyle name="桁区切り 4" xfId="13"/>
    <cellStyle name="桁区切り_17-18" xfId="14"/>
    <cellStyle name="標準" xfId="0" builtinId="0"/>
    <cellStyle name="標準 2" xfId="15"/>
    <cellStyle name="標準 3" xfId="16"/>
    <cellStyle name="標準 4" xfId="17"/>
    <cellStyle name="標準 5" xfId="18"/>
    <cellStyle name="標準_H13小学校"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942975</xdr:colOff>
      <xdr:row>22</xdr:row>
      <xdr:rowOff>57150</xdr:rowOff>
    </xdr:from>
    <xdr:to>
      <xdr:col>3</xdr:col>
      <xdr:colOff>0</xdr:colOff>
      <xdr:row>26</xdr:row>
      <xdr:rowOff>0</xdr:rowOff>
    </xdr:to>
    <xdr:sp macro="" textlink="">
      <xdr:nvSpPr>
        <xdr:cNvPr id="61344" name="AutoShape 1"/>
        <xdr:cNvSpPr>
          <a:spLocks/>
        </xdr:cNvSpPr>
      </xdr:nvSpPr>
      <xdr:spPr bwMode="auto">
        <a:xfrm>
          <a:off x="1038225" y="2952750"/>
          <a:ext cx="133350" cy="438150"/>
        </a:xfrm>
        <a:prstGeom prst="leftBrace">
          <a:avLst>
            <a:gd name="adj1" fmla="val 273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17</xdr:row>
      <xdr:rowOff>47625</xdr:rowOff>
    </xdr:from>
    <xdr:to>
      <xdr:col>3</xdr:col>
      <xdr:colOff>0</xdr:colOff>
      <xdr:row>20</xdr:row>
      <xdr:rowOff>114300</xdr:rowOff>
    </xdr:to>
    <xdr:sp macro="" textlink="">
      <xdr:nvSpPr>
        <xdr:cNvPr id="61345" name="AutoShape 2"/>
        <xdr:cNvSpPr>
          <a:spLocks/>
        </xdr:cNvSpPr>
      </xdr:nvSpPr>
      <xdr:spPr bwMode="auto">
        <a:xfrm>
          <a:off x="1038225" y="2352675"/>
          <a:ext cx="133350" cy="438150"/>
        </a:xfrm>
        <a:prstGeom prst="leftBrace">
          <a:avLst>
            <a:gd name="adj1" fmla="val 273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29</xdr:row>
      <xdr:rowOff>57150</xdr:rowOff>
    </xdr:from>
    <xdr:to>
      <xdr:col>3</xdr:col>
      <xdr:colOff>0</xdr:colOff>
      <xdr:row>31</xdr:row>
      <xdr:rowOff>114300</xdr:rowOff>
    </xdr:to>
    <xdr:sp macro="" textlink="">
      <xdr:nvSpPr>
        <xdr:cNvPr id="61346" name="AutoShape 3"/>
        <xdr:cNvSpPr>
          <a:spLocks/>
        </xdr:cNvSpPr>
      </xdr:nvSpPr>
      <xdr:spPr bwMode="auto">
        <a:xfrm>
          <a:off x="1038225" y="3762375"/>
          <a:ext cx="133350" cy="304800"/>
        </a:xfrm>
        <a:prstGeom prst="leftBrace">
          <a:avLst>
            <a:gd name="adj1" fmla="val 190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33</xdr:row>
      <xdr:rowOff>57150</xdr:rowOff>
    </xdr:from>
    <xdr:to>
      <xdr:col>3</xdr:col>
      <xdr:colOff>0</xdr:colOff>
      <xdr:row>35</xdr:row>
      <xdr:rowOff>114300</xdr:rowOff>
    </xdr:to>
    <xdr:sp macro="" textlink="">
      <xdr:nvSpPr>
        <xdr:cNvPr id="61347" name="AutoShape 4"/>
        <xdr:cNvSpPr>
          <a:spLocks/>
        </xdr:cNvSpPr>
      </xdr:nvSpPr>
      <xdr:spPr bwMode="auto">
        <a:xfrm>
          <a:off x="1038225" y="4229100"/>
          <a:ext cx="133350" cy="304800"/>
        </a:xfrm>
        <a:prstGeom prst="leftBrace">
          <a:avLst>
            <a:gd name="adj1" fmla="val 190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37</xdr:row>
      <xdr:rowOff>47625</xdr:rowOff>
    </xdr:from>
    <xdr:to>
      <xdr:col>3</xdr:col>
      <xdr:colOff>0</xdr:colOff>
      <xdr:row>39</xdr:row>
      <xdr:rowOff>114300</xdr:rowOff>
    </xdr:to>
    <xdr:sp macro="" textlink="">
      <xdr:nvSpPr>
        <xdr:cNvPr id="61348" name="AutoShape 5"/>
        <xdr:cNvSpPr>
          <a:spLocks/>
        </xdr:cNvSpPr>
      </xdr:nvSpPr>
      <xdr:spPr bwMode="auto">
        <a:xfrm>
          <a:off x="1038225" y="4686300"/>
          <a:ext cx="133350" cy="314325"/>
        </a:xfrm>
        <a:prstGeom prst="leftBrace">
          <a:avLst>
            <a:gd name="adj1" fmla="val 196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41</xdr:row>
      <xdr:rowOff>47625</xdr:rowOff>
    </xdr:from>
    <xdr:to>
      <xdr:col>3</xdr:col>
      <xdr:colOff>0</xdr:colOff>
      <xdr:row>44</xdr:row>
      <xdr:rowOff>114300</xdr:rowOff>
    </xdr:to>
    <xdr:sp macro="" textlink="">
      <xdr:nvSpPr>
        <xdr:cNvPr id="61349" name="AutoShape 7"/>
        <xdr:cNvSpPr>
          <a:spLocks/>
        </xdr:cNvSpPr>
      </xdr:nvSpPr>
      <xdr:spPr bwMode="auto">
        <a:xfrm>
          <a:off x="1038225" y="5153025"/>
          <a:ext cx="133350" cy="438150"/>
        </a:xfrm>
        <a:prstGeom prst="leftBrace">
          <a:avLst>
            <a:gd name="adj1" fmla="val 273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46</xdr:row>
      <xdr:rowOff>57150</xdr:rowOff>
    </xdr:from>
    <xdr:to>
      <xdr:col>3</xdr:col>
      <xdr:colOff>0</xdr:colOff>
      <xdr:row>48</xdr:row>
      <xdr:rowOff>114300</xdr:rowOff>
    </xdr:to>
    <xdr:sp macro="" textlink="">
      <xdr:nvSpPr>
        <xdr:cNvPr id="61350" name="AutoShape 9"/>
        <xdr:cNvSpPr>
          <a:spLocks/>
        </xdr:cNvSpPr>
      </xdr:nvSpPr>
      <xdr:spPr bwMode="auto">
        <a:xfrm>
          <a:off x="1038225" y="5753100"/>
          <a:ext cx="133350" cy="304800"/>
        </a:xfrm>
        <a:prstGeom prst="leftBrace">
          <a:avLst>
            <a:gd name="adj1" fmla="val 190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53</xdr:row>
      <xdr:rowOff>47625</xdr:rowOff>
    </xdr:from>
    <xdr:to>
      <xdr:col>3</xdr:col>
      <xdr:colOff>19050</xdr:colOff>
      <xdr:row>57</xdr:row>
      <xdr:rowOff>0</xdr:rowOff>
    </xdr:to>
    <xdr:sp macro="" textlink="">
      <xdr:nvSpPr>
        <xdr:cNvPr id="61351" name="AutoShape 11"/>
        <xdr:cNvSpPr>
          <a:spLocks/>
        </xdr:cNvSpPr>
      </xdr:nvSpPr>
      <xdr:spPr bwMode="auto">
        <a:xfrm>
          <a:off x="1057275" y="6505575"/>
          <a:ext cx="133350" cy="447675"/>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58</xdr:row>
      <xdr:rowOff>85725</xdr:rowOff>
    </xdr:from>
    <xdr:to>
      <xdr:col>3</xdr:col>
      <xdr:colOff>0</xdr:colOff>
      <xdr:row>61</xdr:row>
      <xdr:rowOff>9525</xdr:rowOff>
    </xdr:to>
    <xdr:sp macro="" textlink="">
      <xdr:nvSpPr>
        <xdr:cNvPr id="61352" name="AutoShape 35"/>
        <xdr:cNvSpPr>
          <a:spLocks/>
        </xdr:cNvSpPr>
      </xdr:nvSpPr>
      <xdr:spPr bwMode="auto">
        <a:xfrm>
          <a:off x="1038225" y="7115175"/>
          <a:ext cx="133350" cy="295275"/>
        </a:xfrm>
        <a:prstGeom prst="leftBrace">
          <a:avLst>
            <a:gd name="adj1" fmla="val 184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9</xdr:row>
      <xdr:rowOff>57150</xdr:rowOff>
    </xdr:from>
    <xdr:to>
      <xdr:col>3</xdr:col>
      <xdr:colOff>0</xdr:colOff>
      <xdr:row>11</xdr:row>
      <xdr:rowOff>114300</xdr:rowOff>
    </xdr:to>
    <xdr:sp macro="" textlink="">
      <xdr:nvSpPr>
        <xdr:cNvPr id="61353" name="AutoShape 36"/>
        <xdr:cNvSpPr>
          <a:spLocks/>
        </xdr:cNvSpPr>
      </xdr:nvSpPr>
      <xdr:spPr bwMode="auto">
        <a:xfrm>
          <a:off x="1038225" y="1428750"/>
          <a:ext cx="133350" cy="304800"/>
        </a:xfrm>
        <a:prstGeom prst="leftBrace">
          <a:avLst>
            <a:gd name="adj1" fmla="val 190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942975</xdr:colOff>
      <xdr:row>13</xdr:row>
      <xdr:rowOff>57150</xdr:rowOff>
    </xdr:from>
    <xdr:to>
      <xdr:col>3</xdr:col>
      <xdr:colOff>0</xdr:colOff>
      <xdr:row>15</xdr:row>
      <xdr:rowOff>114300</xdr:rowOff>
    </xdr:to>
    <xdr:sp macro="" textlink="">
      <xdr:nvSpPr>
        <xdr:cNvPr id="61354" name="AutoShape 3"/>
        <xdr:cNvSpPr>
          <a:spLocks/>
        </xdr:cNvSpPr>
      </xdr:nvSpPr>
      <xdr:spPr bwMode="auto">
        <a:xfrm>
          <a:off x="1038225" y="1895475"/>
          <a:ext cx="133350" cy="304800"/>
        </a:xfrm>
        <a:prstGeom prst="leftBrace">
          <a:avLst>
            <a:gd name="adj1" fmla="val 19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41</xdr:row>
      <xdr:rowOff>9525</xdr:rowOff>
    </xdr:from>
    <xdr:to>
      <xdr:col>5</xdr:col>
      <xdr:colOff>76200</xdr:colOff>
      <xdr:row>42</xdr:row>
      <xdr:rowOff>142875</xdr:rowOff>
    </xdr:to>
    <xdr:sp macro="" textlink="">
      <xdr:nvSpPr>
        <xdr:cNvPr id="55838" name="AutoShape 1"/>
        <xdr:cNvSpPr>
          <a:spLocks/>
        </xdr:cNvSpPr>
      </xdr:nvSpPr>
      <xdr:spPr bwMode="auto">
        <a:xfrm>
          <a:off x="676275" y="5686425"/>
          <a:ext cx="76200" cy="285750"/>
        </a:xfrm>
        <a:prstGeom prst="lef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41</xdr:row>
      <xdr:rowOff>9525</xdr:rowOff>
    </xdr:from>
    <xdr:to>
      <xdr:col>5</xdr:col>
      <xdr:colOff>76200</xdr:colOff>
      <xdr:row>42</xdr:row>
      <xdr:rowOff>142875</xdr:rowOff>
    </xdr:to>
    <xdr:sp macro="" textlink="">
      <xdr:nvSpPr>
        <xdr:cNvPr id="55839" name="AutoShape 5"/>
        <xdr:cNvSpPr>
          <a:spLocks/>
        </xdr:cNvSpPr>
      </xdr:nvSpPr>
      <xdr:spPr bwMode="auto">
        <a:xfrm>
          <a:off x="676275" y="5686425"/>
          <a:ext cx="76200" cy="285750"/>
        </a:xfrm>
        <a:prstGeom prst="lef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44</xdr:row>
      <xdr:rowOff>9525</xdr:rowOff>
    </xdr:from>
    <xdr:to>
      <xdr:col>3</xdr:col>
      <xdr:colOff>85725</xdr:colOff>
      <xdr:row>50</xdr:row>
      <xdr:rowOff>0</xdr:rowOff>
    </xdr:to>
    <xdr:sp macro="" textlink="">
      <xdr:nvSpPr>
        <xdr:cNvPr id="55840" name="AutoShape 6"/>
        <xdr:cNvSpPr>
          <a:spLocks/>
        </xdr:cNvSpPr>
      </xdr:nvSpPr>
      <xdr:spPr bwMode="auto">
        <a:xfrm>
          <a:off x="419100" y="6086475"/>
          <a:ext cx="95250" cy="1133475"/>
        </a:xfrm>
        <a:prstGeom prst="leftBrace">
          <a:avLst>
            <a:gd name="adj1" fmla="val 99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8</xdr:row>
      <xdr:rowOff>9525</xdr:rowOff>
    </xdr:from>
    <xdr:to>
      <xdr:col>3</xdr:col>
      <xdr:colOff>0</xdr:colOff>
      <xdr:row>10</xdr:row>
      <xdr:rowOff>123825</xdr:rowOff>
    </xdr:to>
    <xdr:sp macro="" textlink="">
      <xdr:nvSpPr>
        <xdr:cNvPr id="22045" name="AutoShape 1"/>
        <xdr:cNvSpPr>
          <a:spLocks/>
        </xdr:cNvSpPr>
      </xdr:nvSpPr>
      <xdr:spPr bwMode="auto">
        <a:xfrm>
          <a:off x="438150" y="1114425"/>
          <a:ext cx="57150" cy="438150"/>
        </a:xfrm>
        <a:prstGeom prst="leftBrace">
          <a:avLst>
            <a:gd name="adj1" fmla="val 3318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266700</xdr:colOff>
      <xdr:row>9</xdr:row>
      <xdr:rowOff>9525</xdr:rowOff>
    </xdr:from>
    <xdr:to>
      <xdr:col>3</xdr:col>
      <xdr:colOff>19050</xdr:colOff>
      <xdr:row>11</xdr:row>
      <xdr:rowOff>123825</xdr:rowOff>
    </xdr:to>
    <xdr:sp macro="" textlink="">
      <xdr:nvSpPr>
        <xdr:cNvPr id="45390" name="AutoShape 1"/>
        <xdr:cNvSpPr>
          <a:spLocks/>
        </xdr:cNvSpPr>
      </xdr:nvSpPr>
      <xdr:spPr bwMode="auto">
        <a:xfrm>
          <a:off x="457200" y="1171575"/>
          <a:ext cx="57150" cy="438150"/>
        </a:xfrm>
        <a:prstGeom prst="leftBrace">
          <a:avLst>
            <a:gd name="adj1" fmla="val 63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266700</xdr:colOff>
      <xdr:row>7</xdr:row>
      <xdr:rowOff>19050</xdr:rowOff>
    </xdr:from>
    <xdr:to>
      <xdr:col>3</xdr:col>
      <xdr:colOff>28575</xdr:colOff>
      <xdr:row>10</xdr:row>
      <xdr:rowOff>152400</xdr:rowOff>
    </xdr:to>
    <xdr:sp macro="" textlink="">
      <xdr:nvSpPr>
        <xdr:cNvPr id="46744" name="AutoShape 1"/>
        <xdr:cNvSpPr>
          <a:spLocks/>
        </xdr:cNvSpPr>
      </xdr:nvSpPr>
      <xdr:spPr bwMode="auto">
        <a:xfrm>
          <a:off x="419100" y="1114425"/>
          <a:ext cx="28575" cy="647700"/>
        </a:xfrm>
        <a:prstGeom prst="leftBrace">
          <a:avLst>
            <a:gd name="adj1" fmla="val 18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7</xdr:row>
      <xdr:rowOff>19050</xdr:rowOff>
    </xdr:from>
    <xdr:to>
      <xdr:col>3</xdr:col>
      <xdr:colOff>28575</xdr:colOff>
      <xdr:row>10</xdr:row>
      <xdr:rowOff>152400</xdr:rowOff>
    </xdr:to>
    <xdr:sp macro="" textlink="">
      <xdr:nvSpPr>
        <xdr:cNvPr id="46745" name="AutoShape 5"/>
        <xdr:cNvSpPr>
          <a:spLocks/>
        </xdr:cNvSpPr>
      </xdr:nvSpPr>
      <xdr:spPr bwMode="auto">
        <a:xfrm>
          <a:off x="419100" y="1114425"/>
          <a:ext cx="28575" cy="647700"/>
        </a:xfrm>
        <a:prstGeom prst="leftBrace">
          <a:avLst>
            <a:gd name="adj1" fmla="val 18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266700</xdr:colOff>
      <xdr:row>7</xdr:row>
      <xdr:rowOff>19050</xdr:rowOff>
    </xdr:from>
    <xdr:to>
      <xdr:col>3</xdr:col>
      <xdr:colOff>28575</xdr:colOff>
      <xdr:row>10</xdr:row>
      <xdr:rowOff>152400</xdr:rowOff>
    </xdr:to>
    <xdr:sp macro="" textlink="">
      <xdr:nvSpPr>
        <xdr:cNvPr id="62496" name="AutoShape 1"/>
        <xdr:cNvSpPr>
          <a:spLocks/>
        </xdr:cNvSpPr>
      </xdr:nvSpPr>
      <xdr:spPr bwMode="auto">
        <a:xfrm>
          <a:off x="457200" y="1085850"/>
          <a:ext cx="57150" cy="647700"/>
        </a:xfrm>
        <a:prstGeom prst="leftBrace">
          <a:avLst>
            <a:gd name="adj1" fmla="val 94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7</xdr:row>
      <xdr:rowOff>19050</xdr:rowOff>
    </xdr:from>
    <xdr:to>
      <xdr:col>3</xdr:col>
      <xdr:colOff>28575</xdr:colOff>
      <xdr:row>10</xdr:row>
      <xdr:rowOff>152400</xdr:rowOff>
    </xdr:to>
    <xdr:sp macro="" textlink="">
      <xdr:nvSpPr>
        <xdr:cNvPr id="62497" name="AutoShape 4"/>
        <xdr:cNvSpPr>
          <a:spLocks/>
        </xdr:cNvSpPr>
      </xdr:nvSpPr>
      <xdr:spPr bwMode="auto">
        <a:xfrm>
          <a:off x="457200" y="1085850"/>
          <a:ext cx="57150" cy="647700"/>
        </a:xfrm>
        <a:prstGeom prst="leftBrace">
          <a:avLst>
            <a:gd name="adj1" fmla="val 94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0</xdr:row>
      <xdr:rowOff>0</xdr:rowOff>
    </xdr:from>
    <xdr:to>
      <xdr:col>2</xdr:col>
      <xdr:colOff>0</xdr:colOff>
      <xdr:row>0</xdr:row>
      <xdr:rowOff>0</xdr:rowOff>
    </xdr:to>
    <xdr:sp macro="" textlink="">
      <xdr:nvSpPr>
        <xdr:cNvPr id="63534" name="AutoShape 1"/>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0</xdr:row>
      <xdr:rowOff>0</xdr:rowOff>
    </xdr:from>
    <xdr:to>
      <xdr:col>1</xdr:col>
      <xdr:colOff>123825</xdr:colOff>
      <xdr:row>0</xdr:row>
      <xdr:rowOff>0</xdr:rowOff>
    </xdr:to>
    <xdr:sp macro="" textlink="">
      <xdr:nvSpPr>
        <xdr:cNvPr id="63535" name="AutoShape 2"/>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0</xdr:row>
      <xdr:rowOff>0</xdr:rowOff>
    </xdr:from>
    <xdr:to>
      <xdr:col>2</xdr:col>
      <xdr:colOff>0</xdr:colOff>
      <xdr:row>0</xdr:row>
      <xdr:rowOff>0</xdr:rowOff>
    </xdr:to>
    <xdr:sp macro="" textlink="">
      <xdr:nvSpPr>
        <xdr:cNvPr id="63536" name="AutoShape 3"/>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0</xdr:row>
      <xdr:rowOff>0</xdr:rowOff>
    </xdr:from>
    <xdr:to>
      <xdr:col>1</xdr:col>
      <xdr:colOff>123825</xdr:colOff>
      <xdr:row>0</xdr:row>
      <xdr:rowOff>0</xdr:rowOff>
    </xdr:to>
    <xdr:sp macro="" textlink="">
      <xdr:nvSpPr>
        <xdr:cNvPr id="63537" name="AutoShape 4"/>
        <xdr:cNvSpPr>
          <a:spLocks/>
        </xdr:cNvSpPr>
      </xdr:nvSpPr>
      <xdr:spPr bwMode="auto">
        <a:xfrm>
          <a:off x="1524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21981</xdr:colOff>
      <xdr:row>8</xdr:row>
      <xdr:rowOff>70337</xdr:rowOff>
    </xdr:from>
    <xdr:to>
      <xdr:col>1</xdr:col>
      <xdr:colOff>471270</xdr:colOff>
      <xdr:row>11</xdr:row>
      <xdr:rowOff>87921</xdr:rowOff>
    </xdr:to>
    <xdr:sp macro="" textlink="">
      <xdr:nvSpPr>
        <xdr:cNvPr id="5" name="Text Box 5"/>
        <xdr:cNvSpPr txBox="1">
          <a:spLocks noChangeArrowheads="1"/>
        </xdr:cNvSpPr>
      </xdr:nvSpPr>
      <xdr:spPr bwMode="auto">
        <a:xfrm>
          <a:off x="175846" y="1411164"/>
          <a:ext cx="446944" cy="32531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700" b="1" i="0" u="none" strike="noStrike" baseline="0">
              <a:solidFill>
                <a:srgbClr val="000000"/>
              </a:solidFill>
              <a:latin typeface="ＭＳ 明朝" panose="02020609040205080304" pitchFamily="17" charset="-128"/>
              <a:ea typeface="ＭＳ 明朝" panose="02020609040205080304" pitchFamily="17" charset="-128"/>
            </a:rPr>
            <a:t>令和</a:t>
          </a:r>
          <a:endParaRPr lang="en-US" altLang="ja-JP" sz="700" b="1"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700" b="1" i="0" u="none" strike="noStrike" baseline="0">
              <a:solidFill>
                <a:srgbClr val="000000"/>
              </a:solidFill>
              <a:latin typeface="ＭＳ 明朝" panose="02020609040205080304" pitchFamily="17" charset="-128"/>
              <a:ea typeface="ＭＳ 明朝" panose="02020609040205080304" pitchFamily="17" charset="-128"/>
            </a:rPr>
            <a:t>元年度</a:t>
          </a:r>
        </a:p>
      </xdr:txBody>
    </xdr:sp>
    <xdr:clientData/>
  </xdr:twoCellAnchor>
  <xdr:twoCellAnchor>
    <xdr:from>
      <xdr:col>1</xdr:col>
      <xdr:colOff>485775</xdr:colOff>
      <xdr:row>8</xdr:row>
      <xdr:rowOff>28575</xdr:rowOff>
    </xdr:from>
    <xdr:to>
      <xdr:col>1</xdr:col>
      <xdr:colOff>552450</xdr:colOff>
      <xdr:row>11</xdr:row>
      <xdr:rowOff>142875</xdr:rowOff>
    </xdr:to>
    <xdr:sp macro="" textlink="">
      <xdr:nvSpPr>
        <xdr:cNvPr id="58883" name="AutoShape 6"/>
        <xdr:cNvSpPr>
          <a:spLocks/>
        </xdr:cNvSpPr>
      </xdr:nvSpPr>
      <xdr:spPr bwMode="auto">
        <a:xfrm>
          <a:off x="638175" y="1381125"/>
          <a:ext cx="66675" cy="419100"/>
        </a:xfrm>
        <a:prstGeom prst="leftBrace">
          <a:avLst>
            <a:gd name="adj1" fmla="val 516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190500</xdr:colOff>
      <xdr:row>40</xdr:row>
      <xdr:rowOff>19050</xdr:rowOff>
    </xdr:from>
    <xdr:to>
      <xdr:col>3</xdr:col>
      <xdr:colOff>266700</xdr:colOff>
      <xdr:row>44</xdr:row>
      <xdr:rowOff>95250</xdr:rowOff>
    </xdr:to>
    <xdr:sp macro="" textlink="">
      <xdr:nvSpPr>
        <xdr:cNvPr id="62065" name="AutoShape 2"/>
        <xdr:cNvSpPr>
          <a:spLocks/>
        </xdr:cNvSpPr>
      </xdr:nvSpPr>
      <xdr:spPr bwMode="auto">
        <a:xfrm>
          <a:off x="581025" y="5229225"/>
          <a:ext cx="76200" cy="609600"/>
        </a:xfrm>
        <a:prstGeom prst="leftBrace">
          <a:avLst>
            <a:gd name="adj1" fmla="val 66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40</xdr:row>
      <xdr:rowOff>28575</xdr:rowOff>
    </xdr:from>
    <xdr:to>
      <xdr:col>7</xdr:col>
      <xdr:colOff>114300</xdr:colOff>
      <xdr:row>41</xdr:row>
      <xdr:rowOff>95250</xdr:rowOff>
    </xdr:to>
    <xdr:sp macro="" textlink="">
      <xdr:nvSpPr>
        <xdr:cNvPr id="62066" name="AutoShape 3"/>
        <xdr:cNvSpPr>
          <a:spLocks/>
        </xdr:cNvSpPr>
      </xdr:nvSpPr>
      <xdr:spPr bwMode="auto">
        <a:xfrm>
          <a:off x="1390650" y="5238750"/>
          <a:ext cx="76200" cy="200025"/>
        </a:xfrm>
        <a:prstGeom prst="leftBrace">
          <a:avLst>
            <a:gd name="adj1" fmla="val 21875"/>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28575</xdr:rowOff>
    </xdr:from>
    <xdr:to>
      <xdr:col>3</xdr:col>
      <xdr:colOff>9525</xdr:colOff>
      <xdr:row>14</xdr:row>
      <xdr:rowOff>142875</xdr:rowOff>
    </xdr:to>
    <xdr:sp macro="" textlink="">
      <xdr:nvSpPr>
        <xdr:cNvPr id="62067" name="AutoShape 5"/>
        <xdr:cNvSpPr>
          <a:spLocks/>
        </xdr:cNvSpPr>
      </xdr:nvSpPr>
      <xdr:spPr bwMode="auto">
        <a:xfrm>
          <a:off x="276225" y="1266825"/>
          <a:ext cx="123825" cy="942975"/>
        </a:xfrm>
        <a:prstGeom prst="leftBrace">
          <a:avLst>
            <a:gd name="adj1" fmla="val 6346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19</xdr:row>
      <xdr:rowOff>9525</xdr:rowOff>
    </xdr:from>
    <xdr:to>
      <xdr:col>3</xdr:col>
      <xdr:colOff>0</xdr:colOff>
      <xdr:row>20</xdr:row>
      <xdr:rowOff>123825</xdr:rowOff>
    </xdr:to>
    <xdr:sp macro="" textlink="">
      <xdr:nvSpPr>
        <xdr:cNvPr id="62068" name="AutoShape 6"/>
        <xdr:cNvSpPr>
          <a:spLocks/>
        </xdr:cNvSpPr>
      </xdr:nvSpPr>
      <xdr:spPr bwMode="auto">
        <a:xfrm>
          <a:off x="295275" y="2676525"/>
          <a:ext cx="95250" cy="247650"/>
        </a:xfrm>
        <a:prstGeom prst="leftBrace">
          <a:avLst>
            <a:gd name="adj1" fmla="val 2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190500</xdr:colOff>
      <xdr:row>40</xdr:row>
      <xdr:rowOff>19050</xdr:rowOff>
    </xdr:from>
    <xdr:to>
      <xdr:col>3</xdr:col>
      <xdr:colOff>266700</xdr:colOff>
      <xdr:row>44</xdr:row>
      <xdr:rowOff>95250</xdr:rowOff>
    </xdr:to>
    <xdr:sp macro="" textlink="">
      <xdr:nvSpPr>
        <xdr:cNvPr id="62069" name="AutoShape 14"/>
        <xdr:cNvSpPr>
          <a:spLocks/>
        </xdr:cNvSpPr>
      </xdr:nvSpPr>
      <xdr:spPr bwMode="auto">
        <a:xfrm>
          <a:off x="581025" y="5229225"/>
          <a:ext cx="76200" cy="609600"/>
        </a:xfrm>
        <a:prstGeom prst="leftBrace">
          <a:avLst>
            <a:gd name="adj1" fmla="val 66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40</xdr:row>
      <xdr:rowOff>28575</xdr:rowOff>
    </xdr:from>
    <xdr:to>
      <xdr:col>7</xdr:col>
      <xdr:colOff>114300</xdr:colOff>
      <xdr:row>41</xdr:row>
      <xdr:rowOff>95250</xdr:rowOff>
    </xdr:to>
    <xdr:sp macro="" textlink="">
      <xdr:nvSpPr>
        <xdr:cNvPr id="62070" name="AutoShape 15"/>
        <xdr:cNvSpPr>
          <a:spLocks/>
        </xdr:cNvSpPr>
      </xdr:nvSpPr>
      <xdr:spPr bwMode="auto">
        <a:xfrm>
          <a:off x="1390650" y="5238750"/>
          <a:ext cx="76200" cy="200025"/>
        </a:xfrm>
        <a:prstGeom prst="leftBrace">
          <a:avLst>
            <a:gd name="adj1" fmla="val 21875"/>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8</xdr:row>
      <xdr:rowOff>47625</xdr:rowOff>
    </xdr:from>
    <xdr:to>
      <xdr:col>7</xdr:col>
      <xdr:colOff>57150</xdr:colOff>
      <xdr:row>11</xdr:row>
      <xdr:rowOff>0</xdr:rowOff>
    </xdr:to>
    <xdr:sp macro="" textlink="">
      <xdr:nvSpPr>
        <xdr:cNvPr id="62071" name="AutoShape 16"/>
        <xdr:cNvSpPr>
          <a:spLocks/>
        </xdr:cNvSpPr>
      </xdr:nvSpPr>
      <xdr:spPr bwMode="auto">
        <a:xfrm>
          <a:off x="1333500" y="1285875"/>
          <a:ext cx="76200" cy="352425"/>
        </a:xfrm>
        <a:prstGeom prst="leftBrace">
          <a:avLst>
            <a:gd name="adj1" fmla="val 3854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28575</xdr:rowOff>
    </xdr:from>
    <xdr:to>
      <xdr:col>3</xdr:col>
      <xdr:colOff>9525</xdr:colOff>
      <xdr:row>14</xdr:row>
      <xdr:rowOff>142875</xdr:rowOff>
    </xdr:to>
    <xdr:sp macro="" textlink="">
      <xdr:nvSpPr>
        <xdr:cNvPr id="62072" name="AutoShape 17"/>
        <xdr:cNvSpPr>
          <a:spLocks/>
        </xdr:cNvSpPr>
      </xdr:nvSpPr>
      <xdr:spPr bwMode="auto">
        <a:xfrm>
          <a:off x="276225" y="1266825"/>
          <a:ext cx="123825" cy="942975"/>
        </a:xfrm>
        <a:prstGeom prst="leftBrace">
          <a:avLst>
            <a:gd name="adj1" fmla="val 6346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19</xdr:row>
      <xdr:rowOff>9525</xdr:rowOff>
    </xdr:from>
    <xdr:to>
      <xdr:col>3</xdr:col>
      <xdr:colOff>0</xdr:colOff>
      <xdr:row>20</xdr:row>
      <xdr:rowOff>123825</xdr:rowOff>
    </xdr:to>
    <xdr:sp macro="" textlink="">
      <xdr:nvSpPr>
        <xdr:cNvPr id="62073" name="AutoShape 18"/>
        <xdr:cNvSpPr>
          <a:spLocks/>
        </xdr:cNvSpPr>
      </xdr:nvSpPr>
      <xdr:spPr bwMode="auto">
        <a:xfrm>
          <a:off x="295275" y="2676525"/>
          <a:ext cx="95250" cy="247650"/>
        </a:xfrm>
        <a:prstGeom prst="leftBrace">
          <a:avLst>
            <a:gd name="adj1" fmla="val 2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25</xdr:row>
      <xdr:rowOff>9525</xdr:rowOff>
    </xdr:from>
    <xdr:to>
      <xdr:col>2</xdr:col>
      <xdr:colOff>152400</xdr:colOff>
      <xdr:row>28</xdr:row>
      <xdr:rowOff>142875</xdr:rowOff>
    </xdr:to>
    <xdr:sp macro="" textlink="">
      <xdr:nvSpPr>
        <xdr:cNvPr id="62074" name="AutoShape 16"/>
        <xdr:cNvSpPr>
          <a:spLocks/>
        </xdr:cNvSpPr>
      </xdr:nvSpPr>
      <xdr:spPr bwMode="auto">
        <a:xfrm>
          <a:off x="285750" y="3381375"/>
          <a:ext cx="66675" cy="619125"/>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9525</xdr:rowOff>
    </xdr:from>
    <xdr:to>
      <xdr:col>7</xdr:col>
      <xdr:colOff>0</xdr:colOff>
      <xdr:row>27</xdr:row>
      <xdr:rowOff>123825</xdr:rowOff>
    </xdr:to>
    <xdr:sp macro="" textlink="">
      <xdr:nvSpPr>
        <xdr:cNvPr id="62075" name="AutoShape 16"/>
        <xdr:cNvSpPr>
          <a:spLocks/>
        </xdr:cNvSpPr>
      </xdr:nvSpPr>
      <xdr:spPr bwMode="auto">
        <a:xfrm>
          <a:off x="1314450" y="3543300"/>
          <a:ext cx="38100" cy="276225"/>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10</xdr:row>
      <xdr:rowOff>38100</xdr:rowOff>
    </xdr:from>
    <xdr:to>
      <xdr:col>3</xdr:col>
      <xdr:colOff>9525</xdr:colOff>
      <xdr:row>16</xdr:row>
      <xdr:rowOff>0</xdr:rowOff>
    </xdr:to>
    <xdr:sp macro="" textlink="">
      <xdr:nvSpPr>
        <xdr:cNvPr id="59946" name="AutoShape 11"/>
        <xdr:cNvSpPr>
          <a:spLocks/>
        </xdr:cNvSpPr>
      </xdr:nvSpPr>
      <xdr:spPr bwMode="auto">
        <a:xfrm>
          <a:off x="114300" y="1828800"/>
          <a:ext cx="76200" cy="876300"/>
        </a:xfrm>
        <a:prstGeom prst="leftBrace">
          <a:avLst>
            <a:gd name="adj1" fmla="val 95833"/>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21</xdr:row>
      <xdr:rowOff>19050</xdr:rowOff>
    </xdr:from>
    <xdr:to>
      <xdr:col>3</xdr:col>
      <xdr:colOff>19050</xdr:colOff>
      <xdr:row>22</xdr:row>
      <xdr:rowOff>133350</xdr:rowOff>
    </xdr:to>
    <xdr:sp macro="" textlink="">
      <xdr:nvSpPr>
        <xdr:cNvPr id="59947" name="AutoShape 12"/>
        <xdr:cNvSpPr>
          <a:spLocks/>
        </xdr:cNvSpPr>
      </xdr:nvSpPr>
      <xdr:spPr bwMode="auto">
        <a:xfrm>
          <a:off x="123825" y="3381375"/>
          <a:ext cx="76200" cy="276225"/>
        </a:xfrm>
        <a:prstGeom prst="leftBrace">
          <a:avLst>
            <a:gd name="adj1" fmla="val 3020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314325</xdr:colOff>
      <xdr:row>40</xdr:row>
      <xdr:rowOff>19050</xdr:rowOff>
    </xdr:from>
    <xdr:to>
      <xdr:col>3</xdr:col>
      <xdr:colOff>390525</xdr:colOff>
      <xdr:row>42</xdr:row>
      <xdr:rowOff>9525</xdr:rowOff>
    </xdr:to>
    <xdr:sp macro="" textlink="">
      <xdr:nvSpPr>
        <xdr:cNvPr id="59948" name="AutoShape 14"/>
        <xdr:cNvSpPr>
          <a:spLocks/>
        </xdr:cNvSpPr>
      </xdr:nvSpPr>
      <xdr:spPr bwMode="auto">
        <a:xfrm>
          <a:off x="495300" y="6019800"/>
          <a:ext cx="76200" cy="314325"/>
        </a:xfrm>
        <a:prstGeom prst="leftBrace">
          <a:avLst>
            <a:gd name="adj1" fmla="val 3750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28</xdr:row>
      <xdr:rowOff>19050</xdr:rowOff>
    </xdr:from>
    <xdr:to>
      <xdr:col>2</xdr:col>
      <xdr:colOff>57150</xdr:colOff>
      <xdr:row>29</xdr:row>
      <xdr:rowOff>133350</xdr:rowOff>
    </xdr:to>
    <xdr:sp macro="" textlink="">
      <xdr:nvSpPr>
        <xdr:cNvPr id="59949" name="AutoShape 12"/>
        <xdr:cNvSpPr>
          <a:spLocks/>
        </xdr:cNvSpPr>
      </xdr:nvSpPr>
      <xdr:spPr bwMode="auto">
        <a:xfrm>
          <a:off x="114300" y="4381500"/>
          <a:ext cx="57150" cy="276225"/>
        </a:xfrm>
        <a:prstGeom prst="leftBrace">
          <a:avLst>
            <a:gd name="adj1" fmla="val 4027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257175</xdr:colOff>
      <xdr:row>37</xdr:row>
      <xdr:rowOff>0</xdr:rowOff>
    </xdr:from>
    <xdr:to>
      <xdr:col>7</xdr:col>
      <xdr:colOff>19050</xdr:colOff>
      <xdr:row>38</xdr:row>
      <xdr:rowOff>152400</xdr:rowOff>
    </xdr:to>
    <xdr:sp macro="" textlink="">
      <xdr:nvSpPr>
        <xdr:cNvPr id="59950" name="AutoShape 14"/>
        <xdr:cNvSpPr>
          <a:spLocks/>
        </xdr:cNvSpPr>
      </xdr:nvSpPr>
      <xdr:spPr bwMode="auto">
        <a:xfrm>
          <a:off x="847725" y="5610225"/>
          <a:ext cx="76200" cy="314325"/>
        </a:xfrm>
        <a:prstGeom prst="leftBrace">
          <a:avLst>
            <a:gd name="adj1" fmla="val 3750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98"/>
  <sheetViews>
    <sheetView tabSelected="1" zoomScaleNormal="100" zoomScaleSheetLayoutView="130" workbookViewId="0"/>
  </sheetViews>
  <sheetFormatPr defaultColWidth="10.875" defaultRowHeight="12.75" customHeight="1"/>
  <cols>
    <col min="1" max="1" width="1.25" style="16" customWidth="1"/>
    <col min="2" max="2" width="12.625" style="16" customWidth="1"/>
    <col min="3" max="3" width="1.5" style="16" customWidth="1"/>
    <col min="4" max="4" width="6" style="16" customWidth="1"/>
    <col min="5" max="5" width="1.25" style="13" customWidth="1"/>
    <col min="6" max="6" width="9.375" style="13" customWidth="1"/>
    <col min="7" max="7" width="8.625" style="13" customWidth="1"/>
    <col min="8" max="8" width="6" style="13" customWidth="1"/>
    <col min="9" max="9" width="6.75" style="13" customWidth="1"/>
    <col min="10" max="10" width="6" style="13" customWidth="1"/>
    <col min="11" max="11" width="6.75" style="13" customWidth="1"/>
    <col min="12" max="12" width="6" style="13" customWidth="1"/>
    <col min="13" max="13" width="5.25" style="13" customWidth="1"/>
    <col min="14" max="19" width="10.875" style="13" customWidth="1"/>
    <col min="20" max="16384" width="10.875" style="13"/>
  </cols>
  <sheetData>
    <row r="1" spans="1:19" s="408" customFormat="1" ht="18.75" customHeight="1" thickBot="1">
      <c r="B1" s="409"/>
      <c r="C1" s="409"/>
      <c r="D1" s="409"/>
      <c r="E1" s="409"/>
      <c r="F1" s="340"/>
      <c r="G1" s="5"/>
      <c r="H1" s="5"/>
      <c r="I1" s="5"/>
      <c r="J1" s="5"/>
      <c r="K1" s="5"/>
      <c r="L1" s="5"/>
      <c r="M1" s="410"/>
      <c r="N1" s="5"/>
      <c r="O1" s="5"/>
      <c r="P1" s="5"/>
      <c r="Q1" s="409"/>
      <c r="R1" s="409"/>
      <c r="S1" s="30" t="s">
        <v>28</v>
      </c>
    </row>
    <row r="2" spans="1:19" s="17" customFormat="1" ht="12.6" customHeight="1" thickTop="1">
      <c r="A2" s="6"/>
      <c r="B2" s="630" t="s">
        <v>26</v>
      </c>
      <c r="C2" s="631"/>
      <c r="D2" s="631"/>
      <c r="E2" s="26"/>
      <c r="F2" s="628" t="s">
        <v>10</v>
      </c>
      <c r="G2" s="628" t="s">
        <v>11</v>
      </c>
      <c r="H2" s="620" t="s">
        <v>17</v>
      </c>
      <c r="I2" s="621"/>
      <c r="J2" s="621"/>
      <c r="K2" s="621"/>
      <c r="L2" s="621"/>
      <c r="M2" s="623"/>
      <c r="N2" s="620" t="s">
        <v>12</v>
      </c>
      <c r="O2" s="621"/>
      <c r="P2" s="622"/>
      <c r="Q2" s="620" t="s">
        <v>13</v>
      </c>
      <c r="R2" s="621"/>
      <c r="S2" s="621"/>
    </row>
    <row r="3" spans="1:19" s="17" customFormat="1" ht="12.6" customHeight="1">
      <c r="A3" s="411"/>
      <c r="B3" s="632"/>
      <c r="C3" s="632"/>
      <c r="D3" s="632"/>
      <c r="E3" s="27"/>
      <c r="F3" s="629"/>
      <c r="G3" s="629"/>
      <c r="H3" s="633" t="s">
        <v>8</v>
      </c>
      <c r="I3" s="634"/>
      <c r="J3" s="633" t="s">
        <v>14</v>
      </c>
      <c r="K3" s="634"/>
      <c r="L3" s="633" t="s">
        <v>15</v>
      </c>
      <c r="M3" s="636"/>
      <c r="N3" s="31" t="s">
        <v>8</v>
      </c>
      <c r="O3" s="31" t="s">
        <v>14</v>
      </c>
      <c r="P3" s="32" t="s">
        <v>15</v>
      </c>
      <c r="Q3" s="8" t="s">
        <v>8</v>
      </c>
      <c r="R3" s="8" t="s">
        <v>14</v>
      </c>
      <c r="S3" s="8" t="s">
        <v>15</v>
      </c>
    </row>
    <row r="4" spans="1:19" s="17" customFormat="1" ht="11.25" customHeight="1">
      <c r="B4" s="9"/>
      <c r="C4" s="9"/>
      <c r="D4" s="9"/>
      <c r="E4" s="10"/>
      <c r="F4" s="9"/>
      <c r="G4" s="9"/>
      <c r="H4" s="637" t="s">
        <v>21</v>
      </c>
      <c r="I4" s="637"/>
      <c r="J4" s="637" t="s">
        <v>21</v>
      </c>
      <c r="K4" s="637"/>
      <c r="L4" s="638" t="s">
        <v>21</v>
      </c>
      <c r="M4" s="639"/>
      <c r="N4" s="24" t="s">
        <v>21</v>
      </c>
      <c r="O4" s="24" t="s">
        <v>21</v>
      </c>
      <c r="P4" s="24" t="s">
        <v>21</v>
      </c>
      <c r="Q4" s="24" t="s">
        <v>21</v>
      </c>
      <c r="R4" s="24" t="s">
        <v>21</v>
      </c>
      <c r="S4" s="24" t="s">
        <v>21</v>
      </c>
    </row>
    <row r="5" spans="1:19" ht="12" customHeight="1">
      <c r="B5" s="627">
        <v>29</v>
      </c>
      <c r="C5" s="627">
        <v>29</v>
      </c>
      <c r="D5" s="627">
        <v>29</v>
      </c>
      <c r="E5" s="11"/>
      <c r="F5" s="512">
        <v>2518</v>
      </c>
      <c r="G5" s="511" t="s">
        <v>18</v>
      </c>
      <c r="H5" s="635">
        <v>1078132</v>
      </c>
      <c r="I5" s="635"/>
      <c r="J5" s="635">
        <v>548701</v>
      </c>
      <c r="K5" s="635"/>
      <c r="L5" s="635">
        <v>529431</v>
      </c>
      <c r="M5" s="635"/>
      <c r="N5" s="512">
        <v>69321</v>
      </c>
      <c r="O5" s="512">
        <v>29945</v>
      </c>
      <c r="P5" s="512">
        <v>39376</v>
      </c>
      <c r="Q5" s="511" t="s">
        <v>30</v>
      </c>
      <c r="R5" s="511" t="s">
        <v>18</v>
      </c>
      <c r="S5" s="511" t="s">
        <v>18</v>
      </c>
    </row>
    <row r="6" spans="1:19" ht="12" customHeight="1">
      <c r="B6" s="626">
        <v>30</v>
      </c>
      <c r="C6" s="626">
        <v>30</v>
      </c>
      <c r="D6" s="626">
        <v>30</v>
      </c>
      <c r="E6" s="11"/>
      <c r="F6" s="512">
        <v>2532</v>
      </c>
      <c r="G6" s="511" t="s">
        <v>18</v>
      </c>
      <c r="H6" s="635">
        <v>1071444</v>
      </c>
      <c r="I6" s="635"/>
      <c r="J6" s="635">
        <v>545694</v>
      </c>
      <c r="K6" s="635"/>
      <c r="L6" s="635">
        <v>525750</v>
      </c>
      <c r="M6" s="635"/>
      <c r="N6" s="512">
        <v>70013</v>
      </c>
      <c r="O6" s="512">
        <v>30027</v>
      </c>
      <c r="P6" s="512">
        <v>39986</v>
      </c>
      <c r="Q6" s="511" t="s">
        <v>30</v>
      </c>
      <c r="R6" s="511" t="s">
        <v>18</v>
      </c>
      <c r="S6" s="511" t="s">
        <v>18</v>
      </c>
    </row>
    <row r="7" spans="1:19" ht="12" customHeight="1">
      <c r="B7" s="625">
        <v>1</v>
      </c>
      <c r="C7" s="625">
        <v>1</v>
      </c>
      <c r="D7" s="625">
        <v>1</v>
      </c>
      <c r="E7" s="11"/>
      <c r="F7" s="512">
        <f>F10+F14+F18+F23+F28+F30+F34+F38+F42+F47+F51</f>
        <v>2551</v>
      </c>
      <c r="G7" s="511" t="s">
        <v>30</v>
      </c>
      <c r="H7" s="635">
        <f>H10+H14+H18+H23+H28+H30+H34+H38+H42+H47+H51</f>
        <v>1064108</v>
      </c>
      <c r="I7" s="635"/>
      <c r="J7" s="635">
        <f>J10+J14+J18+J23+J28+J30+J34+J38+J42+J47+J51</f>
        <v>542350</v>
      </c>
      <c r="K7" s="635"/>
      <c r="L7" s="635">
        <f>L10+L14+L18+L23+L28+L30+L34+L38+L42+L47+L51</f>
        <v>521758</v>
      </c>
      <c r="M7" s="635"/>
      <c r="N7" s="512">
        <f>N10+N14+N18+N23+N30+N34+N38+N42+N47+N51+N28</f>
        <v>71006</v>
      </c>
      <c r="O7" s="512">
        <f>O10+O14+O18+O23+O30+O34+O38+O42+O47+O51+O28</f>
        <v>30261</v>
      </c>
      <c r="P7" s="512">
        <f>P10+P14+P18+P23+P30+P34+P38+P42+P47+P51+P28</f>
        <v>40745</v>
      </c>
      <c r="Q7" s="511" t="s">
        <v>30</v>
      </c>
      <c r="R7" s="511" t="s">
        <v>18</v>
      </c>
      <c r="S7" s="511" t="s">
        <v>18</v>
      </c>
    </row>
    <row r="8" spans="1:19" ht="12" customHeight="1">
      <c r="B8" s="412"/>
      <c r="C8" s="412"/>
      <c r="D8" s="413" t="s">
        <v>20</v>
      </c>
      <c r="E8" s="11"/>
      <c r="F8" s="507"/>
      <c r="G8" s="507"/>
      <c r="H8" s="647"/>
      <c r="I8" s="647"/>
      <c r="J8" s="647"/>
      <c r="K8" s="647"/>
      <c r="L8" s="644"/>
      <c r="M8" s="645"/>
      <c r="N8" s="507"/>
      <c r="O8" s="507"/>
      <c r="P8" s="507"/>
      <c r="Q8" s="507"/>
      <c r="R8" s="507"/>
      <c r="S8" s="507"/>
    </row>
    <row r="9" spans="1:19" ht="6" customHeight="1">
      <c r="B9" s="412"/>
      <c r="C9" s="412"/>
      <c r="D9" s="414"/>
      <c r="E9" s="11"/>
      <c r="F9" s="507"/>
      <c r="G9" s="507"/>
      <c r="H9" s="647"/>
      <c r="I9" s="647"/>
      <c r="J9" s="647"/>
      <c r="K9" s="647"/>
      <c r="L9" s="644"/>
      <c r="M9" s="645"/>
      <c r="N9" s="507"/>
      <c r="O9" s="507"/>
      <c r="P9" s="507"/>
      <c r="Q9" s="507"/>
      <c r="R9" s="507"/>
      <c r="S9" s="507"/>
    </row>
    <row r="10" spans="1:19" ht="9.9499999999999993" customHeight="1">
      <c r="B10" s="624" t="s">
        <v>5</v>
      </c>
      <c r="D10" s="2" t="s">
        <v>8</v>
      </c>
      <c r="F10" s="501">
        <f>F11+F12</f>
        <v>645</v>
      </c>
      <c r="G10" s="511">
        <f>G11+G12</f>
        <v>4678</v>
      </c>
      <c r="H10" s="640">
        <f>H11+H12</f>
        <v>109053</v>
      </c>
      <c r="I10" s="640"/>
      <c r="J10" s="640">
        <f>J11+J12</f>
        <v>55239</v>
      </c>
      <c r="K10" s="640"/>
      <c r="L10" s="640">
        <f>L11+L12</f>
        <v>53814</v>
      </c>
      <c r="M10" s="640"/>
      <c r="N10" s="511">
        <f>N11+N12</f>
        <v>7655</v>
      </c>
      <c r="O10" s="511">
        <f>O11+O12</f>
        <v>582</v>
      </c>
      <c r="P10" s="511">
        <f>P11+P12</f>
        <v>7073</v>
      </c>
      <c r="Q10" s="511">
        <f>SUM(R10:S10)</f>
        <v>40974</v>
      </c>
      <c r="R10" s="511">
        <f>R11+R12</f>
        <v>20732</v>
      </c>
      <c r="S10" s="511">
        <f>S11+S12</f>
        <v>20242</v>
      </c>
    </row>
    <row r="11" spans="1:19" ht="9.9499999999999993" customHeight="1">
      <c r="B11" s="624"/>
      <c r="D11" s="1" t="s">
        <v>16</v>
      </c>
      <c r="F11" s="501">
        <v>41</v>
      </c>
      <c r="G11" s="511">
        <v>117</v>
      </c>
      <c r="H11" s="640">
        <f>SUM(J11:M11)</f>
        <v>2050</v>
      </c>
      <c r="I11" s="640"/>
      <c r="J11" s="640">
        <v>1092</v>
      </c>
      <c r="K11" s="640"/>
      <c r="L11" s="640">
        <v>958</v>
      </c>
      <c r="M11" s="646"/>
      <c r="N11" s="511">
        <f>SUM(O11:P11)</f>
        <v>194</v>
      </c>
      <c r="O11" s="511">
        <v>14</v>
      </c>
      <c r="P11" s="511">
        <v>180</v>
      </c>
      <c r="Q11" s="511">
        <f t="shared" ref="Q11:Q16" si="0">SUM(R11:S11)</f>
        <v>1090</v>
      </c>
      <c r="R11" s="511">
        <v>569</v>
      </c>
      <c r="S11" s="511">
        <v>521</v>
      </c>
    </row>
    <row r="12" spans="1:19" ht="9.9499999999999993" customHeight="1">
      <c r="B12" s="624"/>
      <c r="D12" s="1" t="s">
        <v>2</v>
      </c>
      <c r="F12" s="501">
        <v>604</v>
      </c>
      <c r="G12" s="511">
        <v>4561</v>
      </c>
      <c r="H12" s="640">
        <f>SUM(J12:M12)</f>
        <v>107003</v>
      </c>
      <c r="I12" s="640"/>
      <c r="J12" s="640">
        <v>54147</v>
      </c>
      <c r="K12" s="640"/>
      <c r="L12" s="640">
        <v>52856</v>
      </c>
      <c r="M12" s="646"/>
      <c r="N12" s="511">
        <f>SUM(O12:P12)</f>
        <v>7461</v>
      </c>
      <c r="O12" s="511">
        <v>568</v>
      </c>
      <c r="P12" s="511">
        <v>6893</v>
      </c>
      <c r="Q12" s="511">
        <f t="shared" si="0"/>
        <v>39884</v>
      </c>
      <c r="R12" s="511">
        <v>20163</v>
      </c>
      <c r="S12" s="511">
        <v>19721</v>
      </c>
    </row>
    <row r="13" spans="1:19" ht="7.5" customHeight="1">
      <c r="B13" s="17"/>
      <c r="D13" s="1"/>
      <c r="E13" s="15"/>
      <c r="F13" s="511"/>
      <c r="G13" s="511"/>
      <c r="H13" s="640"/>
      <c r="I13" s="640"/>
      <c r="J13" s="640"/>
      <c r="K13" s="640"/>
      <c r="L13" s="640"/>
      <c r="M13" s="646"/>
      <c r="N13" s="511"/>
      <c r="O13" s="511"/>
      <c r="P13" s="511"/>
      <c r="Q13" s="494"/>
      <c r="R13" s="494"/>
      <c r="S13" s="494"/>
    </row>
    <row r="14" spans="1:19" ht="9.9499999999999993" customHeight="1">
      <c r="B14" s="649" t="s">
        <v>29</v>
      </c>
      <c r="D14" s="2" t="s">
        <v>8</v>
      </c>
      <c r="E14" s="15"/>
      <c r="F14" s="511">
        <f>F15+F16</f>
        <v>121</v>
      </c>
      <c r="G14" s="511">
        <f>G15+G16</f>
        <v>666</v>
      </c>
      <c r="H14" s="640">
        <f>H15+H16</f>
        <v>19146</v>
      </c>
      <c r="I14" s="640"/>
      <c r="J14" s="640">
        <f>J15+J16</f>
        <v>9787</v>
      </c>
      <c r="K14" s="640"/>
      <c r="L14" s="640">
        <f>L15+L16</f>
        <v>9359</v>
      </c>
      <c r="M14" s="640"/>
      <c r="N14" s="511">
        <f>SUM(O14:P14)</f>
        <v>2649</v>
      </c>
      <c r="O14" s="511">
        <f>O15+O16</f>
        <v>185</v>
      </c>
      <c r="P14" s="511">
        <f>P15+P16</f>
        <v>2464</v>
      </c>
      <c r="Q14" s="511">
        <f t="shared" si="0"/>
        <v>4438</v>
      </c>
      <c r="R14" s="511">
        <f>R15+R16</f>
        <v>2226</v>
      </c>
      <c r="S14" s="511">
        <f>S15+S16</f>
        <v>2212</v>
      </c>
    </row>
    <row r="15" spans="1:19" ht="9.9499999999999993" customHeight="1">
      <c r="B15" s="624"/>
      <c r="D15" s="1" t="s">
        <v>16</v>
      </c>
      <c r="E15" s="15"/>
      <c r="F15" s="511">
        <v>11</v>
      </c>
      <c r="G15" s="511">
        <v>48</v>
      </c>
      <c r="H15" s="640">
        <f>SUM(J15:M15)</f>
        <v>1485</v>
      </c>
      <c r="I15" s="640"/>
      <c r="J15" s="640">
        <v>730</v>
      </c>
      <c r="K15" s="640"/>
      <c r="L15" s="640">
        <v>755</v>
      </c>
      <c r="M15" s="646"/>
      <c r="N15" s="511">
        <f t="shared" ref="N15:N61" si="1">SUM(O15:P15)</f>
        <v>197</v>
      </c>
      <c r="O15" s="511">
        <v>8</v>
      </c>
      <c r="P15" s="511">
        <v>189</v>
      </c>
      <c r="Q15" s="511">
        <f t="shared" si="0"/>
        <v>466</v>
      </c>
      <c r="R15" s="511">
        <v>238</v>
      </c>
      <c r="S15" s="511">
        <v>228</v>
      </c>
    </row>
    <row r="16" spans="1:19" ht="9.9499999999999993" customHeight="1">
      <c r="B16" s="624"/>
      <c r="D16" s="1" t="s">
        <v>2</v>
      </c>
      <c r="E16" s="15"/>
      <c r="F16" s="511">
        <v>110</v>
      </c>
      <c r="G16" s="511">
        <v>618</v>
      </c>
      <c r="H16" s="640">
        <f>SUM(J16:M16)</f>
        <v>17661</v>
      </c>
      <c r="I16" s="640"/>
      <c r="J16" s="640">
        <v>9057</v>
      </c>
      <c r="K16" s="640"/>
      <c r="L16" s="640">
        <v>8604</v>
      </c>
      <c r="M16" s="646"/>
      <c r="N16" s="511">
        <f>SUM(O16:P16)</f>
        <v>2452</v>
      </c>
      <c r="O16" s="511">
        <v>177</v>
      </c>
      <c r="P16" s="511">
        <v>2275</v>
      </c>
      <c r="Q16" s="511">
        <f t="shared" si="0"/>
        <v>3972</v>
      </c>
      <c r="R16" s="511">
        <v>1988</v>
      </c>
      <c r="S16" s="511">
        <v>1984</v>
      </c>
    </row>
    <row r="17" spans="2:19" ht="7.5" customHeight="1">
      <c r="B17" s="17"/>
      <c r="D17" s="1"/>
      <c r="F17" s="501"/>
      <c r="G17" s="511"/>
      <c r="H17" s="640"/>
      <c r="I17" s="640"/>
      <c r="J17" s="640"/>
      <c r="K17" s="640"/>
      <c r="L17" s="640"/>
      <c r="M17" s="646"/>
      <c r="N17" s="511"/>
      <c r="O17" s="511"/>
      <c r="P17" s="511"/>
      <c r="Q17" s="494"/>
      <c r="R17" s="494"/>
      <c r="S17" s="494"/>
    </row>
    <row r="18" spans="2:19" ht="9.9499999999999993" customHeight="1">
      <c r="B18" s="624" t="s">
        <v>1</v>
      </c>
      <c r="C18" s="14"/>
      <c r="D18" s="2" t="s">
        <v>8</v>
      </c>
      <c r="E18" s="15"/>
      <c r="F18" s="511">
        <f>SUM(F19:F21)</f>
        <v>889</v>
      </c>
      <c r="G18" s="511">
        <f>SUM(G19:G21)</f>
        <v>17282</v>
      </c>
      <c r="H18" s="640">
        <f>SUM(H19:I21)</f>
        <v>459003</v>
      </c>
      <c r="I18" s="640"/>
      <c r="J18" s="640">
        <f>SUM(J19:K21)</f>
        <v>234980</v>
      </c>
      <c r="K18" s="640"/>
      <c r="L18" s="640">
        <f>SUM(L19:M21)</f>
        <v>224023</v>
      </c>
      <c r="M18" s="640"/>
      <c r="N18" s="511">
        <f t="shared" si="1"/>
        <v>25889</v>
      </c>
      <c r="O18" s="511">
        <f>SUM(O19:O21)</f>
        <v>9459</v>
      </c>
      <c r="P18" s="511">
        <f>SUM(P19:P21)</f>
        <v>16430</v>
      </c>
      <c r="Q18" s="511" t="s">
        <v>18</v>
      </c>
      <c r="R18" s="511" t="s">
        <v>18</v>
      </c>
      <c r="S18" s="511" t="s">
        <v>18</v>
      </c>
    </row>
    <row r="19" spans="2:19" ht="9.9499999999999993" customHeight="1">
      <c r="B19" s="624"/>
      <c r="D19" s="1" t="s">
        <v>0</v>
      </c>
      <c r="E19" s="15"/>
      <c r="F19" s="511">
        <v>2</v>
      </c>
      <c r="G19" s="511">
        <v>36</v>
      </c>
      <c r="H19" s="640">
        <f>SUM(J19:M19)</f>
        <v>1253</v>
      </c>
      <c r="I19" s="640"/>
      <c r="J19" s="640">
        <v>630</v>
      </c>
      <c r="K19" s="640"/>
      <c r="L19" s="640">
        <v>623</v>
      </c>
      <c r="M19" s="646"/>
      <c r="N19" s="511">
        <f t="shared" si="1"/>
        <v>52</v>
      </c>
      <c r="O19" s="511">
        <v>37</v>
      </c>
      <c r="P19" s="511">
        <v>15</v>
      </c>
      <c r="Q19" s="511" t="s">
        <v>18</v>
      </c>
      <c r="R19" s="511" t="s">
        <v>18</v>
      </c>
      <c r="S19" s="511" t="s">
        <v>18</v>
      </c>
    </row>
    <row r="20" spans="2:19" ht="9.9499999999999993" customHeight="1">
      <c r="B20" s="624"/>
      <c r="D20" s="1" t="s">
        <v>16</v>
      </c>
      <c r="E20" s="15"/>
      <c r="F20" s="511">
        <v>855</v>
      </c>
      <c r="G20" s="511">
        <v>16879</v>
      </c>
      <c r="H20" s="640">
        <f>SUM(J20:M20)</f>
        <v>447169</v>
      </c>
      <c r="I20" s="640"/>
      <c r="J20" s="640">
        <v>230075</v>
      </c>
      <c r="K20" s="640"/>
      <c r="L20" s="640">
        <v>217094</v>
      </c>
      <c r="M20" s="646"/>
      <c r="N20" s="511">
        <f t="shared" si="1"/>
        <v>25110</v>
      </c>
      <c r="O20" s="497">
        <v>9093</v>
      </c>
      <c r="P20" s="497">
        <v>16017</v>
      </c>
      <c r="Q20" s="511" t="s">
        <v>18</v>
      </c>
      <c r="R20" s="511" t="s">
        <v>18</v>
      </c>
      <c r="S20" s="511" t="s">
        <v>18</v>
      </c>
    </row>
    <row r="21" spans="2:19" ht="9.9499999999999993" customHeight="1">
      <c r="B21" s="624"/>
      <c r="D21" s="1" t="s">
        <v>2</v>
      </c>
      <c r="E21" s="15"/>
      <c r="F21" s="511">
        <v>32</v>
      </c>
      <c r="G21" s="511">
        <v>367</v>
      </c>
      <c r="H21" s="640">
        <f>SUM(J21:M21)</f>
        <v>10581</v>
      </c>
      <c r="I21" s="640"/>
      <c r="J21" s="640">
        <v>4275</v>
      </c>
      <c r="K21" s="640"/>
      <c r="L21" s="640">
        <v>6306</v>
      </c>
      <c r="M21" s="646"/>
      <c r="N21" s="511">
        <f t="shared" si="1"/>
        <v>727</v>
      </c>
      <c r="O21" s="497">
        <v>329</v>
      </c>
      <c r="P21" s="497">
        <v>398</v>
      </c>
      <c r="Q21" s="511" t="s">
        <v>18</v>
      </c>
      <c r="R21" s="511" t="s">
        <v>18</v>
      </c>
      <c r="S21" s="511" t="s">
        <v>18</v>
      </c>
    </row>
    <row r="22" spans="2:19" ht="7.5" customHeight="1">
      <c r="B22" s="17"/>
      <c r="D22" s="1"/>
      <c r="E22" s="15"/>
      <c r="F22" s="511"/>
      <c r="G22" s="511"/>
      <c r="H22" s="640"/>
      <c r="I22" s="640"/>
      <c r="J22" s="640"/>
      <c r="K22" s="640"/>
      <c r="L22" s="640"/>
      <c r="M22" s="646"/>
      <c r="N22" s="511"/>
      <c r="O22" s="511"/>
      <c r="P22" s="511"/>
      <c r="Q22" s="494"/>
      <c r="R22" s="494"/>
      <c r="S22" s="494"/>
    </row>
    <row r="23" spans="2:19" ht="9.9499999999999993" customHeight="1">
      <c r="B23" s="624" t="s">
        <v>3</v>
      </c>
      <c r="D23" s="2" t="s">
        <v>8</v>
      </c>
      <c r="E23" s="15"/>
      <c r="F23" s="511">
        <f>SUM(F24:F26)</f>
        <v>476</v>
      </c>
      <c r="G23" s="511">
        <f>SUM(G24:G26)</f>
        <v>7319</v>
      </c>
      <c r="H23" s="640">
        <f>SUM(H24:I26)</f>
        <v>223830</v>
      </c>
      <c r="I23" s="640"/>
      <c r="J23" s="640">
        <f>SUM(J24:K26)</f>
        <v>114484</v>
      </c>
      <c r="K23" s="640"/>
      <c r="L23" s="640">
        <f>SUM(L24:M26)</f>
        <v>109346</v>
      </c>
      <c r="M23" s="640"/>
      <c r="N23" s="511">
        <f t="shared" si="1"/>
        <v>14575</v>
      </c>
      <c r="O23" s="511">
        <f>SUM(O24:O26)</f>
        <v>8205</v>
      </c>
      <c r="P23" s="511">
        <f>SUM(P24:P26)</f>
        <v>6370</v>
      </c>
      <c r="Q23" s="511">
        <f>SUM(R23:S23)</f>
        <v>77128</v>
      </c>
      <c r="R23" s="511">
        <f>SUM(R24:R26)</f>
        <v>39705</v>
      </c>
      <c r="S23" s="511">
        <f>SUM(S24:S26)</f>
        <v>37423</v>
      </c>
    </row>
    <row r="24" spans="2:19" ht="9.9499999999999993" customHeight="1">
      <c r="B24" s="624"/>
      <c r="D24" s="1" t="s">
        <v>0</v>
      </c>
      <c r="E24" s="15"/>
      <c r="F24" s="511">
        <v>2</v>
      </c>
      <c r="G24" s="511">
        <v>21</v>
      </c>
      <c r="H24" s="640">
        <f>SUM(J24:M24)</f>
        <v>877</v>
      </c>
      <c r="I24" s="640"/>
      <c r="J24" s="640">
        <v>430</v>
      </c>
      <c r="K24" s="640"/>
      <c r="L24" s="640">
        <v>447</v>
      </c>
      <c r="M24" s="646"/>
      <c r="N24" s="511">
        <f t="shared" si="1"/>
        <v>44</v>
      </c>
      <c r="O24" s="511">
        <v>28</v>
      </c>
      <c r="P24" s="511">
        <v>16</v>
      </c>
      <c r="Q24" s="511">
        <f t="shared" ref="Q24:Q61" si="2">SUM(R24:S24)</f>
        <v>309</v>
      </c>
      <c r="R24" s="511">
        <v>163</v>
      </c>
      <c r="S24" s="511">
        <v>146</v>
      </c>
    </row>
    <row r="25" spans="2:19" ht="9.9499999999999993" customHeight="1">
      <c r="B25" s="624"/>
      <c r="D25" s="1" t="s">
        <v>16</v>
      </c>
      <c r="E25" s="15"/>
      <c r="F25" s="511">
        <v>410</v>
      </c>
      <c r="G25" s="511">
        <v>6613</v>
      </c>
      <c r="H25" s="640">
        <f>SUM(J25:M25)</f>
        <v>198064</v>
      </c>
      <c r="I25" s="640"/>
      <c r="J25" s="640">
        <v>102337</v>
      </c>
      <c r="K25" s="640"/>
      <c r="L25" s="640">
        <v>95727</v>
      </c>
      <c r="M25" s="646"/>
      <c r="N25" s="511">
        <f t="shared" si="1"/>
        <v>13052</v>
      </c>
      <c r="O25" s="511">
        <v>7339</v>
      </c>
      <c r="P25" s="511">
        <v>5713</v>
      </c>
      <c r="Q25" s="511">
        <f t="shared" si="2"/>
        <v>68581</v>
      </c>
      <c r="R25" s="511">
        <v>35480</v>
      </c>
      <c r="S25" s="511">
        <v>33101</v>
      </c>
    </row>
    <row r="26" spans="2:19" ht="9.9499999999999993" customHeight="1">
      <c r="B26" s="624"/>
      <c r="D26" s="1" t="s">
        <v>2</v>
      </c>
      <c r="E26" s="15"/>
      <c r="F26" s="511">
        <v>64</v>
      </c>
      <c r="G26" s="511">
        <v>685</v>
      </c>
      <c r="H26" s="640">
        <f>SUM(J26:M26)</f>
        <v>24889</v>
      </c>
      <c r="I26" s="640"/>
      <c r="J26" s="640">
        <v>11717</v>
      </c>
      <c r="K26" s="640"/>
      <c r="L26" s="640">
        <v>13172</v>
      </c>
      <c r="M26" s="646"/>
      <c r="N26" s="511">
        <f t="shared" si="1"/>
        <v>1479</v>
      </c>
      <c r="O26" s="511">
        <v>838</v>
      </c>
      <c r="P26" s="511">
        <v>641</v>
      </c>
      <c r="Q26" s="511">
        <f t="shared" si="2"/>
        <v>8238</v>
      </c>
      <c r="R26" s="511">
        <v>4062</v>
      </c>
      <c r="S26" s="511">
        <v>4176</v>
      </c>
    </row>
    <row r="27" spans="2:19" ht="7.5" customHeight="1">
      <c r="B27" s="17"/>
      <c r="D27" s="1"/>
      <c r="E27" s="15"/>
      <c r="F27" s="511"/>
      <c r="G27" s="511"/>
      <c r="H27" s="640"/>
      <c r="I27" s="640"/>
      <c r="J27" s="640"/>
      <c r="K27" s="640"/>
      <c r="L27" s="640"/>
      <c r="M27" s="646"/>
      <c r="N27" s="511"/>
      <c r="O27" s="502"/>
      <c r="P27" s="503"/>
      <c r="Q27" s="494"/>
      <c r="R27" s="418"/>
      <c r="S27" s="418"/>
    </row>
    <row r="28" spans="2:19" ht="9.9499999999999993" customHeight="1">
      <c r="B28" s="17" t="s">
        <v>31</v>
      </c>
      <c r="D28" s="2" t="s">
        <v>32</v>
      </c>
      <c r="E28" s="15"/>
      <c r="F28" s="511">
        <v>2</v>
      </c>
      <c r="G28" s="511">
        <v>57</v>
      </c>
      <c r="H28" s="640">
        <f>SUM(J28:M28)</f>
        <v>1480</v>
      </c>
      <c r="I28" s="640"/>
      <c r="J28" s="640">
        <v>704</v>
      </c>
      <c r="K28" s="640"/>
      <c r="L28" s="640">
        <v>776</v>
      </c>
      <c r="M28" s="640"/>
      <c r="N28" s="511">
        <f t="shared" si="1"/>
        <v>104</v>
      </c>
      <c r="O28" s="511">
        <v>48</v>
      </c>
      <c r="P28" s="511">
        <v>56</v>
      </c>
      <c r="Q28" s="511">
        <f t="shared" si="2"/>
        <v>161</v>
      </c>
      <c r="R28" s="511">
        <v>82</v>
      </c>
      <c r="S28" s="511">
        <v>79</v>
      </c>
    </row>
    <row r="29" spans="2:19" ht="7.5" customHeight="1">
      <c r="B29" s="17"/>
      <c r="D29" s="1"/>
      <c r="E29" s="15"/>
      <c r="F29" s="511"/>
      <c r="G29" s="511"/>
      <c r="H29" s="640"/>
      <c r="I29" s="640"/>
      <c r="J29" s="640"/>
      <c r="K29" s="640"/>
      <c r="L29" s="640"/>
      <c r="M29" s="640"/>
      <c r="N29" s="511"/>
      <c r="O29" s="502"/>
      <c r="P29" s="503"/>
      <c r="Q29" s="494"/>
      <c r="R29" s="418"/>
      <c r="S29" s="418"/>
    </row>
    <row r="30" spans="2:19" ht="9.9499999999999993" customHeight="1">
      <c r="B30" s="624" t="s">
        <v>4</v>
      </c>
      <c r="D30" s="2" t="s">
        <v>8</v>
      </c>
      <c r="E30" s="15"/>
      <c r="F30" s="511">
        <f>SUM(F31:F32)</f>
        <v>235</v>
      </c>
      <c r="G30" s="511" t="s">
        <v>30</v>
      </c>
      <c r="H30" s="640">
        <f>SUM(H31:I32)</f>
        <v>203674</v>
      </c>
      <c r="I30" s="640"/>
      <c r="J30" s="640">
        <f>SUM(J31:K32)</f>
        <v>102851</v>
      </c>
      <c r="K30" s="640"/>
      <c r="L30" s="640">
        <f>SUM(L31:M32)</f>
        <v>100823</v>
      </c>
      <c r="M30" s="640"/>
      <c r="N30" s="511">
        <f t="shared" si="1"/>
        <v>12979</v>
      </c>
      <c r="O30" s="511">
        <f>SUM(O31:O32)</f>
        <v>8829</v>
      </c>
      <c r="P30" s="511">
        <f>SUM(P31:P32)</f>
        <v>4150</v>
      </c>
      <c r="Q30" s="511">
        <f t="shared" si="2"/>
        <v>66605</v>
      </c>
      <c r="R30" s="511">
        <f>SUM(R31:R32)</f>
        <v>33314</v>
      </c>
      <c r="S30" s="511">
        <f>SUM(S31:S32)</f>
        <v>33291</v>
      </c>
    </row>
    <row r="31" spans="2:19" ht="9.9499999999999993" customHeight="1">
      <c r="B31" s="624"/>
      <c r="D31" s="1" t="s">
        <v>16</v>
      </c>
      <c r="E31" s="15"/>
      <c r="F31" s="511">
        <v>156</v>
      </c>
      <c r="G31" s="511">
        <v>3659</v>
      </c>
      <c r="H31" s="640">
        <f>SUM(J31:M31)</f>
        <v>133829</v>
      </c>
      <c r="I31" s="640"/>
      <c r="J31" s="640">
        <v>67330</v>
      </c>
      <c r="K31" s="640"/>
      <c r="L31" s="640">
        <v>66499</v>
      </c>
      <c r="M31" s="646"/>
      <c r="N31" s="511">
        <f t="shared" si="1"/>
        <v>9283</v>
      </c>
      <c r="O31" s="511">
        <v>6280</v>
      </c>
      <c r="P31" s="511">
        <v>3003</v>
      </c>
      <c r="Q31" s="511">
        <f t="shared" si="2"/>
        <v>43411</v>
      </c>
      <c r="R31" s="511">
        <v>21557</v>
      </c>
      <c r="S31" s="511">
        <v>21854</v>
      </c>
    </row>
    <row r="32" spans="2:19" ht="9.9499999999999993" customHeight="1">
      <c r="B32" s="624"/>
      <c r="D32" s="1" t="s">
        <v>2</v>
      </c>
      <c r="E32" s="15"/>
      <c r="F32" s="511">
        <v>79</v>
      </c>
      <c r="G32" s="511" t="s">
        <v>30</v>
      </c>
      <c r="H32" s="640">
        <f>SUM(J32:M32)</f>
        <v>69845</v>
      </c>
      <c r="I32" s="640"/>
      <c r="J32" s="640">
        <v>35521</v>
      </c>
      <c r="K32" s="640"/>
      <c r="L32" s="640">
        <v>34324</v>
      </c>
      <c r="M32" s="646"/>
      <c r="N32" s="511">
        <f t="shared" si="1"/>
        <v>3696</v>
      </c>
      <c r="O32" s="511">
        <v>2549</v>
      </c>
      <c r="P32" s="511">
        <v>1147</v>
      </c>
      <c r="Q32" s="511">
        <f t="shared" si="2"/>
        <v>23194</v>
      </c>
      <c r="R32" s="511">
        <v>11757</v>
      </c>
      <c r="S32" s="511">
        <v>11437</v>
      </c>
    </row>
    <row r="33" spans="2:19" ht="7.5" customHeight="1">
      <c r="B33" s="17"/>
      <c r="D33" s="1"/>
      <c r="E33" s="15"/>
      <c r="F33" s="511"/>
      <c r="G33" s="511"/>
      <c r="H33" s="640"/>
      <c r="I33" s="640"/>
      <c r="J33" s="640"/>
      <c r="K33" s="640"/>
      <c r="L33" s="640"/>
      <c r="M33" s="646"/>
      <c r="N33" s="511"/>
      <c r="O33" s="511"/>
      <c r="P33" s="511"/>
      <c r="Q33" s="494"/>
      <c r="R33" s="494"/>
      <c r="S33" s="494"/>
    </row>
    <row r="34" spans="2:19" ht="9.9499999999999993" customHeight="1">
      <c r="B34" s="643" t="s">
        <v>9</v>
      </c>
      <c r="D34" s="2" t="s">
        <v>8</v>
      </c>
      <c r="E34" s="15"/>
      <c r="F34" s="511">
        <f>SUM(F35:F36)</f>
        <v>6</v>
      </c>
      <c r="G34" s="511" t="s">
        <v>30</v>
      </c>
      <c r="H34" s="640">
        <f>SUM(H35:I36)</f>
        <v>4972</v>
      </c>
      <c r="I34" s="640"/>
      <c r="J34" s="640">
        <f>SUM(J35:K36)</f>
        <v>2910</v>
      </c>
      <c r="K34" s="640"/>
      <c r="L34" s="640">
        <f>SUM(L35:M36)</f>
        <v>2062</v>
      </c>
      <c r="M34" s="640"/>
      <c r="N34" s="511">
        <f t="shared" si="1"/>
        <v>139</v>
      </c>
      <c r="O34" s="511">
        <f>SUM(O35:O36)</f>
        <v>99</v>
      </c>
      <c r="P34" s="511">
        <f>SUM(P35:P36)</f>
        <v>40</v>
      </c>
      <c r="Q34" s="511">
        <f t="shared" si="2"/>
        <v>1072</v>
      </c>
      <c r="R34" s="511">
        <f>SUM(R35:R36)</f>
        <v>713</v>
      </c>
      <c r="S34" s="511">
        <f>SUM(S35:S36)</f>
        <v>359</v>
      </c>
    </row>
    <row r="35" spans="2:19" ht="9.9499999999999993" customHeight="1">
      <c r="B35" s="643"/>
      <c r="C35" s="14"/>
      <c r="D35" s="1" t="s">
        <v>16</v>
      </c>
      <c r="E35" s="15"/>
      <c r="F35" s="511">
        <v>2</v>
      </c>
      <c r="G35" s="511" t="s">
        <v>30</v>
      </c>
      <c r="H35" s="640">
        <f>SUM(J35:M35)</f>
        <v>3800</v>
      </c>
      <c r="I35" s="640"/>
      <c r="J35" s="640">
        <v>2260</v>
      </c>
      <c r="K35" s="640"/>
      <c r="L35" s="640">
        <v>1540</v>
      </c>
      <c r="M35" s="646"/>
      <c r="N35" s="511">
        <f t="shared" si="1"/>
        <v>73</v>
      </c>
      <c r="O35" s="511">
        <v>55</v>
      </c>
      <c r="P35" s="511">
        <v>18</v>
      </c>
      <c r="Q35" s="511">
        <f t="shared" si="2"/>
        <v>679</v>
      </c>
      <c r="R35" s="511">
        <v>461</v>
      </c>
      <c r="S35" s="511">
        <v>218</v>
      </c>
    </row>
    <row r="36" spans="2:19" ht="9.9499999999999993" customHeight="1">
      <c r="B36" s="643"/>
      <c r="D36" s="1" t="s">
        <v>2</v>
      </c>
      <c r="E36" s="15"/>
      <c r="F36" s="511">
        <v>4</v>
      </c>
      <c r="G36" s="511" t="s">
        <v>30</v>
      </c>
      <c r="H36" s="640">
        <f>SUM(J36:M36)</f>
        <v>1172</v>
      </c>
      <c r="I36" s="640"/>
      <c r="J36" s="640">
        <v>650</v>
      </c>
      <c r="K36" s="640"/>
      <c r="L36" s="640">
        <v>522</v>
      </c>
      <c r="M36" s="646"/>
      <c r="N36" s="511">
        <f t="shared" si="1"/>
        <v>66</v>
      </c>
      <c r="O36" s="511">
        <v>44</v>
      </c>
      <c r="P36" s="511">
        <v>22</v>
      </c>
      <c r="Q36" s="511">
        <f t="shared" si="2"/>
        <v>393</v>
      </c>
      <c r="R36" s="511">
        <v>252</v>
      </c>
      <c r="S36" s="511">
        <v>141</v>
      </c>
    </row>
    <row r="37" spans="2:19" ht="7.5" customHeight="1">
      <c r="B37" s="18"/>
      <c r="D37" s="1"/>
      <c r="E37" s="15"/>
      <c r="F37" s="511"/>
      <c r="G37" s="511"/>
      <c r="H37" s="640"/>
      <c r="I37" s="640"/>
      <c r="J37" s="640"/>
      <c r="K37" s="640"/>
      <c r="L37" s="640"/>
      <c r="M37" s="646"/>
      <c r="N37" s="511"/>
      <c r="O37" s="511"/>
      <c r="P37" s="511"/>
      <c r="Q37" s="494"/>
      <c r="R37" s="494"/>
      <c r="S37" s="494"/>
    </row>
    <row r="38" spans="2:19" ht="9.9499999999999993" customHeight="1">
      <c r="B38" s="643" t="s">
        <v>19</v>
      </c>
      <c r="D38" s="1" t="s">
        <v>27</v>
      </c>
      <c r="E38" s="15"/>
      <c r="F38" s="511">
        <f t="shared" ref="F38:M38" si="3">SUM(F39:F40)</f>
        <v>5</v>
      </c>
      <c r="G38" s="511">
        <f t="shared" si="3"/>
        <v>53</v>
      </c>
      <c r="H38" s="511">
        <f t="shared" si="3"/>
        <v>3697</v>
      </c>
      <c r="I38" s="498">
        <f t="shared" si="3"/>
        <v>1911</v>
      </c>
      <c r="J38" s="511">
        <f t="shared" si="3"/>
        <v>2320</v>
      </c>
      <c r="K38" s="498">
        <f t="shared" si="3"/>
        <v>1212</v>
      </c>
      <c r="L38" s="511">
        <f t="shared" si="3"/>
        <v>1377</v>
      </c>
      <c r="M38" s="498">
        <f t="shared" si="3"/>
        <v>699</v>
      </c>
      <c r="N38" s="511">
        <f>SUM(O38:P38)</f>
        <v>253</v>
      </c>
      <c r="O38" s="511">
        <f>SUM(O39:O40)</f>
        <v>169</v>
      </c>
      <c r="P38" s="511">
        <f>SUM(P39:P40)</f>
        <v>84</v>
      </c>
      <c r="Q38" s="511">
        <f t="shared" si="2"/>
        <v>614</v>
      </c>
      <c r="R38" s="511">
        <f>SUM(R39:R40)</f>
        <v>363</v>
      </c>
      <c r="S38" s="511">
        <f>SUM(S39:S40)</f>
        <v>251</v>
      </c>
    </row>
    <row r="39" spans="2:19" ht="9.9499999999999993" customHeight="1">
      <c r="B39" s="643"/>
      <c r="D39" s="1" t="s">
        <v>16</v>
      </c>
      <c r="E39" s="15"/>
      <c r="F39" s="511">
        <v>2</v>
      </c>
      <c r="G39" s="511">
        <v>25</v>
      </c>
      <c r="H39" s="511">
        <f>J39+L39</f>
        <v>1889</v>
      </c>
      <c r="I39" s="498">
        <f>K39+M39</f>
        <v>957</v>
      </c>
      <c r="J39" s="511">
        <v>945</v>
      </c>
      <c r="K39" s="498">
        <v>479</v>
      </c>
      <c r="L39" s="511">
        <v>944</v>
      </c>
      <c r="M39" s="498">
        <v>478</v>
      </c>
      <c r="N39" s="511">
        <f t="shared" si="1"/>
        <v>122</v>
      </c>
      <c r="O39" s="511">
        <v>69</v>
      </c>
      <c r="P39" s="511">
        <v>53</v>
      </c>
      <c r="Q39" s="511">
        <f t="shared" si="2"/>
        <v>299</v>
      </c>
      <c r="R39" s="511">
        <v>152</v>
      </c>
      <c r="S39" s="511">
        <v>147</v>
      </c>
    </row>
    <row r="40" spans="2:19" ht="9.9499999999999993" customHeight="1">
      <c r="B40" s="643"/>
      <c r="D40" s="1" t="s">
        <v>2</v>
      </c>
      <c r="E40" s="15"/>
      <c r="F40" s="511">
        <v>3</v>
      </c>
      <c r="G40" s="511">
        <v>28</v>
      </c>
      <c r="H40" s="511">
        <f>J40+L40</f>
        <v>1808</v>
      </c>
      <c r="I40" s="498">
        <f>K40+M40</f>
        <v>954</v>
      </c>
      <c r="J40" s="511">
        <v>1375</v>
      </c>
      <c r="K40" s="498">
        <v>733</v>
      </c>
      <c r="L40" s="511">
        <v>433</v>
      </c>
      <c r="M40" s="498">
        <v>221</v>
      </c>
      <c r="N40" s="511">
        <f t="shared" si="1"/>
        <v>131</v>
      </c>
      <c r="O40" s="511">
        <v>100</v>
      </c>
      <c r="P40" s="511">
        <v>31</v>
      </c>
      <c r="Q40" s="511">
        <f t="shared" si="2"/>
        <v>315</v>
      </c>
      <c r="R40" s="511">
        <v>211</v>
      </c>
      <c r="S40" s="511">
        <v>104</v>
      </c>
    </row>
    <row r="41" spans="2:19" ht="7.5" customHeight="1">
      <c r="B41" s="18"/>
      <c r="D41" s="3"/>
      <c r="E41" s="499"/>
      <c r="F41" s="511"/>
      <c r="G41" s="511"/>
      <c r="H41" s="640"/>
      <c r="I41" s="640"/>
      <c r="J41" s="650"/>
      <c r="K41" s="650"/>
      <c r="L41" s="650"/>
      <c r="M41" s="646"/>
      <c r="N41" s="511"/>
      <c r="O41" s="511"/>
      <c r="P41" s="511"/>
      <c r="Q41" s="494"/>
      <c r="R41" s="494"/>
      <c r="S41" s="494"/>
    </row>
    <row r="42" spans="2:19" ht="9.9499999999999993" customHeight="1">
      <c r="B42" s="624" t="s">
        <v>25</v>
      </c>
      <c r="D42" s="2" t="s">
        <v>8</v>
      </c>
      <c r="E42" s="499"/>
      <c r="F42" s="511">
        <f>SUM(F43:F45)</f>
        <v>52</v>
      </c>
      <c r="G42" s="511">
        <f>SUM(G43:G45)</f>
        <v>2180</v>
      </c>
      <c r="H42" s="640">
        <f>SUM(H43:I45)</f>
        <v>8315</v>
      </c>
      <c r="I42" s="640"/>
      <c r="J42" s="640">
        <f>SUM(J43:K45)</f>
        <v>5464</v>
      </c>
      <c r="K42" s="640"/>
      <c r="L42" s="640">
        <f>SUM(L43:M45)</f>
        <v>2851</v>
      </c>
      <c r="M42" s="640"/>
      <c r="N42" s="511">
        <f t="shared" si="1"/>
        <v>4825</v>
      </c>
      <c r="O42" s="511">
        <f>SUM(O43:O45)</f>
        <v>1850</v>
      </c>
      <c r="P42" s="511">
        <f>SUM(P43:P45)</f>
        <v>2975</v>
      </c>
      <c r="Q42" s="511">
        <f t="shared" si="2"/>
        <v>1958</v>
      </c>
      <c r="R42" s="511">
        <f>SUM(R43:R45)</f>
        <v>1295</v>
      </c>
      <c r="S42" s="511">
        <f>SUM(S43:S45)</f>
        <v>663</v>
      </c>
    </row>
    <row r="43" spans="2:19" ht="9.9499999999999993" customHeight="1">
      <c r="B43" s="624"/>
      <c r="D43" s="1" t="s">
        <v>0</v>
      </c>
      <c r="E43" s="499"/>
      <c r="F43" s="511">
        <v>2</v>
      </c>
      <c r="G43" s="511">
        <v>27</v>
      </c>
      <c r="H43" s="640">
        <f>SUM(J43:M43)</f>
        <v>120</v>
      </c>
      <c r="I43" s="640"/>
      <c r="J43" s="640">
        <v>84</v>
      </c>
      <c r="K43" s="640"/>
      <c r="L43" s="640">
        <v>36</v>
      </c>
      <c r="M43" s="640"/>
      <c r="N43" s="511">
        <f t="shared" si="1"/>
        <v>65</v>
      </c>
      <c r="O43" s="511">
        <v>26</v>
      </c>
      <c r="P43" s="511">
        <v>39</v>
      </c>
      <c r="Q43" s="511">
        <f t="shared" si="2"/>
        <v>18</v>
      </c>
      <c r="R43" s="511">
        <v>11</v>
      </c>
      <c r="S43" s="511">
        <v>7</v>
      </c>
    </row>
    <row r="44" spans="2:19" ht="9.9499999999999993" customHeight="1">
      <c r="B44" s="624"/>
      <c r="D44" s="1" t="s">
        <v>16</v>
      </c>
      <c r="E44" s="499"/>
      <c r="F44" s="511">
        <v>48</v>
      </c>
      <c r="G44" s="511">
        <v>2118</v>
      </c>
      <c r="H44" s="640">
        <f>SUM(J44:M44)</f>
        <v>8055</v>
      </c>
      <c r="I44" s="640"/>
      <c r="J44" s="640">
        <v>5302</v>
      </c>
      <c r="K44" s="640"/>
      <c r="L44" s="640">
        <v>2753</v>
      </c>
      <c r="M44" s="640"/>
      <c r="N44" s="511">
        <f t="shared" si="1"/>
        <v>4698</v>
      </c>
      <c r="O44" s="497">
        <v>1790</v>
      </c>
      <c r="P44" s="497">
        <v>2908</v>
      </c>
      <c r="Q44" s="511">
        <f t="shared" si="2"/>
        <v>1919</v>
      </c>
      <c r="R44" s="511">
        <v>1270</v>
      </c>
      <c r="S44" s="511">
        <v>649</v>
      </c>
    </row>
    <row r="45" spans="2:19" ht="9.9499999999999993" customHeight="1">
      <c r="B45" s="624"/>
      <c r="D45" s="1" t="s">
        <v>2</v>
      </c>
      <c r="E45" s="499"/>
      <c r="F45" s="511">
        <v>2</v>
      </c>
      <c r="G45" s="511">
        <v>35</v>
      </c>
      <c r="H45" s="640">
        <f>SUM(J45:M45)</f>
        <v>140</v>
      </c>
      <c r="I45" s="640"/>
      <c r="J45" s="640">
        <v>78</v>
      </c>
      <c r="K45" s="640"/>
      <c r="L45" s="640">
        <v>62</v>
      </c>
      <c r="M45" s="640"/>
      <c r="N45" s="511">
        <f t="shared" si="1"/>
        <v>62</v>
      </c>
      <c r="O45" s="497">
        <v>34</v>
      </c>
      <c r="P45" s="497">
        <v>28</v>
      </c>
      <c r="Q45" s="511">
        <f t="shared" si="2"/>
        <v>21</v>
      </c>
      <c r="R45" s="511">
        <v>14</v>
      </c>
      <c r="S45" s="511">
        <v>7</v>
      </c>
    </row>
    <row r="46" spans="2:19" ht="7.5" customHeight="1">
      <c r="B46" s="17"/>
      <c r="D46" s="1"/>
      <c r="F46" s="501"/>
      <c r="G46" s="511"/>
      <c r="H46" s="640"/>
      <c r="I46" s="640"/>
      <c r="J46" s="640"/>
      <c r="K46" s="640"/>
      <c r="L46" s="640"/>
      <c r="M46" s="640"/>
      <c r="N46" s="511"/>
      <c r="O46" s="511"/>
      <c r="P46" s="511"/>
      <c r="Q46" s="494"/>
      <c r="R46" s="494"/>
      <c r="S46" s="494"/>
    </row>
    <row r="47" spans="2:19" ht="9.9499999999999993" customHeight="1">
      <c r="B47" s="624" t="s">
        <v>6</v>
      </c>
      <c r="D47" s="2" t="s">
        <v>8</v>
      </c>
      <c r="E47" s="500"/>
      <c r="F47" s="501">
        <f>SUM(F48:F49)</f>
        <v>108</v>
      </c>
      <c r="G47" s="511" t="s">
        <v>30</v>
      </c>
      <c r="H47" s="640">
        <f>SUM(H48:I49)</f>
        <v>27445</v>
      </c>
      <c r="I47" s="640"/>
      <c r="J47" s="640">
        <f>SUM(J48:K49)</f>
        <v>11874</v>
      </c>
      <c r="K47" s="640"/>
      <c r="L47" s="640">
        <f>SUM(L48:M49)</f>
        <v>15571</v>
      </c>
      <c r="M47" s="640"/>
      <c r="N47" s="511">
        <f t="shared" si="1"/>
        <v>1580</v>
      </c>
      <c r="O47" s="511">
        <f>SUM(O48:O49)</f>
        <v>679</v>
      </c>
      <c r="P47" s="511">
        <f>SUM(P48:P49)</f>
        <v>901</v>
      </c>
      <c r="Q47" s="511">
        <f t="shared" si="2"/>
        <v>10691</v>
      </c>
      <c r="R47" s="511">
        <f>SUM(R48:R49)</f>
        <v>4996</v>
      </c>
      <c r="S47" s="511">
        <f>SUM(S48:S49)</f>
        <v>5695</v>
      </c>
    </row>
    <row r="48" spans="2:19" ht="9.9499999999999993" customHeight="1">
      <c r="B48" s="624"/>
      <c r="D48" s="1" t="s">
        <v>16</v>
      </c>
      <c r="E48" s="500"/>
      <c r="F48" s="501">
        <v>5</v>
      </c>
      <c r="G48" s="511" t="s">
        <v>30</v>
      </c>
      <c r="H48" s="640">
        <f>SUM(J48:M48)</f>
        <v>1145</v>
      </c>
      <c r="I48" s="640"/>
      <c r="J48" s="640">
        <v>85</v>
      </c>
      <c r="K48" s="640"/>
      <c r="L48" s="640">
        <v>1060</v>
      </c>
      <c r="M48" s="640"/>
      <c r="N48" s="511">
        <f t="shared" si="1"/>
        <v>137</v>
      </c>
      <c r="O48" s="511">
        <v>9</v>
      </c>
      <c r="P48" s="511">
        <v>128</v>
      </c>
      <c r="Q48" s="511">
        <f t="shared" si="2"/>
        <v>398</v>
      </c>
      <c r="R48" s="511">
        <v>31</v>
      </c>
      <c r="S48" s="511">
        <v>367</v>
      </c>
    </row>
    <row r="49" spans="1:19" ht="9.9499999999999993" customHeight="1">
      <c r="B49" s="624"/>
      <c r="D49" s="1" t="s">
        <v>2</v>
      </c>
      <c r="E49" s="500"/>
      <c r="F49" s="501">
        <v>103</v>
      </c>
      <c r="G49" s="511" t="s">
        <v>30</v>
      </c>
      <c r="H49" s="640">
        <f>SUM(J49:M49)</f>
        <v>26300</v>
      </c>
      <c r="I49" s="640"/>
      <c r="J49" s="640">
        <v>11789</v>
      </c>
      <c r="K49" s="640"/>
      <c r="L49" s="640">
        <v>14511</v>
      </c>
      <c r="M49" s="640"/>
      <c r="N49" s="511">
        <f t="shared" si="1"/>
        <v>1443</v>
      </c>
      <c r="O49" s="511">
        <v>670</v>
      </c>
      <c r="P49" s="511">
        <v>773</v>
      </c>
      <c r="Q49" s="511">
        <f t="shared" si="2"/>
        <v>10293</v>
      </c>
      <c r="R49" s="511">
        <v>4965</v>
      </c>
      <c r="S49" s="511">
        <v>5328</v>
      </c>
    </row>
    <row r="50" spans="1:19" ht="7.5" customHeight="1">
      <c r="B50" s="17"/>
      <c r="D50" s="1"/>
      <c r="F50" s="501"/>
      <c r="G50" s="511"/>
      <c r="H50" s="640"/>
      <c r="I50" s="640"/>
      <c r="J50" s="640"/>
      <c r="K50" s="640"/>
      <c r="L50" s="640"/>
      <c r="M50" s="640"/>
      <c r="N50" s="511"/>
      <c r="O50" s="511"/>
      <c r="P50" s="511"/>
      <c r="Q50" s="494"/>
      <c r="R50" s="494"/>
      <c r="S50" s="494"/>
    </row>
    <row r="51" spans="1:19" ht="9.9499999999999993" customHeight="1">
      <c r="B51" s="25" t="s">
        <v>7</v>
      </c>
      <c r="C51" s="14"/>
      <c r="D51" s="2" t="s">
        <v>22</v>
      </c>
      <c r="E51" s="19"/>
      <c r="F51" s="501">
        <v>12</v>
      </c>
      <c r="G51" s="511" t="s">
        <v>30</v>
      </c>
      <c r="H51" s="640">
        <f>SUM(J51:M51)</f>
        <v>3493</v>
      </c>
      <c r="I51" s="640"/>
      <c r="J51" s="640">
        <v>1737</v>
      </c>
      <c r="K51" s="640"/>
      <c r="L51" s="640">
        <v>1756</v>
      </c>
      <c r="M51" s="640"/>
      <c r="N51" s="511">
        <f t="shared" si="1"/>
        <v>358</v>
      </c>
      <c r="O51" s="511">
        <v>156</v>
      </c>
      <c r="P51" s="511">
        <v>202</v>
      </c>
      <c r="Q51" s="511">
        <f t="shared" si="2"/>
        <v>830</v>
      </c>
      <c r="R51" s="511">
        <v>439</v>
      </c>
      <c r="S51" s="511">
        <v>391</v>
      </c>
    </row>
    <row r="52" spans="1:19" ht="7.5" customHeight="1" thickBot="1">
      <c r="A52" s="22"/>
      <c r="B52" s="7"/>
      <c r="C52" s="14"/>
      <c r="D52" s="2"/>
      <c r="E52" s="19"/>
      <c r="F52" s="417"/>
      <c r="G52" s="494"/>
      <c r="H52" s="648"/>
      <c r="I52" s="648"/>
      <c r="J52" s="648"/>
      <c r="K52" s="648"/>
      <c r="L52" s="648"/>
      <c r="M52" s="648"/>
      <c r="N52" s="496"/>
      <c r="O52" s="494"/>
      <c r="P52" s="494"/>
      <c r="Q52" s="496"/>
      <c r="R52" s="494"/>
      <c r="S52" s="494"/>
    </row>
    <row r="53" spans="1:19" ht="6" customHeight="1" thickTop="1">
      <c r="B53" s="6"/>
      <c r="C53" s="20"/>
      <c r="D53" s="4"/>
      <c r="E53" s="21"/>
      <c r="F53" s="419"/>
      <c r="G53" s="420"/>
      <c r="H53" s="644"/>
      <c r="I53" s="644"/>
      <c r="J53" s="644"/>
      <c r="K53" s="644"/>
      <c r="L53" s="644"/>
      <c r="M53" s="644"/>
      <c r="N53" s="494"/>
      <c r="O53" s="420"/>
      <c r="P53" s="420"/>
      <c r="Q53" s="494"/>
      <c r="R53" s="420"/>
      <c r="S53" s="420"/>
    </row>
    <row r="54" spans="1:19" ht="9.9499999999999993" customHeight="1">
      <c r="B54" s="641" t="s">
        <v>23</v>
      </c>
      <c r="C54" s="14"/>
      <c r="D54" s="2" t="s">
        <v>8</v>
      </c>
      <c r="E54" s="19"/>
      <c r="F54" s="501">
        <f>SUM(F55:F57)</f>
        <v>51</v>
      </c>
      <c r="G54" s="511" t="s">
        <v>30</v>
      </c>
      <c r="H54" s="640">
        <f>SUM(H55:I57)</f>
        <v>190676</v>
      </c>
      <c r="I54" s="640"/>
      <c r="J54" s="640">
        <f>SUM(J55:K57)</f>
        <v>111179</v>
      </c>
      <c r="K54" s="640"/>
      <c r="L54" s="640">
        <f>SUM(L55:M57)</f>
        <v>79497</v>
      </c>
      <c r="M54" s="640"/>
      <c r="N54" s="511">
        <f>SUM(O54:P54)</f>
        <v>5380</v>
      </c>
      <c r="O54" s="508">
        <f>SUM(O55:O57)</f>
        <v>3846</v>
      </c>
      <c r="P54" s="508">
        <f>SUM(P55:P57)</f>
        <v>1534</v>
      </c>
      <c r="Q54" s="511">
        <f t="shared" si="2"/>
        <v>36095</v>
      </c>
      <c r="R54" s="508">
        <f>SUM(R55:R57)</f>
        <v>20315</v>
      </c>
      <c r="S54" s="508">
        <f>SUM(S55:S57)</f>
        <v>15780</v>
      </c>
    </row>
    <row r="55" spans="1:19" ht="9.9499999999999993" customHeight="1">
      <c r="B55" s="641"/>
      <c r="C55" s="14"/>
      <c r="D55" s="2" t="s">
        <v>0</v>
      </c>
      <c r="E55" s="19"/>
      <c r="F55" s="501">
        <v>4</v>
      </c>
      <c r="G55" s="511" t="s">
        <v>30</v>
      </c>
      <c r="H55" s="640">
        <f>SUM(J55:M55)</f>
        <v>10234</v>
      </c>
      <c r="I55" s="640"/>
      <c r="J55" s="640">
        <v>7218</v>
      </c>
      <c r="K55" s="640"/>
      <c r="L55" s="640">
        <v>3016</v>
      </c>
      <c r="M55" s="640"/>
      <c r="N55" s="511">
        <f t="shared" si="1"/>
        <v>603</v>
      </c>
      <c r="O55" s="508">
        <v>480</v>
      </c>
      <c r="P55" s="508">
        <v>123</v>
      </c>
      <c r="Q55" s="511">
        <f t="shared" si="2"/>
        <v>1858</v>
      </c>
      <c r="R55" s="508">
        <v>1278</v>
      </c>
      <c r="S55" s="508">
        <v>580</v>
      </c>
    </row>
    <row r="56" spans="1:19" ht="9.9499999999999993" customHeight="1">
      <c r="B56" s="641"/>
      <c r="C56" s="14"/>
      <c r="D56" s="2" t="s">
        <v>16</v>
      </c>
      <c r="E56" s="19"/>
      <c r="F56" s="501">
        <v>2</v>
      </c>
      <c r="G56" s="511" t="s">
        <v>30</v>
      </c>
      <c r="H56" s="640">
        <f>SUM(J56:M56)</f>
        <v>6219</v>
      </c>
      <c r="I56" s="640"/>
      <c r="J56" s="640">
        <v>2449</v>
      </c>
      <c r="K56" s="640"/>
      <c r="L56" s="640">
        <v>3770</v>
      </c>
      <c r="M56" s="640"/>
      <c r="N56" s="511">
        <f t="shared" si="1"/>
        <v>878</v>
      </c>
      <c r="O56" s="508">
        <v>636</v>
      </c>
      <c r="P56" s="508">
        <v>242</v>
      </c>
      <c r="Q56" s="511">
        <f t="shared" si="2"/>
        <v>1141</v>
      </c>
      <c r="R56" s="508">
        <v>396</v>
      </c>
      <c r="S56" s="508">
        <v>745</v>
      </c>
    </row>
    <row r="57" spans="1:19" ht="9.9499999999999993" customHeight="1">
      <c r="B57" s="641"/>
      <c r="C57" s="14"/>
      <c r="D57" s="2" t="s">
        <v>2</v>
      </c>
      <c r="E57" s="19"/>
      <c r="F57" s="501">
        <v>45</v>
      </c>
      <c r="G57" s="511" t="s">
        <v>30</v>
      </c>
      <c r="H57" s="640">
        <f>SUM(J57:M57)</f>
        <v>174223</v>
      </c>
      <c r="I57" s="640"/>
      <c r="J57" s="640">
        <v>101512</v>
      </c>
      <c r="K57" s="640"/>
      <c r="L57" s="640">
        <v>72711</v>
      </c>
      <c r="M57" s="640"/>
      <c r="N57" s="511">
        <f t="shared" si="1"/>
        <v>3899</v>
      </c>
      <c r="O57" s="508">
        <v>2730</v>
      </c>
      <c r="P57" s="508">
        <v>1169</v>
      </c>
      <c r="Q57" s="511">
        <f t="shared" si="2"/>
        <v>33096</v>
      </c>
      <c r="R57" s="508">
        <v>18641</v>
      </c>
      <c r="S57" s="508">
        <v>14455</v>
      </c>
    </row>
    <row r="58" spans="1:19" ht="6" customHeight="1">
      <c r="B58" s="7"/>
      <c r="C58" s="14"/>
      <c r="D58" s="2"/>
      <c r="E58" s="19"/>
      <c r="F58" s="417"/>
      <c r="G58" s="511"/>
      <c r="H58" s="644"/>
      <c r="I58" s="644"/>
      <c r="J58" s="644"/>
      <c r="K58" s="644"/>
      <c r="L58" s="644"/>
      <c r="M58" s="644"/>
      <c r="N58" s="494"/>
      <c r="O58" s="509"/>
      <c r="P58" s="509"/>
      <c r="Q58" s="494"/>
      <c r="R58" s="509"/>
      <c r="S58" s="509"/>
    </row>
    <row r="59" spans="1:19" ht="9.9499999999999993" customHeight="1">
      <c r="B59" s="641" t="s">
        <v>24</v>
      </c>
      <c r="C59" s="14"/>
      <c r="D59" s="2" t="s">
        <v>8</v>
      </c>
      <c r="E59" s="19"/>
      <c r="F59" s="501">
        <f>SUM(F60:F61)</f>
        <v>14</v>
      </c>
      <c r="G59" s="511" t="s">
        <v>30</v>
      </c>
      <c r="H59" s="640">
        <f>SUM(H60:I61)</f>
        <v>6184</v>
      </c>
      <c r="I59" s="640"/>
      <c r="J59" s="640">
        <f>SUM(J60:K61)</f>
        <v>203</v>
      </c>
      <c r="K59" s="640"/>
      <c r="L59" s="640">
        <f>SUM(L60:M61)</f>
        <v>5981</v>
      </c>
      <c r="M59" s="640"/>
      <c r="N59" s="511">
        <f t="shared" si="1"/>
        <v>340</v>
      </c>
      <c r="O59" s="508">
        <f>SUM(O60:O61)</f>
        <v>103</v>
      </c>
      <c r="P59" s="508">
        <f>SUM(P60:P61)</f>
        <v>237</v>
      </c>
      <c r="Q59" s="511">
        <f t="shared" si="2"/>
        <v>2730</v>
      </c>
      <c r="R59" s="508">
        <f>SUM(R60:R61)</f>
        <v>67</v>
      </c>
      <c r="S59" s="508">
        <f>SUM(S60:S61)</f>
        <v>2663</v>
      </c>
    </row>
    <row r="60" spans="1:19" ht="9.9499999999999993" customHeight="1">
      <c r="B60" s="641"/>
      <c r="C60" s="14"/>
      <c r="D60" s="2" t="s">
        <v>16</v>
      </c>
      <c r="E60" s="19"/>
      <c r="F60" s="501">
        <v>1</v>
      </c>
      <c r="G60" s="511" t="s">
        <v>30</v>
      </c>
      <c r="H60" s="640">
        <f>SUM(J60:M60)</f>
        <v>254</v>
      </c>
      <c r="I60" s="640"/>
      <c r="J60" s="640">
        <v>19</v>
      </c>
      <c r="K60" s="640"/>
      <c r="L60" s="640">
        <v>235</v>
      </c>
      <c r="M60" s="640"/>
      <c r="N60" s="511">
        <f t="shared" si="1"/>
        <v>25</v>
      </c>
      <c r="O60" s="508">
        <v>6</v>
      </c>
      <c r="P60" s="508">
        <v>19</v>
      </c>
      <c r="Q60" s="511">
        <f t="shared" si="2"/>
        <v>77</v>
      </c>
      <c r="R60" s="508">
        <v>1</v>
      </c>
      <c r="S60" s="508">
        <v>76</v>
      </c>
    </row>
    <row r="61" spans="1:19" ht="9.9499999999999993" customHeight="1">
      <c r="B61" s="641"/>
      <c r="C61" s="14"/>
      <c r="D61" s="2" t="s">
        <v>2</v>
      </c>
      <c r="E61" s="19"/>
      <c r="F61" s="501">
        <v>13</v>
      </c>
      <c r="G61" s="511" t="s">
        <v>30</v>
      </c>
      <c r="H61" s="640">
        <f>SUM(J61:M61)</f>
        <v>5930</v>
      </c>
      <c r="I61" s="640"/>
      <c r="J61" s="640">
        <v>184</v>
      </c>
      <c r="K61" s="640"/>
      <c r="L61" s="640">
        <v>5746</v>
      </c>
      <c r="M61" s="640"/>
      <c r="N61" s="511">
        <f t="shared" si="1"/>
        <v>315</v>
      </c>
      <c r="O61" s="508">
        <v>97</v>
      </c>
      <c r="P61" s="508">
        <v>218</v>
      </c>
      <c r="Q61" s="511">
        <f t="shared" si="2"/>
        <v>2653</v>
      </c>
      <c r="R61" s="508">
        <v>66</v>
      </c>
      <c r="S61" s="508">
        <v>2587</v>
      </c>
    </row>
    <row r="62" spans="1:19" ht="4.5" customHeight="1" thickBot="1">
      <c r="A62" s="22"/>
      <c r="B62" s="642"/>
      <c r="C62" s="22"/>
      <c r="D62" s="22"/>
      <c r="E62" s="23"/>
      <c r="F62" s="416"/>
      <c r="G62" s="23"/>
      <c r="H62" s="23"/>
      <c r="I62" s="23"/>
      <c r="J62" s="23"/>
      <c r="K62" s="23"/>
      <c r="L62" s="23"/>
      <c r="M62" s="23"/>
      <c r="N62" s="23"/>
      <c r="O62" s="23"/>
      <c r="P62" s="23"/>
      <c r="Q62" s="23"/>
      <c r="R62" s="23"/>
      <c r="S62" s="23"/>
    </row>
    <row r="63" spans="1:19" ht="4.5" customHeight="1" thickTop="1">
      <c r="B63" s="7"/>
      <c r="C63" s="14"/>
      <c r="D63" s="14"/>
      <c r="E63" s="19"/>
      <c r="F63" s="19"/>
      <c r="G63" s="19"/>
      <c r="H63" s="19"/>
      <c r="I63" s="19"/>
      <c r="J63" s="19"/>
      <c r="K63" s="19"/>
      <c r="L63" s="19"/>
      <c r="N63" s="19"/>
      <c r="O63" s="19"/>
      <c r="P63" s="19"/>
      <c r="Q63" s="19"/>
      <c r="R63" s="19"/>
      <c r="S63" s="19"/>
    </row>
    <row r="64" spans="1:19" s="456" customFormat="1" ht="9" customHeight="1">
      <c r="A64" s="28" t="s">
        <v>399</v>
      </c>
      <c r="B64" s="495"/>
      <c r="C64" s="29"/>
      <c r="D64" s="29"/>
      <c r="E64" s="29"/>
      <c r="F64" s="29" t="s">
        <v>408</v>
      </c>
      <c r="G64" s="29"/>
      <c r="H64" s="14"/>
      <c r="I64" s="14"/>
      <c r="J64" s="14"/>
      <c r="K64" s="14"/>
      <c r="L64" s="14"/>
      <c r="M64" s="16"/>
      <c r="N64" s="29" t="s">
        <v>409</v>
      </c>
      <c r="O64" s="16"/>
      <c r="P64" s="16"/>
    </row>
    <row r="65" spans="1:16" s="456" customFormat="1" ht="10.5" customHeight="1">
      <c r="A65" s="28" t="s">
        <v>404</v>
      </c>
      <c r="B65" s="29"/>
      <c r="C65" s="29"/>
      <c r="D65" s="29"/>
      <c r="E65" s="29"/>
      <c r="F65" s="29"/>
      <c r="G65" s="29"/>
      <c r="H65" s="14"/>
      <c r="I65" s="14"/>
      <c r="J65" s="14"/>
      <c r="K65" s="14"/>
      <c r="L65" s="14"/>
      <c r="M65" s="16"/>
      <c r="N65" s="29" t="s">
        <v>410</v>
      </c>
      <c r="O65" s="16"/>
      <c r="P65" s="16"/>
    </row>
    <row r="66" spans="1:16" s="456" customFormat="1" ht="9" customHeight="1">
      <c r="A66" s="28" t="s">
        <v>405</v>
      </c>
      <c r="B66" s="28"/>
      <c r="C66" s="28"/>
      <c r="D66" s="28"/>
      <c r="E66" s="28"/>
      <c r="F66" s="28"/>
      <c r="G66" s="28"/>
      <c r="H66" s="16"/>
      <c r="I66" s="16"/>
      <c r="J66" s="16"/>
      <c r="K66" s="16"/>
      <c r="L66" s="16"/>
      <c r="M66" s="16"/>
      <c r="N66" s="29" t="s">
        <v>411</v>
      </c>
      <c r="O66" s="16"/>
      <c r="P66" s="16"/>
    </row>
    <row r="67" spans="1:16" s="456" customFormat="1" ht="9" customHeight="1">
      <c r="A67" s="28" t="s">
        <v>406</v>
      </c>
      <c r="B67" s="28"/>
      <c r="C67" s="28"/>
      <c r="D67" s="28"/>
      <c r="E67" s="28"/>
      <c r="F67" s="28"/>
      <c r="G67" s="28"/>
      <c r="H67" s="16"/>
      <c r="I67" s="16"/>
      <c r="J67" s="16"/>
      <c r="K67" s="16"/>
      <c r="L67" s="16"/>
      <c r="M67" s="16"/>
      <c r="N67" s="29" t="s">
        <v>345</v>
      </c>
      <c r="O67" s="16"/>
      <c r="P67" s="16"/>
    </row>
    <row r="68" spans="1:16" s="456" customFormat="1" ht="9" customHeight="1">
      <c r="A68" s="28" t="s">
        <v>400</v>
      </c>
      <c r="B68" s="28"/>
      <c r="C68" s="28"/>
      <c r="D68" s="28"/>
      <c r="E68" s="28"/>
      <c r="F68" s="28"/>
      <c r="G68" s="28"/>
      <c r="H68" s="16"/>
      <c r="I68" s="16"/>
      <c r="J68" s="16"/>
      <c r="K68" s="16"/>
      <c r="L68" s="16"/>
      <c r="M68" s="16"/>
      <c r="N68" s="29" t="s">
        <v>412</v>
      </c>
      <c r="O68" s="16"/>
      <c r="P68" s="16"/>
    </row>
    <row r="69" spans="1:16" s="456" customFormat="1" ht="9" customHeight="1">
      <c r="A69" s="28" t="s">
        <v>401</v>
      </c>
      <c r="B69" s="28"/>
      <c r="C69" s="28"/>
      <c r="D69" s="28"/>
      <c r="E69" s="28"/>
      <c r="F69" s="28"/>
      <c r="G69" s="28"/>
      <c r="H69" s="16"/>
      <c r="I69" s="16"/>
      <c r="J69" s="16"/>
      <c r="K69" s="16"/>
      <c r="L69" s="16"/>
      <c r="M69" s="16"/>
      <c r="N69" s="29" t="s">
        <v>413</v>
      </c>
      <c r="O69" s="16"/>
      <c r="P69" s="16"/>
    </row>
    <row r="70" spans="1:16" s="456" customFormat="1" ht="9" customHeight="1">
      <c r="A70" s="28" t="s">
        <v>402</v>
      </c>
      <c r="B70" s="28"/>
      <c r="C70" s="28"/>
      <c r="D70" s="28"/>
      <c r="E70" s="28"/>
      <c r="F70" s="28"/>
      <c r="G70" s="28"/>
      <c r="H70" s="16"/>
      <c r="I70" s="16"/>
      <c r="J70" s="16"/>
      <c r="K70" s="16"/>
      <c r="L70" s="16"/>
      <c r="M70" s="16"/>
      <c r="N70" s="29" t="s">
        <v>407</v>
      </c>
      <c r="O70" s="16"/>
      <c r="P70" s="16"/>
    </row>
    <row r="71" spans="1:16" s="456" customFormat="1" ht="9" customHeight="1">
      <c r="A71" s="28" t="s">
        <v>403</v>
      </c>
      <c r="B71" s="28"/>
      <c r="C71" s="28"/>
      <c r="D71" s="28"/>
      <c r="E71" s="28"/>
      <c r="F71" s="28"/>
      <c r="G71" s="28"/>
      <c r="H71" s="16"/>
      <c r="I71" s="16"/>
      <c r="J71" s="16"/>
      <c r="K71" s="16"/>
      <c r="L71" s="16"/>
      <c r="M71" s="16"/>
      <c r="N71" s="29" t="s">
        <v>414</v>
      </c>
      <c r="O71" s="16"/>
      <c r="P71" s="16"/>
    </row>
    <row r="72" spans="1:16" s="16" customFormat="1" ht="9" customHeight="1">
      <c r="A72" s="28"/>
      <c r="B72" s="29"/>
      <c r="C72" s="414"/>
      <c r="D72" s="414"/>
      <c r="E72" s="414"/>
      <c r="F72" s="414"/>
      <c r="G72" s="414"/>
      <c r="N72" s="415"/>
    </row>
    <row r="73" spans="1:16" s="16" customFormat="1" ht="9.6" customHeight="1">
      <c r="B73" s="29"/>
      <c r="C73" s="414"/>
      <c r="D73" s="414"/>
      <c r="E73" s="12"/>
      <c r="F73" s="12"/>
      <c r="G73" s="12"/>
    </row>
    <row r="74" spans="1:16" s="16" customFormat="1" ht="9" customHeight="1">
      <c r="B74" s="29"/>
      <c r="C74" s="414"/>
      <c r="D74" s="414"/>
      <c r="E74" s="12"/>
      <c r="F74" s="12"/>
      <c r="G74" s="12"/>
    </row>
    <row r="75" spans="1:16" s="16" customFormat="1" ht="9" customHeight="1">
      <c r="B75" s="29"/>
      <c r="C75" s="414"/>
      <c r="D75" s="414"/>
      <c r="E75" s="12"/>
      <c r="F75" s="12"/>
      <c r="G75" s="12"/>
    </row>
    <row r="76" spans="1:16" s="16" customFormat="1" ht="9" customHeight="1">
      <c r="B76" s="29"/>
      <c r="C76" s="414"/>
      <c r="D76" s="414"/>
      <c r="E76" s="12"/>
      <c r="F76" s="12"/>
      <c r="G76" s="12"/>
    </row>
    <row r="77" spans="1:16" ht="9" customHeight="1">
      <c r="B77" s="29"/>
      <c r="C77" s="414"/>
      <c r="D77" s="414"/>
      <c r="E77" s="12"/>
      <c r="F77" s="12"/>
      <c r="G77" s="12"/>
      <c r="H77" s="16"/>
      <c r="I77" s="16"/>
      <c r="J77" s="16"/>
      <c r="K77" s="16"/>
      <c r="L77" s="16"/>
      <c r="M77" s="16"/>
    </row>
    <row r="78" spans="1:16" ht="9" customHeight="1">
      <c r="B78" s="29"/>
      <c r="C78" s="414"/>
      <c r="D78" s="414"/>
      <c r="E78" s="12"/>
      <c r="F78" s="12"/>
      <c r="G78" s="12"/>
    </row>
    <row r="79" spans="1:16" ht="9" customHeight="1">
      <c r="B79" s="415"/>
      <c r="C79" s="414"/>
      <c r="D79" s="414"/>
      <c r="E79" s="12"/>
      <c r="F79" s="12"/>
      <c r="G79" s="12"/>
    </row>
    <row r="80" spans="1:16" ht="9" customHeight="1">
      <c r="E80" s="16"/>
      <c r="F80" s="16"/>
      <c r="G80" s="16"/>
    </row>
    <row r="81" spans="5:7" ht="9" customHeight="1">
      <c r="E81" s="16"/>
      <c r="F81" s="16"/>
      <c r="G81" s="16"/>
    </row>
    <row r="82" spans="5:7" ht="9" customHeight="1">
      <c r="E82" s="16"/>
      <c r="F82" s="16"/>
      <c r="G82" s="16"/>
    </row>
    <row r="83" spans="5:7" ht="9" customHeight="1">
      <c r="E83" s="16"/>
      <c r="F83" s="16"/>
      <c r="G83" s="16"/>
    </row>
    <row r="84" spans="5:7" ht="9" customHeight="1">
      <c r="E84" s="16"/>
      <c r="F84" s="16"/>
      <c r="G84" s="16"/>
    </row>
    <row r="85" spans="5:7" ht="9" customHeight="1">
      <c r="E85" s="16"/>
      <c r="F85" s="16"/>
      <c r="G85" s="16"/>
    </row>
    <row r="86" spans="5:7" ht="9.6" customHeight="1">
      <c r="F86" s="16"/>
    </row>
    <row r="87" spans="5:7" ht="9.6" customHeight="1">
      <c r="F87" s="16"/>
    </row>
    <row r="88" spans="5:7" ht="9.6" customHeight="1"/>
    <row r="89" spans="5:7" ht="9.6" customHeight="1"/>
    <row r="90" spans="5:7" ht="9.6" customHeight="1"/>
    <row r="91" spans="5:7" ht="9.6" customHeight="1"/>
    <row r="92" spans="5:7" ht="9.6" customHeight="1"/>
    <row r="93" spans="5:7" ht="9.6" customHeight="1"/>
    <row r="94" spans="5:7" ht="9.6" customHeight="1"/>
    <row r="95" spans="5:7" ht="9.6" customHeight="1"/>
    <row r="96" spans="5:7" ht="9.6" customHeight="1"/>
    <row r="97" ht="9.6" customHeight="1"/>
    <row r="98" ht="9.6" customHeight="1"/>
  </sheetData>
  <mergeCells count="188">
    <mergeCell ref="L29:M29"/>
    <mergeCell ref="H28:I28"/>
    <mergeCell ref="J28:K28"/>
    <mergeCell ref="L28:M28"/>
    <mergeCell ref="J16:K16"/>
    <mergeCell ref="L16:M16"/>
    <mergeCell ref="J13:K13"/>
    <mergeCell ref="L13:M13"/>
    <mergeCell ref="L18:M18"/>
    <mergeCell ref="L19:M19"/>
    <mergeCell ref="L20:M20"/>
    <mergeCell ref="L21:M21"/>
    <mergeCell ref="L22:M22"/>
    <mergeCell ref="L23:M23"/>
    <mergeCell ref="J23:K23"/>
    <mergeCell ref="H20:I20"/>
    <mergeCell ref="H21:I21"/>
    <mergeCell ref="H22:I22"/>
    <mergeCell ref="H23:I23"/>
    <mergeCell ref="H25:I25"/>
    <mergeCell ref="B14:B16"/>
    <mergeCell ref="H14:I14"/>
    <mergeCell ref="J14:K14"/>
    <mergeCell ref="L14:M14"/>
    <mergeCell ref="H15:I15"/>
    <mergeCell ref="J15:K15"/>
    <mergeCell ref="L59:M59"/>
    <mergeCell ref="L60:M60"/>
    <mergeCell ref="L61:M61"/>
    <mergeCell ref="J41:K41"/>
    <mergeCell ref="L41:M41"/>
    <mergeCell ref="L53:M53"/>
    <mergeCell ref="L54:M54"/>
    <mergeCell ref="L55:M55"/>
    <mergeCell ref="L56:M56"/>
    <mergeCell ref="L57:M57"/>
    <mergeCell ref="L58:M58"/>
    <mergeCell ref="L47:M47"/>
    <mergeCell ref="L48:M48"/>
    <mergeCell ref="L49:M49"/>
    <mergeCell ref="L50:M50"/>
    <mergeCell ref="L51:M51"/>
    <mergeCell ref="L52:M52"/>
    <mergeCell ref="L42:M42"/>
    <mergeCell ref="L43:M43"/>
    <mergeCell ref="L44:M44"/>
    <mergeCell ref="L45:M45"/>
    <mergeCell ref="J58:K58"/>
    <mergeCell ref="J59:K59"/>
    <mergeCell ref="J43:K43"/>
    <mergeCell ref="J44:K44"/>
    <mergeCell ref="J45:K45"/>
    <mergeCell ref="J46:K46"/>
    <mergeCell ref="L46:M46"/>
    <mergeCell ref="H52:I52"/>
    <mergeCell ref="H42:I42"/>
    <mergeCell ref="H43:I43"/>
    <mergeCell ref="H44:I44"/>
    <mergeCell ref="H45:I45"/>
    <mergeCell ref="J60:K60"/>
    <mergeCell ref="J61:K61"/>
    <mergeCell ref="J52:K52"/>
    <mergeCell ref="J53:K53"/>
    <mergeCell ref="J54:K54"/>
    <mergeCell ref="J55:K55"/>
    <mergeCell ref="J56:K56"/>
    <mergeCell ref="J57:K57"/>
    <mergeCell ref="J47:K47"/>
    <mergeCell ref="J26:K26"/>
    <mergeCell ref="J27:K27"/>
    <mergeCell ref="J30:K30"/>
    <mergeCell ref="H26:I26"/>
    <mergeCell ref="H24:I24"/>
    <mergeCell ref="H59:I59"/>
    <mergeCell ref="H60:I60"/>
    <mergeCell ref="H61:I61"/>
    <mergeCell ref="J42:K42"/>
    <mergeCell ref="J48:K48"/>
    <mergeCell ref="J49:K49"/>
    <mergeCell ref="J50:K50"/>
    <mergeCell ref="J51:K51"/>
    <mergeCell ref="H53:I53"/>
    <mergeCell ref="H54:I54"/>
    <mergeCell ref="H55:I55"/>
    <mergeCell ref="H56:I56"/>
    <mergeCell ref="H57:I57"/>
    <mergeCell ref="H58:I58"/>
    <mergeCell ref="H47:I47"/>
    <mergeCell ref="H48:I48"/>
    <mergeCell ref="H49:I49"/>
    <mergeCell ref="H50:I50"/>
    <mergeCell ref="H51:I51"/>
    <mergeCell ref="H29:I29"/>
    <mergeCell ref="J29:K29"/>
    <mergeCell ref="J20:K20"/>
    <mergeCell ref="J21:K21"/>
    <mergeCell ref="J22:K22"/>
    <mergeCell ref="H46:I46"/>
    <mergeCell ref="H41:I41"/>
    <mergeCell ref="L32:M32"/>
    <mergeCell ref="L33:M33"/>
    <mergeCell ref="L34:M34"/>
    <mergeCell ref="L35:M35"/>
    <mergeCell ref="L36:M36"/>
    <mergeCell ref="L37:M37"/>
    <mergeCell ref="L24:M24"/>
    <mergeCell ref="L25:M25"/>
    <mergeCell ref="L26:M26"/>
    <mergeCell ref="L27:M27"/>
    <mergeCell ref="L30:M30"/>
    <mergeCell ref="L31:M31"/>
    <mergeCell ref="H37:I37"/>
    <mergeCell ref="J37:K37"/>
    <mergeCell ref="J36:K36"/>
    <mergeCell ref="J24:K24"/>
    <mergeCell ref="J25:K25"/>
    <mergeCell ref="L8:M8"/>
    <mergeCell ref="L9:M9"/>
    <mergeCell ref="L10:M10"/>
    <mergeCell ref="L11:M11"/>
    <mergeCell ref="L12:M12"/>
    <mergeCell ref="L17:M17"/>
    <mergeCell ref="L15:M15"/>
    <mergeCell ref="B23:B26"/>
    <mergeCell ref="B47:B49"/>
    <mergeCell ref="H35:I35"/>
    <mergeCell ref="H36:I36"/>
    <mergeCell ref="H8:I8"/>
    <mergeCell ref="H9:I9"/>
    <mergeCell ref="J8:K8"/>
    <mergeCell ref="J9:K9"/>
    <mergeCell ref="H27:I27"/>
    <mergeCell ref="H30:I30"/>
    <mergeCell ref="H31:I31"/>
    <mergeCell ref="H32:I32"/>
    <mergeCell ref="H33:I33"/>
    <mergeCell ref="H34:I34"/>
    <mergeCell ref="J31:K31"/>
    <mergeCell ref="J32:K32"/>
    <mergeCell ref="J33:K33"/>
    <mergeCell ref="B54:B57"/>
    <mergeCell ref="B59:B62"/>
    <mergeCell ref="B34:B36"/>
    <mergeCell ref="B38:B40"/>
    <mergeCell ref="B42:B45"/>
    <mergeCell ref="B30:B32"/>
    <mergeCell ref="J6:K6"/>
    <mergeCell ref="H7:I7"/>
    <mergeCell ref="J7:K7"/>
    <mergeCell ref="H10:I10"/>
    <mergeCell ref="H11:I11"/>
    <mergeCell ref="H12:I12"/>
    <mergeCell ref="H17:I17"/>
    <mergeCell ref="H18:I18"/>
    <mergeCell ref="H19:I19"/>
    <mergeCell ref="H13:I13"/>
    <mergeCell ref="H16:I16"/>
    <mergeCell ref="H6:I6"/>
    <mergeCell ref="J10:K10"/>
    <mergeCell ref="J11:K11"/>
    <mergeCell ref="J12:K12"/>
    <mergeCell ref="J17:K17"/>
    <mergeCell ref="J34:K34"/>
    <mergeCell ref="J35:K35"/>
    <mergeCell ref="N2:P2"/>
    <mergeCell ref="Q2:S2"/>
    <mergeCell ref="H2:M2"/>
    <mergeCell ref="B18:B21"/>
    <mergeCell ref="B10:B12"/>
    <mergeCell ref="B7:D7"/>
    <mergeCell ref="B6:D6"/>
    <mergeCell ref="B5:D5"/>
    <mergeCell ref="F2:F3"/>
    <mergeCell ref="G2:G3"/>
    <mergeCell ref="B2:D3"/>
    <mergeCell ref="H3:I3"/>
    <mergeCell ref="L6:M6"/>
    <mergeCell ref="L7:M7"/>
    <mergeCell ref="J3:K3"/>
    <mergeCell ref="L3:M3"/>
    <mergeCell ref="H4:I4"/>
    <mergeCell ref="J4:K4"/>
    <mergeCell ref="L4:M4"/>
    <mergeCell ref="H5:I5"/>
    <mergeCell ref="J5:K5"/>
    <mergeCell ref="L5:M5"/>
    <mergeCell ref="J18:K18"/>
    <mergeCell ref="J19:K19"/>
  </mergeCells>
  <phoneticPr fontId="9"/>
  <printOptions horizontalCentered="1" gridLinesSet="0"/>
  <pageMargins left="0.23622047244094491" right="0.23622047244094491" top="0.55118110236220474" bottom="0.35433070866141736" header="0.31496062992125984" footer="0.11811023622047245"/>
  <pageSetup paperSize="9" scale="120" orientation="portrait" horizontalDpi="300" verticalDpi="300" r:id="rId1"/>
  <headerFooter alignWithMargins="0">
    <oddHeader>&amp;L&amp;9学校の状況&amp;R&amp;"ＭＳ ゴシック,標準"&amp;9 &amp;F　(&amp;A)</oddHeader>
  </headerFooter>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59"/>
  <sheetViews>
    <sheetView zoomScaleNormal="100" zoomScalePageLayoutView="178" workbookViewId="0"/>
  </sheetViews>
  <sheetFormatPr defaultRowHeight="13.5"/>
  <cols>
    <col min="1" max="1" width="0.75" style="378" customWidth="1"/>
    <col min="2" max="2" width="1.625" style="378" customWidth="1"/>
    <col min="3" max="3" width="1.875" style="378" customWidth="1"/>
    <col min="4" max="4" width="6.25" style="378" customWidth="1"/>
    <col min="5" max="5" width="0.75" customWidth="1"/>
    <col min="6" max="6" width="5.875" bestFit="1" customWidth="1"/>
    <col min="7" max="8" width="7.75" bestFit="1" customWidth="1"/>
    <col min="9" max="9" width="7.75" customWidth="1"/>
    <col min="10" max="12" width="6.625" customWidth="1"/>
    <col min="13" max="13" width="7.25" customWidth="1"/>
    <col min="14" max="15" width="5.25" bestFit="1" customWidth="1"/>
    <col min="16" max="16" width="4.125" customWidth="1"/>
  </cols>
  <sheetData>
    <row r="1" spans="1:15" s="378" customFormat="1" ht="13.5" customHeight="1" thickBot="1">
      <c r="A1" s="56"/>
      <c r="B1" s="56"/>
      <c r="C1" s="56"/>
      <c r="D1" s="56"/>
      <c r="E1" s="56"/>
      <c r="F1" s="56"/>
      <c r="G1" s="56"/>
      <c r="H1" s="56"/>
      <c r="I1" s="56"/>
      <c r="J1" s="56"/>
      <c r="K1" s="56"/>
      <c r="L1" s="77" t="s">
        <v>395</v>
      </c>
      <c r="M1" s="56"/>
      <c r="N1" s="56"/>
      <c r="O1" s="56"/>
    </row>
    <row r="2" spans="1:15" s="101" customFormat="1" ht="15" customHeight="1" thickTop="1">
      <c r="A2" s="774" t="s">
        <v>274</v>
      </c>
      <c r="B2" s="774"/>
      <c r="C2" s="774"/>
      <c r="D2" s="774"/>
      <c r="E2" s="775"/>
      <c r="F2" s="715" t="s">
        <v>10</v>
      </c>
      <c r="G2" s="715" t="s">
        <v>275</v>
      </c>
      <c r="H2" s="715"/>
      <c r="I2" s="715"/>
      <c r="J2" s="715" t="s">
        <v>276</v>
      </c>
      <c r="K2" s="715"/>
      <c r="L2" s="743"/>
      <c r="M2" s="340"/>
    </row>
    <row r="3" spans="1:15" s="101" customFormat="1" ht="15" customHeight="1">
      <c r="A3" s="788"/>
      <c r="B3" s="788"/>
      <c r="C3" s="788"/>
      <c r="D3" s="788"/>
      <c r="E3" s="789"/>
      <c r="F3" s="717"/>
      <c r="G3" s="103" t="s">
        <v>8</v>
      </c>
      <c r="H3" s="103" t="s">
        <v>14</v>
      </c>
      <c r="I3" s="103" t="s">
        <v>15</v>
      </c>
      <c r="J3" s="103" t="s">
        <v>8</v>
      </c>
      <c r="K3" s="103" t="s">
        <v>14</v>
      </c>
      <c r="L3" s="127" t="s">
        <v>15</v>
      </c>
    </row>
    <row r="4" spans="1:15" s="41" customFormat="1" ht="9.75">
      <c r="A4" s="38"/>
      <c r="B4" s="39"/>
      <c r="C4" s="39"/>
      <c r="D4" s="39"/>
      <c r="E4" s="40"/>
      <c r="F4" s="38"/>
      <c r="G4" s="38" t="s">
        <v>37</v>
      </c>
      <c r="H4" s="38" t="s">
        <v>37</v>
      </c>
      <c r="I4" s="38" t="s">
        <v>37</v>
      </c>
      <c r="J4" s="38" t="s">
        <v>37</v>
      </c>
      <c r="K4" s="38" t="s">
        <v>37</v>
      </c>
      <c r="L4" s="38" t="s">
        <v>37</v>
      </c>
    </row>
    <row r="5" spans="1:15" s="113" customFormat="1" ht="15" customHeight="1">
      <c r="A5" s="384"/>
      <c r="C5" s="385"/>
      <c r="D5" s="385" t="s">
        <v>444</v>
      </c>
      <c r="E5" s="110"/>
      <c r="F5" s="603">
        <v>110</v>
      </c>
      <c r="G5" s="603">
        <v>26552</v>
      </c>
      <c r="H5" s="603">
        <v>11297</v>
      </c>
      <c r="I5" s="603">
        <v>15255</v>
      </c>
      <c r="J5" s="603">
        <v>1565</v>
      </c>
      <c r="K5" s="603">
        <v>678</v>
      </c>
      <c r="L5" s="603">
        <v>887</v>
      </c>
    </row>
    <row r="6" spans="1:15" s="113" customFormat="1" ht="15" customHeight="1">
      <c r="A6" s="384"/>
      <c r="C6" s="385"/>
      <c r="D6" s="385" t="s">
        <v>449</v>
      </c>
      <c r="E6" s="110"/>
      <c r="F6" s="603">
        <v>108</v>
      </c>
      <c r="G6" s="603">
        <v>26540</v>
      </c>
      <c r="H6" s="603">
        <v>11348</v>
      </c>
      <c r="I6" s="603">
        <v>15192</v>
      </c>
      <c r="J6" s="603">
        <v>1587</v>
      </c>
      <c r="K6" s="603">
        <v>677</v>
      </c>
      <c r="L6" s="603">
        <v>910</v>
      </c>
    </row>
    <row r="7" spans="1:15" s="113" customFormat="1" ht="15" customHeight="1">
      <c r="A7" s="384"/>
      <c r="C7" s="385"/>
      <c r="D7" s="466" t="s">
        <v>445</v>
      </c>
      <c r="E7" s="110"/>
      <c r="F7" s="603">
        <v>108</v>
      </c>
      <c r="G7" s="603">
        <v>27445</v>
      </c>
      <c r="H7" s="603">
        <v>11874</v>
      </c>
      <c r="I7" s="603">
        <v>15571</v>
      </c>
      <c r="J7" s="603">
        <v>1580</v>
      </c>
      <c r="K7" s="603">
        <v>679</v>
      </c>
      <c r="L7" s="603">
        <v>901</v>
      </c>
    </row>
    <row r="8" spans="1:15" s="113" customFormat="1" ht="5.0999999999999996" customHeight="1">
      <c r="A8" s="384"/>
      <c r="B8" s="384"/>
      <c r="C8" s="384"/>
      <c r="D8" s="392"/>
      <c r="E8" s="110"/>
      <c r="F8" s="603"/>
      <c r="G8" s="603"/>
      <c r="H8" s="603"/>
      <c r="I8" s="603"/>
      <c r="J8" s="603"/>
      <c r="K8" s="603"/>
      <c r="L8" s="603"/>
    </row>
    <row r="9" spans="1:15" ht="15" customHeight="1">
      <c r="A9" s="55"/>
      <c r="B9" s="709" t="s">
        <v>40</v>
      </c>
      <c r="C9" s="709"/>
      <c r="D9" s="709"/>
      <c r="E9" s="117"/>
      <c r="F9" s="604">
        <v>61</v>
      </c>
      <c r="G9" s="604">
        <v>19960</v>
      </c>
      <c r="H9" s="604">
        <v>9139</v>
      </c>
      <c r="I9" s="604">
        <v>10821</v>
      </c>
      <c r="J9" s="604">
        <v>1023</v>
      </c>
      <c r="K9" s="604">
        <v>464</v>
      </c>
      <c r="L9" s="604">
        <v>559</v>
      </c>
      <c r="M9" s="207"/>
      <c r="N9" s="207"/>
      <c r="O9" s="207"/>
    </row>
    <row r="10" spans="1:15" ht="9.75" customHeight="1">
      <c r="A10" s="55"/>
      <c r="B10" s="116"/>
      <c r="C10" s="709" t="s">
        <v>41</v>
      </c>
      <c r="D10" s="709"/>
      <c r="E10" s="117"/>
      <c r="F10" s="604">
        <v>2</v>
      </c>
      <c r="G10" s="604">
        <v>775</v>
      </c>
      <c r="H10" s="604">
        <v>159</v>
      </c>
      <c r="I10" s="604">
        <v>616</v>
      </c>
      <c r="J10" s="604">
        <v>54</v>
      </c>
      <c r="K10" s="604">
        <v>2</v>
      </c>
      <c r="L10" s="604">
        <v>52</v>
      </c>
      <c r="M10" s="56"/>
      <c r="N10" s="56"/>
      <c r="O10" s="56"/>
    </row>
    <row r="11" spans="1:15" ht="9.75" customHeight="1">
      <c r="A11" s="55"/>
      <c r="B11" s="116"/>
      <c r="C11" s="709" t="s">
        <v>42</v>
      </c>
      <c r="D11" s="709"/>
      <c r="E11" s="117"/>
      <c r="F11" s="604">
        <v>16</v>
      </c>
      <c r="G11" s="604">
        <v>6733</v>
      </c>
      <c r="H11" s="604">
        <v>3793</v>
      </c>
      <c r="I11" s="604">
        <v>2940</v>
      </c>
      <c r="J11" s="604">
        <v>291</v>
      </c>
      <c r="K11" s="604">
        <v>158</v>
      </c>
      <c r="L11" s="604">
        <v>133</v>
      </c>
      <c r="M11" s="56"/>
      <c r="N11" s="56"/>
      <c r="O11" s="56"/>
    </row>
    <row r="12" spans="1:15" ht="9.75" customHeight="1">
      <c r="A12" s="55"/>
      <c r="B12" s="116"/>
      <c r="C12" s="709" t="s">
        <v>43</v>
      </c>
      <c r="D12" s="709"/>
      <c r="E12" s="117"/>
      <c r="F12" s="604">
        <v>12</v>
      </c>
      <c r="G12" s="604">
        <v>4589</v>
      </c>
      <c r="H12" s="604">
        <v>2296</v>
      </c>
      <c r="I12" s="604">
        <v>2293</v>
      </c>
      <c r="J12" s="604">
        <v>173</v>
      </c>
      <c r="K12" s="604">
        <v>97</v>
      </c>
      <c r="L12" s="604">
        <v>76</v>
      </c>
      <c r="M12" s="56"/>
      <c r="N12" s="56"/>
      <c r="O12" s="56"/>
    </row>
    <row r="13" spans="1:15" ht="9.75" customHeight="1">
      <c r="A13" s="55"/>
      <c r="B13" s="116"/>
      <c r="C13" s="709" t="s">
        <v>44</v>
      </c>
      <c r="D13" s="709"/>
      <c r="E13" s="117"/>
      <c r="F13" s="604">
        <v>3</v>
      </c>
      <c r="G13" s="604">
        <v>897</v>
      </c>
      <c r="H13" s="604">
        <v>383</v>
      </c>
      <c r="I13" s="604">
        <v>514</v>
      </c>
      <c r="J13" s="604">
        <v>76</v>
      </c>
      <c r="K13" s="604">
        <v>14</v>
      </c>
      <c r="L13" s="604">
        <v>62</v>
      </c>
      <c r="M13" s="56"/>
      <c r="N13" s="56"/>
      <c r="O13" s="56"/>
    </row>
    <row r="14" spans="1:15" ht="9.75" customHeight="1">
      <c r="A14" s="55"/>
      <c r="B14" s="116"/>
      <c r="C14" s="709" t="s">
        <v>45</v>
      </c>
      <c r="D14" s="709"/>
      <c r="E14" s="117"/>
      <c r="F14" s="604">
        <v>2</v>
      </c>
      <c r="G14" s="604">
        <v>460</v>
      </c>
      <c r="H14" s="604">
        <v>253</v>
      </c>
      <c r="I14" s="604">
        <v>207</v>
      </c>
      <c r="J14" s="604">
        <v>32</v>
      </c>
      <c r="K14" s="604">
        <v>20</v>
      </c>
      <c r="L14" s="604">
        <v>12</v>
      </c>
      <c r="M14" s="56"/>
      <c r="N14" s="56"/>
      <c r="O14" s="56"/>
    </row>
    <row r="15" spans="1:15" ht="7.5" customHeight="1">
      <c r="A15" s="55"/>
      <c r="B15" s="116"/>
      <c r="C15" s="116"/>
      <c r="D15" s="116"/>
      <c r="E15" s="117"/>
      <c r="F15" s="604"/>
      <c r="G15" s="604"/>
      <c r="H15" s="604"/>
      <c r="I15" s="604"/>
      <c r="J15" s="604"/>
      <c r="K15" s="604"/>
      <c r="L15" s="604"/>
      <c r="M15" s="56"/>
      <c r="N15" s="56"/>
      <c r="O15" s="56"/>
    </row>
    <row r="16" spans="1:15" ht="9.75" customHeight="1">
      <c r="A16" s="55"/>
      <c r="B16" s="116"/>
      <c r="C16" s="709" t="s">
        <v>277</v>
      </c>
      <c r="D16" s="709"/>
      <c r="E16" s="117"/>
      <c r="F16" s="604">
        <v>2</v>
      </c>
      <c r="G16" s="604">
        <v>503</v>
      </c>
      <c r="H16" s="604">
        <v>33</v>
      </c>
      <c r="I16" s="604">
        <v>470</v>
      </c>
      <c r="J16" s="604">
        <v>28</v>
      </c>
      <c r="K16" s="604">
        <v>14</v>
      </c>
      <c r="L16" s="604">
        <v>14</v>
      </c>
      <c r="M16" s="56"/>
      <c r="N16" s="56"/>
      <c r="O16" s="56"/>
    </row>
    <row r="17" spans="1:12" ht="9.75" hidden="1" customHeight="1">
      <c r="A17" s="55"/>
      <c r="B17" s="116"/>
      <c r="C17" s="709" t="s">
        <v>47</v>
      </c>
      <c r="D17" s="709"/>
      <c r="E17" s="117"/>
      <c r="F17" s="604"/>
      <c r="G17" s="604"/>
      <c r="H17" s="604"/>
      <c r="I17" s="604"/>
      <c r="J17" s="604"/>
      <c r="K17" s="604"/>
      <c r="L17" s="604"/>
    </row>
    <row r="18" spans="1:12" ht="9.75" customHeight="1">
      <c r="A18" s="55"/>
      <c r="B18" s="116"/>
      <c r="C18" s="709" t="s">
        <v>49</v>
      </c>
      <c r="D18" s="709"/>
      <c r="E18" s="117"/>
      <c r="F18" s="604">
        <v>12</v>
      </c>
      <c r="G18" s="604">
        <v>2700</v>
      </c>
      <c r="H18" s="604">
        <v>886</v>
      </c>
      <c r="I18" s="604">
        <v>1814</v>
      </c>
      <c r="J18" s="604">
        <v>148</v>
      </c>
      <c r="K18" s="604">
        <v>67</v>
      </c>
      <c r="L18" s="604">
        <v>81</v>
      </c>
    </row>
    <row r="19" spans="1:12" ht="9.75" customHeight="1">
      <c r="A19" s="55"/>
      <c r="B19" s="116"/>
      <c r="C19" s="709" t="s">
        <v>50</v>
      </c>
      <c r="D19" s="709"/>
      <c r="E19" s="117"/>
      <c r="F19" s="604">
        <v>6</v>
      </c>
      <c r="G19" s="604">
        <v>1518</v>
      </c>
      <c r="H19" s="604">
        <v>483</v>
      </c>
      <c r="I19" s="604">
        <v>1035</v>
      </c>
      <c r="J19" s="604">
        <v>85</v>
      </c>
      <c r="K19" s="604">
        <v>31</v>
      </c>
      <c r="L19" s="604">
        <v>54</v>
      </c>
    </row>
    <row r="20" spans="1:12" ht="9.75" customHeight="1">
      <c r="A20" s="55"/>
      <c r="B20" s="116"/>
      <c r="C20" s="709" t="s">
        <v>51</v>
      </c>
      <c r="D20" s="709"/>
      <c r="E20" s="117"/>
      <c r="F20" s="604">
        <v>1</v>
      </c>
      <c r="G20" s="604">
        <v>235</v>
      </c>
      <c r="H20" s="604">
        <v>20</v>
      </c>
      <c r="I20" s="604">
        <v>215</v>
      </c>
      <c r="J20" s="604">
        <v>18</v>
      </c>
      <c r="K20" s="604">
        <v>2</v>
      </c>
      <c r="L20" s="604">
        <v>16</v>
      </c>
    </row>
    <row r="21" spans="1:12" ht="7.5" hidden="1" customHeight="1">
      <c r="A21" s="55"/>
      <c r="B21" s="116"/>
      <c r="C21" s="116"/>
      <c r="D21" s="116"/>
      <c r="E21" s="117"/>
      <c r="F21" s="604"/>
      <c r="G21" s="604"/>
      <c r="H21" s="604"/>
      <c r="I21" s="604"/>
      <c r="J21" s="565"/>
      <c r="K21" s="565"/>
      <c r="L21" s="565"/>
    </row>
    <row r="22" spans="1:12" ht="9.75" customHeight="1">
      <c r="A22" s="55"/>
      <c r="B22" s="116"/>
      <c r="C22" s="709" t="s">
        <v>52</v>
      </c>
      <c r="D22" s="709"/>
      <c r="E22" s="117"/>
      <c r="F22" s="604">
        <v>3</v>
      </c>
      <c r="G22" s="604">
        <v>1194</v>
      </c>
      <c r="H22" s="604">
        <v>792</v>
      </c>
      <c r="I22" s="604">
        <v>402</v>
      </c>
      <c r="J22" s="604">
        <v>87</v>
      </c>
      <c r="K22" s="604">
        <v>54</v>
      </c>
      <c r="L22" s="604">
        <v>33</v>
      </c>
    </row>
    <row r="23" spans="1:12" ht="9.75" customHeight="1">
      <c r="A23" s="55"/>
      <c r="B23" s="116"/>
      <c r="C23" s="116"/>
      <c r="D23" s="116"/>
      <c r="E23" s="117"/>
      <c r="F23" s="604"/>
      <c r="G23" s="604"/>
      <c r="H23" s="604"/>
      <c r="I23" s="604"/>
      <c r="J23" s="604"/>
      <c r="K23" s="604"/>
      <c r="L23" s="604"/>
    </row>
    <row r="24" spans="1:12" ht="9.75" customHeight="1">
      <c r="A24" s="55"/>
      <c r="B24" s="116"/>
      <c r="C24" s="709" t="s">
        <v>101</v>
      </c>
      <c r="D24" s="709"/>
      <c r="E24" s="117"/>
      <c r="F24" s="604">
        <v>1</v>
      </c>
      <c r="G24" s="604">
        <v>242</v>
      </c>
      <c r="H24" s="604">
        <v>33</v>
      </c>
      <c r="I24" s="604">
        <v>209</v>
      </c>
      <c r="J24" s="604">
        <v>23</v>
      </c>
      <c r="K24" s="604">
        <v>4</v>
      </c>
      <c r="L24" s="604">
        <v>19</v>
      </c>
    </row>
    <row r="25" spans="1:12" ht="9.75" customHeight="1">
      <c r="A25" s="55"/>
      <c r="B25" s="116"/>
      <c r="C25" s="709" t="s">
        <v>57</v>
      </c>
      <c r="D25" s="709"/>
      <c r="E25" s="117"/>
      <c r="F25" s="604">
        <v>1</v>
      </c>
      <c r="G25" s="604">
        <v>114</v>
      </c>
      <c r="H25" s="604">
        <v>8</v>
      </c>
      <c r="I25" s="604">
        <v>106</v>
      </c>
      <c r="J25" s="604">
        <v>8</v>
      </c>
      <c r="K25" s="604">
        <v>1</v>
      </c>
      <c r="L25" s="604">
        <v>7</v>
      </c>
    </row>
    <row r="26" spans="1:12" ht="7.5" customHeight="1">
      <c r="A26" s="55"/>
      <c r="B26" s="116"/>
      <c r="C26" s="116"/>
      <c r="D26" s="116"/>
      <c r="E26" s="117"/>
      <c r="F26" s="604"/>
      <c r="G26" s="604"/>
      <c r="H26" s="604"/>
      <c r="I26" s="604"/>
      <c r="J26" s="604"/>
      <c r="K26" s="604"/>
      <c r="L26" s="604"/>
    </row>
    <row r="27" spans="1:12" ht="15" customHeight="1">
      <c r="A27" s="55"/>
      <c r="B27" s="709" t="s">
        <v>59</v>
      </c>
      <c r="C27" s="709"/>
      <c r="D27" s="709"/>
      <c r="E27" s="117"/>
      <c r="F27" s="604">
        <v>8</v>
      </c>
      <c r="G27" s="604">
        <v>1693</v>
      </c>
      <c r="H27" s="604">
        <v>418</v>
      </c>
      <c r="I27" s="604">
        <v>1275</v>
      </c>
      <c r="J27" s="604">
        <v>97</v>
      </c>
      <c r="K27" s="604">
        <v>30</v>
      </c>
      <c r="L27" s="604">
        <v>67</v>
      </c>
    </row>
    <row r="28" spans="1:12" ht="9.75" customHeight="1">
      <c r="A28" s="55"/>
      <c r="B28" s="116"/>
      <c r="C28" s="709" t="s">
        <v>60</v>
      </c>
      <c r="D28" s="709"/>
      <c r="E28" s="117"/>
      <c r="F28" s="604">
        <v>4</v>
      </c>
      <c r="G28" s="604">
        <v>1243</v>
      </c>
      <c r="H28" s="604">
        <v>342</v>
      </c>
      <c r="I28" s="604">
        <v>901</v>
      </c>
      <c r="J28" s="604">
        <v>53</v>
      </c>
      <c r="K28" s="604">
        <v>25</v>
      </c>
      <c r="L28" s="604">
        <v>28</v>
      </c>
    </row>
    <row r="29" spans="1:12" ht="9.75" customHeight="1">
      <c r="A29" s="55"/>
      <c r="B29" s="116"/>
      <c r="C29" s="709" t="s">
        <v>63</v>
      </c>
      <c r="D29" s="709"/>
      <c r="E29" s="117"/>
      <c r="F29" s="604">
        <v>1</v>
      </c>
      <c r="G29" s="604">
        <v>31</v>
      </c>
      <c r="H29" s="604">
        <v>9</v>
      </c>
      <c r="I29" s="604">
        <v>22</v>
      </c>
      <c r="J29" s="604">
        <v>9</v>
      </c>
      <c r="K29" s="604">
        <v>0</v>
      </c>
      <c r="L29" s="604">
        <v>9</v>
      </c>
    </row>
    <row r="30" spans="1:12" ht="9.75" customHeight="1">
      <c r="A30" s="55"/>
      <c r="B30" s="116"/>
      <c r="C30" s="709" t="s">
        <v>64</v>
      </c>
      <c r="D30" s="709"/>
      <c r="E30" s="117"/>
      <c r="F30" s="604">
        <v>1</v>
      </c>
      <c r="G30" s="604">
        <v>70</v>
      </c>
      <c r="H30" s="604">
        <v>37</v>
      </c>
      <c r="I30" s="604">
        <v>33</v>
      </c>
      <c r="J30" s="604">
        <v>5</v>
      </c>
      <c r="K30" s="604">
        <v>2</v>
      </c>
      <c r="L30" s="604">
        <v>3</v>
      </c>
    </row>
    <row r="31" spans="1:12" ht="9.75" customHeight="1">
      <c r="A31" s="55"/>
      <c r="B31" s="116"/>
      <c r="C31" s="709" t="s">
        <v>65</v>
      </c>
      <c r="D31" s="709"/>
      <c r="E31" s="117"/>
      <c r="F31" s="604">
        <v>2</v>
      </c>
      <c r="G31" s="604">
        <v>349</v>
      </c>
      <c r="H31" s="604">
        <v>30</v>
      </c>
      <c r="I31" s="604">
        <v>319</v>
      </c>
      <c r="J31" s="604">
        <v>30</v>
      </c>
      <c r="K31" s="604">
        <v>3</v>
      </c>
      <c r="L31" s="604">
        <v>27</v>
      </c>
    </row>
    <row r="32" spans="1:12" ht="9.75" hidden="1" customHeight="1">
      <c r="A32" s="55"/>
      <c r="B32" s="116"/>
      <c r="C32" s="709" t="s">
        <v>66</v>
      </c>
      <c r="D32" s="709"/>
      <c r="E32" s="117"/>
      <c r="F32" s="604"/>
      <c r="G32" s="604"/>
      <c r="H32" s="604"/>
      <c r="I32" s="604"/>
      <c r="J32" s="604"/>
      <c r="K32" s="604"/>
      <c r="L32" s="604"/>
    </row>
    <row r="33" spans="1:12" ht="7.5" customHeight="1">
      <c r="A33" s="55"/>
      <c r="B33" s="116"/>
      <c r="C33" s="116"/>
      <c r="D33" s="116"/>
      <c r="E33" s="117"/>
      <c r="F33" s="604"/>
      <c r="G33" s="604"/>
      <c r="H33" s="604"/>
      <c r="I33" s="604"/>
      <c r="J33" s="604"/>
      <c r="K33" s="604"/>
      <c r="L33" s="604"/>
    </row>
    <row r="34" spans="1:12" ht="15" customHeight="1">
      <c r="A34" s="55"/>
      <c r="B34" s="709" t="s">
        <v>94</v>
      </c>
      <c r="C34" s="709"/>
      <c r="D34" s="709"/>
      <c r="E34" s="117"/>
      <c r="F34" s="604">
        <v>5</v>
      </c>
      <c r="G34" s="604">
        <v>708</v>
      </c>
      <c r="H34" s="604">
        <v>259</v>
      </c>
      <c r="I34" s="604">
        <v>449</v>
      </c>
      <c r="J34" s="604">
        <v>55</v>
      </c>
      <c r="K34" s="604">
        <v>26</v>
      </c>
      <c r="L34" s="604">
        <v>29</v>
      </c>
    </row>
    <row r="35" spans="1:12" ht="9.75" customHeight="1">
      <c r="A35" s="55"/>
      <c r="B35" s="116"/>
      <c r="C35" s="709" t="s">
        <v>278</v>
      </c>
      <c r="D35" s="709"/>
      <c r="E35" s="117"/>
      <c r="F35" s="604">
        <v>1</v>
      </c>
      <c r="G35" s="604">
        <v>124</v>
      </c>
      <c r="H35" s="604">
        <v>54</v>
      </c>
      <c r="I35" s="604">
        <v>70</v>
      </c>
      <c r="J35" s="604">
        <v>5</v>
      </c>
      <c r="K35" s="604">
        <v>3</v>
      </c>
      <c r="L35" s="604">
        <v>2</v>
      </c>
    </row>
    <row r="36" spans="1:12" ht="9.75" customHeight="1">
      <c r="A36" s="55"/>
      <c r="B36" s="116"/>
      <c r="C36" s="709" t="s">
        <v>279</v>
      </c>
      <c r="D36" s="709"/>
      <c r="E36" s="117"/>
      <c r="F36" s="604">
        <v>1</v>
      </c>
      <c r="G36" s="604">
        <v>30</v>
      </c>
      <c r="H36" s="604">
        <v>16</v>
      </c>
      <c r="I36" s="604">
        <v>14</v>
      </c>
      <c r="J36" s="604">
        <v>4</v>
      </c>
      <c r="K36" s="604">
        <v>1</v>
      </c>
      <c r="L36" s="604">
        <v>3</v>
      </c>
    </row>
    <row r="37" spans="1:12" ht="9.75" customHeight="1">
      <c r="A37" s="55"/>
      <c r="B37" s="116"/>
      <c r="C37" s="709" t="s">
        <v>280</v>
      </c>
      <c r="D37" s="709"/>
      <c r="E37" s="117"/>
      <c r="F37" s="604">
        <v>3</v>
      </c>
      <c r="G37" s="604">
        <v>554</v>
      </c>
      <c r="H37" s="604">
        <v>189</v>
      </c>
      <c r="I37" s="604">
        <v>365</v>
      </c>
      <c r="J37" s="604">
        <v>46</v>
      </c>
      <c r="K37" s="604">
        <v>22</v>
      </c>
      <c r="L37" s="604">
        <v>24</v>
      </c>
    </row>
    <row r="38" spans="1:12" ht="8.25" customHeight="1">
      <c r="A38" s="55"/>
      <c r="B38" s="116"/>
      <c r="C38" s="116"/>
      <c r="D38" s="116"/>
      <c r="E38" s="117"/>
      <c r="F38" s="604"/>
      <c r="G38" s="604"/>
      <c r="H38" s="604"/>
      <c r="I38" s="604"/>
      <c r="J38" s="604"/>
      <c r="K38" s="604"/>
      <c r="L38" s="604"/>
    </row>
    <row r="39" spans="1:12" ht="11.25" customHeight="1">
      <c r="A39" s="55"/>
      <c r="B39" s="709" t="s">
        <v>95</v>
      </c>
      <c r="C39" s="709"/>
      <c r="D39" s="709"/>
      <c r="E39" s="117"/>
      <c r="F39" s="604">
        <v>4</v>
      </c>
      <c r="G39" s="604">
        <v>522</v>
      </c>
      <c r="H39" s="604">
        <v>221</v>
      </c>
      <c r="I39" s="604">
        <v>301</v>
      </c>
      <c r="J39" s="604">
        <v>48</v>
      </c>
      <c r="K39" s="604">
        <v>15</v>
      </c>
      <c r="L39" s="604">
        <v>33</v>
      </c>
    </row>
    <row r="40" spans="1:12" ht="11.45" customHeight="1">
      <c r="A40" s="55"/>
      <c r="B40" s="709" t="s">
        <v>96</v>
      </c>
      <c r="C40" s="709"/>
      <c r="D40" s="709"/>
      <c r="E40" s="117"/>
      <c r="F40" s="604">
        <v>6</v>
      </c>
      <c r="G40" s="604">
        <v>800</v>
      </c>
      <c r="H40" s="604">
        <v>155</v>
      </c>
      <c r="I40" s="604">
        <v>645</v>
      </c>
      <c r="J40" s="604">
        <v>69</v>
      </c>
      <c r="K40" s="604">
        <v>14</v>
      </c>
      <c r="L40" s="604">
        <v>55</v>
      </c>
    </row>
    <row r="41" spans="1:12" ht="11.45" customHeight="1">
      <c r="A41" s="55"/>
      <c r="B41" s="709" t="s">
        <v>97</v>
      </c>
      <c r="C41" s="709"/>
      <c r="D41" s="709"/>
      <c r="E41" s="117"/>
      <c r="F41" s="604">
        <v>1</v>
      </c>
      <c r="G41" s="604">
        <v>52</v>
      </c>
      <c r="H41" s="604">
        <v>10</v>
      </c>
      <c r="I41" s="604">
        <v>42</v>
      </c>
      <c r="J41" s="604">
        <v>6</v>
      </c>
      <c r="K41" s="604">
        <v>3</v>
      </c>
      <c r="L41" s="604">
        <v>3</v>
      </c>
    </row>
    <row r="42" spans="1:12" ht="11.45" customHeight="1">
      <c r="A42" s="55"/>
      <c r="B42" s="709" t="s">
        <v>98</v>
      </c>
      <c r="C42" s="709"/>
      <c r="D42" s="709"/>
      <c r="E42" s="117"/>
      <c r="F42" s="604">
        <v>4</v>
      </c>
      <c r="G42" s="604">
        <v>361</v>
      </c>
      <c r="H42" s="604">
        <v>90</v>
      </c>
      <c r="I42" s="604">
        <v>271</v>
      </c>
      <c r="J42" s="604">
        <v>36</v>
      </c>
      <c r="K42" s="604">
        <v>8</v>
      </c>
      <c r="L42" s="604">
        <v>28</v>
      </c>
    </row>
    <row r="43" spans="1:12" ht="11.45" customHeight="1">
      <c r="A43" s="55"/>
      <c r="B43" s="709" t="s">
        <v>99</v>
      </c>
      <c r="C43" s="709"/>
      <c r="D43" s="709"/>
      <c r="E43" s="117"/>
      <c r="F43" s="604">
        <v>4</v>
      </c>
      <c r="G43" s="604">
        <v>432</v>
      </c>
      <c r="H43" s="604">
        <v>65</v>
      </c>
      <c r="I43" s="604">
        <v>367</v>
      </c>
      <c r="J43" s="604">
        <v>42</v>
      </c>
      <c r="K43" s="604">
        <v>6</v>
      </c>
      <c r="L43" s="604">
        <v>36</v>
      </c>
    </row>
    <row r="44" spans="1:12" ht="7.5" customHeight="1">
      <c r="A44" s="55"/>
      <c r="B44" s="116"/>
      <c r="C44" s="116"/>
      <c r="D44" s="116"/>
      <c r="E44" s="117"/>
      <c r="F44" s="604"/>
      <c r="G44" s="604"/>
      <c r="H44" s="604"/>
      <c r="I44" s="604"/>
      <c r="J44" s="604"/>
      <c r="K44" s="604"/>
      <c r="L44" s="604"/>
    </row>
    <row r="45" spans="1:12" ht="11.45" customHeight="1">
      <c r="A45" s="55"/>
      <c r="B45" s="709" t="s">
        <v>100</v>
      </c>
      <c r="C45" s="709"/>
      <c r="D45" s="709"/>
      <c r="E45" s="117"/>
      <c r="F45" s="604">
        <v>2</v>
      </c>
      <c r="G45" s="604">
        <v>669</v>
      </c>
      <c r="H45" s="604">
        <v>272</v>
      </c>
      <c r="I45" s="604">
        <v>397</v>
      </c>
      <c r="J45" s="604">
        <v>37</v>
      </c>
      <c r="K45" s="604">
        <v>17</v>
      </c>
      <c r="L45" s="604">
        <v>20</v>
      </c>
    </row>
    <row r="46" spans="1:12" ht="11.45" customHeight="1">
      <c r="A46" s="55"/>
      <c r="B46" s="709" t="s">
        <v>72</v>
      </c>
      <c r="C46" s="709"/>
      <c r="D46" s="709"/>
      <c r="E46" s="117"/>
      <c r="F46" s="604">
        <v>1</v>
      </c>
      <c r="G46" s="604">
        <v>48</v>
      </c>
      <c r="H46" s="604">
        <v>5</v>
      </c>
      <c r="I46" s="604">
        <v>43</v>
      </c>
      <c r="J46" s="604">
        <v>3</v>
      </c>
      <c r="K46" s="604">
        <v>2</v>
      </c>
      <c r="L46" s="604">
        <v>1</v>
      </c>
    </row>
    <row r="47" spans="1:12" ht="11.45" customHeight="1">
      <c r="A47" s="55"/>
      <c r="B47" s="709" t="s">
        <v>73</v>
      </c>
      <c r="C47" s="709"/>
      <c r="D47" s="709"/>
      <c r="E47" s="117"/>
      <c r="F47" s="604">
        <v>6</v>
      </c>
      <c r="G47" s="604">
        <v>758</v>
      </c>
      <c r="H47" s="604">
        <v>302</v>
      </c>
      <c r="I47" s="604">
        <v>456</v>
      </c>
      <c r="J47" s="604">
        <v>66</v>
      </c>
      <c r="K47" s="604">
        <v>26</v>
      </c>
      <c r="L47" s="604">
        <v>40</v>
      </c>
    </row>
    <row r="48" spans="1:12" ht="11.45" customHeight="1">
      <c r="A48" s="55"/>
      <c r="B48" s="709" t="s">
        <v>74</v>
      </c>
      <c r="C48" s="709"/>
      <c r="D48" s="709"/>
      <c r="E48" s="117"/>
      <c r="F48" s="604">
        <v>2</v>
      </c>
      <c r="G48" s="604">
        <v>490</v>
      </c>
      <c r="H48" s="604">
        <v>324</v>
      </c>
      <c r="I48" s="604">
        <v>166</v>
      </c>
      <c r="J48" s="604">
        <v>36</v>
      </c>
      <c r="K48" s="604">
        <v>19</v>
      </c>
      <c r="L48" s="604">
        <v>17</v>
      </c>
    </row>
    <row r="49" spans="1:15" ht="7.5" customHeight="1">
      <c r="A49" s="55"/>
      <c r="B49" s="116"/>
      <c r="C49" s="116"/>
      <c r="D49" s="116"/>
      <c r="E49" s="117"/>
      <c r="F49" s="604"/>
      <c r="G49" s="604"/>
      <c r="H49" s="604"/>
      <c r="I49" s="604"/>
      <c r="J49" s="604"/>
      <c r="K49" s="604"/>
      <c r="L49" s="604"/>
    </row>
    <row r="50" spans="1:15" ht="11.45" customHeight="1">
      <c r="A50" s="55"/>
      <c r="B50" s="709" t="s">
        <v>75</v>
      </c>
      <c r="C50" s="709"/>
      <c r="D50" s="709"/>
      <c r="E50" s="117"/>
      <c r="F50" s="604">
        <v>1</v>
      </c>
      <c r="G50" s="604">
        <v>101</v>
      </c>
      <c r="H50" s="604">
        <v>63</v>
      </c>
      <c r="I50" s="604">
        <v>38</v>
      </c>
      <c r="J50" s="604">
        <v>10</v>
      </c>
      <c r="K50" s="604">
        <v>6</v>
      </c>
      <c r="L50" s="604">
        <v>4</v>
      </c>
    </row>
    <row r="51" spans="1:15" ht="11.45" customHeight="1">
      <c r="A51" s="55"/>
      <c r="B51" s="709" t="s">
        <v>79</v>
      </c>
      <c r="C51" s="709"/>
      <c r="D51" s="709"/>
      <c r="E51" s="117"/>
      <c r="F51" s="604">
        <v>3</v>
      </c>
      <c r="G51" s="604">
        <v>851</v>
      </c>
      <c r="H51" s="604">
        <v>551</v>
      </c>
      <c r="I51" s="604">
        <v>300</v>
      </c>
      <c r="J51" s="604">
        <v>52</v>
      </c>
      <c r="K51" s="604">
        <v>43</v>
      </c>
      <c r="L51" s="604">
        <v>9</v>
      </c>
    </row>
    <row r="52" spans="1:15" ht="3" customHeight="1" thickBot="1">
      <c r="A52" s="122"/>
      <c r="B52" s="208"/>
      <c r="C52" s="208"/>
      <c r="D52" s="208"/>
      <c r="E52" s="123"/>
      <c r="F52" s="122"/>
      <c r="G52" s="122"/>
      <c r="H52" s="122"/>
      <c r="I52" s="122"/>
      <c r="J52" s="122"/>
      <c r="K52" s="122"/>
      <c r="L52" s="122"/>
    </row>
    <row r="53" spans="1:15" ht="3" customHeight="1" thickTop="1">
      <c r="A53" s="56"/>
      <c r="B53" s="56"/>
      <c r="C53" s="56"/>
      <c r="D53" s="56"/>
      <c r="E53" s="56"/>
      <c r="F53" s="56"/>
      <c r="G53" s="56"/>
      <c r="H53" s="56"/>
      <c r="I53" s="56"/>
      <c r="J53" s="56"/>
      <c r="K53" s="56"/>
      <c r="L53" s="56"/>
    </row>
    <row r="54" spans="1:15" hidden="1">
      <c r="A54" s="56"/>
      <c r="B54" s="56"/>
      <c r="C54" s="56"/>
      <c r="D54" s="56"/>
      <c r="E54" s="56"/>
      <c r="F54" s="56"/>
      <c r="G54" s="56"/>
      <c r="H54" s="56"/>
      <c r="I54" s="56"/>
      <c r="J54" s="56"/>
      <c r="K54" s="207" t="e">
        <f>#REF!+#REF!</f>
        <v>#REF!</v>
      </c>
      <c r="L54" s="207" t="e">
        <f>#REF!+#REF!</f>
        <v>#REF!</v>
      </c>
      <c r="M54" s="56"/>
      <c r="N54" s="56"/>
      <c r="O54" s="56"/>
    </row>
    <row r="55" spans="1:15" hidden="1">
      <c r="A55" s="56"/>
      <c r="B55" s="56"/>
      <c r="C55" s="56"/>
      <c r="D55" s="56"/>
      <c r="E55" s="56"/>
      <c r="F55" s="56"/>
      <c r="G55" s="56"/>
      <c r="H55" s="56"/>
      <c r="I55" s="56"/>
      <c r="J55" s="56"/>
      <c r="K55" s="207" t="e">
        <f>SUM(#REF!)</f>
        <v>#REF!</v>
      </c>
      <c r="L55" s="207" t="e">
        <f>SUM(#REF!)</f>
        <v>#REF!</v>
      </c>
      <c r="M55" s="56"/>
      <c r="N55" s="56"/>
      <c r="O55" s="56"/>
    </row>
    <row r="56" spans="1:15" hidden="1">
      <c r="A56" s="56"/>
      <c r="B56" s="56"/>
      <c r="C56" s="56"/>
      <c r="D56" s="56"/>
      <c r="E56" s="56"/>
      <c r="F56" s="56"/>
      <c r="G56" s="56"/>
      <c r="H56" s="56"/>
      <c r="I56" s="56"/>
      <c r="J56" s="56"/>
      <c r="K56" s="207" t="e">
        <f>SUM(K54:K55)</f>
        <v>#REF!</v>
      </c>
      <c r="L56" s="207" t="e">
        <f>SUM(L54:L55)</f>
        <v>#REF!</v>
      </c>
      <c r="M56" s="56"/>
      <c r="N56" s="56"/>
      <c r="O56" s="56"/>
    </row>
    <row r="57" spans="1:15" s="458" customFormat="1">
      <c r="A57" s="565" t="s">
        <v>281</v>
      </c>
      <c r="B57" s="565"/>
      <c r="C57" s="423"/>
      <c r="D57" s="423"/>
      <c r="E57" s="423"/>
      <c r="F57" s="423"/>
      <c r="G57" s="423"/>
      <c r="H57" s="423"/>
      <c r="I57" s="423"/>
      <c r="J57" s="423"/>
      <c r="K57" s="423"/>
      <c r="L57" s="423"/>
      <c r="M57" s="423"/>
      <c r="N57" s="423"/>
      <c r="O57" s="423"/>
    </row>
    <row r="58" spans="1:15" hidden="1">
      <c r="A58" s="56" t="s">
        <v>282</v>
      </c>
      <c r="B58" s="56"/>
      <c r="C58" s="56"/>
      <c r="D58" s="56"/>
      <c r="E58" s="56"/>
      <c r="F58" s="207"/>
      <c r="G58" s="207"/>
      <c r="H58" s="207"/>
      <c r="I58" s="207"/>
      <c r="J58" s="56"/>
      <c r="K58" s="56"/>
      <c r="L58" s="56"/>
      <c r="M58" s="207"/>
      <c r="N58" s="207"/>
      <c r="O58" s="207"/>
    </row>
    <row r="59" spans="1:15">
      <c r="A59" s="56"/>
      <c r="B59" s="56"/>
      <c r="C59" s="56"/>
      <c r="D59" s="56"/>
      <c r="E59" s="56"/>
      <c r="F59" s="56"/>
      <c r="G59" s="56"/>
      <c r="H59" s="56"/>
      <c r="I59" s="56"/>
      <c r="J59" s="56"/>
      <c r="K59" s="56"/>
      <c r="L59" s="56"/>
      <c r="M59" s="56"/>
      <c r="N59" s="56"/>
      <c r="O59" s="56"/>
    </row>
  </sheetData>
  <mergeCells count="39">
    <mergeCell ref="C37:D37"/>
    <mergeCell ref="B39:D39"/>
    <mergeCell ref="B40:D40"/>
    <mergeCell ref="B41:D41"/>
    <mergeCell ref="B42:D42"/>
    <mergeCell ref="B51:D51"/>
    <mergeCell ref="B43:D43"/>
    <mergeCell ref="B45:D45"/>
    <mergeCell ref="B46:D46"/>
    <mergeCell ref="B47:D47"/>
    <mergeCell ref="B48:D48"/>
    <mergeCell ref="B50:D50"/>
    <mergeCell ref="C17:D17"/>
    <mergeCell ref="C18:D18"/>
    <mergeCell ref="C19:D19"/>
    <mergeCell ref="C20:D20"/>
    <mergeCell ref="C36:D36"/>
    <mergeCell ref="C22:D22"/>
    <mergeCell ref="C24:D24"/>
    <mergeCell ref="C25:D25"/>
    <mergeCell ref="B27:D27"/>
    <mergeCell ref="C28:D28"/>
    <mergeCell ref="C29:D29"/>
    <mergeCell ref="C30:D30"/>
    <mergeCell ref="C31:D31"/>
    <mergeCell ref="C32:D32"/>
    <mergeCell ref="B34:D34"/>
    <mergeCell ref="C35:D35"/>
    <mergeCell ref="C16:D16"/>
    <mergeCell ref="A2:E3"/>
    <mergeCell ref="F2:F3"/>
    <mergeCell ref="G2:I2"/>
    <mergeCell ref="J2:L2"/>
    <mergeCell ref="B9:D9"/>
    <mergeCell ref="C10:D10"/>
    <mergeCell ref="C11:D11"/>
    <mergeCell ref="C12:D12"/>
    <mergeCell ref="C13:D13"/>
    <mergeCell ref="C14:D14"/>
  </mergeCells>
  <phoneticPr fontId="18"/>
  <printOptions horizontalCentered="1"/>
  <pageMargins left="0.23622047244094491" right="0.23622047244094491" top="1.1811023622047245" bottom="0.47244094488188981" header="0.74803149606299213" footer="0"/>
  <pageSetup paperSize="9" scale="120" orientation="portrait" r:id="rId1"/>
  <headerFooter alignWithMargins="0">
    <oddHeader>&amp;L&amp;9専修学校&amp;R&amp;9&amp;F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23"/>
  <sheetViews>
    <sheetView zoomScaleNormal="100" workbookViewId="0"/>
  </sheetViews>
  <sheetFormatPr defaultRowHeight="13.5"/>
  <cols>
    <col min="1" max="1" width="0.75" style="378" customWidth="1"/>
    <col min="2" max="3" width="1.875" style="378" customWidth="1"/>
    <col min="4" max="4" width="5.125" style="378" customWidth="1"/>
    <col min="5" max="5" width="0.75" style="378" customWidth="1"/>
    <col min="6" max="6" width="4.125" style="378" customWidth="1"/>
    <col min="7" max="8" width="5.875" style="378" customWidth="1"/>
    <col min="9" max="9" width="6" style="378" customWidth="1"/>
    <col min="10" max="13" width="5" style="378" customWidth="1"/>
    <col min="14" max="15" width="5.25" style="378" customWidth="1"/>
    <col min="16" max="16" width="3.625" style="378" customWidth="1"/>
    <col min="17" max="16384" width="9" style="378"/>
  </cols>
  <sheetData>
    <row r="1" spans="1:23" ht="11.25" customHeight="1" thickBot="1">
      <c r="A1" s="34"/>
      <c r="B1" s="34"/>
      <c r="C1" s="34"/>
      <c r="D1" s="34"/>
      <c r="E1" s="34"/>
      <c r="F1" s="34"/>
      <c r="G1" s="34"/>
      <c r="H1" s="34"/>
      <c r="I1" s="34"/>
      <c r="J1" s="34"/>
      <c r="K1" s="34"/>
      <c r="L1" s="77" t="s">
        <v>392</v>
      </c>
      <c r="M1" s="34"/>
      <c r="N1" s="34"/>
      <c r="O1" s="34"/>
      <c r="P1" s="34"/>
      <c r="Q1" s="34"/>
      <c r="R1" s="34"/>
      <c r="S1" s="34"/>
      <c r="T1" s="34"/>
      <c r="U1" s="34"/>
      <c r="V1" s="34"/>
      <c r="W1" s="34"/>
    </row>
    <row r="2" spans="1:23" s="171" customFormat="1" ht="15" customHeight="1" thickTop="1">
      <c r="A2" s="802" t="s">
        <v>283</v>
      </c>
      <c r="B2" s="673"/>
      <c r="C2" s="673"/>
      <c r="D2" s="673"/>
      <c r="E2" s="673"/>
      <c r="F2" s="715" t="s">
        <v>10</v>
      </c>
      <c r="G2" s="673" t="s">
        <v>284</v>
      </c>
      <c r="H2" s="673"/>
      <c r="I2" s="673"/>
      <c r="J2" s="673" t="s">
        <v>285</v>
      </c>
      <c r="K2" s="673"/>
      <c r="L2" s="675"/>
      <c r="M2" s="340"/>
    </row>
    <row r="3" spans="1:23" s="171" customFormat="1" ht="15" customHeight="1">
      <c r="A3" s="803"/>
      <c r="B3" s="674"/>
      <c r="C3" s="674"/>
      <c r="D3" s="674"/>
      <c r="E3" s="674"/>
      <c r="F3" s="717"/>
      <c r="G3" s="36" t="s">
        <v>8</v>
      </c>
      <c r="H3" s="36" t="s">
        <v>14</v>
      </c>
      <c r="I3" s="36" t="s">
        <v>15</v>
      </c>
      <c r="J3" s="36" t="s">
        <v>8</v>
      </c>
      <c r="K3" s="36" t="s">
        <v>14</v>
      </c>
      <c r="L3" s="37" t="s">
        <v>15</v>
      </c>
    </row>
    <row r="4" spans="1:23" s="212" customFormat="1" ht="9">
      <c r="A4" s="209"/>
      <c r="B4" s="210"/>
      <c r="C4" s="210"/>
      <c r="D4" s="210"/>
      <c r="E4" s="211"/>
      <c r="F4" s="209"/>
      <c r="G4" s="209" t="s">
        <v>37</v>
      </c>
      <c r="H4" s="209" t="s">
        <v>37</v>
      </c>
      <c r="I4" s="209" t="s">
        <v>37</v>
      </c>
      <c r="J4" s="209" t="s">
        <v>37</v>
      </c>
      <c r="K4" s="209" t="s">
        <v>37</v>
      </c>
      <c r="L4" s="209" t="s">
        <v>37</v>
      </c>
    </row>
    <row r="5" spans="1:23" s="387" customFormat="1" ht="18.75" customHeight="1">
      <c r="A5" s="383"/>
      <c r="C5" s="465"/>
      <c r="D5" s="465" t="s">
        <v>451</v>
      </c>
      <c r="E5" s="386"/>
      <c r="F5" s="605">
        <v>12</v>
      </c>
      <c r="G5" s="605">
        <v>3274</v>
      </c>
      <c r="H5" s="605">
        <v>1656</v>
      </c>
      <c r="I5" s="605">
        <v>1618</v>
      </c>
      <c r="J5" s="605">
        <v>337</v>
      </c>
      <c r="K5" s="605">
        <v>155</v>
      </c>
      <c r="L5" s="605">
        <v>182</v>
      </c>
    </row>
    <row r="6" spans="1:23" s="387" customFormat="1" ht="18.75" customHeight="1">
      <c r="A6" s="383"/>
      <c r="C6" s="45"/>
      <c r="D6" s="45" t="s">
        <v>446</v>
      </c>
      <c r="E6" s="386"/>
      <c r="F6" s="605">
        <v>12</v>
      </c>
      <c r="G6" s="605">
        <v>3387</v>
      </c>
      <c r="H6" s="605">
        <v>1709</v>
      </c>
      <c r="I6" s="605">
        <v>1678</v>
      </c>
      <c r="J6" s="605">
        <v>353</v>
      </c>
      <c r="K6" s="605">
        <v>157</v>
      </c>
      <c r="L6" s="605">
        <v>196</v>
      </c>
    </row>
    <row r="7" spans="1:23" s="387" customFormat="1" ht="18.75" customHeight="1">
      <c r="A7" s="383"/>
      <c r="C7" s="45"/>
      <c r="D7" s="45" t="s">
        <v>450</v>
      </c>
      <c r="E7" s="386"/>
      <c r="F7" s="605">
        <v>12</v>
      </c>
      <c r="G7" s="605">
        <v>3493</v>
      </c>
      <c r="H7" s="605">
        <v>1737</v>
      </c>
      <c r="I7" s="605">
        <v>1756</v>
      </c>
      <c r="J7" s="605">
        <v>358</v>
      </c>
      <c r="K7" s="605">
        <v>156</v>
      </c>
      <c r="L7" s="605">
        <v>202</v>
      </c>
      <c r="N7" s="389"/>
      <c r="O7" s="389"/>
      <c r="Q7" s="389"/>
    </row>
    <row r="8" spans="1:23" s="387" customFormat="1" ht="8.1" customHeight="1">
      <c r="A8" s="383"/>
      <c r="B8" s="47"/>
      <c r="C8" s="47"/>
      <c r="D8" s="47"/>
      <c r="E8" s="386"/>
      <c r="F8" s="605"/>
      <c r="G8" s="605"/>
      <c r="H8" s="605"/>
      <c r="I8" s="605"/>
      <c r="J8" s="605"/>
      <c r="K8" s="605"/>
      <c r="L8" s="605"/>
    </row>
    <row r="9" spans="1:23" ht="15" customHeight="1">
      <c r="A9" s="48"/>
      <c r="B9" s="681" t="s">
        <v>40</v>
      </c>
      <c r="C9" s="681"/>
      <c r="D9" s="681"/>
      <c r="E9" s="50"/>
      <c r="F9" s="604">
        <v>10</v>
      </c>
      <c r="G9" s="604">
        <v>3424</v>
      </c>
      <c r="H9" s="604">
        <v>1707</v>
      </c>
      <c r="I9" s="604">
        <v>1717</v>
      </c>
      <c r="J9" s="604">
        <v>340</v>
      </c>
      <c r="K9" s="604">
        <v>149</v>
      </c>
      <c r="L9" s="604">
        <v>191</v>
      </c>
      <c r="M9" s="34"/>
      <c r="N9" s="388"/>
      <c r="O9" s="388"/>
      <c r="P9" s="388"/>
      <c r="Q9" s="388"/>
      <c r="R9" s="388"/>
      <c r="S9" s="388"/>
      <c r="T9" s="388"/>
      <c r="U9" s="388"/>
      <c r="V9" s="388"/>
      <c r="W9" s="388"/>
    </row>
    <row r="10" spans="1:23" ht="12" customHeight="1">
      <c r="A10" s="48"/>
      <c r="B10" s="49"/>
      <c r="C10" s="681" t="s">
        <v>41</v>
      </c>
      <c r="D10" s="681"/>
      <c r="E10" s="50"/>
      <c r="F10" s="604">
        <v>1</v>
      </c>
      <c r="G10" s="604">
        <v>18</v>
      </c>
      <c r="H10" s="604">
        <v>8</v>
      </c>
      <c r="I10" s="604">
        <v>10</v>
      </c>
      <c r="J10" s="604">
        <v>3</v>
      </c>
      <c r="K10" s="604">
        <v>1</v>
      </c>
      <c r="L10" s="604">
        <v>2</v>
      </c>
      <c r="M10" s="34"/>
      <c r="N10" s="388"/>
      <c r="O10" s="388"/>
      <c r="P10" s="388"/>
      <c r="Q10" s="34"/>
      <c r="R10" s="34"/>
      <c r="S10" s="34"/>
      <c r="T10" s="34"/>
      <c r="U10" s="34"/>
      <c r="V10" s="34"/>
      <c r="W10" s="34"/>
    </row>
    <row r="11" spans="1:23" ht="12" customHeight="1">
      <c r="A11" s="48"/>
      <c r="B11" s="49"/>
      <c r="C11" s="681" t="s">
        <v>42</v>
      </c>
      <c r="D11" s="681"/>
      <c r="E11" s="50"/>
      <c r="F11" s="604">
        <v>3</v>
      </c>
      <c r="G11" s="604">
        <v>567</v>
      </c>
      <c r="H11" s="604">
        <v>287</v>
      </c>
      <c r="I11" s="604">
        <v>280</v>
      </c>
      <c r="J11" s="604">
        <v>72</v>
      </c>
      <c r="K11" s="604">
        <v>39</v>
      </c>
      <c r="L11" s="604">
        <v>33</v>
      </c>
      <c r="M11" s="34"/>
      <c r="N11" s="388"/>
      <c r="O11" s="388"/>
      <c r="P11" s="388"/>
      <c r="Q11" s="34"/>
      <c r="R11" s="34"/>
      <c r="S11" s="34"/>
      <c r="T11" s="34"/>
      <c r="U11" s="34"/>
      <c r="V11" s="34"/>
      <c r="W11" s="34"/>
    </row>
    <row r="12" spans="1:23" ht="12" customHeight="1">
      <c r="A12" s="48"/>
      <c r="B12" s="49"/>
      <c r="C12" s="681" t="s">
        <v>44</v>
      </c>
      <c r="D12" s="681"/>
      <c r="E12" s="50"/>
      <c r="F12" s="604">
        <v>4</v>
      </c>
      <c r="G12" s="604">
        <v>2313</v>
      </c>
      <c r="H12" s="604">
        <v>1143</v>
      </c>
      <c r="I12" s="604">
        <v>1170</v>
      </c>
      <c r="J12" s="604">
        <v>219</v>
      </c>
      <c r="K12" s="604">
        <v>86</v>
      </c>
      <c r="L12" s="604">
        <v>133</v>
      </c>
      <c r="M12" s="34"/>
      <c r="N12" s="34"/>
      <c r="O12" s="34"/>
      <c r="P12" s="34"/>
      <c r="Q12" s="34"/>
      <c r="R12" s="34"/>
      <c r="S12" s="34"/>
      <c r="T12" s="34"/>
      <c r="U12" s="34"/>
      <c r="V12" s="34"/>
      <c r="W12" s="34"/>
    </row>
    <row r="13" spans="1:23" ht="12" customHeight="1">
      <c r="A13" s="48"/>
      <c r="B13" s="49"/>
      <c r="C13" s="681" t="s">
        <v>45</v>
      </c>
      <c r="D13" s="681"/>
      <c r="E13" s="50"/>
      <c r="F13" s="604">
        <v>1</v>
      </c>
      <c r="G13" s="604">
        <v>0</v>
      </c>
      <c r="H13" s="604">
        <v>0</v>
      </c>
      <c r="I13" s="604">
        <v>0</v>
      </c>
      <c r="J13" s="604">
        <v>0</v>
      </c>
      <c r="K13" s="604">
        <v>0</v>
      </c>
      <c r="L13" s="604">
        <v>0</v>
      </c>
      <c r="M13" s="34"/>
      <c r="N13" s="34"/>
      <c r="O13" s="34"/>
      <c r="P13" s="34"/>
      <c r="Q13" s="34"/>
      <c r="R13" s="34"/>
      <c r="S13" s="34"/>
      <c r="T13" s="34"/>
      <c r="U13" s="34"/>
      <c r="V13" s="34"/>
      <c r="W13" s="34"/>
    </row>
    <row r="14" spans="1:23" ht="12" customHeight="1">
      <c r="A14" s="48"/>
      <c r="B14" s="49"/>
      <c r="C14" s="681" t="s">
        <v>58</v>
      </c>
      <c r="D14" s="681"/>
      <c r="E14" s="50"/>
      <c r="F14" s="604">
        <v>1</v>
      </c>
      <c r="G14" s="604">
        <v>526</v>
      </c>
      <c r="H14" s="604">
        <v>269</v>
      </c>
      <c r="I14" s="604">
        <v>257</v>
      </c>
      <c r="J14" s="604">
        <v>46</v>
      </c>
      <c r="K14" s="604">
        <v>23</v>
      </c>
      <c r="L14" s="604">
        <v>23</v>
      </c>
      <c r="M14" s="34"/>
      <c r="N14" s="34"/>
      <c r="O14" s="34"/>
      <c r="P14" s="34"/>
      <c r="Q14" s="34"/>
      <c r="R14" s="34"/>
      <c r="S14" s="34"/>
      <c r="T14" s="34"/>
      <c r="U14" s="34"/>
      <c r="V14" s="34"/>
      <c r="W14" s="34"/>
    </row>
    <row r="15" spans="1:23" ht="7.5" customHeight="1">
      <c r="A15" s="48"/>
      <c r="B15" s="49"/>
      <c r="C15" s="49"/>
      <c r="D15" s="49"/>
      <c r="E15" s="50"/>
      <c r="F15" s="604"/>
      <c r="G15" s="604"/>
      <c r="H15" s="604"/>
      <c r="I15" s="604"/>
      <c r="J15" s="604"/>
      <c r="K15" s="604"/>
      <c r="L15" s="604"/>
      <c r="M15" s="34"/>
      <c r="N15" s="34"/>
      <c r="O15" s="34"/>
      <c r="P15" s="34"/>
      <c r="Q15" s="34"/>
      <c r="R15" s="34"/>
      <c r="S15" s="34"/>
      <c r="T15" s="34"/>
      <c r="U15" s="34"/>
      <c r="V15" s="34"/>
      <c r="W15" s="34"/>
    </row>
    <row r="16" spans="1:23" ht="15" customHeight="1">
      <c r="A16" s="48"/>
      <c r="B16" s="681" t="s">
        <v>59</v>
      </c>
      <c r="C16" s="681"/>
      <c r="D16" s="681"/>
      <c r="E16" s="50"/>
      <c r="F16" s="604">
        <v>2</v>
      </c>
      <c r="G16" s="604">
        <v>69</v>
      </c>
      <c r="H16" s="604">
        <v>30</v>
      </c>
      <c r="I16" s="604">
        <v>39</v>
      </c>
      <c r="J16" s="604">
        <v>18</v>
      </c>
      <c r="K16" s="604">
        <v>7</v>
      </c>
      <c r="L16" s="604">
        <v>11</v>
      </c>
      <c r="M16" s="34"/>
      <c r="N16" s="34"/>
      <c r="O16" s="34"/>
      <c r="P16" s="34"/>
      <c r="Q16" s="34"/>
      <c r="R16" s="34"/>
      <c r="S16" s="34"/>
      <c r="T16" s="34"/>
      <c r="U16" s="34"/>
      <c r="V16" s="34"/>
      <c r="W16" s="34"/>
    </row>
    <row r="17" spans="1:26" ht="12" customHeight="1">
      <c r="A17" s="48"/>
      <c r="B17" s="49"/>
      <c r="C17" s="681" t="s">
        <v>60</v>
      </c>
      <c r="D17" s="681"/>
      <c r="E17" s="50"/>
      <c r="F17" s="604">
        <v>1</v>
      </c>
      <c r="G17" s="604">
        <v>34</v>
      </c>
      <c r="H17" s="604">
        <v>15</v>
      </c>
      <c r="I17" s="604">
        <v>19</v>
      </c>
      <c r="J17" s="604">
        <v>8</v>
      </c>
      <c r="K17" s="604">
        <v>2</v>
      </c>
      <c r="L17" s="604">
        <v>6</v>
      </c>
    </row>
    <row r="18" spans="1:26" ht="12" customHeight="1">
      <c r="A18" s="48"/>
      <c r="B18" s="49"/>
      <c r="C18" s="681" t="s">
        <v>63</v>
      </c>
      <c r="D18" s="681"/>
      <c r="E18" s="50"/>
      <c r="F18" s="604">
        <v>1</v>
      </c>
      <c r="G18" s="604">
        <v>35</v>
      </c>
      <c r="H18" s="604">
        <v>15</v>
      </c>
      <c r="I18" s="604">
        <v>20</v>
      </c>
      <c r="J18" s="604">
        <v>10</v>
      </c>
      <c r="K18" s="604">
        <v>5</v>
      </c>
      <c r="L18" s="604">
        <v>5</v>
      </c>
    </row>
    <row r="19" spans="1:26" s="34" customFormat="1" ht="5.0999999999999996" customHeight="1" thickBot="1">
      <c r="A19" s="54"/>
      <c r="B19" s="390"/>
      <c r="C19" s="390"/>
      <c r="D19" s="390"/>
      <c r="E19" s="180"/>
      <c r="F19" s="77"/>
      <c r="G19" s="77"/>
      <c r="H19" s="77"/>
      <c r="I19" s="77"/>
      <c r="J19" s="77"/>
      <c r="K19" s="77"/>
      <c r="L19" s="77"/>
      <c r="M19" s="378"/>
      <c r="N19" s="378"/>
      <c r="O19" s="378"/>
      <c r="P19" s="378"/>
      <c r="Q19" s="378"/>
      <c r="R19" s="378"/>
      <c r="S19" s="378"/>
      <c r="T19" s="378"/>
      <c r="U19" s="378"/>
      <c r="V19" s="378"/>
      <c r="W19" s="378"/>
    </row>
    <row r="20" spans="1:26" s="34" customFormat="1" ht="3" customHeight="1" thickTop="1">
      <c r="C20" s="391"/>
      <c r="D20" s="391"/>
      <c r="M20" s="378"/>
      <c r="N20" s="378"/>
      <c r="O20" s="378"/>
      <c r="P20" s="378"/>
      <c r="Q20" s="378"/>
      <c r="R20" s="378"/>
      <c r="S20" s="378"/>
      <c r="T20" s="378"/>
      <c r="U20" s="378"/>
      <c r="V20" s="378"/>
      <c r="W20" s="378"/>
    </row>
    <row r="21" spans="1:26" s="427" customFormat="1">
      <c r="A21" s="515"/>
      <c r="B21" s="565" t="s">
        <v>281</v>
      </c>
      <c r="M21" s="458"/>
      <c r="N21" s="458"/>
      <c r="O21" s="458"/>
      <c r="P21" s="458"/>
      <c r="Q21" s="458"/>
      <c r="R21" s="458"/>
      <c r="S21" s="458"/>
      <c r="T21" s="458"/>
      <c r="U21" s="458"/>
      <c r="V21" s="458"/>
      <c r="W21" s="458"/>
    </row>
    <row r="22" spans="1:26" s="34" customFormat="1" hidden="1">
      <c r="B22" s="56" t="s">
        <v>286</v>
      </c>
      <c r="P22" s="378"/>
      <c r="Q22" s="378"/>
      <c r="R22" s="378"/>
      <c r="S22" s="378"/>
      <c r="T22" s="378"/>
      <c r="U22" s="378"/>
      <c r="V22" s="378"/>
      <c r="W22" s="378"/>
      <c r="X22" s="378"/>
      <c r="Y22" s="378"/>
      <c r="Z22" s="378"/>
    </row>
    <row r="23" spans="1:26" s="34" customFormat="1">
      <c r="P23" s="378"/>
      <c r="Q23" s="378"/>
      <c r="R23" s="378"/>
      <c r="S23" s="378"/>
      <c r="T23" s="378"/>
      <c r="U23" s="378"/>
      <c r="V23" s="378"/>
      <c r="W23" s="378"/>
      <c r="X23" s="378"/>
      <c r="Y23" s="378"/>
      <c r="Z23" s="378"/>
    </row>
  </sheetData>
  <mergeCells count="13">
    <mergeCell ref="B16:D16"/>
    <mergeCell ref="C17:D17"/>
    <mergeCell ref="C18:D18"/>
    <mergeCell ref="B9:D9"/>
    <mergeCell ref="C10:D10"/>
    <mergeCell ref="C11:D11"/>
    <mergeCell ref="C12:D12"/>
    <mergeCell ref="C14:D14"/>
    <mergeCell ref="A2:E3"/>
    <mergeCell ref="F2:F3"/>
    <mergeCell ref="G2:I2"/>
    <mergeCell ref="J2:L2"/>
    <mergeCell ref="C13:D13"/>
  </mergeCells>
  <phoneticPr fontId="18"/>
  <printOptions horizontalCentered="1"/>
  <pageMargins left="0.59055118110236227" right="0.59055118110236227" top="1.1811023622047245" bottom="0.47244094488188981" header="0.78740157480314965" footer="0"/>
  <pageSetup paperSize="9" scale="140" orientation="portrait" r:id="rId1"/>
  <headerFooter alignWithMargins="0">
    <oddHeader>&amp;L&amp;9各種学校&amp;R&amp;9&amp;F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1"/>
  <sheetViews>
    <sheetView zoomScaleNormal="100" workbookViewId="0"/>
  </sheetViews>
  <sheetFormatPr defaultColWidth="9" defaultRowHeight="9.75"/>
  <cols>
    <col min="1" max="1" width="1.125" style="56" customWidth="1"/>
    <col min="2" max="2" width="8.5" style="56" customWidth="1"/>
    <col min="3" max="3" width="0.75" style="56" customWidth="1"/>
    <col min="4" max="6" width="7.125" style="56" bestFit="1" customWidth="1"/>
    <col min="7" max="9" width="8.125" style="56" customWidth="1"/>
    <col min="10" max="10" width="6.75" style="56" customWidth="1"/>
    <col min="11" max="11" width="8.125" style="56" customWidth="1"/>
    <col min="12" max="15" width="9" style="56"/>
    <col min="16" max="16" width="10.125" style="56" bestFit="1" customWidth="1"/>
    <col min="17" max="16384" width="9" style="56"/>
  </cols>
  <sheetData>
    <row r="1" spans="1:16" ht="12.75" customHeight="1" thickBot="1">
      <c r="A1" s="55" t="s">
        <v>473</v>
      </c>
      <c r="K1" s="41" t="s">
        <v>474</v>
      </c>
    </row>
    <row r="2" spans="1:16" s="101" customFormat="1" ht="23.1" customHeight="1" thickTop="1">
      <c r="A2" s="613"/>
      <c r="B2" s="149" t="s">
        <v>475</v>
      </c>
      <c r="C2" s="610"/>
      <c r="D2" s="611" t="s">
        <v>476</v>
      </c>
      <c r="E2" s="611" t="s">
        <v>477</v>
      </c>
      <c r="F2" s="611" t="s">
        <v>478</v>
      </c>
      <c r="G2" s="615" t="s">
        <v>25</v>
      </c>
      <c r="H2" s="615" t="s">
        <v>479</v>
      </c>
      <c r="I2" s="615" t="s">
        <v>480</v>
      </c>
      <c r="J2" s="615" t="s">
        <v>481</v>
      </c>
      <c r="K2" s="616" t="s">
        <v>482</v>
      </c>
    </row>
    <row r="3" spans="1:16" s="101" customFormat="1" ht="5.25" customHeight="1">
      <c r="B3" s="126"/>
      <c r="C3" s="612"/>
      <c r="D3" s="126"/>
      <c r="E3" s="126"/>
      <c r="F3" s="126"/>
      <c r="G3" s="614"/>
      <c r="H3" s="614"/>
      <c r="I3" s="614"/>
      <c r="J3" s="614"/>
    </row>
    <row r="4" spans="1:16" ht="12.75" customHeight="1">
      <c r="B4" s="116" t="s">
        <v>483</v>
      </c>
      <c r="C4" s="150"/>
      <c r="D4" s="617">
        <v>712301</v>
      </c>
      <c r="E4" s="617">
        <v>762862</v>
      </c>
      <c r="F4" s="617">
        <v>870076</v>
      </c>
      <c r="G4" s="617">
        <v>6840915</v>
      </c>
      <c r="H4" s="617">
        <v>1075446</v>
      </c>
      <c r="I4" s="617">
        <v>1434701</v>
      </c>
      <c r="J4" s="617">
        <v>263974</v>
      </c>
      <c r="K4" s="617">
        <v>871395</v>
      </c>
    </row>
    <row r="5" spans="1:16" ht="12.75" customHeight="1">
      <c r="B5" s="116" t="s">
        <v>484</v>
      </c>
      <c r="C5" s="150"/>
      <c r="D5" s="617">
        <v>790327</v>
      </c>
      <c r="E5" s="617">
        <v>820122</v>
      </c>
      <c r="F5" s="617">
        <v>911600</v>
      </c>
      <c r="G5" s="617">
        <v>7253241</v>
      </c>
      <c r="H5" s="617">
        <v>1091372</v>
      </c>
      <c r="I5" s="617">
        <v>1846623</v>
      </c>
      <c r="J5" s="617">
        <v>346011</v>
      </c>
      <c r="K5" s="617">
        <v>755860</v>
      </c>
    </row>
    <row r="6" spans="1:16" ht="12.75" customHeight="1">
      <c r="A6" s="55"/>
      <c r="B6" s="116" t="s">
        <v>485</v>
      </c>
      <c r="C6" s="150"/>
      <c r="D6" s="617">
        <v>903715</v>
      </c>
      <c r="E6" s="617">
        <v>827779</v>
      </c>
      <c r="F6" s="617">
        <v>890133</v>
      </c>
      <c r="G6" s="617">
        <v>7407916</v>
      </c>
      <c r="H6" s="617">
        <v>1120814</v>
      </c>
      <c r="I6" s="617">
        <v>1951116</v>
      </c>
      <c r="J6" s="617">
        <v>266132</v>
      </c>
      <c r="K6" s="617">
        <v>812846</v>
      </c>
      <c r="P6" s="100"/>
    </row>
    <row r="7" spans="1:16" ht="3" customHeight="1" thickBot="1">
      <c r="A7" s="122"/>
      <c r="B7" s="122"/>
      <c r="C7" s="123"/>
      <c r="D7" s="122"/>
      <c r="E7" s="122"/>
      <c r="F7" s="122"/>
      <c r="G7" s="122"/>
      <c r="H7" s="122"/>
      <c r="I7" s="122"/>
      <c r="J7" s="122"/>
      <c r="K7" s="122"/>
    </row>
    <row r="8" spans="1:16" ht="3" customHeight="1" thickTop="1">
      <c r="A8" s="55"/>
    </row>
    <row r="9" spans="1:16">
      <c r="A9" s="423"/>
      <c r="B9" s="56" t="s">
        <v>486</v>
      </c>
    </row>
    <row r="11" spans="1:16" ht="14.25">
      <c r="B11" s="618"/>
    </row>
  </sheetData>
  <phoneticPr fontId="18"/>
  <pageMargins left="0.70866141732283472" right="0.70866141732283472" top="0.74803149606299213" bottom="0.74803149606299213" header="0.31496062992125984" footer="0.31496062992125984"/>
  <pageSetup paperSize="9" scale="120" orientation="portrait" r:id="rId1"/>
  <headerFooter>
    <oddHeader>&amp;L公立学校園児・児童・生徒１人当たりの教育費&amp;R&amp;F (&amp;A)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54"/>
  <sheetViews>
    <sheetView zoomScaleNormal="100" workbookViewId="0"/>
  </sheetViews>
  <sheetFormatPr defaultRowHeight="10.5"/>
  <cols>
    <col min="1" max="1" width="0.75" style="34" customWidth="1"/>
    <col min="2" max="2" width="1.875" style="34" customWidth="1"/>
    <col min="3" max="3" width="2.5" style="34" customWidth="1"/>
    <col min="4" max="4" width="4.25" style="34" customWidth="1"/>
    <col min="5" max="5" width="6.375" style="34" customWidth="1"/>
    <col min="6" max="6" width="1.375" style="34" customWidth="1"/>
    <col min="7" max="7" width="0.625" style="34" customWidth="1"/>
    <col min="8" max="8" width="1.5" style="34" customWidth="1"/>
    <col min="9" max="9" width="15.625" style="34" customWidth="1"/>
    <col min="10" max="10" width="1" style="34" customWidth="1"/>
    <col min="11" max="13" width="11.875" style="34" customWidth="1"/>
    <col min="14" max="14" width="3.5" style="34" customWidth="1"/>
    <col min="15" max="16384" width="9" style="34"/>
  </cols>
  <sheetData>
    <row r="1" spans="1:14" ht="13.5" customHeight="1" thickBot="1">
      <c r="B1" s="34" t="s">
        <v>165</v>
      </c>
      <c r="M1" s="77" t="s">
        <v>391</v>
      </c>
    </row>
    <row r="2" spans="1:14" s="171" customFormat="1" ht="15" customHeight="1" thickTop="1">
      <c r="A2" s="744" t="s">
        <v>242</v>
      </c>
      <c r="B2" s="744"/>
      <c r="C2" s="744"/>
      <c r="D2" s="744"/>
      <c r="E2" s="744"/>
      <c r="F2" s="744"/>
      <c r="G2" s="744"/>
      <c r="H2" s="744"/>
      <c r="I2" s="744"/>
      <c r="J2" s="802"/>
      <c r="K2" s="338" t="s">
        <v>8</v>
      </c>
      <c r="L2" s="338" t="s">
        <v>14</v>
      </c>
      <c r="M2" s="337" t="s">
        <v>15</v>
      </c>
      <c r="N2" s="340"/>
    </row>
    <row r="3" spans="1:14" s="172" customFormat="1" ht="9" customHeight="1">
      <c r="J3" s="326"/>
      <c r="K3" s="38"/>
      <c r="L3" s="38"/>
      <c r="M3" s="38"/>
    </row>
    <row r="4" spans="1:14" s="387" customFormat="1" ht="14.25" customHeight="1">
      <c r="A4" s="383"/>
      <c r="B4" s="806" t="s">
        <v>452</v>
      </c>
      <c r="C4" s="806"/>
      <c r="D4" s="806"/>
      <c r="E4" s="806"/>
      <c r="F4" s="806"/>
      <c r="G4" s="806"/>
      <c r="H4" s="806"/>
      <c r="I4" s="806"/>
      <c r="J4" s="386"/>
      <c r="K4" s="193">
        <v>78659</v>
      </c>
      <c r="L4" s="193">
        <v>40188</v>
      </c>
      <c r="M4" s="193">
        <v>38471</v>
      </c>
    </row>
    <row r="5" spans="1:14" s="387" customFormat="1" ht="14.25" customHeight="1">
      <c r="A5" s="383"/>
      <c r="B5" s="806" t="s">
        <v>453</v>
      </c>
      <c r="C5" s="806"/>
      <c r="D5" s="806"/>
      <c r="E5" s="806"/>
      <c r="F5" s="806"/>
      <c r="G5" s="806"/>
      <c r="H5" s="806"/>
      <c r="I5" s="806"/>
      <c r="J5" s="386"/>
      <c r="K5" s="193">
        <v>77611</v>
      </c>
      <c r="L5" s="193">
        <v>39470</v>
      </c>
      <c r="M5" s="193">
        <v>38141</v>
      </c>
    </row>
    <row r="6" spans="1:14" s="387" customFormat="1" ht="14.25" customHeight="1">
      <c r="A6" s="383"/>
      <c r="B6" s="806" t="s">
        <v>454</v>
      </c>
      <c r="C6" s="806"/>
      <c r="D6" s="806"/>
      <c r="E6" s="806"/>
      <c r="F6" s="806"/>
      <c r="G6" s="806"/>
      <c r="H6" s="806"/>
      <c r="I6" s="806"/>
      <c r="J6" s="386"/>
      <c r="K6" s="193">
        <v>77128</v>
      </c>
      <c r="L6" s="193">
        <v>39705</v>
      </c>
      <c r="M6" s="193">
        <v>37423</v>
      </c>
    </row>
    <row r="7" spans="1:14" s="387" customFormat="1" ht="5.0999999999999996" customHeight="1">
      <c r="A7" s="383"/>
      <c r="B7" s="45"/>
      <c r="C7" s="45"/>
      <c r="D7" s="45"/>
      <c r="E7" s="45"/>
      <c r="F7" s="45"/>
      <c r="G7" s="45"/>
      <c r="H7" s="45"/>
      <c r="I7" s="45"/>
      <c r="J7" s="386"/>
      <c r="K7" s="459"/>
      <c r="L7" s="459"/>
      <c r="M7" s="459"/>
    </row>
    <row r="8" spans="1:14" ht="12.95" customHeight="1">
      <c r="A8" s="48"/>
      <c r="B8" s="48" t="s">
        <v>172</v>
      </c>
      <c r="C8" s="681" t="s">
        <v>243</v>
      </c>
      <c r="D8" s="681"/>
      <c r="E8" s="681"/>
      <c r="F8" s="681"/>
      <c r="G8" s="681"/>
      <c r="H8" s="681"/>
      <c r="I8" s="681"/>
      <c r="J8" s="50"/>
      <c r="K8" s="468">
        <v>76409</v>
      </c>
      <c r="L8" s="468">
        <v>39276</v>
      </c>
      <c r="M8" s="468">
        <v>37133</v>
      </c>
    </row>
    <row r="9" spans="1:14" ht="10.5" customHeight="1">
      <c r="A9" s="48"/>
      <c r="B9" s="48"/>
      <c r="D9" s="681" t="s">
        <v>244</v>
      </c>
      <c r="E9" s="681"/>
      <c r="F9" s="681"/>
      <c r="G9" s="49"/>
      <c r="H9" s="49"/>
      <c r="I9" s="49" t="s">
        <v>245</v>
      </c>
      <c r="J9" s="50"/>
      <c r="K9" s="468">
        <v>70516</v>
      </c>
      <c r="L9" s="468">
        <v>35840</v>
      </c>
      <c r="M9" s="468">
        <v>34676</v>
      </c>
    </row>
    <row r="10" spans="1:14" ht="10.5" customHeight="1">
      <c r="A10" s="48"/>
      <c r="B10" s="48"/>
      <c r="C10" s="194"/>
      <c r="D10" s="195"/>
      <c r="E10" s="750" t="s">
        <v>347</v>
      </c>
      <c r="F10" s="750"/>
      <c r="G10" s="49"/>
      <c r="H10" s="49"/>
      <c r="I10" s="49" t="s">
        <v>246</v>
      </c>
      <c r="J10" s="50"/>
      <c r="K10" s="468">
        <v>1519</v>
      </c>
      <c r="L10" s="468">
        <v>857</v>
      </c>
      <c r="M10" s="468">
        <v>662</v>
      </c>
    </row>
    <row r="11" spans="1:14" ht="10.5" customHeight="1">
      <c r="A11" s="48"/>
      <c r="B11" s="48"/>
      <c r="C11" s="194"/>
      <c r="D11" s="195"/>
      <c r="E11" s="171"/>
      <c r="F11" s="49"/>
      <c r="G11" s="49"/>
      <c r="H11" s="49"/>
      <c r="I11" s="49" t="s">
        <v>247</v>
      </c>
      <c r="J11" s="50"/>
      <c r="K11" s="468">
        <v>3140</v>
      </c>
      <c r="L11" s="468">
        <v>1727</v>
      </c>
      <c r="M11" s="468">
        <v>1413</v>
      </c>
    </row>
    <row r="12" spans="1:14" ht="10.5" customHeight="1">
      <c r="A12" s="48"/>
      <c r="B12" s="48"/>
      <c r="D12" s="681" t="s">
        <v>248</v>
      </c>
      <c r="E12" s="681"/>
      <c r="F12" s="681"/>
      <c r="G12" s="681"/>
      <c r="H12" s="681"/>
      <c r="I12" s="681"/>
      <c r="J12" s="50"/>
      <c r="K12" s="468">
        <v>1</v>
      </c>
      <c r="L12" s="468">
        <v>0</v>
      </c>
      <c r="M12" s="468">
        <v>1</v>
      </c>
    </row>
    <row r="13" spans="1:14" ht="10.5" customHeight="1">
      <c r="A13" s="48"/>
      <c r="B13" s="48"/>
      <c r="D13" s="681" t="s">
        <v>244</v>
      </c>
      <c r="E13" s="681"/>
      <c r="F13" s="681"/>
      <c r="G13" s="49"/>
      <c r="H13" s="49"/>
      <c r="I13" s="49" t="s">
        <v>348</v>
      </c>
      <c r="J13" s="50"/>
      <c r="K13" s="468">
        <v>1</v>
      </c>
      <c r="L13" s="468">
        <v>0</v>
      </c>
      <c r="M13" s="468">
        <v>1</v>
      </c>
    </row>
    <row r="14" spans="1:14" ht="12.95" customHeight="1">
      <c r="A14" s="48"/>
      <c r="B14" s="48"/>
      <c r="D14" s="681" t="s">
        <v>249</v>
      </c>
      <c r="E14" s="681"/>
      <c r="F14" s="681"/>
      <c r="G14" s="681"/>
      <c r="H14" s="681"/>
      <c r="I14" s="681"/>
      <c r="J14" s="50"/>
      <c r="K14" s="468">
        <v>155</v>
      </c>
      <c r="L14" s="468">
        <v>126</v>
      </c>
      <c r="M14" s="468">
        <v>29</v>
      </c>
    </row>
    <row r="15" spans="1:14" ht="12.95" customHeight="1">
      <c r="A15" s="48"/>
      <c r="B15" s="48"/>
      <c r="D15" s="805" t="s">
        <v>349</v>
      </c>
      <c r="E15" s="805"/>
      <c r="F15" s="805"/>
      <c r="G15" s="805"/>
      <c r="H15" s="805"/>
      <c r="I15" s="805"/>
      <c r="J15" s="50"/>
      <c r="K15" s="468">
        <v>1077</v>
      </c>
      <c r="L15" s="469">
        <v>726</v>
      </c>
      <c r="M15" s="468">
        <v>351</v>
      </c>
    </row>
    <row r="16" spans="1:14" ht="5.0999999999999996" customHeight="1">
      <c r="A16" s="48"/>
      <c r="B16" s="48"/>
      <c r="C16" s="49"/>
      <c r="D16" s="49"/>
      <c r="E16" s="49"/>
      <c r="F16" s="49"/>
      <c r="G16" s="49"/>
      <c r="H16" s="49"/>
      <c r="I16" s="49"/>
      <c r="J16" s="50"/>
      <c r="K16" s="196"/>
      <c r="L16" s="196"/>
      <c r="M16" s="196"/>
    </row>
    <row r="17" spans="1:13" ht="12.95" customHeight="1">
      <c r="A17" s="48"/>
      <c r="B17" s="48" t="s">
        <v>175</v>
      </c>
      <c r="C17" s="681" t="s">
        <v>350</v>
      </c>
      <c r="D17" s="681"/>
      <c r="E17" s="681"/>
      <c r="F17" s="681"/>
      <c r="G17" s="681"/>
      <c r="H17" s="681"/>
      <c r="I17" s="681"/>
      <c r="J17" s="50"/>
      <c r="K17" s="468">
        <v>122</v>
      </c>
      <c r="L17" s="468">
        <v>83</v>
      </c>
      <c r="M17" s="468">
        <v>39</v>
      </c>
    </row>
    <row r="18" spans="1:13" ht="5.0999999999999996" customHeight="1">
      <c r="A18" s="48"/>
      <c r="B18" s="48"/>
      <c r="C18" s="49"/>
      <c r="D18" s="49"/>
      <c r="E18" s="49"/>
      <c r="F18" s="49"/>
      <c r="G18" s="49"/>
      <c r="H18" s="49"/>
      <c r="I18" s="49"/>
      <c r="J18" s="50"/>
      <c r="K18" s="196"/>
      <c r="L18" s="196"/>
      <c r="M18" s="196"/>
    </row>
    <row r="19" spans="1:13" ht="12.95" customHeight="1">
      <c r="A19" s="48"/>
      <c r="B19" s="48" t="s">
        <v>176</v>
      </c>
      <c r="C19" s="681" t="s">
        <v>351</v>
      </c>
      <c r="D19" s="681"/>
      <c r="E19" s="681"/>
      <c r="F19" s="681"/>
      <c r="G19" s="681"/>
      <c r="H19" s="681"/>
      <c r="I19" s="681"/>
      <c r="J19" s="50"/>
      <c r="K19" s="468">
        <v>48</v>
      </c>
      <c r="L19" s="468">
        <v>28</v>
      </c>
      <c r="M19" s="468">
        <v>20</v>
      </c>
    </row>
    <row r="20" spans="1:13" ht="10.5" customHeight="1">
      <c r="A20" s="48"/>
      <c r="B20" s="48"/>
      <c r="D20" s="681" t="s">
        <v>352</v>
      </c>
      <c r="E20" s="681"/>
      <c r="F20" s="681"/>
      <c r="G20" s="681"/>
      <c r="H20" s="681"/>
      <c r="I20" s="681"/>
      <c r="J20" s="50"/>
      <c r="K20" s="468">
        <v>27</v>
      </c>
      <c r="L20" s="468">
        <v>19</v>
      </c>
      <c r="M20" s="468">
        <v>8</v>
      </c>
    </row>
    <row r="21" spans="1:13" ht="10.5" customHeight="1">
      <c r="A21" s="48"/>
      <c r="B21" s="48"/>
      <c r="D21" s="681" t="s">
        <v>7</v>
      </c>
      <c r="E21" s="681"/>
      <c r="F21" s="681"/>
      <c r="G21" s="681"/>
      <c r="H21" s="681"/>
      <c r="I21" s="681"/>
      <c r="J21" s="50"/>
      <c r="K21" s="468">
        <v>21</v>
      </c>
      <c r="L21" s="468">
        <v>9</v>
      </c>
      <c r="M21" s="468">
        <v>12</v>
      </c>
    </row>
    <row r="22" spans="1:13" ht="5.0999999999999996" customHeight="1">
      <c r="A22" s="48"/>
      <c r="B22" s="48"/>
      <c r="C22" s="49"/>
      <c r="D22" s="49"/>
      <c r="E22" s="49"/>
      <c r="F22" s="49"/>
      <c r="G22" s="49"/>
      <c r="H22" s="49"/>
      <c r="I22" s="49"/>
      <c r="J22" s="50"/>
      <c r="K22" s="196"/>
      <c r="L22" s="196"/>
      <c r="M22" s="196"/>
    </row>
    <row r="23" spans="1:13" ht="12.95" customHeight="1">
      <c r="A23" s="48"/>
      <c r="B23" s="48" t="s">
        <v>177</v>
      </c>
      <c r="C23" s="681" t="s">
        <v>250</v>
      </c>
      <c r="D23" s="681"/>
      <c r="E23" s="681"/>
      <c r="F23" s="681"/>
      <c r="G23" s="681"/>
      <c r="H23" s="681"/>
      <c r="I23" s="681"/>
      <c r="J23" s="50"/>
      <c r="K23" s="468">
        <v>7</v>
      </c>
      <c r="L23" s="468">
        <v>6</v>
      </c>
      <c r="M23" s="468">
        <v>1</v>
      </c>
    </row>
    <row r="24" spans="1:13" ht="5.0999999999999996" customHeight="1">
      <c r="A24" s="48"/>
      <c r="B24" s="48"/>
      <c r="C24" s="116"/>
      <c r="D24" s="116"/>
      <c r="E24" s="116"/>
      <c r="F24" s="116"/>
      <c r="G24" s="116"/>
      <c r="H24" s="116"/>
      <c r="I24" s="116"/>
      <c r="J24" s="50"/>
      <c r="K24" s="196"/>
      <c r="L24" s="196"/>
      <c r="M24" s="196"/>
    </row>
    <row r="25" spans="1:13" ht="12.95" customHeight="1">
      <c r="A25" s="48"/>
      <c r="B25" s="48" t="s">
        <v>178</v>
      </c>
      <c r="C25" s="681" t="s">
        <v>419</v>
      </c>
      <c r="D25" s="681"/>
      <c r="E25" s="681"/>
      <c r="F25" s="681"/>
      <c r="G25" s="681"/>
      <c r="H25" s="681"/>
      <c r="I25" s="681"/>
      <c r="J25" s="50"/>
      <c r="K25" s="468">
        <f>SUM(K26:K29)</f>
        <v>83</v>
      </c>
      <c r="L25" s="468">
        <f>SUM(L26:L29)</f>
        <v>60</v>
      </c>
      <c r="M25" s="468">
        <f>SUM(M26:M29)</f>
        <v>23</v>
      </c>
    </row>
    <row r="26" spans="1:13" ht="12.95" customHeight="1">
      <c r="A26" s="48"/>
      <c r="B26" s="48"/>
      <c r="C26" s="49"/>
      <c r="D26" s="681" t="s">
        <v>421</v>
      </c>
      <c r="E26" s="681"/>
      <c r="F26" s="681"/>
      <c r="G26" s="681"/>
      <c r="H26" s="681"/>
      <c r="I26" s="681"/>
      <c r="J26" s="50"/>
      <c r="K26" s="468">
        <v>30</v>
      </c>
      <c r="L26" s="468">
        <v>25</v>
      </c>
      <c r="M26" s="468">
        <v>5</v>
      </c>
    </row>
    <row r="27" spans="1:13" ht="12.95" customHeight="1">
      <c r="A27" s="48"/>
      <c r="B27" s="48"/>
      <c r="C27" s="49"/>
      <c r="D27" s="681" t="s">
        <v>422</v>
      </c>
      <c r="E27" s="681"/>
      <c r="F27" s="681"/>
      <c r="G27" s="49"/>
      <c r="H27" s="681" t="s">
        <v>423</v>
      </c>
      <c r="I27" s="804"/>
      <c r="J27" s="50"/>
      <c r="K27" s="468">
        <v>27</v>
      </c>
      <c r="L27" s="468">
        <v>19</v>
      </c>
      <c r="M27" s="468">
        <v>8</v>
      </c>
    </row>
    <row r="28" spans="1:13" ht="12.95" customHeight="1">
      <c r="A28" s="48"/>
      <c r="B28" s="48"/>
      <c r="C28" s="49"/>
      <c r="D28" s="195"/>
      <c r="E28" s="750"/>
      <c r="F28" s="750"/>
      <c r="G28" s="49"/>
      <c r="H28" s="681" t="s">
        <v>424</v>
      </c>
      <c r="I28" s="804"/>
      <c r="J28" s="50"/>
      <c r="K28" s="468">
        <v>8</v>
      </c>
      <c r="L28" s="468">
        <v>4</v>
      </c>
      <c r="M28" s="468">
        <v>4</v>
      </c>
    </row>
    <row r="29" spans="1:13" ht="12.95" customHeight="1">
      <c r="A29" s="48"/>
      <c r="B29" s="48"/>
      <c r="C29" s="49"/>
      <c r="D29" s="681" t="s">
        <v>425</v>
      </c>
      <c r="E29" s="681"/>
      <c r="F29" s="681"/>
      <c r="G29" s="681"/>
      <c r="H29" s="681"/>
      <c r="I29" s="681"/>
      <c r="J29" s="50"/>
      <c r="K29" s="468">
        <v>18</v>
      </c>
      <c r="L29" s="468">
        <v>12</v>
      </c>
      <c r="M29" s="468">
        <v>6</v>
      </c>
    </row>
    <row r="30" spans="1:13" ht="5.0999999999999996" customHeight="1">
      <c r="A30" s="48"/>
      <c r="B30" s="48"/>
      <c r="C30" s="49"/>
      <c r="D30" s="49"/>
      <c r="E30" s="49"/>
      <c r="F30" s="49"/>
      <c r="G30" s="49"/>
      <c r="H30" s="49"/>
      <c r="I30" s="49"/>
      <c r="J30" s="50"/>
      <c r="K30" s="196"/>
      <c r="L30" s="196"/>
      <c r="M30" s="196"/>
    </row>
    <row r="31" spans="1:13" ht="12.95" customHeight="1">
      <c r="A31" s="48"/>
      <c r="B31" s="48" t="s">
        <v>181</v>
      </c>
      <c r="C31" s="681" t="s">
        <v>251</v>
      </c>
      <c r="D31" s="681"/>
      <c r="E31" s="681"/>
      <c r="F31" s="681"/>
      <c r="G31" s="681"/>
      <c r="H31" s="681"/>
      <c r="I31" s="681"/>
      <c r="J31" s="50"/>
      <c r="K31" s="468">
        <v>448</v>
      </c>
      <c r="L31" s="468">
        <v>246</v>
      </c>
      <c r="M31" s="468">
        <v>202</v>
      </c>
    </row>
    <row r="32" spans="1:13" ht="5.0999999999999996" customHeight="1">
      <c r="A32" s="48"/>
      <c r="B32" s="48"/>
      <c r="C32" s="116"/>
      <c r="D32" s="116"/>
      <c r="E32" s="116"/>
      <c r="F32" s="116"/>
      <c r="G32" s="116"/>
      <c r="H32" s="116"/>
      <c r="I32" s="116"/>
      <c r="J32" s="50"/>
      <c r="K32" s="196"/>
      <c r="L32" s="196"/>
      <c r="M32" s="196"/>
    </row>
    <row r="33" spans="1:14" ht="12.95" customHeight="1">
      <c r="A33" s="48"/>
      <c r="B33" s="48" t="s">
        <v>183</v>
      </c>
      <c r="C33" s="681" t="s">
        <v>252</v>
      </c>
      <c r="D33" s="681"/>
      <c r="E33" s="681"/>
      <c r="F33" s="681"/>
      <c r="G33" s="681"/>
      <c r="H33" s="681"/>
      <c r="I33" s="681"/>
      <c r="J33" s="50"/>
      <c r="K33" s="468">
        <v>11</v>
      </c>
      <c r="L33" s="468">
        <v>6</v>
      </c>
      <c r="M33" s="468">
        <v>5</v>
      </c>
    </row>
    <row r="34" spans="1:14" ht="4.5" customHeight="1">
      <c r="A34" s="48"/>
      <c r="B34" s="48"/>
      <c r="C34" s="49"/>
      <c r="D34" s="49"/>
      <c r="E34" s="49"/>
      <c r="F34" s="49"/>
      <c r="G34" s="49"/>
      <c r="H34" s="49"/>
      <c r="I34" s="49"/>
      <c r="J34" s="50"/>
      <c r="K34" s="196"/>
      <c r="L34" s="196"/>
      <c r="M34" s="196"/>
    </row>
    <row r="35" spans="1:14" ht="12.75" customHeight="1">
      <c r="A35" s="48"/>
      <c r="B35" s="48"/>
      <c r="C35" s="809" t="s">
        <v>434</v>
      </c>
      <c r="D35" s="809"/>
      <c r="E35" s="809"/>
      <c r="F35" s="810"/>
      <c r="G35" s="810"/>
      <c r="H35" s="810"/>
      <c r="I35" s="810"/>
      <c r="J35" s="50"/>
      <c r="K35" s="468">
        <v>10</v>
      </c>
      <c r="L35" s="468">
        <v>10</v>
      </c>
      <c r="M35" s="468">
        <v>0</v>
      </c>
    </row>
    <row r="36" spans="1:14" ht="4.5" customHeight="1">
      <c r="A36" s="48"/>
      <c r="B36" s="48"/>
      <c r="C36" s="116"/>
      <c r="D36" s="116"/>
      <c r="E36" s="116"/>
      <c r="F36" s="48"/>
      <c r="G36" s="709"/>
      <c r="H36" s="709"/>
      <c r="I36" s="709"/>
      <c r="J36" s="50"/>
      <c r="K36" s="196"/>
      <c r="L36" s="196"/>
      <c r="M36" s="196"/>
    </row>
    <row r="37" spans="1:14" ht="18" customHeight="1">
      <c r="A37" s="48"/>
      <c r="B37" s="48"/>
      <c r="C37" s="809" t="s">
        <v>426</v>
      </c>
      <c r="D37" s="709"/>
      <c r="E37" s="709"/>
      <c r="F37" s="709"/>
      <c r="G37" s="709"/>
      <c r="H37" s="709"/>
      <c r="I37" s="709"/>
      <c r="J37" s="50"/>
      <c r="K37" s="468">
        <v>4</v>
      </c>
      <c r="L37" s="468">
        <v>2</v>
      </c>
      <c r="M37" s="468">
        <v>2</v>
      </c>
    </row>
    <row r="38" spans="1:14" ht="4.5" customHeight="1">
      <c r="A38" s="48"/>
      <c r="B38" s="48"/>
      <c r="C38" s="167"/>
      <c r="D38" s="116"/>
      <c r="E38" s="116"/>
      <c r="F38" s="116"/>
      <c r="G38" s="116"/>
      <c r="H38" s="116"/>
      <c r="I38" s="116"/>
      <c r="J38" s="50"/>
      <c r="K38" s="196"/>
      <c r="L38" s="196"/>
      <c r="M38" s="196"/>
    </row>
    <row r="39" spans="1:14" ht="10.5" customHeight="1">
      <c r="A39" s="48"/>
      <c r="B39" s="48"/>
      <c r="C39" s="709" t="s">
        <v>427</v>
      </c>
      <c r="D39" s="811"/>
      <c r="E39" s="811"/>
      <c r="F39" s="811"/>
      <c r="G39" s="811"/>
      <c r="H39" s="811"/>
      <c r="I39" s="811"/>
      <c r="J39" s="50"/>
      <c r="K39" s="468">
        <v>71</v>
      </c>
      <c r="L39" s="468">
        <v>56</v>
      </c>
      <c r="M39" s="468">
        <v>15</v>
      </c>
    </row>
    <row r="40" spans="1:14" ht="5.0999999999999996" customHeight="1">
      <c r="A40" s="48"/>
      <c r="B40" s="48"/>
      <c r="C40" s="167"/>
      <c r="D40" s="167"/>
      <c r="E40" s="167"/>
      <c r="F40" s="48"/>
      <c r="G40" s="116"/>
      <c r="H40" s="116"/>
      <c r="I40" s="116"/>
      <c r="J40" s="50"/>
      <c r="K40" s="196"/>
      <c r="L40" s="196"/>
      <c r="M40" s="196"/>
    </row>
    <row r="41" spans="1:14" ht="10.5" customHeight="1">
      <c r="A41" s="48"/>
      <c r="B41" s="48"/>
      <c r="C41" s="807" t="s">
        <v>338</v>
      </c>
      <c r="D41" s="807"/>
      <c r="E41" s="808" t="s">
        <v>353</v>
      </c>
      <c r="F41" s="808"/>
      <c r="G41" s="808"/>
      <c r="H41" s="48"/>
      <c r="I41" s="116" t="s">
        <v>124</v>
      </c>
      <c r="J41" s="50"/>
      <c r="K41" s="468">
        <v>70692</v>
      </c>
      <c r="L41" s="468">
        <v>35929</v>
      </c>
      <c r="M41" s="468">
        <v>34763</v>
      </c>
    </row>
    <row r="42" spans="1:14" ht="10.5" customHeight="1">
      <c r="A42" s="48"/>
      <c r="B42" s="48"/>
      <c r="C42" s="807"/>
      <c r="D42" s="807"/>
      <c r="E42" s="808"/>
      <c r="F42" s="808"/>
      <c r="G42" s="808"/>
      <c r="H42" s="48"/>
      <c r="I42" s="116" t="s">
        <v>125</v>
      </c>
      <c r="J42" s="50"/>
      <c r="K42" s="468">
        <v>1522</v>
      </c>
      <c r="L42" s="468">
        <v>860</v>
      </c>
      <c r="M42" s="468">
        <v>662</v>
      </c>
    </row>
    <row r="43" spans="1:14" ht="10.5" customHeight="1">
      <c r="A43" s="48"/>
      <c r="B43" s="48"/>
      <c r="C43" s="807"/>
      <c r="D43" s="807"/>
      <c r="E43" s="709" t="s">
        <v>354</v>
      </c>
      <c r="F43" s="709"/>
      <c r="G43" s="709"/>
      <c r="H43" s="709"/>
      <c r="I43" s="709"/>
      <c r="J43" s="50"/>
      <c r="K43" s="468">
        <v>1</v>
      </c>
      <c r="L43" s="468">
        <v>0</v>
      </c>
      <c r="M43" s="468">
        <v>1</v>
      </c>
    </row>
    <row r="44" spans="1:14" ht="10.5" customHeight="1">
      <c r="A44" s="48"/>
      <c r="B44" s="48"/>
      <c r="C44" s="807"/>
      <c r="D44" s="807"/>
      <c r="E44" s="681" t="s">
        <v>249</v>
      </c>
      <c r="F44" s="681"/>
      <c r="G44" s="681"/>
      <c r="H44" s="681"/>
      <c r="I44" s="681"/>
      <c r="J44" s="50"/>
      <c r="K44" s="468">
        <v>159</v>
      </c>
      <c r="L44" s="468">
        <v>130</v>
      </c>
      <c r="M44" s="468">
        <v>29</v>
      </c>
    </row>
    <row r="45" spans="1:14" ht="10.5" customHeight="1">
      <c r="A45" s="48"/>
      <c r="B45" s="48"/>
      <c r="C45" s="807"/>
      <c r="D45" s="807"/>
      <c r="E45" s="709" t="s">
        <v>253</v>
      </c>
      <c r="F45" s="709"/>
      <c r="G45" s="709"/>
      <c r="H45" s="709"/>
      <c r="I45" s="709"/>
      <c r="J45" s="50"/>
      <c r="K45" s="468">
        <v>1095</v>
      </c>
      <c r="L45" s="468">
        <v>733</v>
      </c>
      <c r="M45" s="468">
        <v>362</v>
      </c>
    </row>
    <row r="46" spans="1:14" ht="5.0999999999999996" customHeight="1" thickBot="1">
      <c r="A46" s="54"/>
      <c r="B46" s="54"/>
      <c r="C46" s="54"/>
      <c r="D46" s="54"/>
      <c r="E46" s="54"/>
      <c r="F46" s="54"/>
      <c r="G46" s="54"/>
      <c r="H46" s="54"/>
      <c r="I46" s="54"/>
      <c r="J46" s="180"/>
      <c r="K46" s="54"/>
      <c r="L46" s="54"/>
      <c r="M46" s="54"/>
    </row>
    <row r="47" spans="1:14" ht="5.25" customHeight="1" thickTop="1"/>
    <row r="48" spans="1:14" s="427" customFormat="1" ht="10.5" customHeight="1">
      <c r="A48" s="56" t="s">
        <v>428</v>
      </c>
      <c r="B48" s="34"/>
      <c r="C48" s="34"/>
      <c r="D48" s="34"/>
      <c r="E48" s="34"/>
      <c r="F48" s="34"/>
      <c r="G48" s="34"/>
      <c r="H48" s="34"/>
      <c r="I48" s="34"/>
      <c r="J48" s="34"/>
      <c r="K48" s="34"/>
      <c r="L48" s="34"/>
      <c r="M48" s="34"/>
      <c r="N48" s="34"/>
    </row>
    <row r="49" spans="1:14" s="427" customFormat="1" ht="10.5" customHeight="1">
      <c r="A49" s="56" t="s">
        <v>429</v>
      </c>
      <c r="B49" s="34"/>
      <c r="C49" s="34"/>
      <c r="D49" s="34"/>
      <c r="E49" s="34"/>
      <c r="F49" s="34"/>
      <c r="G49" s="34"/>
      <c r="H49" s="34"/>
      <c r="I49" s="34"/>
      <c r="J49" s="34"/>
      <c r="K49" s="34"/>
      <c r="L49" s="34"/>
      <c r="M49" s="34"/>
      <c r="N49" s="34"/>
    </row>
    <row r="50" spans="1:14" s="427" customFormat="1" ht="10.5" customHeight="1">
      <c r="A50" s="56" t="s">
        <v>430</v>
      </c>
      <c r="B50" s="34"/>
      <c r="C50" s="34"/>
      <c r="D50" s="34"/>
      <c r="E50" s="34"/>
      <c r="F50" s="34"/>
      <c r="G50" s="34"/>
      <c r="H50" s="34"/>
      <c r="I50" s="34"/>
      <c r="J50" s="34"/>
      <c r="K50" s="34"/>
      <c r="L50" s="34"/>
      <c r="M50" s="34"/>
      <c r="N50" s="34"/>
    </row>
    <row r="51" spans="1:14" s="427" customFormat="1">
      <c r="A51" s="56" t="s">
        <v>431</v>
      </c>
      <c r="B51" s="34"/>
      <c r="C51" s="34"/>
      <c r="D51" s="34"/>
      <c r="E51" s="34"/>
      <c r="F51" s="34"/>
      <c r="G51" s="34"/>
      <c r="H51" s="34"/>
      <c r="I51" s="34"/>
      <c r="J51" s="34"/>
      <c r="K51" s="34"/>
      <c r="L51" s="34"/>
      <c r="M51" s="34"/>
      <c r="N51" s="34"/>
    </row>
    <row r="52" spans="1:14" s="427" customFormat="1">
      <c r="A52" s="56" t="s">
        <v>488</v>
      </c>
      <c r="B52" s="34"/>
      <c r="C52" s="34"/>
      <c r="D52" s="34"/>
      <c r="E52" s="34"/>
      <c r="F52" s="34"/>
      <c r="G52" s="34"/>
      <c r="H52" s="34"/>
      <c r="I52" s="34"/>
      <c r="J52" s="34"/>
      <c r="K52" s="34"/>
      <c r="L52" s="34"/>
      <c r="M52" s="34"/>
      <c r="N52" s="34"/>
    </row>
    <row r="53" spans="1:14" s="427" customFormat="1">
      <c r="A53" s="56" t="s">
        <v>489</v>
      </c>
      <c r="B53" s="34"/>
      <c r="C53" s="34"/>
      <c r="D53" s="34"/>
      <c r="E53" s="34"/>
      <c r="F53" s="34"/>
      <c r="G53" s="34"/>
      <c r="H53" s="34"/>
      <c r="I53" s="34"/>
      <c r="J53" s="34"/>
      <c r="K53" s="34"/>
      <c r="L53" s="34"/>
      <c r="M53" s="34"/>
      <c r="N53" s="34"/>
    </row>
    <row r="54" spans="1:14">
      <c r="A54" s="56"/>
    </row>
  </sheetData>
  <mergeCells count="34">
    <mergeCell ref="C31:I31"/>
    <mergeCell ref="D29:I29"/>
    <mergeCell ref="C41:D45"/>
    <mergeCell ref="E41:G42"/>
    <mergeCell ref="E43:I43"/>
    <mergeCell ref="E44:I44"/>
    <mergeCell ref="E45:I45"/>
    <mergeCell ref="C33:I33"/>
    <mergeCell ref="G36:I36"/>
    <mergeCell ref="C35:I35"/>
    <mergeCell ref="C37:I37"/>
    <mergeCell ref="C39:I39"/>
    <mergeCell ref="A2:J2"/>
    <mergeCell ref="B4:I4"/>
    <mergeCell ref="B5:I5"/>
    <mergeCell ref="B6:I6"/>
    <mergeCell ref="C8:I8"/>
    <mergeCell ref="D9:F9"/>
    <mergeCell ref="E10:F10"/>
    <mergeCell ref="D15:I15"/>
    <mergeCell ref="D12:I12"/>
    <mergeCell ref="D26:I26"/>
    <mergeCell ref="E28:F28"/>
    <mergeCell ref="H28:I28"/>
    <mergeCell ref="D13:F13"/>
    <mergeCell ref="D14:I14"/>
    <mergeCell ref="C25:I25"/>
    <mergeCell ref="C17:I17"/>
    <mergeCell ref="D27:F27"/>
    <mergeCell ref="H27:I27"/>
    <mergeCell ref="C19:I19"/>
    <mergeCell ref="D20:I20"/>
    <mergeCell ref="D21:I21"/>
    <mergeCell ref="C23:I23"/>
  </mergeCells>
  <phoneticPr fontId="18"/>
  <printOptions horizontalCentered="1"/>
  <pageMargins left="0.39370078740157483" right="0.39370078740157483" top="1.1417322834645669" bottom="0.47244094488188981" header="0.70866141732283472" footer="0"/>
  <pageSetup paperSize="9" scale="134" orientation="portrait" r:id="rId1"/>
  <headerFooter alignWithMargins="0">
    <oddHeader xml:space="preserve">&amp;L&amp;9中学校卒業後の状況&amp;R&amp;9&amp;F　（&amp;A）&amp;11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51"/>
  <sheetViews>
    <sheetView zoomScaleNormal="100" zoomScalePageLayoutView="118" workbookViewId="0"/>
  </sheetViews>
  <sheetFormatPr defaultRowHeight="13.5"/>
  <cols>
    <col min="1" max="1" width="0.625" style="34" customWidth="1"/>
    <col min="2" max="3" width="0.875" style="34" customWidth="1"/>
    <col min="4" max="4" width="5.375" style="34" customWidth="1"/>
    <col min="5" max="5" width="3.375" style="34" customWidth="1"/>
    <col min="6" max="7" width="0.375" style="34" customWidth="1"/>
    <col min="8" max="8" width="12.125" style="34" customWidth="1"/>
    <col min="9" max="9" width="0.875" style="33" customWidth="1"/>
    <col min="10" max="10" width="6.625" style="33" customWidth="1"/>
    <col min="11" max="12" width="6.625" style="322" customWidth="1"/>
    <col min="13" max="14" width="6.375" style="323" customWidth="1"/>
    <col min="15" max="16" width="4.25" style="322" customWidth="1"/>
    <col min="17" max="17" width="5.75" style="323" customWidth="1"/>
    <col min="18" max="18" width="4.875" style="323" customWidth="1"/>
    <col min="19" max="19" width="4" style="325" customWidth="1"/>
    <col min="20" max="20" width="4.25" style="325" customWidth="1"/>
    <col min="21" max="21" width="4.25" style="324" customWidth="1"/>
    <col min="22" max="22" width="3.75" style="324" customWidth="1"/>
    <col min="23" max="23" width="4" style="325" customWidth="1"/>
    <col min="24" max="24" width="4.25" style="325" customWidth="1"/>
    <col min="25" max="25" width="4" style="324" customWidth="1"/>
    <col min="26" max="26" width="3.75" style="324" customWidth="1"/>
    <col min="27" max="27" width="3" style="325" customWidth="1"/>
    <col min="28" max="28" width="3.75" style="325" customWidth="1"/>
    <col min="29" max="29" width="3.75" style="324" customWidth="1"/>
    <col min="30" max="30" width="4.25" style="324" customWidth="1"/>
    <col min="31" max="32" width="4.25" style="325" customWidth="1"/>
    <col min="33" max="34" width="5.75" style="324" customWidth="1"/>
    <col min="35" max="16384" width="9" style="33"/>
  </cols>
  <sheetData>
    <row r="1" spans="1:34" s="34" customFormat="1" ht="15" customHeight="1" thickBot="1">
      <c r="D1" s="56" t="s">
        <v>165</v>
      </c>
      <c r="H1" s="340"/>
      <c r="S1" s="340"/>
      <c r="T1" s="340"/>
      <c r="U1" s="340"/>
      <c r="V1" s="340"/>
      <c r="W1" s="340"/>
      <c r="X1" s="340"/>
      <c r="Y1" s="340"/>
      <c r="Z1" s="340"/>
      <c r="AA1" s="340"/>
      <c r="AB1" s="340"/>
      <c r="AC1" s="340"/>
      <c r="AD1" s="340"/>
      <c r="AE1" s="340"/>
      <c r="AF1" s="340"/>
      <c r="AG1" s="340"/>
      <c r="AH1" s="58" t="s">
        <v>387</v>
      </c>
    </row>
    <row r="2" spans="1:34" s="101" customFormat="1" ht="15" customHeight="1" thickTop="1">
      <c r="A2" s="714" t="s">
        <v>166</v>
      </c>
      <c r="B2" s="715"/>
      <c r="C2" s="715"/>
      <c r="D2" s="715"/>
      <c r="E2" s="715"/>
      <c r="F2" s="715"/>
      <c r="G2" s="715"/>
      <c r="H2" s="715"/>
      <c r="I2" s="715"/>
      <c r="J2" s="715" t="s">
        <v>167</v>
      </c>
      <c r="K2" s="715"/>
      <c r="L2" s="715"/>
      <c r="M2" s="715" t="s">
        <v>168</v>
      </c>
      <c r="N2" s="715"/>
      <c r="O2" s="715" t="s">
        <v>169</v>
      </c>
      <c r="P2" s="715"/>
      <c r="Q2" s="715" t="s">
        <v>170</v>
      </c>
      <c r="R2" s="743"/>
      <c r="S2" s="814" t="s">
        <v>192</v>
      </c>
      <c r="T2" s="814"/>
      <c r="U2" s="814" t="s">
        <v>193</v>
      </c>
      <c r="V2" s="814"/>
      <c r="W2" s="814" t="s">
        <v>194</v>
      </c>
      <c r="X2" s="814"/>
      <c r="Y2" s="799" t="s">
        <v>151</v>
      </c>
      <c r="Z2" s="801"/>
      <c r="AA2" s="817" t="s">
        <v>188</v>
      </c>
      <c r="AB2" s="818"/>
      <c r="AC2" s="817" t="s">
        <v>189</v>
      </c>
      <c r="AD2" s="818"/>
      <c r="AE2" s="814" t="s">
        <v>190</v>
      </c>
      <c r="AF2" s="814"/>
      <c r="AG2" s="814" t="s">
        <v>191</v>
      </c>
      <c r="AH2" s="765"/>
    </row>
    <row r="3" spans="1:34" s="101" customFormat="1" ht="15" customHeight="1">
      <c r="A3" s="716"/>
      <c r="B3" s="717"/>
      <c r="C3" s="717"/>
      <c r="D3" s="717"/>
      <c r="E3" s="717"/>
      <c r="F3" s="717"/>
      <c r="G3" s="717"/>
      <c r="H3" s="717"/>
      <c r="I3" s="717"/>
      <c r="J3" s="103" t="s">
        <v>8</v>
      </c>
      <c r="K3" s="103" t="s">
        <v>14</v>
      </c>
      <c r="L3" s="103" t="s">
        <v>15</v>
      </c>
      <c r="M3" s="103" t="s">
        <v>14</v>
      </c>
      <c r="N3" s="103" t="s">
        <v>15</v>
      </c>
      <c r="O3" s="103" t="s">
        <v>14</v>
      </c>
      <c r="P3" s="103" t="s">
        <v>15</v>
      </c>
      <c r="Q3" s="103" t="s">
        <v>14</v>
      </c>
      <c r="R3" s="127" t="s">
        <v>15</v>
      </c>
      <c r="S3" s="142" t="s">
        <v>14</v>
      </c>
      <c r="T3" s="142" t="s">
        <v>15</v>
      </c>
      <c r="U3" s="142" t="s">
        <v>14</v>
      </c>
      <c r="V3" s="142" t="s">
        <v>15</v>
      </c>
      <c r="W3" s="142" t="s">
        <v>14</v>
      </c>
      <c r="X3" s="142" t="s">
        <v>15</v>
      </c>
      <c r="Y3" s="142" t="s">
        <v>127</v>
      </c>
      <c r="Z3" s="142" t="s">
        <v>15</v>
      </c>
      <c r="AA3" s="142" t="s">
        <v>127</v>
      </c>
      <c r="AB3" s="142" t="s">
        <v>15</v>
      </c>
      <c r="AC3" s="142" t="s">
        <v>127</v>
      </c>
      <c r="AD3" s="142" t="s">
        <v>15</v>
      </c>
      <c r="AE3" s="142" t="s">
        <v>14</v>
      </c>
      <c r="AF3" s="142" t="s">
        <v>15</v>
      </c>
      <c r="AG3" s="142" t="s">
        <v>14</v>
      </c>
      <c r="AH3" s="145" t="s">
        <v>15</v>
      </c>
    </row>
    <row r="4" spans="1:34" s="35" customFormat="1" ht="9" customHeight="1">
      <c r="A4" s="172"/>
      <c r="B4" s="172"/>
      <c r="C4" s="172"/>
      <c r="D4" s="172"/>
      <c r="E4" s="172"/>
      <c r="F4" s="172"/>
      <c r="G4" s="172"/>
      <c r="H4" s="172"/>
      <c r="I4" s="326"/>
      <c r="J4" s="38"/>
      <c r="K4" s="38"/>
      <c r="L4" s="38"/>
      <c r="M4" s="38"/>
      <c r="N4" s="38"/>
      <c r="O4" s="38"/>
      <c r="P4" s="38"/>
      <c r="Q4" s="38"/>
      <c r="R4" s="38"/>
      <c r="S4" s="59"/>
      <c r="T4" s="59"/>
      <c r="U4" s="59"/>
      <c r="V4" s="59"/>
      <c r="W4" s="59"/>
      <c r="X4" s="59"/>
      <c r="Y4" s="59"/>
      <c r="Z4" s="59"/>
      <c r="AA4" s="59"/>
      <c r="AB4" s="59"/>
      <c r="AC4" s="59"/>
      <c r="AD4" s="59"/>
      <c r="AE4" s="59"/>
      <c r="AF4" s="59"/>
      <c r="AG4" s="59"/>
      <c r="AH4" s="59"/>
    </row>
    <row r="5" spans="1:34" s="113" customFormat="1" ht="20.100000000000001" customHeight="1">
      <c r="A5" s="384"/>
      <c r="B5" s="710" t="s">
        <v>455</v>
      </c>
      <c r="C5" s="710"/>
      <c r="D5" s="710"/>
      <c r="E5" s="710"/>
      <c r="F5" s="710"/>
      <c r="G5" s="710"/>
      <c r="H5" s="710"/>
      <c r="I5" s="110"/>
      <c r="J5" s="88">
        <v>66400</v>
      </c>
      <c r="K5" s="88">
        <v>33430</v>
      </c>
      <c r="L5" s="88">
        <v>32970</v>
      </c>
      <c r="M5" s="88">
        <v>27664</v>
      </c>
      <c r="N5" s="88">
        <v>27949</v>
      </c>
      <c r="O5" s="88">
        <v>216</v>
      </c>
      <c r="P5" s="88">
        <v>311</v>
      </c>
      <c r="Q5" s="88">
        <v>2069</v>
      </c>
      <c r="R5" s="88">
        <v>261</v>
      </c>
      <c r="S5" s="169">
        <v>686</v>
      </c>
      <c r="T5" s="169">
        <v>988</v>
      </c>
      <c r="U5" s="169">
        <v>118</v>
      </c>
      <c r="V5" s="169">
        <v>22</v>
      </c>
      <c r="W5" s="169">
        <v>3</v>
      </c>
      <c r="X5" s="169">
        <v>148</v>
      </c>
      <c r="Y5" s="169">
        <v>3</v>
      </c>
      <c r="Z5" s="169">
        <v>70</v>
      </c>
      <c r="AA5" s="169">
        <v>0</v>
      </c>
      <c r="AB5" s="169">
        <v>37</v>
      </c>
      <c r="AC5" s="169">
        <v>46</v>
      </c>
      <c r="AD5" s="169">
        <v>175</v>
      </c>
      <c r="AE5" s="169">
        <v>901</v>
      </c>
      <c r="AF5" s="169">
        <v>711</v>
      </c>
      <c r="AG5" s="169">
        <v>1724</v>
      </c>
      <c r="AH5" s="169">
        <v>2298</v>
      </c>
    </row>
    <row r="6" spans="1:34" s="113" customFormat="1" ht="20.100000000000001" customHeight="1">
      <c r="A6" s="385"/>
      <c r="B6" s="710" t="s">
        <v>453</v>
      </c>
      <c r="C6" s="710"/>
      <c r="D6" s="710"/>
      <c r="E6" s="710"/>
      <c r="F6" s="710"/>
      <c r="G6" s="710"/>
      <c r="H6" s="710"/>
      <c r="I6" s="110"/>
      <c r="J6" s="88">
        <v>66239</v>
      </c>
      <c r="K6" s="88">
        <v>33149</v>
      </c>
      <c r="L6" s="88">
        <v>33090</v>
      </c>
      <c r="M6" s="88">
        <v>27563</v>
      </c>
      <c r="N6" s="88">
        <v>28356</v>
      </c>
      <c r="O6" s="88">
        <v>217</v>
      </c>
      <c r="P6" s="88">
        <v>290</v>
      </c>
      <c r="Q6" s="88">
        <v>2055</v>
      </c>
      <c r="R6" s="88">
        <v>234</v>
      </c>
      <c r="S6" s="169">
        <v>632</v>
      </c>
      <c r="T6" s="169">
        <v>981</v>
      </c>
      <c r="U6" s="169">
        <v>118</v>
      </c>
      <c r="V6" s="169">
        <v>17</v>
      </c>
      <c r="W6" s="169">
        <v>5</v>
      </c>
      <c r="X6" s="169">
        <v>108</v>
      </c>
      <c r="Y6" s="169">
        <v>2</v>
      </c>
      <c r="Z6" s="169">
        <v>72</v>
      </c>
      <c r="AA6" s="169">
        <v>0</v>
      </c>
      <c r="AB6" s="169">
        <v>30</v>
      </c>
      <c r="AC6" s="169">
        <v>39</v>
      </c>
      <c r="AD6" s="169">
        <v>181</v>
      </c>
      <c r="AE6" s="169">
        <v>896</v>
      </c>
      <c r="AF6" s="169">
        <v>703</v>
      </c>
      <c r="AG6" s="169">
        <v>1622</v>
      </c>
      <c r="AH6" s="169">
        <v>2118</v>
      </c>
    </row>
    <row r="7" spans="1:34" s="113" customFormat="1" ht="20.100000000000001" customHeight="1">
      <c r="A7" s="710" t="s">
        <v>456</v>
      </c>
      <c r="B7" s="710" t="s">
        <v>171</v>
      </c>
      <c r="C7" s="710"/>
      <c r="D7" s="710"/>
      <c r="E7" s="710"/>
      <c r="F7" s="710"/>
      <c r="G7" s="710"/>
      <c r="H7" s="710"/>
      <c r="I7" s="110"/>
      <c r="J7" s="88">
        <v>66605</v>
      </c>
      <c r="K7" s="88">
        <v>33314</v>
      </c>
      <c r="L7" s="88">
        <v>33291</v>
      </c>
      <c r="M7" s="88">
        <v>27757</v>
      </c>
      <c r="N7" s="88">
        <v>28568</v>
      </c>
      <c r="O7" s="88">
        <v>221</v>
      </c>
      <c r="P7" s="88">
        <v>295</v>
      </c>
      <c r="Q7" s="88">
        <v>1947</v>
      </c>
      <c r="R7" s="88">
        <v>258</v>
      </c>
      <c r="S7" s="169">
        <v>656</v>
      </c>
      <c r="T7" s="169">
        <v>916</v>
      </c>
      <c r="U7" s="169">
        <v>115</v>
      </c>
      <c r="V7" s="169">
        <v>17</v>
      </c>
      <c r="W7" s="169">
        <v>4</v>
      </c>
      <c r="X7" s="169">
        <v>116</v>
      </c>
      <c r="Y7" s="169">
        <v>4</v>
      </c>
      <c r="Z7" s="169">
        <v>73</v>
      </c>
      <c r="AA7" s="169">
        <v>0</v>
      </c>
      <c r="AB7" s="169">
        <v>30</v>
      </c>
      <c r="AC7" s="169">
        <v>33</v>
      </c>
      <c r="AD7" s="169">
        <v>180</v>
      </c>
      <c r="AE7" s="169">
        <v>855</v>
      </c>
      <c r="AF7" s="169">
        <v>726</v>
      </c>
      <c r="AG7" s="169">
        <v>1722</v>
      </c>
      <c r="AH7" s="169">
        <v>2112</v>
      </c>
    </row>
    <row r="8" spans="1:34" ht="8.25" customHeight="1">
      <c r="A8" s="168"/>
      <c r="B8" s="168"/>
      <c r="C8" s="168"/>
      <c r="D8" s="168"/>
      <c r="E8" s="168"/>
      <c r="F8" s="168"/>
      <c r="G8" s="168"/>
      <c r="H8" s="168"/>
      <c r="I8" s="50"/>
      <c r="J8" s="430"/>
      <c r="K8" s="430"/>
      <c r="L8" s="430"/>
      <c r="M8" s="430"/>
      <c r="N8" s="430"/>
      <c r="O8" s="430"/>
      <c r="P8" s="430"/>
      <c r="Q8" s="430"/>
      <c r="R8" s="430"/>
      <c r="S8" s="434"/>
      <c r="T8" s="434"/>
      <c r="U8" s="434"/>
      <c r="V8" s="434"/>
      <c r="W8" s="434"/>
      <c r="X8" s="434"/>
      <c r="Y8" s="433"/>
      <c r="Z8" s="434"/>
      <c r="AA8" s="434"/>
      <c r="AB8" s="434"/>
      <c r="AC8" s="434"/>
      <c r="AD8" s="434"/>
      <c r="AE8" s="434"/>
      <c r="AF8" s="434"/>
      <c r="AG8" s="434"/>
      <c r="AH8" s="434"/>
    </row>
    <row r="9" spans="1:34" s="56" customFormat="1" ht="12.95" customHeight="1">
      <c r="A9" s="55"/>
      <c r="B9" s="812" t="s">
        <v>172</v>
      </c>
      <c r="C9" s="812"/>
      <c r="D9" s="709" t="s">
        <v>173</v>
      </c>
      <c r="E9" s="709"/>
      <c r="F9" s="709"/>
      <c r="G9" s="709"/>
      <c r="H9" s="709"/>
      <c r="I9" s="117"/>
      <c r="J9" s="92">
        <v>40427</v>
      </c>
      <c r="K9" s="92">
        <v>19463</v>
      </c>
      <c r="L9" s="92">
        <v>20964</v>
      </c>
      <c r="M9" s="92">
        <v>17645</v>
      </c>
      <c r="N9" s="92">
        <v>19218</v>
      </c>
      <c r="O9" s="92">
        <v>48</v>
      </c>
      <c r="P9" s="92">
        <v>73</v>
      </c>
      <c r="Q9" s="92">
        <v>293</v>
      </c>
      <c r="R9" s="92">
        <v>53</v>
      </c>
      <c r="S9" s="470">
        <v>206</v>
      </c>
      <c r="T9" s="470">
        <v>214</v>
      </c>
      <c r="U9" s="470">
        <v>31</v>
      </c>
      <c r="V9" s="470">
        <v>1</v>
      </c>
      <c r="W9" s="470">
        <v>0</v>
      </c>
      <c r="X9" s="470">
        <v>28</v>
      </c>
      <c r="Y9" s="470">
        <v>1</v>
      </c>
      <c r="Z9" s="470">
        <v>19</v>
      </c>
      <c r="AA9" s="470">
        <v>0</v>
      </c>
      <c r="AB9" s="470">
        <v>12</v>
      </c>
      <c r="AC9" s="470">
        <v>11</v>
      </c>
      <c r="AD9" s="470">
        <v>36</v>
      </c>
      <c r="AE9" s="470">
        <v>574</v>
      </c>
      <c r="AF9" s="470">
        <v>531</v>
      </c>
      <c r="AG9" s="470">
        <v>654</v>
      </c>
      <c r="AH9" s="470">
        <v>779</v>
      </c>
    </row>
    <row r="10" spans="1:34" s="56" customFormat="1" ht="8.1" customHeight="1">
      <c r="A10" s="55"/>
      <c r="B10" s="55"/>
      <c r="C10" s="55"/>
      <c r="D10" s="116"/>
      <c r="E10" s="116"/>
      <c r="F10" s="116"/>
      <c r="G10" s="116"/>
      <c r="H10" s="116"/>
      <c r="I10" s="117"/>
      <c r="J10" s="430"/>
      <c r="K10" s="430"/>
      <c r="L10" s="430"/>
      <c r="M10" s="430"/>
      <c r="N10" s="430"/>
      <c r="O10" s="430"/>
      <c r="P10" s="430"/>
      <c r="Q10" s="430"/>
      <c r="R10" s="430"/>
      <c r="S10" s="434"/>
      <c r="T10" s="434"/>
      <c r="U10" s="434"/>
      <c r="V10" s="434"/>
      <c r="W10" s="434"/>
      <c r="X10" s="434"/>
      <c r="Y10" s="433"/>
      <c r="Z10" s="434"/>
      <c r="AA10" s="434"/>
      <c r="AB10" s="434"/>
      <c r="AC10" s="434"/>
      <c r="AD10" s="434"/>
      <c r="AE10" s="434"/>
      <c r="AF10" s="434"/>
      <c r="AG10" s="434"/>
      <c r="AH10" s="434"/>
    </row>
    <row r="11" spans="1:34" s="56" customFormat="1" ht="12" customHeight="1">
      <c r="A11" s="55"/>
      <c r="B11" s="55"/>
      <c r="C11" s="55"/>
      <c r="D11" s="709" t="s">
        <v>355</v>
      </c>
      <c r="E11" s="709"/>
      <c r="F11" s="709"/>
      <c r="G11" s="709"/>
      <c r="H11" s="709"/>
      <c r="I11" s="117"/>
      <c r="J11" s="92">
        <v>37913</v>
      </c>
      <c r="K11" s="92">
        <v>19268</v>
      </c>
      <c r="L11" s="92">
        <v>18645</v>
      </c>
      <c r="M11" s="92">
        <v>17502</v>
      </c>
      <c r="N11" s="92">
        <v>17243</v>
      </c>
      <c r="O11" s="92">
        <v>45</v>
      </c>
      <c r="P11" s="92">
        <v>57</v>
      </c>
      <c r="Q11" s="92">
        <v>283</v>
      </c>
      <c r="R11" s="92">
        <v>48</v>
      </c>
      <c r="S11" s="470">
        <v>202</v>
      </c>
      <c r="T11" s="470">
        <v>147</v>
      </c>
      <c r="U11" s="470">
        <v>11</v>
      </c>
      <c r="V11" s="470">
        <v>1</v>
      </c>
      <c r="W11" s="470">
        <v>0</v>
      </c>
      <c r="X11" s="470">
        <v>18</v>
      </c>
      <c r="Y11" s="470">
        <v>1</v>
      </c>
      <c r="Z11" s="470">
        <v>14</v>
      </c>
      <c r="AA11" s="470">
        <v>0</v>
      </c>
      <c r="AB11" s="470">
        <v>9</v>
      </c>
      <c r="AC11" s="470">
        <v>11</v>
      </c>
      <c r="AD11" s="470">
        <v>21</v>
      </c>
      <c r="AE11" s="470">
        <v>573</v>
      </c>
      <c r="AF11" s="470">
        <v>513</v>
      </c>
      <c r="AG11" s="470">
        <v>640</v>
      </c>
      <c r="AH11" s="470">
        <v>574</v>
      </c>
    </row>
    <row r="12" spans="1:34" s="56" customFormat="1" ht="12" customHeight="1">
      <c r="A12" s="55"/>
      <c r="B12" s="55"/>
      <c r="C12" s="55"/>
      <c r="D12" s="709" t="s">
        <v>356</v>
      </c>
      <c r="E12" s="709"/>
      <c r="F12" s="709"/>
      <c r="G12" s="709"/>
      <c r="H12" s="709"/>
      <c r="I12" s="117"/>
      <c r="J12" s="92">
        <v>2447</v>
      </c>
      <c r="K12" s="92">
        <v>153</v>
      </c>
      <c r="L12" s="92">
        <v>2294</v>
      </c>
      <c r="M12" s="92">
        <v>124</v>
      </c>
      <c r="N12" s="92">
        <v>1951</v>
      </c>
      <c r="O12" s="92">
        <v>3</v>
      </c>
      <c r="P12" s="92">
        <v>16</v>
      </c>
      <c r="Q12" s="92">
        <v>9</v>
      </c>
      <c r="R12" s="92">
        <v>5</v>
      </c>
      <c r="S12" s="470">
        <v>3</v>
      </c>
      <c r="T12" s="470">
        <v>67</v>
      </c>
      <c r="U12" s="470">
        <v>0</v>
      </c>
      <c r="V12" s="470">
        <v>0</v>
      </c>
      <c r="W12" s="470">
        <v>0</v>
      </c>
      <c r="X12" s="470">
        <v>10</v>
      </c>
      <c r="Y12" s="470">
        <v>0</v>
      </c>
      <c r="Z12" s="470">
        <v>5</v>
      </c>
      <c r="AA12" s="470">
        <v>0</v>
      </c>
      <c r="AB12" s="470">
        <v>3</v>
      </c>
      <c r="AC12" s="470">
        <v>0</v>
      </c>
      <c r="AD12" s="470">
        <v>15</v>
      </c>
      <c r="AE12" s="470">
        <v>1</v>
      </c>
      <c r="AF12" s="470">
        <v>18</v>
      </c>
      <c r="AG12" s="470">
        <v>13</v>
      </c>
      <c r="AH12" s="470">
        <v>204</v>
      </c>
    </row>
    <row r="13" spans="1:34" s="56" customFormat="1" ht="12" customHeight="1">
      <c r="A13" s="55"/>
      <c r="B13" s="55"/>
      <c r="C13" s="55"/>
      <c r="D13" s="815" t="s">
        <v>174</v>
      </c>
      <c r="E13" s="815"/>
      <c r="F13" s="815"/>
      <c r="G13" s="815"/>
      <c r="H13" s="815"/>
      <c r="I13" s="117"/>
      <c r="J13" s="92">
        <v>43</v>
      </c>
      <c r="K13" s="92">
        <v>20</v>
      </c>
      <c r="L13" s="92">
        <v>23</v>
      </c>
      <c r="M13" s="92">
        <v>17</v>
      </c>
      <c r="N13" s="92">
        <v>23</v>
      </c>
      <c r="O13" s="92">
        <v>0</v>
      </c>
      <c r="P13" s="92">
        <v>0</v>
      </c>
      <c r="Q13" s="92">
        <v>1</v>
      </c>
      <c r="R13" s="92">
        <v>0</v>
      </c>
      <c r="S13" s="470">
        <v>1</v>
      </c>
      <c r="T13" s="470">
        <v>0</v>
      </c>
      <c r="U13" s="470">
        <v>0</v>
      </c>
      <c r="V13" s="470">
        <v>0</v>
      </c>
      <c r="W13" s="470">
        <v>0</v>
      </c>
      <c r="X13" s="470">
        <v>0</v>
      </c>
      <c r="Y13" s="470">
        <v>0</v>
      </c>
      <c r="Z13" s="470">
        <v>0</v>
      </c>
      <c r="AA13" s="470">
        <v>0</v>
      </c>
      <c r="AB13" s="470">
        <v>0</v>
      </c>
      <c r="AC13" s="470">
        <v>0</v>
      </c>
      <c r="AD13" s="470">
        <v>0</v>
      </c>
      <c r="AE13" s="470">
        <v>0</v>
      </c>
      <c r="AF13" s="470">
        <v>0</v>
      </c>
      <c r="AG13" s="470">
        <v>1</v>
      </c>
      <c r="AH13" s="470">
        <v>0</v>
      </c>
    </row>
    <row r="14" spans="1:34" s="56" customFormat="1" ht="12" customHeight="1">
      <c r="A14" s="55"/>
      <c r="B14" s="55"/>
      <c r="C14" s="55"/>
      <c r="D14" s="709" t="s">
        <v>357</v>
      </c>
      <c r="E14" s="709"/>
      <c r="F14" s="709"/>
      <c r="G14" s="709"/>
      <c r="H14" s="709"/>
      <c r="I14" s="117"/>
      <c r="J14" s="92">
        <v>3</v>
      </c>
      <c r="K14" s="92">
        <v>2</v>
      </c>
      <c r="L14" s="92">
        <v>1</v>
      </c>
      <c r="M14" s="92">
        <v>2</v>
      </c>
      <c r="N14" s="92">
        <v>0</v>
      </c>
      <c r="O14" s="92">
        <v>0</v>
      </c>
      <c r="P14" s="92">
        <v>0</v>
      </c>
      <c r="Q14" s="92">
        <v>0</v>
      </c>
      <c r="R14" s="92">
        <v>0</v>
      </c>
      <c r="S14" s="470">
        <v>0</v>
      </c>
      <c r="T14" s="470">
        <v>0</v>
      </c>
      <c r="U14" s="470">
        <v>0</v>
      </c>
      <c r="V14" s="470">
        <v>0</v>
      </c>
      <c r="W14" s="470">
        <v>0</v>
      </c>
      <c r="X14" s="470">
        <v>0</v>
      </c>
      <c r="Y14" s="470">
        <v>0</v>
      </c>
      <c r="Z14" s="470">
        <v>0</v>
      </c>
      <c r="AA14" s="470">
        <v>0</v>
      </c>
      <c r="AB14" s="470">
        <v>0</v>
      </c>
      <c r="AC14" s="470">
        <v>0</v>
      </c>
      <c r="AD14" s="470">
        <v>0</v>
      </c>
      <c r="AE14" s="470">
        <v>0</v>
      </c>
      <c r="AF14" s="470">
        <v>0</v>
      </c>
      <c r="AG14" s="470">
        <v>0</v>
      </c>
      <c r="AH14" s="470">
        <v>1</v>
      </c>
    </row>
    <row r="15" spans="1:34" ht="12" customHeight="1">
      <c r="A15" s="48"/>
      <c r="B15" s="48"/>
      <c r="C15" s="48"/>
      <c r="D15" s="709" t="s">
        <v>358</v>
      </c>
      <c r="E15" s="709"/>
      <c r="F15" s="709"/>
      <c r="G15" s="709"/>
      <c r="H15" s="709"/>
      <c r="I15" s="50"/>
      <c r="J15" s="92">
        <v>21</v>
      </c>
      <c r="K15" s="92">
        <v>20</v>
      </c>
      <c r="L15" s="92">
        <v>1</v>
      </c>
      <c r="M15" s="92">
        <v>0</v>
      </c>
      <c r="N15" s="92">
        <v>1</v>
      </c>
      <c r="O15" s="92">
        <v>0</v>
      </c>
      <c r="P15" s="92">
        <v>0</v>
      </c>
      <c r="Q15" s="92">
        <v>0</v>
      </c>
      <c r="R15" s="92">
        <v>0</v>
      </c>
      <c r="S15" s="470">
        <v>0</v>
      </c>
      <c r="T15" s="470">
        <v>0</v>
      </c>
      <c r="U15" s="470">
        <v>20</v>
      </c>
      <c r="V15" s="470">
        <v>0</v>
      </c>
      <c r="W15" s="470">
        <v>0</v>
      </c>
      <c r="X15" s="470">
        <v>0</v>
      </c>
      <c r="Y15" s="470">
        <v>0</v>
      </c>
      <c r="Z15" s="470">
        <v>0</v>
      </c>
      <c r="AA15" s="470">
        <v>0</v>
      </c>
      <c r="AB15" s="470">
        <v>0</v>
      </c>
      <c r="AC15" s="470">
        <v>0</v>
      </c>
      <c r="AD15" s="470">
        <v>0</v>
      </c>
      <c r="AE15" s="470">
        <v>0</v>
      </c>
      <c r="AF15" s="470">
        <v>0</v>
      </c>
      <c r="AG15" s="470">
        <v>0</v>
      </c>
      <c r="AH15" s="470">
        <v>0</v>
      </c>
    </row>
    <row r="16" spans="1:34" ht="12" customHeight="1">
      <c r="A16" s="48"/>
      <c r="B16" s="48"/>
      <c r="C16" s="48"/>
      <c r="D16" s="813" t="s">
        <v>359</v>
      </c>
      <c r="E16" s="813"/>
      <c r="F16" s="813"/>
      <c r="G16" s="813"/>
      <c r="H16" s="813"/>
      <c r="I16" s="50"/>
      <c r="J16" s="92">
        <f>SUM(K16,L16)</f>
        <v>0</v>
      </c>
      <c r="K16" s="92">
        <v>0</v>
      </c>
      <c r="L16" s="92">
        <v>0</v>
      </c>
      <c r="M16" s="92">
        <v>0</v>
      </c>
      <c r="N16" s="92">
        <v>0</v>
      </c>
      <c r="O16" s="92">
        <v>0</v>
      </c>
      <c r="P16" s="92">
        <v>0</v>
      </c>
      <c r="Q16" s="92">
        <v>0</v>
      </c>
      <c r="R16" s="92">
        <v>0</v>
      </c>
      <c r="S16" s="470">
        <v>0</v>
      </c>
      <c r="T16" s="470">
        <v>0</v>
      </c>
      <c r="U16" s="470">
        <v>0</v>
      </c>
      <c r="V16" s="470">
        <v>0</v>
      </c>
      <c r="W16" s="470">
        <v>0</v>
      </c>
      <c r="X16" s="470">
        <v>0</v>
      </c>
      <c r="Y16" s="470">
        <v>0</v>
      </c>
      <c r="Z16" s="470">
        <v>0</v>
      </c>
      <c r="AA16" s="470">
        <v>0</v>
      </c>
      <c r="AB16" s="470">
        <v>0</v>
      </c>
      <c r="AC16" s="470">
        <v>0</v>
      </c>
      <c r="AD16" s="470">
        <v>0</v>
      </c>
      <c r="AE16" s="470">
        <v>0</v>
      </c>
      <c r="AF16" s="470">
        <v>0</v>
      </c>
      <c r="AG16" s="470">
        <v>0</v>
      </c>
      <c r="AH16" s="470">
        <v>0</v>
      </c>
    </row>
    <row r="17" spans="1:34" ht="8.25" customHeight="1">
      <c r="A17" s="48"/>
      <c r="B17" s="48"/>
      <c r="C17" s="48"/>
      <c r="D17" s="165"/>
      <c r="E17" s="165"/>
      <c r="F17" s="165"/>
      <c r="G17" s="165"/>
      <c r="H17" s="165"/>
      <c r="I17" s="50"/>
      <c r="J17" s="430"/>
      <c r="K17" s="430"/>
      <c r="L17" s="430"/>
      <c r="M17" s="430"/>
      <c r="N17" s="430"/>
      <c r="O17" s="430"/>
      <c r="P17" s="430"/>
      <c r="Q17" s="430"/>
      <c r="R17" s="430"/>
      <c r="S17" s="434"/>
      <c r="T17" s="434"/>
      <c r="U17" s="434"/>
      <c r="V17" s="434"/>
      <c r="W17" s="434"/>
      <c r="X17" s="434"/>
      <c r="Y17" s="433"/>
      <c r="Z17" s="434"/>
      <c r="AA17" s="434"/>
      <c r="AB17" s="434"/>
      <c r="AC17" s="434"/>
      <c r="AD17" s="434"/>
      <c r="AE17" s="434"/>
      <c r="AF17" s="434"/>
      <c r="AG17" s="434"/>
      <c r="AH17" s="434"/>
    </row>
    <row r="18" spans="1:34" ht="12.95" customHeight="1">
      <c r="A18" s="48"/>
      <c r="B18" s="812" t="s">
        <v>175</v>
      </c>
      <c r="C18" s="812"/>
      <c r="D18" s="709" t="s">
        <v>360</v>
      </c>
      <c r="E18" s="709"/>
      <c r="F18" s="709"/>
      <c r="G18" s="709"/>
      <c r="H18" s="709"/>
      <c r="I18" s="50"/>
      <c r="J18" s="92">
        <v>10954</v>
      </c>
      <c r="K18" s="92">
        <v>4383</v>
      </c>
      <c r="L18" s="92">
        <v>6571</v>
      </c>
      <c r="M18" s="92">
        <v>3302</v>
      </c>
      <c r="N18" s="92">
        <v>5129</v>
      </c>
      <c r="O18" s="92">
        <v>63</v>
      </c>
      <c r="P18" s="92">
        <v>86</v>
      </c>
      <c r="Q18" s="92">
        <v>295</v>
      </c>
      <c r="R18" s="92">
        <v>66</v>
      </c>
      <c r="S18" s="470">
        <v>205</v>
      </c>
      <c r="T18" s="470">
        <v>248</v>
      </c>
      <c r="U18" s="470">
        <v>12</v>
      </c>
      <c r="V18" s="470">
        <v>3</v>
      </c>
      <c r="W18" s="470">
        <v>2</v>
      </c>
      <c r="X18" s="470">
        <v>72</v>
      </c>
      <c r="Y18" s="470">
        <v>3</v>
      </c>
      <c r="Z18" s="470">
        <v>53</v>
      </c>
      <c r="AA18" s="470">
        <v>0</v>
      </c>
      <c r="AB18" s="470">
        <v>13</v>
      </c>
      <c r="AC18" s="470">
        <v>10</v>
      </c>
      <c r="AD18" s="470">
        <v>90</v>
      </c>
      <c r="AE18" s="470">
        <v>58</v>
      </c>
      <c r="AF18" s="470">
        <v>84</v>
      </c>
      <c r="AG18" s="470">
        <v>433</v>
      </c>
      <c r="AH18" s="470">
        <v>727</v>
      </c>
    </row>
    <row r="19" spans="1:34" ht="9" customHeight="1">
      <c r="A19" s="48"/>
      <c r="B19" s="48"/>
      <c r="C19" s="48"/>
      <c r="D19" s="116"/>
      <c r="E19" s="116"/>
      <c r="F19" s="116"/>
      <c r="G19" s="116"/>
      <c r="H19" s="116"/>
      <c r="I19" s="50"/>
      <c r="J19" s="430"/>
      <c r="K19" s="430"/>
      <c r="L19" s="430"/>
      <c r="M19" s="430"/>
      <c r="N19" s="430"/>
      <c r="O19" s="430"/>
      <c r="P19" s="430"/>
      <c r="Q19" s="430"/>
      <c r="R19" s="430"/>
      <c r="S19" s="434"/>
      <c r="T19" s="434"/>
      <c r="U19" s="434"/>
      <c r="V19" s="434"/>
      <c r="W19" s="434"/>
      <c r="X19" s="434"/>
      <c r="Y19" s="433"/>
      <c r="Z19" s="434"/>
      <c r="AA19" s="434"/>
      <c r="AB19" s="434"/>
      <c r="AC19" s="434"/>
      <c r="AD19" s="434"/>
      <c r="AE19" s="434"/>
      <c r="AF19" s="434"/>
      <c r="AG19" s="434"/>
      <c r="AH19" s="434"/>
    </row>
    <row r="20" spans="1:34" ht="12.95" customHeight="1">
      <c r="A20" s="48"/>
      <c r="B20" s="812" t="s">
        <v>176</v>
      </c>
      <c r="C20" s="812"/>
      <c r="D20" s="709" t="s">
        <v>351</v>
      </c>
      <c r="E20" s="709"/>
      <c r="F20" s="709"/>
      <c r="G20" s="709"/>
      <c r="H20" s="709"/>
      <c r="I20" s="50"/>
      <c r="J20" s="92">
        <v>2049</v>
      </c>
      <c r="K20" s="92">
        <v>1457</v>
      </c>
      <c r="L20" s="92">
        <v>592</v>
      </c>
      <c r="M20" s="92">
        <v>1283</v>
      </c>
      <c r="N20" s="92">
        <v>539</v>
      </c>
      <c r="O20" s="92">
        <v>0</v>
      </c>
      <c r="P20" s="92">
        <v>0</v>
      </c>
      <c r="Q20" s="92">
        <v>0</v>
      </c>
      <c r="R20" s="92">
        <v>0</v>
      </c>
      <c r="S20" s="470">
        <v>22</v>
      </c>
      <c r="T20" s="470">
        <v>10</v>
      </c>
      <c r="U20" s="470">
        <v>0</v>
      </c>
      <c r="V20" s="470">
        <v>0</v>
      </c>
      <c r="W20" s="470">
        <v>0</v>
      </c>
      <c r="X20" s="470">
        <v>0</v>
      </c>
      <c r="Y20" s="470">
        <v>0</v>
      </c>
      <c r="Z20" s="470">
        <v>0</v>
      </c>
      <c r="AA20" s="470">
        <v>0</v>
      </c>
      <c r="AB20" s="470">
        <v>0</v>
      </c>
      <c r="AC20" s="470">
        <v>0</v>
      </c>
      <c r="AD20" s="470">
        <v>0</v>
      </c>
      <c r="AE20" s="470">
        <v>131</v>
      </c>
      <c r="AF20" s="470">
        <v>4</v>
      </c>
      <c r="AG20" s="470">
        <v>21</v>
      </c>
      <c r="AH20" s="470">
        <v>39</v>
      </c>
    </row>
    <row r="21" spans="1:34" ht="9" customHeight="1">
      <c r="A21" s="48"/>
      <c r="B21" s="48"/>
      <c r="C21" s="48"/>
      <c r="D21" s="165"/>
      <c r="E21" s="165"/>
      <c r="F21" s="165"/>
      <c r="G21" s="165"/>
      <c r="H21" s="165"/>
      <c r="I21" s="50"/>
      <c r="J21" s="430"/>
      <c r="K21" s="430"/>
      <c r="L21" s="430"/>
      <c r="M21" s="430"/>
      <c r="N21" s="430"/>
      <c r="O21" s="430"/>
      <c r="P21" s="430"/>
      <c r="Q21" s="430"/>
      <c r="R21" s="430"/>
      <c r="S21" s="434"/>
      <c r="T21" s="434"/>
      <c r="U21" s="434"/>
      <c r="V21" s="434"/>
      <c r="W21" s="434"/>
      <c r="X21" s="434"/>
      <c r="Y21" s="433"/>
      <c r="Z21" s="434"/>
      <c r="AA21" s="434"/>
      <c r="AB21" s="434"/>
      <c r="AC21" s="434"/>
      <c r="AD21" s="434"/>
      <c r="AE21" s="434"/>
      <c r="AF21" s="434"/>
      <c r="AG21" s="434"/>
      <c r="AH21" s="434"/>
    </row>
    <row r="22" spans="1:34" ht="12.95" customHeight="1">
      <c r="A22" s="48"/>
      <c r="B22" s="48"/>
      <c r="C22" s="48"/>
      <c r="D22" s="709" t="s">
        <v>361</v>
      </c>
      <c r="E22" s="709"/>
      <c r="F22" s="709"/>
      <c r="G22" s="709"/>
      <c r="H22" s="709"/>
      <c r="I22" s="50"/>
      <c r="J22" s="92">
        <v>2038</v>
      </c>
      <c r="K22" s="92">
        <v>1454</v>
      </c>
      <c r="L22" s="92">
        <v>584</v>
      </c>
      <c r="M22" s="92">
        <v>1280</v>
      </c>
      <c r="N22" s="92">
        <v>531</v>
      </c>
      <c r="O22" s="92">
        <v>0</v>
      </c>
      <c r="P22" s="92">
        <v>0</v>
      </c>
      <c r="Q22" s="92">
        <v>0</v>
      </c>
      <c r="R22" s="92">
        <v>0</v>
      </c>
      <c r="S22" s="470">
        <v>22</v>
      </c>
      <c r="T22" s="470">
        <v>10</v>
      </c>
      <c r="U22" s="470">
        <v>0</v>
      </c>
      <c r="V22" s="470">
        <v>0</v>
      </c>
      <c r="W22" s="470">
        <v>0</v>
      </c>
      <c r="X22" s="470">
        <v>0</v>
      </c>
      <c r="Y22" s="470">
        <v>0</v>
      </c>
      <c r="Z22" s="470">
        <v>0</v>
      </c>
      <c r="AA22" s="470">
        <v>0</v>
      </c>
      <c r="AB22" s="470">
        <v>0</v>
      </c>
      <c r="AC22" s="470">
        <v>0</v>
      </c>
      <c r="AD22" s="470">
        <v>0</v>
      </c>
      <c r="AE22" s="470">
        <v>131</v>
      </c>
      <c r="AF22" s="470">
        <v>4</v>
      </c>
      <c r="AG22" s="470">
        <v>21</v>
      </c>
      <c r="AH22" s="470">
        <v>39</v>
      </c>
    </row>
    <row r="23" spans="1:34" ht="12.95" customHeight="1">
      <c r="A23" s="48"/>
      <c r="B23" s="48"/>
      <c r="C23" s="48"/>
      <c r="D23" s="709" t="s">
        <v>7</v>
      </c>
      <c r="E23" s="709"/>
      <c r="F23" s="709"/>
      <c r="G23" s="709"/>
      <c r="H23" s="709"/>
      <c r="I23" s="50"/>
      <c r="J23" s="92">
        <v>11</v>
      </c>
      <c r="K23" s="92">
        <v>3</v>
      </c>
      <c r="L23" s="92">
        <v>8</v>
      </c>
      <c r="M23" s="92">
        <v>3</v>
      </c>
      <c r="N23" s="92">
        <v>8</v>
      </c>
      <c r="O23" s="92">
        <v>0</v>
      </c>
      <c r="P23" s="92">
        <v>0</v>
      </c>
      <c r="Q23" s="92">
        <v>0</v>
      </c>
      <c r="R23" s="92">
        <v>0</v>
      </c>
      <c r="S23" s="470">
        <v>0</v>
      </c>
      <c r="T23" s="470">
        <v>0</v>
      </c>
      <c r="U23" s="470">
        <v>0</v>
      </c>
      <c r="V23" s="470">
        <v>0</v>
      </c>
      <c r="W23" s="470">
        <v>0</v>
      </c>
      <c r="X23" s="470">
        <v>0</v>
      </c>
      <c r="Y23" s="470">
        <v>0</v>
      </c>
      <c r="Z23" s="470">
        <v>0</v>
      </c>
      <c r="AA23" s="470">
        <v>0</v>
      </c>
      <c r="AB23" s="470">
        <v>0</v>
      </c>
      <c r="AC23" s="470">
        <v>0</v>
      </c>
      <c r="AD23" s="470">
        <v>0</v>
      </c>
      <c r="AE23" s="470">
        <v>0</v>
      </c>
      <c r="AF23" s="470">
        <v>0</v>
      </c>
      <c r="AG23" s="470">
        <v>0</v>
      </c>
      <c r="AH23" s="470">
        <v>0</v>
      </c>
    </row>
    <row r="24" spans="1:34" ht="9.9499999999999993" customHeight="1">
      <c r="A24" s="48"/>
      <c r="B24" s="48"/>
      <c r="C24" s="48"/>
      <c r="D24" s="49"/>
      <c r="E24" s="49"/>
      <c r="F24" s="49"/>
      <c r="G24" s="49"/>
      <c r="H24" s="49"/>
      <c r="I24" s="50"/>
      <c r="J24" s="430"/>
      <c r="K24" s="430"/>
      <c r="L24" s="430"/>
      <c r="M24" s="430"/>
      <c r="N24" s="430"/>
      <c r="O24" s="430"/>
      <c r="P24" s="430"/>
      <c r="Q24" s="430"/>
      <c r="R24" s="430"/>
      <c r="S24" s="434"/>
      <c r="T24" s="434"/>
      <c r="U24" s="434"/>
      <c r="V24" s="434"/>
      <c r="W24" s="434"/>
      <c r="X24" s="434"/>
      <c r="Y24" s="433"/>
      <c r="Z24" s="434"/>
      <c r="AA24" s="434"/>
      <c r="AB24" s="434"/>
      <c r="AC24" s="434"/>
      <c r="AD24" s="434"/>
      <c r="AE24" s="434"/>
      <c r="AF24" s="434"/>
      <c r="AG24" s="434"/>
      <c r="AH24" s="434"/>
    </row>
    <row r="25" spans="1:34" s="34" customFormat="1" ht="12.95" customHeight="1">
      <c r="A25" s="48"/>
      <c r="B25" s="812" t="s">
        <v>177</v>
      </c>
      <c r="C25" s="812"/>
      <c r="D25" s="709" t="s">
        <v>362</v>
      </c>
      <c r="E25" s="709"/>
      <c r="F25" s="709"/>
      <c r="G25" s="709"/>
      <c r="H25" s="709"/>
      <c r="I25" s="50"/>
      <c r="J25" s="92">
        <v>346</v>
      </c>
      <c r="K25" s="92">
        <v>247</v>
      </c>
      <c r="L25" s="92">
        <v>99</v>
      </c>
      <c r="M25" s="92">
        <v>143</v>
      </c>
      <c r="N25" s="92">
        <v>64</v>
      </c>
      <c r="O25" s="92">
        <v>7</v>
      </c>
      <c r="P25" s="92">
        <v>6</v>
      </c>
      <c r="Q25" s="92">
        <v>38</v>
      </c>
      <c r="R25" s="92">
        <v>6</v>
      </c>
      <c r="S25" s="470">
        <v>5</v>
      </c>
      <c r="T25" s="470">
        <v>3</v>
      </c>
      <c r="U25" s="470">
        <v>9</v>
      </c>
      <c r="V25" s="470">
        <v>2</v>
      </c>
      <c r="W25" s="470">
        <v>0</v>
      </c>
      <c r="X25" s="470">
        <v>0</v>
      </c>
      <c r="Y25" s="470">
        <v>0</v>
      </c>
      <c r="Z25" s="470">
        <v>0</v>
      </c>
      <c r="AA25" s="470">
        <v>0</v>
      </c>
      <c r="AB25" s="470">
        <v>0</v>
      </c>
      <c r="AC25" s="470">
        <v>0</v>
      </c>
      <c r="AD25" s="470">
        <v>1</v>
      </c>
      <c r="AE25" s="470">
        <v>3</v>
      </c>
      <c r="AF25" s="470">
        <v>1</v>
      </c>
      <c r="AG25" s="470">
        <v>42</v>
      </c>
      <c r="AH25" s="470">
        <v>16</v>
      </c>
    </row>
    <row r="26" spans="1:34" ht="9" customHeight="1">
      <c r="A26" s="48"/>
      <c r="B26" s="55"/>
      <c r="C26" s="55"/>
      <c r="D26" s="164"/>
      <c r="E26" s="164"/>
      <c r="F26" s="164"/>
      <c r="G26" s="164"/>
      <c r="H26" s="164"/>
      <c r="I26" s="50"/>
      <c r="J26" s="430"/>
      <c r="K26" s="430"/>
      <c r="L26" s="430"/>
      <c r="M26" s="430"/>
      <c r="N26" s="430"/>
      <c r="O26" s="430"/>
      <c r="P26" s="430"/>
      <c r="Q26" s="430"/>
      <c r="R26" s="430"/>
      <c r="S26" s="434"/>
      <c r="T26" s="434"/>
      <c r="U26" s="434"/>
      <c r="V26" s="434"/>
      <c r="W26" s="434"/>
      <c r="X26" s="434"/>
      <c r="Y26" s="433"/>
      <c r="Z26" s="434"/>
      <c r="AA26" s="434"/>
      <c r="AB26" s="434"/>
      <c r="AC26" s="434"/>
      <c r="AD26" s="434"/>
      <c r="AE26" s="434"/>
      <c r="AF26" s="434"/>
      <c r="AG26" s="434"/>
      <c r="AH26" s="434"/>
    </row>
    <row r="27" spans="1:34" s="34" customFormat="1" ht="12.95" customHeight="1">
      <c r="A27" s="48"/>
      <c r="B27" s="812" t="s">
        <v>178</v>
      </c>
      <c r="C27" s="812"/>
      <c r="D27" s="709" t="s">
        <v>337</v>
      </c>
      <c r="E27" s="709"/>
      <c r="F27" s="709"/>
      <c r="G27" s="709"/>
      <c r="H27" s="709"/>
      <c r="I27" s="50"/>
      <c r="J27" s="92">
        <f>SUM(J29:J30)</f>
        <v>5668</v>
      </c>
      <c r="K27" s="92">
        <f t="shared" ref="K27:AH27" si="0">SUM(K29:K30)</f>
        <v>3437</v>
      </c>
      <c r="L27" s="92">
        <f t="shared" si="0"/>
        <v>2231</v>
      </c>
      <c r="M27" s="92">
        <f t="shared" si="0"/>
        <v>1575</v>
      </c>
      <c r="N27" s="92">
        <f t="shared" si="0"/>
        <v>1325</v>
      </c>
      <c r="O27" s="92">
        <f t="shared" si="0"/>
        <v>83</v>
      </c>
      <c r="P27" s="92">
        <f t="shared" si="0"/>
        <v>95</v>
      </c>
      <c r="Q27" s="92">
        <f t="shared" si="0"/>
        <v>1208</v>
      </c>
      <c r="R27" s="92">
        <f t="shared" si="0"/>
        <v>115</v>
      </c>
      <c r="S27" s="92">
        <f t="shared" si="0"/>
        <v>171</v>
      </c>
      <c r="T27" s="92">
        <f t="shared" si="0"/>
        <v>366</v>
      </c>
      <c r="U27" s="92">
        <f t="shared" si="0"/>
        <v>53</v>
      </c>
      <c r="V27" s="92">
        <f t="shared" si="0"/>
        <v>10</v>
      </c>
      <c r="W27" s="92">
        <f t="shared" si="0"/>
        <v>0</v>
      </c>
      <c r="X27" s="92">
        <f t="shared" si="0"/>
        <v>9</v>
      </c>
      <c r="Y27" s="92">
        <f t="shared" si="0"/>
        <v>0</v>
      </c>
      <c r="Z27" s="92">
        <f t="shared" si="0"/>
        <v>0</v>
      </c>
      <c r="AA27" s="92">
        <f t="shared" si="0"/>
        <v>0</v>
      </c>
      <c r="AB27" s="92">
        <f t="shared" si="0"/>
        <v>3</v>
      </c>
      <c r="AC27" s="92">
        <f t="shared" si="0"/>
        <v>9</v>
      </c>
      <c r="AD27" s="92">
        <f t="shared" si="0"/>
        <v>43</v>
      </c>
      <c r="AE27" s="92">
        <f t="shared" si="0"/>
        <v>20</v>
      </c>
      <c r="AF27" s="92">
        <f t="shared" si="0"/>
        <v>12</v>
      </c>
      <c r="AG27" s="92">
        <f t="shared" si="0"/>
        <v>318</v>
      </c>
      <c r="AH27" s="92">
        <f t="shared" si="0"/>
        <v>253</v>
      </c>
    </row>
    <row r="28" spans="1:34" ht="9" customHeight="1">
      <c r="A28" s="48"/>
      <c r="B28" s="55"/>
      <c r="C28" s="55"/>
      <c r="D28" s="164"/>
      <c r="E28" s="164"/>
      <c r="F28" s="164"/>
      <c r="G28" s="164"/>
      <c r="H28" s="164"/>
      <c r="I28" s="50"/>
      <c r="J28" s="430"/>
      <c r="K28" s="430"/>
      <c r="L28" s="430"/>
      <c r="M28" s="430"/>
      <c r="N28" s="430"/>
      <c r="O28" s="430"/>
      <c r="P28" s="430"/>
      <c r="Q28" s="430"/>
      <c r="R28" s="430"/>
      <c r="S28" s="434"/>
      <c r="T28" s="434"/>
      <c r="U28" s="434"/>
      <c r="V28" s="434"/>
      <c r="W28" s="434"/>
      <c r="X28" s="434"/>
      <c r="Y28" s="433"/>
      <c r="Z28" s="434"/>
      <c r="AA28" s="434"/>
      <c r="AB28" s="434"/>
      <c r="AC28" s="434"/>
      <c r="AD28" s="434"/>
      <c r="AE28" s="434"/>
      <c r="AF28" s="434"/>
      <c r="AG28" s="434"/>
      <c r="AH28" s="434"/>
    </row>
    <row r="29" spans="1:34" ht="12.95" customHeight="1">
      <c r="A29" s="48"/>
      <c r="B29" s="812"/>
      <c r="C29" s="812"/>
      <c r="D29" s="813" t="s">
        <v>179</v>
      </c>
      <c r="E29" s="813"/>
      <c r="F29" s="813"/>
      <c r="G29" s="813"/>
      <c r="H29" s="813"/>
      <c r="I29" s="50"/>
      <c r="J29" s="92">
        <f>SUM(K29:L29)</f>
        <v>5643</v>
      </c>
      <c r="K29" s="92">
        <v>3425</v>
      </c>
      <c r="L29" s="92">
        <v>2218</v>
      </c>
      <c r="M29" s="92">
        <v>1567</v>
      </c>
      <c r="N29" s="92">
        <v>1317</v>
      </c>
      <c r="O29" s="92">
        <v>82</v>
      </c>
      <c r="P29" s="92">
        <v>95</v>
      </c>
      <c r="Q29" s="92">
        <v>1207</v>
      </c>
      <c r="R29" s="92">
        <v>115</v>
      </c>
      <c r="S29" s="470">
        <v>171</v>
      </c>
      <c r="T29" s="470">
        <v>366</v>
      </c>
      <c r="U29" s="470">
        <v>53</v>
      </c>
      <c r="V29" s="470">
        <v>10</v>
      </c>
      <c r="W29" s="470">
        <v>0</v>
      </c>
      <c r="X29" s="470">
        <v>9</v>
      </c>
      <c r="Y29" s="470">
        <v>0</v>
      </c>
      <c r="Z29" s="470">
        <v>0</v>
      </c>
      <c r="AA29" s="470">
        <v>0</v>
      </c>
      <c r="AB29" s="470">
        <v>3</v>
      </c>
      <c r="AC29" s="470">
        <v>9</v>
      </c>
      <c r="AD29" s="470">
        <v>43</v>
      </c>
      <c r="AE29" s="470">
        <v>20</v>
      </c>
      <c r="AF29" s="470">
        <v>12</v>
      </c>
      <c r="AG29" s="470">
        <v>316</v>
      </c>
      <c r="AH29" s="470">
        <v>248</v>
      </c>
    </row>
    <row r="30" spans="1:34" ht="12.95" customHeight="1">
      <c r="A30" s="48"/>
      <c r="B30" s="812"/>
      <c r="C30" s="812"/>
      <c r="D30" s="813" t="s">
        <v>180</v>
      </c>
      <c r="E30" s="813"/>
      <c r="F30" s="813"/>
      <c r="G30" s="813"/>
      <c r="H30" s="813"/>
      <c r="I30" s="50"/>
      <c r="J30" s="92">
        <f>SUM(K30:L30)</f>
        <v>25</v>
      </c>
      <c r="K30" s="92">
        <v>12</v>
      </c>
      <c r="L30" s="92">
        <v>13</v>
      </c>
      <c r="M30" s="92">
        <v>8</v>
      </c>
      <c r="N30" s="92">
        <v>8</v>
      </c>
      <c r="O30" s="92">
        <v>1</v>
      </c>
      <c r="P30" s="92">
        <v>0</v>
      </c>
      <c r="Q30" s="92">
        <v>1</v>
      </c>
      <c r="R30" s="92">
        <v>0</v>
      </c>
      <c r="S30" s="470">
        <v>0</v>
      </c>
      <c r="T30" s="470">
        <v>0</v>
      </c>
      <c r="U30" s="470">
        <v>0</v>
      </c>
      <c r="V30" s="470">
        <v>0</v>
      </c>
      <c r="W30" s="470">
        <v>0</v>
      </c>
      <c r="X30" s="470">
        <v>0</v>
      </c>
      <c r="Y30" s="470">
        <v>0</v>
      </c>
      <c r="Z30" s="470">
        <v>0</v>
      </c>
      <c r="AA30" s="470">
        <v>0</v>
      </c>
      <c r="AB30" s="470">
        <v>0</v>
      </c>
      <c r="AC30" s="470">
        <v>0</v>
      </c>
      <c r="AD30" s="470">
        <v>0</v>
      </c>
      <c r="AE30" s="470">
        <v>0</v>
      </c>
      <c r="AF30" s="470">
        <v>0</v>
      </c>
      <c r="AG30" s="470">
        <v>2</v>
      </c>
      <c r="AH30" s="470">
        <v>5</v>
      </c>
    </row>
    <row r="31" spans="1:34" ht="9" customHeight="1">
      <c r="A31" s="48"/>
      <c r="B31" s="55"/>
      <c r="C31" s="55"/>
      <c r="D31" s="165"/>
      <c r="E31" s="165"/>
      <c r="F31" s="165"/>
      <c r="G31" s="165"/>
      <c r="H31" s="165"/>
      <c r="I31" s="50"/>
      <c r="J31" s="430"/>
      <c r="K31" s="430"/>
      <c r="L31" s="430"/>
      <c r="M31" s="430"/>
      <c r="N31" s="430"/>
      <c r="O31" s="430"/>
      <c r="P31" s="430"/>
      <c r="Q31" s="430"/>
      <c r="R31" s="430"/>
      <c r="S31" s="434"/>
      <c r="T31" s="434"/>
      <c r="U31" s="434"/>
      <c r="V31" s="434"/>
      <c r="W31" s="434"/>
      <c r="X31" s="434"/>
      <c r="Y31" s="433"/>
      <c r="Z31" s="434"/>
      <c r="AA31" s="434"/>
      <c r="AB31" s="434"/>
      <c r="AC31" s="434"/>
      <c r="AD31" s="434"/>
      <c r="AE31" s="434"/>
      <c r="AF31" s="434"/>
      <c r="AG31" s="434"/>
      <c r="AH31" s="434"/>
    </row>
    <row r="32" spans="1:34" s="34" customFormat="1" ht="12.75" customHeight="1">
      <c r="A32" s="48"/>
      <c r="B32" s="812" t="s">
        <v>181</v>
      </c>
      <c r="C32" s="812"/>
      <c r="D32" s="813" t="s">
        <v>182</v>
      </c>
      <c r="E32" s="813"/>
      <c r="F32" s="813"/>
      <c r="G32" s="813"/>
      <c r="H32" s="813"/>
      <c r="I32" s="50"/>
      <c r="J32" s="92">
        <v>683</v>
      </c>
      <c r="K32" s="92">
        <v>251</v>
      </c>
      <c r="L32" s="92">
        <v>432</v>
      </c>
      <c r="M32" s="92">
        <v>144</v>
      </c>
      <c r="N32" s="92">
        <v>292</v>
      </c>
      <c r="O32" s="92">
        <v>5</v>
      </c>
      <c r="P32" s="92">
        <v>9</v>
      </c>
      <c r="Q32" s="92">
        <v>16</v>
      </c>
      <c r="R32" s="92">
        <v>0</v>
      </c>
      <c r="S32" s="470">
        <v>5</v>
      </c>
      <c r="T32" s="470">
        <v>18</v>
      </c>
      <c r="U32" s="470">
        <v>7</v>
      </c>
      <c r="V32" s="470">
        <v>0</v>
      </c>
      <c r="W32" s="470">
        <v>0</v>
      </c>
      <c r="X32" s="470">
        <v>0</v>
      </c>
      <c r="Y32" s="470">
        <v>0</v>
      </c>
      <c r="Z32" s="470">
        <v>0</v>
      </c>
      <c r="AA32" s="470">
        <v>0</v>
      </c>
      <c r="AB32" s="470">
        <v>0</v>
      </c>
      <c r="AC32" s="470">
        <v>0</v>
      </c>
      <c r="AD32" s="470">
        <v>3</v>
      </c>
      <c r="AE32" s="470">
        <v>0</v>
      </c>
      <c r="AF32" s="470">
        <v>6</v>
      </c>
      <c r="AG32" s="470">
        <v>74</v>
      </c>
      <c r="AH32" s="470">
        <v>104</v>
      </c>
    </row>
    <row r="33" spans="1:34" ht="9" customHeight="1">
      <c r="A33" s="48"/>
      <c r="B33" s="55"/>
      <c r="C33" s="55"/>
      <c r="D33" s="164"/>
      <c r="E33" s="164"/>
      <c r="F33" s="164"/>
      <c r="G33" s="164"/>
      <c r="H33" s="164"/>
      <c r="I33" s="50"/>
      <c r="J33" s="430"/>
      <c r="K33" s="430"/>
      <c r="L33" s="430"/>
      <c r="M33" s="430"/>
      <c r="N33" s="430"/>
      <c r="O33" s="430"/>
      <c r="P33" s="430"/>
      <c r="Q33" s="430"/>
      <c r="R33" s="430"/>
      <c r="S33" s="434"/>
      <c r="T33" s="434"/>
      <c r="U33" s="434"/>
      <c r="V33" s="434"/>
      <c r="W33" s="434"/>
      <c r="X33" s="434"/>
      <c r="Y33" s="433"/>
      <c r="Z33" s="434"/>
      <c r="AA33" s="434"/>
      <c r="AB33" s="434"/>
      <c r="AC33" s="434"/>
      <c r="AD33" s="434"/>
      <c r="AE33" s="434"/>
      <c r="AF33" s="434"/>
      <c r="AG33" s="434"/>
      <c r="AH33" s="434"/>
    </row>
    <row r="34" spans="1:34" s="34" customFormat="1" ht="12.95" customHeight="1">
      <c r="A34" s="48"/>
      <c r="B34" s="812" t="s">
        <v>183</v>
      </c>
      <c r="C34" s="812"/>
      <c r="D34" s="813" t="s">
        <v>184</v>
      </c>
      <c r="E34" s="813"/>
      <c r="F34" s="813"/>
      <c r="G34" s="813"/>
      <c r="H34" s="813"/>
      <c r="I34" s="50"/>
      <c r="J34" s="92">
        <v>6474</v>
      </c>
      <c r="K34" s="92">
        <v>4072</v>
      </c>
      <c r="L34" s="92">
        <v>2402</v>
      </c>
      <c r="M34" s="92">
        <v>3661</v>
      </c>
      <c r="N34" s="92">
        <v>2001</v>
      </c>
      <c r="O34" s="92">
        <v>15</v>
      </c>
      <c r="P34" s="92">
        <v>26</v>
      </c>
      <c r="Q34" s="92">
        <v>97</v>
      </c>
      <c r="R34" s="92">
        <v>18</v>
      </c>
      <c r="S34" s="470">
        <v>42</v>
      </c>
      <c r="T34" s="470">
        <v>57</v>
      </c>
      <c r="U34" s="470">
        <v>3</v>
      </c>
      <c r="V34" s="470">
        <v>1</v>
      </c>
      <c r="W34" s="470">
        <v>2</v>
      </c>
      <c r="X34" s="470">
        <v>7</v>
      </c>
      <c r="Y34" s="470">
        <v>0</v>
      </c>
      <c r="Z34" s="470">
        <v>1</v>
      </c>
      <c r="AA34" s="470">
        <v>0</v>
      </c>
      <c r="AB34" s="470">
        <v>2</v>
      </c>
      <c r="AC34" s="470">
        <v>3</v>
      </c>
      <c r="AD34" s="470">
        <v>7</v>
      </c>
      <c r="AE34" s="470">
        <v>69</v>
      </c>
      <c r="AF34" s="470">
        <v>88</v>
      </c>
      <c r="AG34" s="470">
        <v>180</v>
      </c>
      <c r="AH34" s="470">
        <v>194</v>
      </c>
    </row>
    <row r="35" spans="1:34" ht="9" customHeight="1">
      <c r="A35" s="48"/>
      <c r="B35" s="55"/>
      <c r="C35" s="55"/>
      <c r="D35" s="165"/>
      <c r="E35" s="165"/>
      <c r="F35" s="165"/>
      <c r="G35" s="165"/>
      <c r="H35" s="165"/>
      <c r="I35" s="50"/>
      <c r="J35" s="430"/>
      <c r="K35" s="430"/>
      <c r="L35" s="430"/>
      <c r="M35" s="430"/>
      <c r="N35" s="430"/>
      <c r="O35" s="430"/>
      <c r="P35" s="430"/>
      <c r="Q35" s="430"/>
      <c r="R35" s="430"/>
      <c r="S35" s="434"/>
      <c r="T35" s="434"/>
      <c r="U35" s="434"/>
      <c r="V35" s="434"/>
      <c r="W35" s="434"/>
      <c r="X35" s="434"/>
      <c r="Y35" s="433"/>
      <c r="Z35" s="434"/>
      <c r="AA35" s="434"/>
      <c r="AB35" s="434"/>
      <c r="AC35" s="434"/>
      <c r="AD35" s="434"/>
      <c r="AE35" s="434"/>
      <c r="AF35" s="434"/>
      <c r="AG35" s="434"/>
      <c r="AH35" s="434"/>
    </row>
    <row r="36" spans="1:34" s="34" customFormat="1" ht="12.95" customHeight="1">
      <c r="A36" s="48"/>
      <c r="B36" s="812" t="s">
        <v>185</v>
      </c>
      <c r="C36" s="812"/>
      <c r="D36" s="709" t="s">
        <v>186</v>
      </c>
      <c r="E36" s="709"/>
      <c r="F36" s="709"/>
      <c r="G36" s="709"/>
      <c r="H36" s="709"/>
      <c r="I36" s="50"/>
      <c r="J36" s="92">
        <v>4</v>
      </c>
      <c r="K36" s="92">
        <v>4</v>
      </c>
      <c r="L36" s="92">
        <v>0</v>
      </c>
      <c r="M36" s="92">
        <v>4</v>
      </c>
      <c r="N36" s="92">
        <v>0</v>
      </c>
      <c r="O36" s="92">
        <v>0</v>
      </c>
      <c r="P36" s="92">
        <v>0</v>
      </c>
      <c r="Q36" s="92">
        <v>0</v>
      </c>
      <c r="R36" s="92">
        <v>0</v>
      </c>
      <c r="S36" s="92">
        <v>0</v>
      </c>
      <c r="T36" s="92">
        <v>0</v>
      </c>
      <c r="U36" s="92">
        <v>0</v>
      </c>
      <c r="V36" s="92">
        <v>0</v>
      </c>
      <c r="W36" s="92">
        <v>0</v>
      </c>
      <c r="X36" s="92">
        <v>0</v>
      </c>
      <c r="Y36" s="92">
        <v>0</v>
      </c>
      <c r="Z36" s="92">
        <v>0</v>
      </c>
      <c r="AA36" s="92">
        <v>0</v>
      </c>
      <c r="AB36" s="92">
        <v>0</v>
      </c>
      <c r="AC36" s="92">
        <v>0</v>
      </c>
      <c r="AD36" s="92">
        <v>0</v>
      </c>
      <c r="AE36" s="92">
        <v>0</v>
      </c>
      <c r="AF36" s="92">
        <v>0</v>
      </c>
      <c r="AG36" s="92">
        <v>0</v>
      </c>
      <c r="AH36" s="92">
        <v>0</v>
      </c>
    </row>
    <row r="37" spans="1:34" ht="8.1" customHeight="1">
      <c r="A37" s="48"/>
      <c r="B37" s="48"/>
      <c r="C37" s="48"/>
      <c r="D37" s="49"/>
      <c r="E37" s="49"/>
      <c r="F37" s="49"/>
      <c r="G37" s="49"/>
      <c r="H37" s="49"/>
      <c r="I37" s="50"/>
      <c r="J37" s="430"/>
      <c r="K37" s="430"/>
      <c r="L37" s="430"/>
      <c r="M37" s="430"/>
      <c r="N37" s="430"/>
      <c r="O37" s="430"/>
      <c r="P37" s="430"/>
      <c r="Q37" s="430"/>
      <c r="R37" s="430"/>
      <c r="S37" s="434"/>
      <c r="T37" s="434"/>
      <c r="U37" s="434"/>
      <c r="V37" s="434"/>
      <c r="W37" s="434"/>
      <c r="X37" s="434"/>
      <c r="Y37" s="434"/>
      <c r="Z37" s="434"/>
      <c r="AA37" s="434"/>
      <c r="AB37" s="434"/>
      <c r="AC37" s="434"/>
      <c r="AD37" s="434"/>
      <c r="AE37" s="434"/>
      <c r="AF37" s="434"/>
      <c r="AG37" s="434"/>
      <c r="AH37" s="434"/>
    </row>
    <row r="38" spans="1:34" s="34" customFormat="1" ht="12.75" customHeight="1">
      <c r="A38" s="48"/>
      <c r="B38" s="48"/>
      <c r="C38" s="815" t="s">
        <v>420</v>
      </c>
      <c r="D38" s="815"/>
      <c r="E38" s="815"/>
      <c r="F38" s="166"/>
      <c r="G38" s="166"/>
      <c r="H38" s="164" t="s">
        <v>179</v>
      </c>
      <c r="I38" s="50"/>
      <c r="J38" s="92">
        <f>SUM(K38,L38)</f>
        <v>1</v>
      </c>
      <c r="K38" s="92">
        <v>0</v>
      </c>
      <c r="L38" s="92">
        <v>1</v>
      </c>
      <c r="M38" s="92">
        <v>0</v>
      </c>
      <c r="N38" s="92">
        <v>1</v>
      </c>
      <c r="O38" s="92">
        <v>0</v>
      </c>
      <c r="P38" s="92">
        <v>0</v>
      </c>
      <c r="Q38" s="92">
        <v>0</v>
      </c>
      <c r="R38" s="92">
        <v>0</v>
      </c>
      <c r="S38" s="470">
        <v>0</v>
      </c>
      <c r="T38" s="470">
        <v>0</v>
      </c>
      <c r="U38" s="470">
        <v>0</v>
      </c>
      <c r="V38" s="470">
        <v>0</v>
      </c>
      <c r="W38" s="470">
        <v>0</v>
      </c>
      <c r="X38" s="470">
        <v>0</v>
      </c>
      <c r="Y38" s="470">
        <v>0</v>
      </c>
      <c r="Z38" s="470">
        <v>0</v>
      </c>
      <c r="AA38" s="470">
        <v>0</v>
      </c>
      <c r="AB38" s="470">
        <v>0</v>
      </c>
      <c r="AC38" s="470">
        <v>0</v>
      </c>
      <c r="AD38" s="470">
        <v>0</v>
      </c>
      <c r="AE38" s="470">
        <v>0</v>
      </c>
      <c r="AF38" s="470">
        <v>0</v>
      </c>
      <c r="AG38" s="470">
        <v>0</v>
      </c>
      <c r="AH38" s="470">
        <v>0</v>
      </c>
    </row>
    <row r="39" spans="1:34" s="34" customFormat="1" ht="12.75" customHeight="1">
      <c r="A39" s="48"/>
      <c r="B39" s="48"/>
      <c r="C39" s="815"/>
      <c r="D39" s="815"/>
      <c r="E39" s="815"/>
      <c r="F39" s="166"/>
      <c r="G39" s="166"/>
      <c r="H39" s="164" t="s">
        <v>180</v>
      </c>
      <c r="I39" s="50"/>
      <c r="J39" s="92">
        <f>SUM(K39,L39)</f>
        <v>0</v>
      </c>
      <c r="K39" s="92">
        <v>0</v>
      </c>
      <c r="L39" s="92">
        <v>0</v>
      </c>
      <c r="M39" s="92">
        <v>0</v>
      </c>
      <c r="N39" s="92">
        <v>0</v>
      </c>
      <c r="O39" s="92">
        <v>0</v>
      </c>
      <c r="P39" s="92">
        <v>0</v>
      </c>
      <c r="Q39" s="92">
        <v>0</v>
      </c>
      <c r="R39" s="92">
        <v>0</v>
      </c>
      <c r="S39" s="470">
        <v>0</v>
      </c>
      <c r="T39" s="470">
        <v>0</v>
      </c>
      <c r="U39" s="470">
        <v>0</v>
      </c>
      <c r="V39" s="470">
        <v>0</v>
      </c>
      <c r="W39" s="470">
        <v>0</v>
      </c>
      <c r="X39" s="470">
        <v>0</v>
      </c>
      <c r="Y39" s="470">
        <v>0</v>
      </c>
      <c r="Z39" s="470">
        <v>0</v>
      </c>
      <c r="AA39" s="470">
        <v>0</v>
      </c>
      <c r="AB39" s="470">
        <v>0</v>
      </c>
      <c r="AC39" s="470">
        <v>0</v>
      </c>
      <c r="AD39" s="470">
        <v>0</v>
      </c>
      <c r="AE39" s="470">
        <v>0</v>
      </c>
      <c r="AF39" s="470">
        <v>0</v>
      </c>
      <c r="AG39" s="470">
        <v>0</v>
      </c>
      <c r="AH39" s="470">
        <v>0</v>
      </c>
    </row>
    <row r="40" spans="1:34" ht="5.25" customHeight="1">
      <c r="A40" s="48"/>
      <c r="B40" s="48"/>
      <c r="C40" s="167"/>
      <c r="D40" s="167"/>
      <c r="E40" s="167"/>
      <c r="F40" s="327"/>
      <c r="G40" s="327"/>
      <c r="H40" s="168"/>
      <c r="I40" s="50"/>
      <c r="J40" s="430"/>
      <c r="K40" s="430"/>
      <c r="L40" s="430"/>
      <c r="M40" s="430"/>
      <c r="N40" s="430"/>
      <c r="O40" s="430"/>
      <c r="P40" s="430"/>
      <c r="Q40" s="430"/>
      <c r="R40" s="430"/>
      <c r="S40" s="434"/>
      <c r="T40" s="434"/>
      <c r="U40" s="434"/>
      <c r="V40" s="434"/>
      <c r="W40" s="434"/>
      <c r="X40" s="434"/>
      <c r="Y40" s="434"/>
      <c r="Z40" s="434"/>
      <c r="AA40" s="434"/>
      <c r="AB40" s="434"/>
      <c r="AC40" s="434"/>
      <c r="AD40" s="434"/>
      <c r="AE40" s="434"/>
      <c r="AF40" s="434"/>
      <c r="AG40" s="434"/>
      <c r="AH40" s="434"/>
    </row>
    <row r="41" spans="1:34" ht="12.75" customHeight="1">
      <c r="A41" s="48"/>
      <c r="B41" s="48"/>
      <c r="C41" s="816" t="s">
        <v>187</v>
      </c>
      <c r="D41" s="816"/>
      <c r="E41" s="709" t="s">
        <v>363</v>
      </c>
      <c r="F41" s="709"/>
      <c r="G41" s="709"/>
      <c r="H41" s="709"/>
      <c r="I41" s="50"/>
      <c r="J41" s="92">
        <v>47605</v>
      </c>
      <c r="K41" s="92">
        <v>26095</v>
      </c>
      <c r="L41" s="92">
        <v>21510</v>
      </c>
      <c r="M41" s="92">
        <v>23769</v>
      </c>
      <c r="N41" s="92">
        <v>19958</v>
      </c>
      <c r="O41" s="92">
        <v>45</v>
      </c>
      <c r="P41" s="92">
        <v>57</v>
      </c>
      <c r="Q41" s="92">
        <v>348</v>
      </c>
      <c r="R41" s="92">
        <v>69</v>
      </c>
      <c r="S41" s="470">
        <v>251</v>
      </c>
      <c r="T41" s="470">
        <v>173</v>
      </c>
      <c r="U41" s="470">
        <v>11</v>
      </c>
      <c r="V41" s="470">
        <v>1</v>
      </c>
      <c r="W41" s="470">
        <v>0</v>
      </c>
      <c r="X41" s="470">
        <v>21</v>
      </c>
      <c r="Y41" s="470">
        <v>1</v>
      </c>
      <c r="Z41" s="470">
        <v>14</v>
      </c>
      <c r="AA41" s="470">
        <v>0</v>
      </c>
      <c r="AB41" s="470">
        <v>10</v>
      </c>
      <c r="AC41" s="470">
        <v>11</v>
      </c>
      <c r="AD41" s="470">
        <v>21</v>
      </c>
      <c r="AE41" s="470">
        <v>924</v>
      </c>
      <c r="AF41" s="470">
        <v>568</v>
      </c>
      <c r="AG41" s="470">
        <v>735</v>
      </c>
      <c r="AH41" s="470">
        <v>618</v>
      </c>
    </row>
    <row r="42" spans="1:34" ht="12.95" customHeight="1">
      <c r="A42" s="48"/>
      <c r="B42" s="48"/>
      <c r="C42" s="816"/>
      <c r="D42" s="816"/>
      <c r="E42" s="709" t="s">
        <v>364</v>
      </c>
      <c r="F42" s="709"/>
      <c r="G42" s="709"/>
      <c r="H42" s="709"/>
      <c r="I42" s="50"/>
      <c r="J42" s="92">
        <v>2559</v>
      </c>
      <c r="K42" s="92">
        <v>167</v>
      </c>
      <c r="L42" s="92">
        <v>2392</v>
      </c>
      <c r="M42" s="92">
        <v>130</v>
      </c>
      <c r="N42" s="92">
        <v>2029</v>
      </c>
      <c r="O42" s="92">
        <v>3</v>
      </c>
      <c r="P42" s="92">
        <v>16</v>
      </c>
      <c r="Q42" s="92">
        <v>12</v>
      </c>
      <c r="R42" s="92">
        <v>6</v>
      </c>
      <c r="S42" s="470">
        <v>7</v>
      </c>
      <c r="T42" s="470">
        <v>83</v>
      </c>
      <c r="U42" s="470">
        <v>0</v>
      </c>
      <c r="V42" s="470">
        <v>0</v>
      </c>
      <c r="W42" s="470">
        <v>0</v>
      </c>
      <c r="X42" s="470">
        <v>10</v>
      </c>
      <c r="Y42" s="470">
        <v>0</v>
      </c>
      <c r="Z42" s="470">
        <v>5</v>
      </c>
      <c r="AA42" s="470">
        <v>0</v>
      </c>
      <c r="AB42" s="470">
        <v>3</v>
      </c>
      <c r="AC42" s="470">
        <v>0</v>
      </c>
      <c r="AD42" s="470">
        <v>15</v>
      </c>
      <c r="AE42" s="470">
        <v>1</v>
      </c>
      <c r="AF42" s="470">
        <v>19</v>
      </c>
      <c r="AG42" s="470">
        <v>14</v>
      </c>
      <c r="AH42" s="470">
        <v>206</v>
      </c>
    </row>
    <row r="43" spans="1:34" s="34" customFormat="1" ht="12.95" customHeight="1">
      <c r="A43" s="48"/>
      <c r="B43" s="48"/>
      <c r="C43" s="816"/>
      <c r="D43" s="816"/>
      <c r="E43" s="709" t="s">
        <v>8</v>
      </c>
      <c r="F43" s="709"/>
      <c r="G43" s="709"/>
      <c r="H43" s="709"/>
      <c r="I43" s="50"/>
      <c r="J43" s="92">
        <f>SUM(K43,L43)</f>
        <v>50164</v>
      </c>
      <c r="K43" s="92">
        <f>SUM(K41,K42)</f>
        <v>26262</v>
      </c>
      <c r="L43" s="92">
        <f t="shared" ref="L43:AH43" si="1">SUM(L41,L42)</f>
        <v>23902</v>
      </c>
      <c r="M43" s="92">
        <f t="shared" si="1"/>
        <v>23899</v>
      </c>
      <c r="N43" s="92">
        <f t="shared" si="1"/>
        <v>21987</v>
      </c>
      <c r="O43" s="92">
        <f t="shared" si="1"/>
        <v>48</v>
      </c>
      <c r="P43" s="92">
        <f t="shared" si="1"/>
        <v>73</v>
      </c>
      <c r="Q43" s="92">
        <f t="shared" si="1"/>
        <v>360</v>
      </c>
      <c r="R43" s="92">
        <f t="shared" si="1"/>
        <v>75</v>
      </c>
      <c r="S43" s="92">
        <f t="shared" si="1"/>
        <v>258</v>
      </c>
      <c r="T43" s="92">
        <f t="shared" si="1"/>
        <v>256</v>
      </c>
      <c r="U43" s="92">
        <f t="shared" si="1"/>
        <v>11</v>
      </c>
      <c r="V43" s="92">
        <f t="shared" si="1"/>
        <v>1</v>
      </c>
      <c r="W43" s="92">
        <f t="shared" si="1"/>
        <v>0</v>
      </c>
      <c r="X43" s="92">
        <f t="shared" si="1"/>
        <v>31</v>
      </c>
      <c r="Y43" s="92">
        <f t="shared" si="1"/>
        <v>1</v>
      </c>
      <c r="Z43" s="92">
        <f t="shared" si="1"/>
        <v>19</v>
      </c>
      <c r="AA43" s="92">
        <f t="shared" si="1"/>
        <v>0</v>
      </c>
      <c r="AB43" s="92">
        <f t="shared" si="1"/>
        <v>13</v>
      </c>
      <c r="AC43" s="92">
        <f t="shared" si="1"/>
        <v>11</v>
      </c>
      <c r="AD43" s="92">
        <f t="shared" si="1"/>
        <v>36</v>
      </c>
      <c r="AE43" s="92">
        <f t="shared" si="1"/>
        <v>925</v>
      </c>
      <c r="AF43" s="92">
        <f t="shared" si="1"/>
        <v>587</v>
      </c>
      <c r="AG43" s="92">
        <f t="shared" si="1"/>
        <v>749</v>
      </c>
      <c r="AH43" s="92">
        <f t="shared" si="1"/>
        <v>824</v>
      </c>
    </row>
    <row r="44" spans="1:34" ht="4.5" customHeight="1" thickBot="1">
      <c r="A44" s="54"/>
      <c r="B44" s="54"/>
      <c r="C44" s="54"/>
      <c r="D44" s="54"/>
      <c r="E44" s="54"/>
      <c r="F44" s="54"/>
      <c r="G44" s="54"/>
      <c r="H44" s="54"/>
      <c r="I44" s="180"/>
      <c r="J44" s="321"/>
      <c r="K44" s="321"/>
      <c r="L44" s="321"/>
      <c r="M44" s="321"/>
      <c r="N44" s="321"/>
      <c r="O44" s="321"/>
      <c r="P44" s="321"/>
      <c r="Q44" s="321"/>
      <c r="R44" s="321"/>
      <c r="S44" s="170"/>
      <c r="T44" s="170"/>
      <c r="U44" s="170"/>
      <c r="V44" s="170"/>
      <c r="W44" s="170"/>
      <c r="X44" s="170"/>
      <c r="Y44" s="170"/>
      <c r="Z44" s="170"/>
      <c r="AA44" s="170"/>
      <c r="AB44" s="170"/>
      <c r="AC44" s="170"/>
      <c r="AD44" s="170"/>
      <c r="AE44" s="170"/>
      <c r="AF44" s="170"/>
      <c r="AG44" s="170"/>
      <c r="AH44" s="170"/>
    </row>
    <row r="45" spans="1:34" ht="4.5" customHeight="1" thickTop="1">
      <c r="I45" s="34"/>
      <c r="J45" s="34"/>
      <c r="K45" s="34"/>
      <c r="L45" s="34"/>
      <c r="M45" s="34"/>
      <c r="N45" s="34"/>
      <c r="O45" s="34"/>
      <c r="P45" s="34"/>
      <c r="Q45" s="34"/>
      <c r="R45" s="34"/>
      <c r="S45" s="320"/>
      <c r="T45" s="320"/>
      <c r="U45" s="320"/>
      <c r="V45" s="320"/>
      <c r="W45" s="320"/>
      <c r="X45" s="320"/>
      <c r="Y45" s="320"/>
      <c r="Z45" s="320"/>
      <c r="AA45" s="57"/>
      <c r="AB45" s="57"/>
      <c r="AC45" s="57"/>
      <c r="AD45" s="57"/>
      <c r="AE45" s="57"/>
      <c r="AF45" s="57"/>
      <c r="AG45" s="57"/>
      <c r="AH45" s="57"/>
    </row>
    <row r="46" spans="1:34" s="427" customFormat="1">
      <c r="D46" s="56" t="s">
        <v>388</v>
      </c>
      <c r="E46" s="423"/>
      <c r="F46" s="423"/>
      <c r="G46" s="423"/>
      <c r="H46" s="423"/>
      <c r="I46" s="423"/>
      <c r="J46" s="435"/>
      <c r="K46" s="435"/>
      <c r="L46" s="435"/>
      <c r="M46" s="435"/>
      <c r="N46" s="435"/>
      <c r="O46" s="435"/>
      <c r="P46" s="435"/>
      <c r="Q46" s="435"/>
      <c r="R46" s="460"/>
      <c r="S46" s="461"/>
      <c r="T46" s="461"/>
      <c r="U46" s="461"/>
      <c r="V46" s="461"/>
      <c r="W46" s="461"/>
      <c r="X46" s="461"/>
      <c r="Y46" s="461"/>
      <c r="Z46" s="461"/>
      <c r="AA46" s="461"/>
      <c r="AB46" s="461"/>
      <c r="AC46" s="461"/>
      <c r="AD46" s="461"/>
      <c r="AE46" s="461"/>
      <c r="AF46" s="461"/>
      <c r="AG46" s="461"/>
      <c r="AH46" s="461"/>
    </row>
    <row r="47" spans="1:34" s="427" customFormat="1">
      <c r="D47" s="56" t="s">
        <v>389</v>
      </c>
      <c r="E47" s="423"/>
      <c r="F47" s="423"/>
      <c r="G47" s="423"/>
      <c r="H47" s="423"/>
      <c r="I47" s="423"/>
      <c r="J47" s="435"/>
      <c r="K47" s="435"/>
      <c r="L47" s="435"/>
      <c r="M47" s="435"/>
      <c r="N47" s="435"/>
      <c r="O47" s="435"/>
      <c r="P47" s="435"/>
      <c r="Q47" s="435"/>
      <c r="R47" s="460"/>
      <c r="S47" s="428"/>
      <c r="T47" s="428"/>
      <c r="U47" s="428"/>
      <c r="V47" s="428"/>
      <c r="W47" s="428"/>
      <c r="X47" s="428"/>
      <c r="Y47" s="428"/>
      <c r="Z47" s="428"/>
      <c r="AA47" s="428"/>
      <c r="AB47" s="428"/>
      <c r="AC47" s="428"/>
      <c r="AD47" s="428"/>
      <c r="AE47" s="428"/>
      <c r="AF47" s="428"/>
      <c r="AG47" s="428"/>
      <c r="AH47" s="428"/>
    </row>
    <row r="48" spans="1:34" s="427" customFormat="1">
      <c r="D48" s="56" t="s">
        <v>390</v>
      </c>
      <c r="E48" s="423"/>
      <c r="F48" s="423"/>
      <c r="G48" s="423"/>
      <c r="H48" s="423"/>
      <c r="I48" s="423"/>
      <c r="J48" s="435"/>
      <c r="K48" s="435"/>
      <c r="L48" s="435"/>
      <c r="M48" s="435"/>
      <c r="N48" s="435"/>
      <c r="O48" s="435"/>
      <c r="P48" s="435"/>
      <c r="Q48" s="435"/>
      <c r="R48" s="460"/>
      <c r="S48" s="428"/>
      <c r="T48" s="428"/>
      <c r="U48" s="428"/>
      <c r="V48" s="428"/>
      <c r="W48" s="428"/>
      <c r="X48" s="428"/>
      <c r="Y48" s="428"/>
      <c r="Z48" s="428"/>
      <c r="AA48" s="428"/>
      <c r="AB48" s="428"/>
      <c r="AC48" s="428"/>
      <c r="AD48" s="428"/>
      <c r="AE48" s="428"/>
      <c r="AF48" s="428"/>
      <c r="AG48" s="428"/>
      <c r="AH48" s="428"/>
    </row>
    <row r="49" spans="3:34" s="427" customFormat="1">
      <c r="C49" s="436"/>
      <c r="D49" s="56" t="s">
        <v>490</v>
      </c>
      <c r="E49" s="423"/>
      <c r="F49" s="423"/>
      <c r="G49" s="423"/>
      <c r="H49" s="423"/>
      <c r="I49" s="423"/>
      <c r="J49" s="423"/>
      <c r="K49" s="423"/>
      <c r="L49" s="423"/>
      <c r="M49" s="423"/>
      <c r="N49" s="423"/>
      <c r="O49" s="423"/>
      <c r="P49" s="423"/>
      <c r="Q49" s="423"/>
      <c r="S49" s="428"/>
      <c r="T49" s="428"/>
      <c r="U49" s="428"/>
      <c r="V49" s="428"/>
      <c r="W49" s="428"/>
      <c r="X49" s="428"/>
      <c r="Y49" s="428"/>
      <c r="Z49" s="428"/>
      <c r="AA49" s="428"/>
      <c r="AB49" s="428"/>
      <c r="AC49" s="428"/>
      <c r="AD49" s="428"/>
      <c r="AE49" s="428"/>
      <c r="AF49" s="428"/>
      <c r="AG49" s="428"/>
      <c r="AH49" s="428"/>
    </row>
    <row r="50" spans="3:34" s="427" customFormat="1">
      <c r="D50" s="56" t="s">
        <v>491</v>
      </c>
      <c r="E50" s="423"/>
      <c r="F50" s="423"/>
      <c r="G50" s="423"/>
      <c r="H50" s="423"/>
      <c r="I50" s="423"/>
      <c r="J50" s="423"/>
      <c r="K50" s="423"/>
      <c r="L50" s="423"/>
      <c r="M50" s="423"/>
      <c r="N50" s="423"/>
      <c r="O50" s="423"/>
      <c r="P50" s="423"/>
      <c r="Q50" s="423"/>
      <c r="S50" s="428"/>
      <c r="T50" s="428"/>
      <c r="U50" s="428"/>
      <c r="V50" s="428"/>
      <c r="W50" s="428"/>
      <c r="X50" s="428"/>
      <c r="Y50" s="428"/>
      <c r="Z50" s="428"/>
      <c r="AA50" s="428"/>
      <c r="AB50" s="428"/>
      <c r="AC50" s="428"/>
      <c r="AD50" s="428"/>
      <c r="AE50" s="428"/>
      <c r="AF50" s="428"/>
      <c r="AG50" s="428"/>
      <c r="AH50" s="428"/>
    </row>
    <row r="51" spans="3:34">
      <c r="D51" s="56" t="s">
        <v>469</v>
      </c>
    </row>
  </sheetData>
  <mergeCells count="49">
    <mergeCell ref="AG2:AH2"/>
    <mergeCell ref="U2:V2"/>
    <mergeCell ref="W2:X2"/>
    <mergeCell ref="Y2:Z2"/>
    <mergeCell ref="AA2:AB2"/>
    <mergeCell ref="AC2:AD2"/>
    <mergeCell ref="AE2:AF2"/>
    <mergeCell ref="C38:E39"/>
    <mergeCell ref="C41:D43"/>
    <mergeCell ref="E41:H41"/>
    <mergeCell ref="E42:H42"/>
    <mergeCell ref="E43:H43"/>
    <mergeCell ref="S2:T2"/>
    <mergeCell ref="B32:C32"/>
    <mergeCell ref="D32:H32"/>
    <mergeCell ref="B34:C34"/>
    <mergeCell ref="D34:H34"/>
    <mergeCell ref="B20:C20"/>
    <mergeCell ref="D20:H20"/>
    <mergeCell ref="D22:H22"/>
    <mergeCell ref="D23:H23"/>
    <mergeCell ref="B25:C25"/>
    <mergeCell ref="D25:H25"/>
    <mergeCell ref="D13:H13"/>
    <mergeCell ref="D14:H14"/>
    <mergeCell ref="D15:H15"/>
    <mergeCell ref="D16:H16"/>
    <mergeCell ref="B18:C18"/>
    <mergeCell ref="B36:C36"/>
    <mergeCell ref="D36:H36"/>
    <mergeCell ref="B27:C27"/>
    <mergeCell ref="D27:H27"/>
    <mergeCell ref="B29:C29"/>
    <mergeCell ref="D29:H29"/>
    <mergeCell ref="B30:C30"/>
    <mergeCell ref="D30:H30"/>
    <mergeCell ref="Q2:R2"/>
    <mergeCell ref="D18:H18"/>
    <mergeCell ref="B6:H6"/>
    <mergeCell ref="A7:H7"/>
    <mergeCell ref="B9:C9"/>
    <mergeCell ref="D9:H9"/>
    <mergeCell ref="D11:H11"/>
    <mergeCell ref="D12:H12"/>
    <mergeCell ref="B5:H5"/>
    <mergeCell ref="A2:I3"/>
    <mergeCell ref="J2:L2"/>
    <mergeCell ref="M2:N2"/>
    <mergeCell ref="O2:P2"/>
  </mergeCells>
  <phoneticPr fontId="18"/>
  <printOptions horizontalCentered="1"/>
  <pageMargins left="0" right="0" top="0.78740157480314965" bottom="7.874015748031496E-2" header="0.39370078740157483" footer="0"/>
  <pageSetup paperSize="9" scale="138" orientation="portrait" r:id="rId1"/>
  <headerFooter alignWithMargins="0">
    <oddHeader>&amp;L&amp;9高等学校卒業後の状況&amp;R&amp;"ＭＳ ゴシック,標準"&amp;9&amp;F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G63"/>
  <sheetViews>
    <sheetView zoomScaleNormal="100" workbookViewId="0"/>
  </sheetViews>
  <sheetFormatPr defaultRowHeight="10.5"/>
  <cols>
    <col min="1" max="1" width="0.75" style="34" customWidth="1"/>
    <col min="2" max="2" width="0.5" style="34" customWidth="1"/>
    <col min="3" max="3" width="4.375" style="34" customWidth="1"/>
    <col min="4" max="4" width="1.375" style="34" customWidth="1"/>
    <col min="5" max="5" width="1.875" style="34" customWidth="1"/>
    <col min="6" max="6" width="1.25" style="34" customWidth="1"/>
    <col min="7" max="7" width="13" style="34" customWidth="1"/>
    <col min="8" max="8" width="1.25" style="34" customWidth="1"/>
    <col min="9" max="13" width="9.125" style="34" bestFit="1" customWidth="1"/>
    <col min="14" max="15" width="5.375" style="34" bestFit="1" customWidth="1"/>
    <col min="16" max="16" width="9.125" style="34" bestFit="1" customWidth="1"/>
    <col min="17" max="17" width="5.125" style="34" bestFit="1" customWidth="1"/>
    <col min="18" max="19" width="5.375" style="185" bestFit="1" customWidth="1"/>
    <col min="20" max="20" width="4.625" style="185" bestFit="1" customWidth="1"/>
    <col min="21" max="21" width="4.25" style="185" bestFit="1" customWidth="1"/>
    <col min="22" max="22" width="3.5" style="185" bestFit="1" customWidth="1"/>
    <col min="23" max="23" width="4.5" style="185" bestFit="1" customWidth="1"/>
    <col min="24" max="25" width="4.125" style="185" customWidth="1"/>
    <col min="26" max="31" width="3.75" style="185" customWidth="1"/>
    <col min="32" max="33" width="5.125" style="185" customWidth="1"/>
    <col min="34" max="16384" width="9" style="34"/>
  </cols>
  <sheetData>
    <row r="1" spans="1:33" ht="12" customHeight="1" thickBot="1">
      <c r="B1" s="56" t="s">
        <v>165</v>
      </c>
      <c r="G1" s="340"/>
      <c r="AG1" s="58" t="s">
        <v>385</v>
      </c>
    </row>
    <row r="2" spans="1:33" s="171" customFormat="1" ht="15" customHeight="1" thickTop="1">
      <c r="A2" s="802" t="s">
        <v>195</v>
      </c>
      <c r="B2" s="673"/>
      <c r="C2" s="673"/>
      <c r="D2" s="673"/>
      <c r="E2" s="673"/>
      <c r="F2" s="673"/>
      <c r="G2" s="673"/>
      <c r="H2" s="673"/>
      <c r="I2" s="673" t="s">
        <v>196</v>
      </c>
      <c r="J2" s="673"/>
      <c r="K2" s="673"/>
      <c r="L2" s="673" t="s">
        <v>197</v>
      </c>
      <c r="M2" s="673"/>
      <c r="N2" s="673" t="s">
        <v>198</v>
      </c>
      <c r="O2" s="675"/>
      <c r="P2" s="819" t="s">
        <v>199</v>
      </c>
      <c r="Q2" s="820"/>
      <c r="R2" s="678" t="s">
        <v>238</v>
      </c>
      <c r="S2" s="678"/>
      <c r="T2" s="678" t="s">
        <v>239</v>
      </c>
      <c r="U2" s="678"/>
      <c r="V2" s="678" t="s">
        <v>240</v>
      </c>
      <c r="W2" s="678"/>
      <c r="X2" s="679" t="s">
        <v>151</v>
      </c>
      <c r="Y2" s="826"/>
      <c r="Z2" s="827" t="s">
        <v>188</v>
      </c>
      <c r="AA2" s="828"/>
      <c r="AB2" s="827" t="s">
        <v>189</v>
      </c>
      <c r="AC2" s="828"/>
      <c r="AD2" s="678" t="s">
        <v>190</v>
      </c>
      <c r="AE2" s="678"/>
      <c r="AF2" s="679" t="s">
        <v>241</v>
      </c>
      <c r="AG2" s="680"/>
    </row>
    <row r="3" spans="1:33" s="171" customFormat="1" ht="15" customHeight="1">
      <c r="A3" s="803"/>
      <c r="B3" s="674"/>
      <c r="C3" s="674"/>
      <c r="D3" s="674"/>
      <c r="E3" s="674"/>
      <c r="F3" s="674"/>
      <c r="G3" s="674"/>
      <c r="H3" s="674"/>
      <c r="I3" s="36" t="s">
        <v>8</v>
      </c>
      <c r="J3" s="36" t="s">
        <v>14</v>
      </c>
      <c r="K3" s="36" t="s">
        <v>15</v>
      </c>
      <c r="L3" s="36" t="s">
        <v>14</v>
      </c>
      <c r="M3" s="36" t="s">
        <v>15</v>
      </c>
      <c r="N3" s="36" t="s">
        <v>14</v>
      </c>
      <c r="O3" s="37" t="s">
        <v>15</v>
      </c>
      <c r="P3" s="36" t="s">
        <v>14</v>
      </c>
      <c r="Q3" s="37" t="s">
        <v>15</v>
      </c>
      <c r="R3" s="186" t="s">
        <v>14</v>
      </c>
      <c r="S3" s="186" t="s">
        <v>15</v>
      </c>
      <c r="T3" s="186" t="s">
        <v>14</v>
      </c>
      <c r="U3" s="186" t="s">
        <v>15</v>
      </c>
      <c r="V3" s="186" t="s">
        <v>14</v>
      </c>
      <c r="W3" s="186" t="s">
        <v>15</v>
      </c>
      <c r="X3" s="186" t="s">
        <v>127</v>
      </c>
      <c r="Y3" s="186" t="s">
        <v>15</v>
      </c>
      <c r="Z3" s="186" t="s">
        <v>14</v>
      </c>
      <c r="AA3" s="186" t="s">
        <v>15</v>
      </c>
      <c r="AB3" s="186" t="s">
        <v>14</v>
      </c>
      <c r="AC3" s="186" t="s">
        <v>15</v>
      </c>
      <c r="AD3" s="186" t="s">
        <v>14</v>
      </c>
      <c r="AE3" s="186" t="s">
        <v>15</v>
      </c>
      <c r="AF3" s="186" t="s">
        <v>14</v>
      </c>
      <c r="AG3" s="339" t="s">
        <v>15</v>
      </c>
    </row>
    <row r="4" spans="1:33" s="171" customFormat="1" ht="9" customHeight="1">
      <c r="A4" s="172"/>
      <c r="B4" s="173"/>
      <c r="C4" s="173"/>
      <c r="D4" s="173"/>
      <c r="E4" s="173"/>
      <c r="F4" s="173"/>
      <c r="G4" s="173"/>
      <c r="H4" s="174"/>
      <c r="I4" s="168"/>
      <c r="J4" s="168"/>
      <c r="K4" s="168"/>
      <c r="L4" s="168"/>
      <c r="M4" s="168"/>
      <c r="N4" s="168"/>
      <c r="O4" s="168"/>
      <c r="P4" s="168"/>
      <c r="Q4" s="168"/>
      <c r="R4" s="187"/>
      <c r="S4" s="187"/>
      <c r="T4" s="187"/>
      <c r="U4" s="187"/>
      <c r="V4" s="187"/>
      <c r="W4" s="187"/>
      <c r="X4" s="187"/>
      <c r="Y4" s="187"/>
      <c r="Z4" s="187"/>
      <c r="AA4" s="187"/>
      <c r="AB4" s="187"/>
      <c r="AC4" s="187"/>
      <c r="AD4" s="187"/>
      <c r="AE4" s="187"/>
      <c r="AF4" s="187"/>
      <c r="AG4" s="187"/>
    </row>
    <row r="5" spans="1:33" s="44" customFormat="1" ht="15" customHeight="1">
      <c r="A5" s="383"/>
      <c r="B5" s="806" t="s">
        <v>457</v>
      </c>
      <c r="C5" s="806"/>
      <c r="D5" s="806"/>
      <c r="E5" s="806"/>
      <c r="F5" s="806"/>
      <c r="G5" s="806"/>
      <c r="H5" s="42"/>
      <c r="I5" s="175">
        <v>5685</v>
      </c>
      <c r="J5" s="175">
        <v>3430</v>
      </c>
      <c r="K5" s="175">
        <v>2255</v>
      </c>
      <c r="L5" s="175">
        <v>1451</v>
      </c>
      <c r="M5" s="175">
        <v>1266</v>
      </c>
      <c r="N5" s="175">
        <v>89</v>
      </c>
      <c r="O5" s="175">
        <v>101</v>
      </c>
      <c r="P5" s="175">
        <v>1276</v>
      </c>
      <c r="Q5" s="175">
        <v>99</v>
      </c>
      <c r="R5" s="188">
        <v>188</v>
      </c>
      <c r="S5" s="188">
        <v>392</v>
      </c>
      <c r="T5" s="188">
        <v>48</v>
      </c>
      <c r="U5" s="188">
        <v>10</v>
      </c>
      <c r="V5" s="188" t="s">
        <v>441</v>
      </c>
      <c r="W5" s="188">
        <v>16</v>
      </c>
      <c r="X5" s="188">
        <v>0</v>
      </c>
      <c r="Y5" s="188">
        <v>0</v>
      </c>
      <c r="Z5" s="188">
        <v>0</v>
      </c>
      <c r="AA5" s="188">
        <v>3</v>
      </c>
      <c r="AB5" s="188">
        <v>14</v>
      </c>
      <c r="AC5" s="188">
        <v>36</v>
      </c>
      <c r="AD5" s="188">
        <v>9</v>
      </c>
      <c r="AE5" s="188">
        <v>11</v>
      </c>
      <c r="AF5" s="188">
        <v>355</v>
      </c>
      <c r="AG5" s="188">
        <v>321</v>
      </c>
    </row>
    <row r="6" spans="1:33" s="44" customFormat="1" ht="15" customHeight="1">
      <c r="A6" s="383"/>
      <c r="B6" s="806" t="s">
        <v>458</v>
      </c>
      <c r="C6" s="806"/>
      <c r="D6" s="806"/>
      <c r="E6" s="806"/>
      <c r="F6" s="806"/>
      <c r="G6" s="806"/>
      <c r="H6" s="42"/>
      <c r="I6" s="175">
        <v>5579</v>
      </c>
      <c r="J6" s="175">
        <v>3313</v>
      </c>
      <c r="K6" s="175">
        <v>2266</v>
      </c>
      <c r="L6" s="175">
        <v>1416</v>
      </c>
      <c r="M6" s="175">
        <v>1316</v>
      </c>
      <c r="N6" s="175">
        <v>75</v>
      </c>
      <c r="O6" s="175">
        <v>121</v>
      </c>
      <c r="P6" s="175">
        <v>1307</v>
      </c>
      <c r="Q6" s="175">
        <v>87</v>
      </c>
      <c r="R6" s="188">
        <v>145</v>
      </c>
      <c r="S6" s="188">
        <v>395</v>
      </c>
      <c r="T6" s="188">
        <v>54</v>
      </c>
      <c r="U6" s="188">
        <v>8</v>
      </c>
      <c r="V6" s="188">
        <v>0</v>
      </c>
      <c r="W6" s="188">
        <v>15</v>
      </c>
      <c r="X6" s="188">
        <v>0</v>
      </c>
      <c r="Y6" s="188">
        <v>0</v>
      </c>
      <c r="Z6" s="188">
        <v>0</v>
      </c>
      <c r="AA6" s="188">
        <v>1</v>
      </c>
      <c r="AB6" s="188">
        <v>15</v>
      </c>
      <c r="AC6" s="188">
        <v>29</v>
      </c>
      <c r="AD6" s="188">
        <v>15</v>
      </c>
      <c r="AE6" s="188">
        <v>14</v>
      </c>
      <c r="AF6" s="188">
        <v>286</v>
      </c>
      <c r="AG6" s="188">
        <v>280</v>
      </c>
    </row>
    <row r="7" spans="1:33" s="44" customFormat="1" ht="15" customHeight="1">
      <c r="A7" s="383"/>
      <c r="B7" s="806" t="s">
        <v>459</v>
      </c>
      <c r="C7" s="806"/>
      <c r="D7" s="806"/>
      <c r="E7" s="806"/>
      <c r="F7" s="806"/>
      <c r="G7" s="806"/>
      <c r="H7" s="42"/>
      <c r="I7" s="175">
        <v>5669</v>
      </c>
      <c r="J7" s="175">
        <v>3437</v>
      </c>
      <c r="K7" s="175">
        <v>2232</v>
      </c>
      <c r="L7" s="175">
        <v>1575</v>
      </c>
      <c r="M7" s="175">
        <v>1326</v>
      </c>
      <c r="N7" s="175">
        <v>83</v>
      </c>
      <c r="O7" s="175">
        <v>95</v>
      </c>
      <c r="P7" s="175">
        <v>1208</v>
      </c>
      <c r="Q7" s="175">
        <v>115</v>
      </c>
      <c r="R7" s="188">
        <v>171</v>
      </c>
      <c r="S7" s="188">
        <v>366</v>
      </c>
      <c r="T7" s="188">
        <v>53</v>
      </c>
      <c r="U7" s="188">
        <v>10</v>
      </c>
      <c r="V7" s="188">
        <v>0</v>
      </c>
      <c r="W7" s="188">
        <v>9</v>
      </c>
      <c r="X7" s="188">
        <v>0</v>
      </c>
      <c r="Y7" s="188">
        <v>0</v>
      </c>
      <c r="Z7" s="188">
        <v>0</v>
      </c>
      <c r="AA7" s="188">
        <v>3</v>
      </c>
      <c r="AB7" s="188">
        <v>9</v>
      </c>
      <c r="AC7" s="188">
        <v>43</v>
      </c>
      <c r="AD7" s="188">
        <v>20</v>
      </c>
      <c r="AE7" s="188">
        <v>12</v>
      </c>
      <c r="AF7" s="188">
        <v>318</v>
      </c>
      <c r="AG7" s="188">
        <v>253</v>
      </c>
    </row>
    <row r="8" spans="1:33" ht="5.0999999999999996" customHeight="1">
      <c r="A8" s="48"/>
      <c r="B8" s="168"/>
      <c r="C8" s="168"/>
      <c r="D8" s="168"/>
      <c r="E8" s="168"/>
      <c r="F8" s="168"/>
      <c r="G8" s="168"/>
      <c r="H8" s="50"/>
      <c r="I8" s="437"/>
      <c r="J8" s="437"/>
      <c r="K8" s="437"/>
      <c r="L8" s="437"/>
      <c r="M8" s="437"/>
      <c r="N8" s="437"/>
      <c r="O8" s="437"/>
      <c r="P8" s="437"/>
      <c r="Q8" s="437"/>
      <c r="R8" s="438"/>
      <c r="S8" s="438"/>
      <c r="T8" s="438"/>
      <c r="U8" s="438"/>
      <c r="V8" s="438"/>
      <c r="W8" s="438"/>
      <c r="X8" s="438"/>
      <c r="Y8" s="438"/>
      <c r="Z8" s="438"/>
      <c r="AA8" s="438"/>
      <c r="AB8" s="438"/>
      <c r="AC8" s="438"/>
      <c r="AD8" s="438"/>
      <c r="AE8" s="438"/>
      <c r="AF8" s="438"/>
      <c r="AG8" s="438"/>
    </row>
    <row r="9" spans="1:33" ht="12.6" customHeight="1">
      <c r="A9" s="48"/>
      <c r="B9" s="821" t="s">
        <v>200</v>
      </c>
      <c r="C9" s="821"/>
      <c r="D9" s="821"/>
      <c r="E9" s="821"/>
      <c r="F9" s="821"/>
      <c r="G9" s="821"/>
      <c r="H9" s="50"/>
      <c r="I9" s="437"/>
      <c r="J9" s="437"/>
      <c r="K9" s="437"/>
      <c r="L9" s="437"/>
      <c r="M9" s="437"/>
      <c r="N9" s="437"/>
      <c r="O9" s="437"/>
      <c r="P9" s="437"/>
      <c r="Q9" s="437"/>
      <c r="R9" s="438"/>
      <c r="S9" s="438"/>
      <c r="T9" s="438"/>
      <c r="U9" s="438"/>
      <c r="V9" s="438"/>
      <c r="W9" s="438"/>
      <c r="X9" s="438"/>
      <c r="Y9" s="438"/>
      <c r="Z9" s="438"/>
      <c r="AA9" s="438"/>
      <c r="AB9" s="438"/>
      <c r="AC9" s="438"/>
      <c r="AD9" s="438"/>
      <c r="AE9" s="438"/>
      <c r="AF9" s="438"/>
      <c r="AG9" s="438"/>
    </row>
    <row r="10" spans="1:33" ht="12.6" customHeight="1">
      <c r="A10" s="48"/>
      <c r="B10" s="48"/>
      <c r="C10" s="681" t="s">
        <v>201</v>
      </c>
      <c r="D10" s="681"/>
      <c r="E10" s="681"/>
      <c r="F10" s="681"/>
      <c r="G10" s="681"/>
      <c r="H10" s="50"/>
      <c r="I10" s="471">
        <f t="shared" ref="I10:I32" si="0">SUM(J10:K10)</f>
        <v>42</v>
      </c>
      <c r="J10" s="471">
        <f>SUM(L10,N10,P10,R10,T10,V10,X10,Z10,AB10,AD10,AF10,)</f>
        <v>23</v>
      </c>
      <c r="K10" s="471">
        <f>SUM(M10,O10,Q10,S10,U10,W10,Y10,AA10,AC10,AE10,AG10,)</f>
        <v>19</v>
      </c>
      <c r="L10" s="471">
        <v>6</v>
      </c>
      <c r="M10" s="471">
        <v>2</v>
      </c>
      <c r="N10" s="471">
        <v>16</v>
      </c>
      <c r="O10" s="471">
        <v>16</v>
      </c>
      <c r="P10" s="471">
        <v>0</v>
      </c>
      <c r="Q10" s="471">
        <v>0</v>
      </c>
      <c r="R10" s="472">
        <v>0</v>
      </c>
      <c r="S10" s="472">
        <v>1</v>
      </c>
      <c r="T10" s="472">
        <v>0</v>
      </c>
      <c r="U10" s="472">
        <v>0</v>
      </c>
      <c r="V10" s="472">
        <v>0</v>
      </c>
      <c r="W10" s="472">
        <v>0</v>
      </c>
      <c r="X10" s="472">
        <v>0</v>
      </c>
      <c r="Y10" s="472">
        <v>0</v>
      </c>
      <c r="Z10" s="472">
        <v>0</v>
      </c>
      <c r="AA10" s="472">
        <v>0</v>
      </c>
      <c r="AB10" s="472">
        <v>0</v>
      </c>
      <c r="AC10" s="472">
        <v>0</v>
      </c>
      <c r="AD10" s="472">
        <v>1</v>
      </c>
      <c r="AE10" s="472">
        <v>0</v>
      </c>
      <c r="AF10" s="472">
        <v>0</v>
      </c>
      <c r="AG10" s="472">
        <v>0</v>
      </c>
    </row>
    <row r="11" spans="1:33" ht="12.6" customHeight="1">
      <c r="A11" s="48"/>
      <c r="B11" s="48"/>
      <c r="C11" s="681" t="s">
        <v>202</v>
      </c>
      <c r="D11" s="681"/>
      <c r="E11" s="681"/>
      <c r="F11" s="681"/>
      <c r="G11" s="681"/>
      <c r="H11" s="50"/>
      <c r="I11" s="471">
        <f t="shared" si="0"/>
        <v>7</v>
      </c>
      <c r="J11" s="471">
        <f>SUM(L11,N11,P11,R11,T11,V11,X11,Z11,AB11,AD11,AF11,)</f>
        <v>7</v>
      </c>
      <c r="K11" s="471">
        <f>SUM(M11,O11,Q11,S11,U11,W11,Y11,AA11,AC11,AE11,AG11,)</f>
        <v>0</v>
      </c>
      <c r="L11" s="471">
        <v>3</v>
      </c>
      <c r="M11" s="471">
        <v>0</v>
      </c>
      <c r="N11" s="471">
        <v>1</v>
      </c>
      <c r="O11" s="471">
        <v>0</v>
      </c>
      <c r="P11" s="471">
        <v>0</v>
      </c>
      <c r="Q11" s="471">
        <v>0</v>
      </c>
      <c r="R11" s="472">
        <v>0</v>
      </c>
      <c r="S11" s="472">
        <v>0</v>
      </c>
      <c r="T11" s="472">
        <v>3</v>
      </c>
      <c r="U11" s="472">
        <v>0</v>
      </c>
      <c r="V11" s="472">
        <v>0</v>
      </c>
      <c r="W11" s="472">
        <v>0</v>
      </c>
      <c r="X11" s="472">
        <v>0</v>
      </c>
      <c r="Y11" s="472">
        <v>0</v>
      </c>
      <c r="Z11" s="472">
        <v>0</v>
      </c>
      <c r="AA11" s="472">
        <v>0</v>
      </c>
      <c r="AB11" s="472">
        <v>0</v>
      </c>
      <c r="AC11" s="472">
        <v>0</v>
      </c>
      <c r="AD11" s="472">
        <v>0</v>
      </c>
      <c r="AE11" s="472">
        <v>0</v>
      </c>
      <c r="AF11" s="472">
        <v>0</v>
      </c>
      <c r="AG11" s="472">
        <v>0</v>
      </c>
    </row>
    <row r="12" spans="1:33" ht="12.6" customHeight="1">
      <c r="A12" s="48"/>
      <c r="B12" s="48"/>
      <c r="C12" s="681" t="s">
        <v>336</v>
      </c>
      <c r="D12" s="681"/>
      <c r="E12" s="681"/>
      <c r="F12" s="681"/>
      <c r="G12" s="681"/>
      <c r="H12" s="50"/>
      <c r="I12" s="471">
        <f t="shared" si="0"/>
        <v>4</v>
      </c>
      <c r="J12" s="471">
        <f t="shared" ref="J12:K32" si="1">SUM(L12,N12,P12,R12,T12,V12,X12,Z12,AB12,AD12,AF12,)</f>
        <v>2</v>
      </c>
      <c r="K12" s="471">
        <f t="shared" si="1"/>
        <v>2</v>
      </c>
      <c r="L12" s="471">
        <v>2</v>
      </c>
      <c r="M12" s="471">
        <v>1</v>
      </c>
      <c r="N12" s="471">
        <v>0</v>
      </c>
      <c r="O12" s="471">
        <v>0</v>
      </c>
      <c r="P12" s="471">
        <v>0</v>
      </c>
      <c r="Q12" s="471">
        <v>0</v>
      </c>
      <c r="R12" s="472">
        <v>0</v>
      </c>
      <c r="S12" s="472">
        <v>0</v>
      </c>
      <c r="T12" s="472">
        <v>0</v>
      </c>
      <c r="U12" s="472">
        <v>0</v>
      </c>
      <c r="V12" s="472">
        <v>0</v>
      </c>
      <c r="W12" s="472">
        <v>0</v>
      </c>
      <c r="X12" s="472">
        <v>0</v>
      </c>
      <c r="Y12" s="472">
        <v>0</v>
      </c>
      <c r="Z12" s="472">
        <v>0</v>
      </c>
      <c r="AA12" s="472">
        <v>0</v>
      </c>
      <c r="AB12" s="472">
        <v>0</v>
      </c>
      <c r="AC12" s="472">
        <v>0</v>
      </c>
      <c r="AD12" s="472">
        <v>0</v>
      </c>
      <c r="AE12" s="472">
        <v>0</v>
      </c>
      <c r="AF12" s="472">
        <v>0</v>
      </c>
      <c r="AG12" s="472">
        <v>1</v>
      </c>
    </row>
    <row r="13" spans="1:33" ht="12.6" customHeight="1">
      <c r="A13" s="48"/>
      <c r="B13" s="48"/>
      <c r="C13" s="681" t="s">
        <v>203</v>
      </c>
      <c r="D13" s="681"/>
      <c r="E13" s="681"/>
      <c r="F13" s="681"/>
      <c r="G13" s="681"/>
      <c r="H13" s="50"/>
      <c r="I13" s="471">
        <f t="shared" si="0"/>
        <v>499</v>
      </c>
      <c r="J13" s="471">
        <f t="shared" si="1"/>
        <v>457</v>
      </c>
      <c r="K13" s="471">
        <f t="shared" si="1"/>
        <v>42</v>
      </c>
      <c r="L13" s="471">
        <v>167</v>
      </c>
      <c r="M13" s="471">
        <v>18</v>
      </c>
      <c r="N13" s="471">
        <v>11</v>
      </c>
      <c r="O13" s="471">
        <v>3</v>
      </c>
      <c r="P13" s="471">
        <v>238</v>
      </c>
      <c r="Q13" s="471">
        <v>14</v>
      </c>
      <c r="R13" s="472">
        <v>6</v>
      </c>
      <c r="S13" s="472">
        <v>6</v>
      </c>
      <c r="T13" s="472">
        <v>10</v>
      </c>
      <c r="U13" s="472">
        <v>0</v>
      </c>
      <c r="V13" s="472">
        <v>0</v>
      </c>
      <c r="W13" s="472">
        <v>0</v>
      </c>
      <c r="X13" s="472">
        <v>0</v>
      </c>
      <c r="Y13" s="472">
        <v>0</v>
      </c>
      <c r="Z13" s="472">
        <v>0</v>
      </c>
      <c r="AA13" s="472">
        <v>0</v>
      </c>
      <c r="AB13" s="472">
        <v>0</v>
      </c>
      <c r="AC13" s="472">
        <v>0</v>
      </c>
      <c r="AD13" s="472">
        <v>0</v>
      </c>
      <c r="AE13" s="472">
        <v>0</v>
      </c>
      <c r="AF13" s="472">
        <v>25</v>
      </c>
      <c r="AG13" s="472">
        <v>1</v>
      </c>
    </row>
    <row r="14" spans="1:33" ht="12.6" customHeight="1">
      <c r="A14" s="48"/>
      <c r="B14" s="48"/>
      <c r="C14" s="681" t="s">
        <v>204</v>
      </c>
      <c r="D14" s="681"/>
      <c r="E14" s="681"/>
      <c r="F14" s="681"/>
      <c r="G14" s="681"/>
      <c r="H14" s="50"/>
      <c r="I14" s="471">
        <f t="shared" si="0"/>
        <v>1764</v>
      </c>
      <c r="J14" s="471">
        <f t="shared" si="1"/>
        <v>1244</v>
      </c>
      <c r="K14" s="471">
        <f t="shared" si="1"/>
        <v>520</v>
      </c>
      <c r="L14" s="471">
        <v>445</v>
      </c>
      <c r="M14" s="471">
        <v>248</v>
      </c>
      <c r="N14" s="471">
        <v>37</v>
      </c>
      <c r="O14" s="471">
        <v>37</v>
      </c>
      <c r="P14" s="471">
        <v>592</v>
      </c>
      <c r="Q14" s="471">
        <v>55</v>
      </c>
      <c r="R14" s="472">
        <v>68</v>
      </c>
      <c r="S14" s="472">
        <v>134</v>
      </c>
      <c r="T14" s="472">
        <v>11</v>
      </c>
      <c r="U14" s="472">
        <v>2</v>
      </c>
      <c r="V14" s="472">
        <v>0</v>
      </c>
      <c r="W14" s="472">
        <v>0</v>
      </c>
      <c r="X14" s="472">
        <v>0</v>
      </c>
      <c r="Y14" s="472">
        <v>0</v>
      </c>
      <c r="Z14" s="472">
        <v>0</v>
      </c>
      <c r="AA14" s="472">
        <v>0</v>
      </c>
      <c r="AB14" s="472">
        <v>0</v>
      </c>
      <c r="AC14" s="472">
        <v>3</v>
      </c>
      <c r="AD14" s="472">
        <v>6</v>
      </c>
      <c r="AE14" s="472">
        <v>1</v>
      </c>
      <c r="AF14" s="472">
        <v>85</v>
      </c>
      <c r="AG14" s="472">
        <v>40</v>
      </c>
    </row>
    <row r="15" spans="1:33" ht="5.0999999999999996" customHeight="1">
      <c r="A15" s="619"/>
      <c r="B15" s="168"/>
      <c r="C15" s="168"/>
      <c r="D15" s="168"/>
      <c r="E15" s="168"/>
      <c r="F15" s="168"/>
      <c r="G15" s="168"/>
      <c r="H15" s="50"/>
      <c r="I15" s="437"/>
      <c r="J15" s="437"/>
      <c r="K15" s="437"/>
      <c r="L15" s="437"/>
      <c r="M15" s="437"/>
      <c r="N15" s="437"/>
      <c r="O15" s="437"/>
      <c r="P15" s="437"/>
      <c r="Q15" s="437"/>
      <c r="R15" s="438"/>
      <c r="S15" s="438"/>
      <c r="T15" s="438"/>
      <c r="U15" s="438"/>
      <c r="V15" s="438"/>
      <c r="W15" s="438"/>
      <c r="X15" s="438"/>
      <c r="Y15" s="438"/>
      <c r="Z15" s="438"/>
      <c r="AA15" s="438"/>
      <c r="AB15" s="438"/>
      <c r="AC15" s="438"/>
      <c r="AD15" s="438"/>
      <c r="AE15" s="438"/>
      <c r="AF15" s="438"/>
      <c r="AG15" s="438"/>
    </row>
    <row r="16" spans="1:33" ht="12.6" customHeight="1">
      <c r="A16" s="48"/>
      <c r="B16" s="48"/>
      <c r="C16" s="709" t="s">
        <v>205</v>
      </c>
      <c r="D16" s="709"/>
      <c r="E16" s="709"/>
      <c r="F16" s="709"/>
      <c r="G16" s="709"/>
      <c r="H16" s="50"/>
      <c r="I16" s="471">
        <f t="shared" si="0"/>
        <v>50</v>
      </c>
      <c r="J16" s="471">
        <f t="shared" si="1"/>
        <v>39</v>
      </c>
      <c r="K16" s="471">
        <f t="shared" si="1"/>
        <v>11</v>
      </c>
      <c r="L16" s="471">
        <v>16</v>
      </c>
      <c r="M16" s="471">
        <v>7</v>
      </c>
      <c r="N16" s="471">
        <v>0</v>
      </c>
      <c r="O16" s="471">
        <v>0</v>
      </c>
      <c r="P16" s="471">
        <v>18</v>
      </c>
      <c r="Q16" s="471">
        <v>1</v>
      </c>
      <c r="R16" s="472">
        <v>4</v>
      </c>
      <c r="S16" s="472">
        <v>1</v>
      </c>
      <c r="T16" s="472">
        <v>0</v>
      </c>
      <c r="U16" s="472">
        <v>0</v>
      </c>
      <c r="V16" s="472">
        <v>0</v>
      </c>
      <c r="W16" s="472">
        <v>0</v>
      </c>
      <c r="X16" s="472">
        <v>0</v>
      </c>
      <c r="Y16" s="472">
        <v>0</v>
      </c>
      <c r="Z16" s="472">
        <v>0</v>
      </c>
      <c r="AA16" s="472">
        <v>0</v>
      </c>
      <c r="AB16" s="472">
        <v>0</v>
      </c>
      <c r="AC16" s="472">
        <v>0</v>
      </c>
      <c r="AD16" s="472">
        <v>0</v>
      </c>
      <c r="AE16" s="472">
        <v>0</v>
      </c>
      <c r="AF16" s="472">
        <v>1</v>
      </c>
      <c r="AG16" s="472">
        <v>2</v>
      </c>
    </row>
    <row r="17" spans="1:33" ht="12.6" customHeight="1">
      <c r="A17" s="48"/>
      <c r="B17" s="48"/>
      <c r="C17" s="681" t="s">
        <v>206</v>
      </c>
      <c r="D17" s="681"/>
      <c r="E17" s="681"/>
      <c r="F17" s="681"/>
      <c r="G17" s="681"/>
      <c r="H17" s="50"/>
      <c r="I17" s="471">
        <f t="shared" si="0"/>
        <v>86</v>
      </c>
      <c r="J17" s="471">
        <f t="shared" si="1"/>
        <v>58</v>
      </c>
      <c r="K17" s="471">
        <f t="shared" si="1"/>
        <v>28</v>
      </c>
      <c r="L17" s="471">
        <v>21</v>
      </c>
      <c r="M17" s="471">
        <v>17</v>
      </c>
      <c r="N17" s="471">
        <v>0</v>
      </c>
      <c r="O17" s="471">
        <v>0</v>
      </c>
      <c r="P17" s="471">
        <v>28</v>
      </c>
      <c r="Q17" s="471">
        <v>2</v>
      </c>
      <c r="R17" s="472">
        <v>3</v>
      </c>
      <c r="S17" s="472">
        <v>6</v>
      </c>
      <c r="T17" s="472">
        <v>0</v>
      </c>
      <c r="U17" s="472">
        <v>0</v>
      </c>
      <c r="V17" s="472">
        <v>0</v>
      </c>
      <c r="W17" s="472">
        <v>0</v>
      </c>
      <c r="X17" s="472">
        <v>0</v>
      </c>
      <c r="Y17" s="472">
        <v>0</v>
      </c>
      <c r="Z17" s="472">
        <v>0</v>
      </c>
      <c r="AA17" s="472">
        <v>0</v>
      </c>
      <c r="AB17" s="472">
        <v>0</v>
      </c>
      <c r="AC17" s="472">
        <v>0</v>
      </c>
      <c r="AD17" s="472">
        <v>0</v>
      </c>
      <c r="AE17" s="472">
        <v>0</v>
      </c>
      <c r="AF17" s="472">
        <v>6</v>
      </c>
      <c r="AG17" s="472">
        <v>3</v>
      </c>
    </row>
    <row r="18" spans="1:33" ht="12.6" customHeight="1">
      <c r="A18" s="48"/>
      <c r="B18" s="48"/>
      <c r="C18" s="681" t="s">
        <v>207</v>
      </c>
      <c r="D18" s="681"/>
      <c r="E18" s="681"/>
      <c r="F18" s="681"/>
      <c r="G18" s="681"/>
      <c r="H18" s="50"/>
      <c r="I18" s="471">
        <f t="shared" si="0"/>
        <v>528</v>
      </c>
      <c r="J18" s="471">
        <f>SUM(L18,N18,P18,R18,T18,V18,X18,Z18,AB18,AD18,AF18,)</f>
        <v>367</v>
      </c>
      <c r="K18" s="471">
        <f t="shared" si="1"/>
        <v>161</v>
      </c>
      <c r="L18" s="471">
        <v>186</v>
      </c>
      <c r="M18" s="471">
        <v>84</v>
      </c>
      <c r="N18" s="471">
        <v>0</v>
      </c>
      <c r="O18" s="471">
        <v>3</v>
      </c>
      <c r="P18" s="471">
        <v>105</v>
      </c>
      <c r="Q18" s="471">
        <v>7</v>
      </c>
      <c r="R18" s="472">
        <v>30</v>
      </c>
      <c r="S18" s="472">
        <v>38</v>
      </c>
      <c r="T18" s="472">
        <v>8</v>
      </c>
      <c r="U18" s="472">
        <v>1</v>
      </c>
      <c r="V18" s="472">
        <v>0</v>
      </c>
      <c r="W18" s="472">
        <v>0</v>
      </c>
      <c r="X18" s="472">
        <v>0</v>
      </c>
      <c r="Y18" s="472">
        <v>0</v>
      </c>
      <c r="Z18" s="472">
        <v>0</v>
      </c>
      <c r="AA18" s="472">
        <v>1</v>
      </c>
      <c r="AB18" s="472">
        <v>0</v>
      </c>
      <c r="AC18" s="472">
        <v>1</v>
      </c>
      <c r="AD18" s="472">
        <v>0</v>
      </c>
      <c r="AE18" s="472">
        <v>0</v>
      </c>
      <c r="AF18" s="472">
        <v>38</v>
      </c>
      <c r="AG18" s="472">
        <v>26</v>
      </c>
    </row>
    <row r="19" spans="1:33" ht="12.6" customHeight="1">
      <c r="A19" s="48"/>
      <c r="B19" s="48"/>
      <c r="C19" s="681" t="s">
        <v>208</v>
      </c>
      <c r="D19" s="681"/>
      <c r="E19" s="681"/>
      <c r="F19" s="681"/>
      <c r="G19" s="681"/>
      <c r="H19" s="50"/>
      <c r="I19" s="471">
        <f t="shared" si="0"/>
        <v>764</v>
      </c>
      <c r="J19" s="471">
        <f t="shared" si="1"/>
        <v>302</v>
      </c>
      <c r="K19" s="471">
        <f t="shared" si="1"/>
        <v>462</v>
      </c>
      <c r="L19" s="471">
        <v>167</v>
      </c>
      <c r="M19" s="471">
        <v>318</v>
      </c>
      <c r="N19" s="471">
        <v>4</v>
      </c>
      <c r="O19" s="471">
        <v>18</v>
      </c>
      <c r="P19" s="471">
        <v>64</v>
      </c>
      <c r="Q19" s="471">
        <v>9</v>
      </c>
      <c r="R19" s="472">
        <v>14</v>
      </c>
      <c r="S19" s="472">
        <v>55</v>
      </c>
      <c r="T19" s="472">
        <v>4</v>
      </c>
      <c r="U19" s="472">
        <v>4</v>
      </c>
      <c r="V19" s="472">
        <v>0</v>
      </c>
      <c r="W19" s="472">
        <v>6</v>
      </c>
      <c r="X19" s="472">
        <v>0</v>
      </c>
      <c r="Y19" s="472">
        <v>0</v>
      </c>
      <c r="Z19" s="472">
        <v>0</v>
      </c>
      <c r="AA19" s="472">
        <v>0</v>
      </c>
      <c r="AB19" s="472">
        <v>0</v>
      </c>
      <c r="AC19" s="472">
        <v>1</v>
      </c>
      <c r="AD19" s="472">
        <v>1</v>
      </c>
      <c r="AE19" s="472">
        <v>3</v>
      </c>
      <c r="AF19" s="472">
        <v>48</v>
      </c>
      <c r="AG19" s="472">
        <v>48</v>
      </c>
    </row>
    <row r="20" spans="1:33" ht="12.6" customHeight="1">
      <c r="A20" s="48"/>
      <c r="B20" s="48"/>
      <c r="C20" s="681" t="s">
        <v>209</v>
      </c>
      <c r="D20" s="681"/>
      <c r="E20" s="681"/>
      <c r="F20" s="681"/>
      <c r="G20" s="681"/>
      <c r="H20" s="50"/>
      <c r="I20" s="471">
        <f t="shared" si="0"/>
        <v>27</v>
      </c>
      <c r="J20" s="471">
        <f t="shared" si="1"/>
        <v>4</v>
      </c>
      <c r="K20" s="471">
        <f t="shared" si="1"/>
        <v>23</v>
      </c>
      <c r="L20" s="471">
        <v>1</v>
      </c>
      <c r="M20" s="471">
        <v>9</v>
      </c>
      <c r="N20" s="471">
        <v>0</v>
      </c>
      <c r="O20" s="471">
        <v>0</v>
      </c>
      <c r="P20" s="471">
        <v>1</v>
      </c>
      <c r="Q20" s="471">
        <v>0</v>
      </c>
      <c r="R20" s="472">
        <v>2</v>
      </c>
      <c r="S20" s="472">
        <v>12</v>
      </c>
      <c r="T20" s="472">
        <v>0</v>
      </c>
      <c r="U20" s="472">
        <v>0</v>
      </c>
      <c r="V20" s="472">
        <v>0</v>
      </c>
      <c r="W20" s="472">
        <v>0</v>
      </c>
      <c r="X20" s="472">
        <v>0</v>
      </c>
      <c r="Y20" s="472">
        <v>0</v>
      </c>
      <c r="Z20" s="472">
        <v>0</v>
      </c>
      <c r="AA20" s="472">
        <v>0</v>
      </c>
      <c r="AB20" s="472">
        <v>0</v>
      </c>
      <c r="AC20" s="472">
        <v>0</v>
      </c>
      <c r="AD20" s="472">
        <v>0</v>
      </c>
      <c r="AE20" s="472">
        <v>0</v>
      </c>
      <c r="AF20" s="472">
        <v>0</v>
      </c>
      <c r="AG20" s="472">
        <v>2</v>
      </c>
    </row>
    <row r="21" spans="1:33" ht="5.0999999999999996" customHeight="1">
      <c r="A21" s="619"/>
      <c r="B21" s="168"/>
      <c r="C21" s="168"/>
      <c r="D21" s="168"/>
      <c r="E21" s="168"/>
      <c r="F21" s="168"/>
      <c r="G21" s="168"/>
      <c r="H21" s="50"/>
      <c r="I21" s="437"/>
      <c r="J21" s="437"/>
      <c r="K21" s="437"/>
      <c r="L21" s="437"/>
      <c r="M21" s="437"/>
      <c r="N21" s="437"/>
      <c r="O21" s="437"/>
      <c r="P21" s="437"/>
      <c r="Q21" s="437"/>
      <c r="R21" s="438"/>
      <c r="S21" s="438"/>
      <c r="T21" s="438"/>
      <c r="U21" s="438"/>
      <c r="V21" s="438"/>
      <c r="W21" s="438"/>
      <c r="X21" s="438"/>
      <c r="Y21" s="438"/>
      <c r="Z21" s="438"/>
      <c r="AA21" s="438"/>
      <c r="AB21" s="438"/>
      <c r="AC21" s="438"/>
      <c r="AD21" s="438"/>
      <c r="AE21" s="438"/>
      <c r="AF21" s="438"/>
      <c r="AG21" s="438"/>
    </row>
    <row r="22" spans="1:33" ht="12" customHeight="1">
      <c r="A22" s="48"/>
      <c r="B22" s="48"/>
      <c r="C22" s="681" t="s">
        <v>210</v>
      </c>
      <c r="D22" s="681"/>
      <c r="E22" s="681"/>
      <c r="F22" s="681"/>
      <c r="G22" s="681"/>
      <c r="H22" s="50"/>
      <c r="I22" s="471">
        <f t="shared" si="0"/>
        <v>50</v>
      </c>
      <c r="J22" s="471">
        <f t="shared" si="1"/>
        <v>21</v>
      </c>
      <c r="K22" s="471">
        <f t="shared" si="1"/>
        <v>29</v>
      </c>
      <c r="L22" s="471">
        <v>8</v>
      </c>
      <c r="M22" s="471">
        <v>16</v>
      </c>
      <c r="N22" s="471">
        <v>0</v>
      </c>
      <c r="O22" s="471">
        <v>0</v>
      </c>
      <c r="P22" s="471">
        <v>10</v>
      </c>
      <c r="Q22" s="471">
        <v>3</v>
      </c>
      <c r="R22" s="472">
        <v>1</v>
      </c>
      <c r="S22" s="472">
        <v>9</v>
      </c>
      <c r="T22" s="472">
        <v>0</v>
      </c>
      <c r="U22" s="472">
        <v>0</v>
      </c>
      <c r="V22" s="472">
        <v>0</v>
      </c>
      <c r="W22" s="472">
        <v>0</v>
      </c>
      <c r="X22" s="472">
        <v>0</v>
      </c>
      <c r="Y22" s="472">
        <v>0</v>
      </c>
      <c r="Z22" s="472">
        <v>0</v>
      </c>
      <c r="AA22" s="472">
        <v>0</v>
      </c>
      <c r="AB22" s="472">
        <v>0</v>
      </c>
      <c r="AC22" s="472">
        <v>0</v>
      </c>
      <c r="AD22" s="472">
        <v>0</v>
      </c>
      <c r="AE22" s="472">
        <v>0</v>
      </c>
      <c r="AF22" s="472">
        <v>2</v>
      </c>
      <c r="AG22" s="472">
        <v>1</v>
      </c>
    </row>
    <row r="23" spans="1:33" ht="12" customHeight="1">
      <c r="A23" s="48"/>
      <c r="B23" s="48"/>
      <c r="C23" s="709" t="s">
        <v>211</v>
      </c>
      <c r="D23" s="709"/>
      <c r="E23" s="709"/>
      <c r="F23" s="709"/>
      <c r="G23" s="709"/>
      <c r="H23" s="50"/>
      <c r="I23" s="471">
        <f t="shared" si="0"/>
        <v>44</v>
      </c>
      <c r="J23" s="471">
        <f t="shared" si="1"/>
        <v>24</v>
      </c>
      <c r="K23" s="471">
        <f t="shared" si="1"/>
        <v>20</v>
      </c>
      <c r="L23" s="471">
        <v>13</v>
      </c>
      <c r="M23" s="471">
        <v>7</v>
      </c>
      <c r="N23" s="471">
        <v>0</v>
      </c>
      <c r="O23" s="471">
        <v>1</v>
      </c>
      <c r="P23" s="471">
        <v>11</v>
      </c>
      <c r="Q23" s="471">
        <v>6</v>
      </c>
      <c r="R23" s="472">
        <v>0</v>
      </c>
      <c r="S23" s="472">
        <v>2</v>
      </c>
      <c r="T23" s="472">
        <v>0</v>
      </c>
      <c r="U23" s="472">
        <v>0</v>
      </c>
      <c r="V23" s="472">
        <v>0</v>
      </c>
      <c r="W23" s="472">
        <v>0</v>
      </c>
      <c r="X23" s="472">
        <v>0</v>
      </c>
      <c r="Y23" s="472">
        <v>0</v>
      </c>
      <c r="Z23" s="472">
        <v>0</v>
      </c>
      <c r="AA23" s="472">
        <v>0</v>
      </c>
      <c r="AB23" s="472">
        <v>0</v>
      </c>
      <c r="AC23" s="472">
        <v>1</v>
      </c>
      <c r="AD23" s="472">
        <v>0</v>
      </c>
      <c r="AE23" s="472">
        <v>0</v>
      </c>
      <c r="AF23" s="472">
        <v>0</v>
      </c>
      <c r="AG23" s="472">
        <v>3</v>
      </c>
    </row>
    <row r="24" spans="1:33" ht="12" customHeight="1">
      <c r="A24" s="48"/>
      <c r="B24" s="48"/>
      <c r="C24" s="681" t="s">
        <v>212</v>
      </c>
      <c r="D24" s="681"/>
      <c r="E24" s="681"/>
      <c r="F24" s="681"/>
      <c r="G24" s="681"/>
      <c r="H24" s="50"/>
      <c r="I24" s="471">
        <f t="shared" si="0"/>
        <v>334</v>
      </c>
      <c r="J24" s="471">
        <f t="shared" si="1"/>
        <v>150</v>
      </c>
      <c r="K24" s="471">
        <f t="shared" si="1"/>
        <v>184</v>
      </c>
      <c r="L24" s="471">
        <v>94</v>
      </c>
      <c r="M24" s="471">
        <v>119</v>
      </c>
      <c r="N24" s="471">
        <v>3</v>
      </c>
      <c r="O24" s="471">
        <v>6</v>
      </c>
      <c r="P24" s="471">
        <v>7</v>
      </c>
      <c r="Q24" s="471">
        <v>2</v>
      </c>
      <c r="R24" s="472">
        <v>6</v>
      </c>
      <c r="S24" s="472">
        <v>29</v>
      </c>
      <c r="T24" s="472">
        <v>5</v>
      </c>
      <c r="U24" s="472">
        <v>3</v>
      </c>
      <c r="V24" s="472">
        <v>0</v>
      </c>
      <c r="W24" s="472">
        <v>0</v>
      </c>
      <c r="X24" s="472">
        <v>0</v>
      </c>
      <c r="Y24" s="472">
        <v>0</v>
      </c>
      <c r="Z24" s="472">
        <v>0</v>
      </c>
      <c r="AA24" s="472">
        <v>0</v>
      </c>
      <c r="AB24" s="472">
        <v>1</v>
      </c>
      <c r="AC24" s="472">
        <v>3</v>
      </c>
      <c r="AD24" s="472">
        <v>1</v>
      </c>
      <c r="AE24" s="472">
        <v>1</v>
      </c>
      <c r="AF24" s="472">
        <v>33</v>
      </c>
      <c r="AG24" s="472">
        <v>21</v>
      </c>
    </row>
    <row r="25" spans="1:33" ht="12" customHeight="1">
      <c r="A25" s="48"/>
      <c r="B25" s="48"/>
      <c r="C25" s="681" t="s">
        <v>213</v>
      </c>
      <c r="D25" s="681"/>
      <c r="E25" s="681"/>
      <c r="F25" s="681"/>
      <c r="G25" s="681"/>
      <c r="H25" s="50"/>
      <c r="I25" s="471">
        <f t="shared" si="0"/>
        <v>337</v>
      </c>
      <c r="J25" s="471">
        <f t="shared" si="1"/>
        <v>96</v>
      </c>
      <c r="K25" s="471">
        <f t="shared" si="1"/>
        <v>241</v>
      </c>
      <c r="L25" s="471">
        <v>57</v>
      </c>
      <c r="M25" s="471">
        <v>178</v>
      </c>
      <c r="N25" s="471">
        <v>1</v>
      </c>
      <c r="O25" s="471">
        <v>0</v>
      </c>
      <c r="P25" s="471">
        <v>7</v>
      </c>
      <c r="Q25" s="471">
        <v>6</v>
      </c>
      <c r="R25" s="472">
        <v>3</v>
      </c>
      <c r="S25" s="472">
        <v>19</v>
      </c>
      <c r="T25" s="472">
        <v>6</v>
      </c>
      <c r="U25" s="472">
        <v>0</v>
      </c>
      <c r="V25" s="472">
        <v>0</v>
      </c>
      <c r="W25" s="472">
        <v>1</v>
      </c>
      <c r="X25" s="472">
        <v>0</v>
      </c>
      <c r="Y25" s="472">
        <v>0</v>
      </c>
      <c r="Z25" s="472">
        <v>0</v>
      </c>
      <c r="AA25" s="472">
        <v>2</v>
      </c>
      <c r="AB25" s="472">
        <v>0</v>
      </c>
      <c r="AC25" s="472">
        <v>2</v>
      </c>
      <c r="AD25" s="472">
        <v>0</v>
      </c>
      <c r="AE25" s="472">
        <v>0</v>
      </c>
      <c r="AF25" s="472">
        <v>22</v>
      </c>
      <c r="AG25" s="472">
        <v>33</v>
      </c>
    </row>
    <row r="26" spans="1:33" ht="12" customHeight="1">
      <c r="A26" s="48"/>
      <c r="B26" s="48"/>
      <c r="C26" s="681" t="s">
        <v>214</v>
      </c>
      <c r="D26" s="681"/>
      <c r="E26" s="681"/>
      <c r="F26" s="681"/>
      <c r="G26" s="681"/>
      <c r="H26" s="50"/>
      <c r="I26" s="471">
        <f t="shared" si="0"/>
        <v>24</v>
      </c>
      <c r="J26" s="471">
        <f t="shared" si="1"/>
        <v>11</v>
      </c>
      <c r="K26" s="471">
        <f t="shared" si="1"/>
        <v>13</v>
      </c>
      <c r="L26" s="471">
        <v>9</v>
      </c>
      <c r="M26" s="471">
        <v>7</v>
      </c>
      <c r="N26" s="471">
        <v>0</v>
      </c>
      <c r="O26" s="471">
        <v>0</v>
      </c>
      <c r="P26" s="471">
        <v>0</v>
      </c>
      <c r="Q26" s="471">
        <v>0</v>
      </c>
      <c r="R26" s="472">
        <v>0</v>
      </c>
      <c r="S26" s="472">
        <v>3</v>
      </c>
      <c r="T26" s="472">
        <v>0</v>
      </c>
      <c r="U26" s="472">
        <v>0</v>
      </c>
      <c r="V26" s="472">
        <v>0</v>
      </c>
      <c r="W26" s="472">
        <v>1</v>
      </c>
      <c r="X26" s="472">
        <v>0</v>
      </c>
      <c r="Y26" s="472">
        <v>0</v>
      </c>
      <c r="Z26" s="472">
        <v>0</v>
      </c>
      <c r="AA26" s="472">
        <v>0</v>
      </c>
      <c r="AB26" s="472">
        <v>0</v>
      </c>
      <c r="AC26" s="472">
        <v>0</v>
      </c>
      <c r="AD26" s="472">
        <v>2</v>
      </c>
      <c r="AE26" s="472">
        <v>0</v>
      </c>
      <c r="AF26" s="472">
        <v>0</v>
      </c>
      <c r="AG26" s="472">
        <v>2</v>
      </c>
    </row>
    <row r="27" spans="1:33" ht="5.0999999999999996" customHeight="1">
      <c r="A27" s="619"/>
      <c r="B27" s="168"/>
      <c r="C27" s="168"/>
      <c r="D27" s="168"/>
      <c r="E27" s="168"/>
      <c r="F27" s="168"/>
      <c r="G27" s="168"/>
      <c r="H27" s="50"/>
      <c r="I27" s="437"/>
      <c r="J27" s="437"/>
      <c r="K27" s="437"/>
      <c r="L27" s="437"/>
      <c r="M27" s="437"/>
      <c r="N27" s="437"/>
      <c r="O27" s="437"/>
      <c r="P27" s="437"/>
      <c r="Q27" s="437"/>
      <c r="R27" s="438"/>
      <c r="S27" s="438"/>
      <c r="T27" s="438"/>
      <c r="U27" s="438"/>
      <c r="V27" s="438"/>
      <c r="W27" s="438"/>
      <c r="X27" s="438"/>
      <c r="Y27" s="438"/>
      <c r="Z27" s="438"/>
      <c r="AA27" s="438"/>
      <c r="AB27" s="438"/>
      <c r="AC27" s="438"/>
      <c r="AD27" s="438"/>
      <c r="AE27" s="438"/>
      <c r="AF27" s="438"/>
      <c r="AG27" s="438"/>
    </row>
    <row r="28" spans="1:33" ht="12.6" customHeight="1">
      <c r="A28" s="48"/>
      <c r="B28" s="48"/>
      <c r="C28" s="681" t="s">
        <v>215</v>
      </c>
      <c r="D28" s="681"/>
      <c r="E28" s="681"/>
      <c r="F28" s="681"/>
      <c r="G28" s="681"/>
      <c r="H28" s="50"/>
      <c r="I28" s="471">
        <f t="shared" si="0"/>
        <v>311</v>
      </c>
      <c r="J28" s="471">
        <f t="shared" si="1"/>
        <v>73</v>
      </c>
      <c r="K28" s="471">
        <f t="shared" si="1"/>
        <v>238</v>
      </c>
      <c r="L28" s="471">
        <v>39</v>
      </c>
      <c r="M28" s="471">
        <v>149</v>
      </c>
      <c r="N28" s="471">
        <v>0</v>
      </c>
      <c r="O28" s="471">
        <v>3</v>
      </c>
      <c r="P28" s="471">
        <v>15</v>
      </c>
      <c r="Q28" s="471">
        <v>1</v>
      </c>
      <c r="R28" s="472">
        <v>2</v>
      </c>
      <c r="S28" s="472">
        <v>13</v>
      </c>
      <c r="T28" s="472">
        <v>0</v>
      </c>
      <c r="U28" s="472">
        <v>0</v>
      </c>
      <c r="V28" s="472">
        <v>0</v>
      </c>
      <c r="W28" s="472">
        <v>0</v>
      </c>
      <c r="X28" s="472">
        <v>0</v>
      </c>
      <c r="Y28" s="472">
        <v>0</v>
      </c>
      <c r="Z28" s="472">
        <v>0</v>
      </c>
      <c r="AA28" s="472">
        <v>0</v>
      </c>
      <c r="AB28" s="472">
        <v>7</v>
      </c>
      <c r="AC28" s="472">
        <v>31</v>
      </c>
      <c r="AD28" s="472">
        <v>0</v>
      </c>
      <c r="AE28" s="472">
        <v>1</v>
      </c>
      <c r="AF28" s="472">
        <v>10</v>
      </c>
      <c r="AG28" s="472">
        <v>40</v>
      </c>
    </row>
    <row r="29" spans="1:33" ht="12.6" customHeight="1">
      <c r="A29" s="48"/>
      <c r="B29" s="48"/>
      <c r="C29" s="681" t="s">
        <v>216</v>
      </c>
      <c r="D29" s="681"/>
      <c r="E29" s="681"/>
      <c r="F29" s="681"/>
      <c r="G29" s="681"/>
      <c r="H29" s="50"/>
      <c r="I29" s="471">
        <f t="shared" si="0"/>
        <v>74</v>
      </c>
      <c r="J29" s="471">
        <f t="shared" si="1"/>
        <v>41</v>
      </c>
      <c r="K29" s="471">
        <f t="shared" si="1"/>
        <v>33</v>
      </c>
      <c r="L29" s="471">
        <v>23</v>
      </c>
      <c r="M29" s="471">
        <v>14</v>
      </c>
      <c r="N29" s="471">
        <v>3</v>
      </c>
      <c r="O29" s="471">
        <v>3</v>
      </c>
      <c r="P29" s="471">
        <v>4</v>
      </c>
      <c r="Q29" s="471">
        <v>1</v>
      </c>
      <c r="R29" s="472">
        <v>6</v>
      </c>
      <c r="S29" s="472">
        <v>13</v>
      </c>
      <c r="T29" s="472">
        <v>0</v>
      </c>
      <c r="U29" s="472">
        <v>0</v>
      </c>
      <c r="V29" s="472">
        <v>0</v>
      </c>
      <c r="W29" s="472">
        <v>0</v>
      </c>
      <c r="X29" s="472">
        <v>0</v>
      </c>
      <c r="Y29" s="472">
        <v>0</v>
      </c>
      <c r="Z29" s="472">
        <v>0</v>
      </c>
      <c r="AA29" s="472">
        <v>0</v>
      </c>
      <c r="AB29" s="472">
        <v>0</v>
      </c>
      <c r="AC29" s="472">
        <v>0</v>
      </c>
      <c r="AD29" s="472">
        <v>0</v>
      </c>
      <c r="AE29" s="472">
        <v>1</v>
      </c>
      <c r="AF29" s="472">
        <v>5</v>
      </c>
      <c r="AG29" s="472">
        <v>1</v>
      </c>
    </row>
    <row r="30" spans="1:33" ht="12.6" customHeight="1">
      <c r="A30" s="48"/>
      <c r="B30" s="48"/>
      <c r="C30" s="823" t="s">
        <v>217</v>
      </c>
      <c r="D30" s="823"/>
      <c r="E30" s="823"/>
      <c r="F30" s="823"/>
      <c r="G30" s="823"/>
      <c r="H30" s="50"/>
      <c r="I30" s="471">
        <f t="shared" si="0"/>
        <v>269</v>
      </c>
      <c r="J30" s="471">
        <f t="shared" si="1"/>
        <v>178</v>
      </c>
      <c r="K30" s="471">
        <f t="shared" si="1"/>
        <v>91</v>
      </c>
      <c r="L30" s="471">
        <v>76</v>
      </c>
      <c r="M30" s="471">
        <v>53</v>
      </c>
      <c r="N30" s="471">
        <v>2</v>
      </c>
      <c r="O30" s="471">
        <v>4</v>
      </c>
      <c r="P30" s="471">
        <v>75</v>
      </c>
      <c r="Q30" s="471">
        <v>7</v>
      </c>
      <c r="R30" s="472">
        <v>8</v>
      </c>
      <c r="S30" s="472">
        <v>6</v>
      </c>
      <c r="T30" s="472">
        <v>0</v>
      </c>
      <c r="U30" s="472">
        <v>0</v>
      </c>
      <c r="V30" s="472">
        <v>0</v>
      </c>
      <c r="W30" s="472">
        <v>1</v>
      </c>
      <c r="X30" s="472">
        <v>0</v>
      </c>
      <c r="Y30" s="472">
        <v>0</v>
      </c>
      <c r="Z30" s="472">
        <v>0</v>
      </c>
      <c r="AA30" s="472">
        <v>0</v>
      </c>
      <c r="AB30" s="472">
        <v>0</v>
      </c>
      <c r="AC30" s="472">
        <v>1</v>
      </c>
      <c r="AD30" s="472">
        <v>1</v>
      </c>
      <c r="AE30" s="472">
        <v>2</v>
      </c>
      <c r="AF30" s="472">
        <v>16</v>
      </c>
      <c r="AG30" s="472">
        <v>17</v>
      </c>
    </row>
    <row r="31" spans="1:33" ht="12.6" customHeight="1">
      <c r="A31" s="48"/>
      <c r="B31" s="48"/>
      <c r="C31" s="709" t="s">
        <v>218</v>
      </c>
      <c r="D31" s="709"/>
      <c r="E31" s="709"/>
      <c r="F31" s="709"/>
      <c r="G31" s="709"/>
      <c r="H31" s="50"/>
      <c r="I31" s="471">
        <f t="shared" si="0"/>
        <v>407</v>
      </c>
      <c r="J31" s="471">
        <f t="shared" si="1"/>
        <v>306</v>
      </c>
      <c r="K31" s="471">
        <f t="shared" si="1"/>
        <v>101</v>
      </c>
      <c r="L31" s="471">
        <v>221</v>
      </c>
      <c r="M31" s="471">
        <v>69</v>
      </c>
      <c r="N31" s="471">
        <v>3</v>
      </c>
      <c r="O31" s="471">
        <v>1</v>
      </c>
      <c r="P31" s="471">
        <v>26</v>
      </c>
      <c r="Q31" s="471">
        <v>1</v>
      </c>
      <c r="R31" s="472">
        <v>18</v>
      </c>
      <c r="S31" s="472">
        <v>18</v>
      </c>
      <c r="T31" s="472">
        <v>3</v>
      </c>
      <c r="U31" s="472">
        <v>0</v>
      </c>
      <c r="V31" s="472">
        <v>0</v>
      </c>
      <c r="W31" s="472">
        <v>0</v>
      </c>
      <c r="X31" s="472">
        <v>0</v>
      </c>
      <c r="Y31" s="472">
        <v>0</v>
      </c>
      <c r="Z31" s="472">
        <v>0</v>
      </c>
      <c r="AA31" s="472">
        <v>0</v>
      </c>
      <c r="AB31" s="472">
        <v>1</v>
      </c>
      <c r="AC31" s="472">
        <v>0</v>
      </c>
      <c r="AD31" s="472">
        <v>8</v>
      </c>
      <c r="AE31" s="472">
        <v>3</v>
      </c>
      <c r="AF31" s="472">
        <v>26</v>
      </c>
      <c r="AG31" s="472">
        <v>9</v>
      </c>
    </row>
    <row r="32" spans="1:33" ht="12.6" customHeight="1">
      <c r="A32" s="48"/>
      <c r="B32" s="48"/>
      <c r="C32" s="681" t="s">
        <v>219</v>
      </c>
      <c r="D32" s="681"/>
      <c r="E32" s="681"/>
      <c r="F32" s="681"/>
      <c r="G32" s="681"/>
      <c r="H32" s="50"/>
      <c r="I32" s="471">
        <f t="shared" si="0"/>
        <v>48</v>
      </c>
      <c r="J32" s="471">
        <f t="shared" si="1"/>
        <v>34</v>
      </c>
      <c r="K32" s="471">
        <f t="shared" si="1"/>
        <v>14</v>
      </c>
      <c r="L32" s="471">
        <v>21</v>
      </c>
      <c r="M32" s="471">
        <v>10</v>
      </c>
      <c r="N32" s="471">
        <v>2</v>
      </c>
      <c r="O32" s="471">
        <v>0</v>
      </c>
      <c r="P32" s="471">
        <v>7</v>
      </c>
      <c r="Q32" s="471">
        <v>0</v>
      </c>
      <c r="R32" s="472">
        <v>0</v>
      </c>
      <c r="S32" s="472">
        <v>1</v>
      </c>
      <c r="T32" s="472">
        <v>3</v>
      </c>
      <c r="U32" s="472">
        <v>0</v>
      </c>
      <c r="V32" s="472">
        <v>0</v>
      </c>
      <c r="W32" s="472">
        <v>0</v>
      </c>
      <c r="X32" s="472">
        <v>0</v>
      </c>
      <c r="Y32" s="472">
        <v>0</v>
      </c>
      <c r="Z32" s="472">
        <v>0</v>
      </c>
      <c r="AA32" s="472">
        <v>0</v>
      </c>
      <c r="AB32" s="472">
        <v>0</v>
      </c>
      <c r="AC32" s="472">
        <v>0</v>
      </c>
      <c r="AD32" s="472">
        <v>0</v>
      </c>
      <c r="AE32" s="472">
        <v>0</v>
      </c>
      <c r="AF32" s="472">
        <v>1</v>
      </c>
      <c r="AG32" s="472">
        <v>3</v>
      </c>
    </row>
    <row r="33" spans="1:33" ht="7.5" customHeight="1">
      <c r="A33" s="176"/>
      <c r="B33" s="176"/>
      <c r="C33" s="177"/>
      <c r="D33" s="177"/>
      <c r="E33" s="177"/>
      <c r="F33" s="177"/>
      <c r="G33" s="177"/>
      <c r="H33" s="178"/>
      <c r="I33" s="439"/>
      <c r="J33" s="440"/>
      <c r="K33" s="440"/>
      <c r="L33" s="440"/>
      <c r="M33" s="440"/>
      <c r="N33" s="440"/>
      <c r="O33" s="440"/>
      <c r="P33" s="440"/>
      <c r="Q33" s="440"/>
      <c r="R33" s="441"/>
      <c r="S33" s="441"/>
      <c r="T33" s="441"/>
      <c r="U33" s="441"/>
      <c r="V33" s="441"/>
      <c r="W33" s="441"/>
      <c r="X33" s="441"/>
      <c r="Y33" s="441"/>
      <c r="Z33" s="441"/>
      <c r="AA33" s="441"/>
      <c r="AB33" s="441"/>
      <c r="AC33" s="441"/>
      <c r="AD33" s="441"/>
      <c r="AE33" s="441"/>
      <c r="AF33" s="441"/>
      <c r="AG33" s="441"/>
    </row>
    <row r="34" spans="1:33" ht="7.5" customHeight="1">
      <c r="A34" s="48"/>
      <c r="B34" s="48"/>
      <c r="C34" s="49"/>
      <c r="D34" s="49"/>
      <c r="E34" s="49"/>
      <c r="F34" s="49"/>
      <c r="G34" s="49"/>
      <c r="H34" s="50"/>
      <c r="I34" s="437"/>
      <c r="J34" s="442"/>
      <c r="K34" s="442"/>
      <c r="L34" s="443"/>
      <c r="M34" s="443"/>
      <c r="N34" s="443"/>
      <c r="O34" s="443"/>
      <c r="P34" s="443"/>
      <c r="Q34" s="443"/>
      <c r="R34" s="424"/>
      <c r="S34" s="424"/>
      <c r="T34" s="424"/>
      <c r="U34" s="424"/>
      <c r="V34" s="424"/>
      <c r="W34" s="424"/>
      <c r="X34" s="424"/>
      <c r="Y34" s="424"/>
      <c r="Z34" s="424"/>
      <c r="AA34" s="424"/>
      <c r="AB34" s="424"/>
      <c r="AC34" s="424"/>
      <c r="AD34" s="424"/>
      <c r="AE34" s="424"/>
      <c r="AF34" s="424"/>
      <c r="AG34" s="424"/>
    </row>
    <row r="35" spans="1:33" ht="12.6" customHeight="1">
      <c r="A35" s="48"/>
      <c r="B35" s="821" t="s">
        <v>220</v>
      </c>
      <c r="C35" s="821"/>
      <c r="D35" s="821"/>
      <c r="E35" s="821"/>
      <c r="F35" s="821"/>
      <c r="G35" s="821"/>
      <c r="H35" s="50"/>
      <c r="I35" s="437"/>
      <c r="J35" s="442"/>
      <c r="K35" s="442"/>
      <c r="L35" s="443"/>
      <c r="M35" s="443"/>
      <c r="N35" s="443"/>
      <c r="O35" s="443"/>
      <c r="P35" s="443"/>
      <c r="Q35" s="443"/>
      <c r="R35" s="424"/>
      <c r="S35" s="424"/>
      <c r="T35" s="424"/>
      <c r="U35" s="424"/>
      <c r="V35" s="424"/>
      <c r="W35" s="424"/>
      <c r="X35" s="424"/>
      <c r="Y35" s="424"/>
      <c r="Z35" s="424"/>
      <c r="AA35" s="424"/>
      <c r="AB35" s="424"/>
      <c r="AC35" s="424"/>
      <c r="AD35" s="424"/>
      <c r="AE35" s="424"/>
      <c r="AF35" s="424"/>
      <c r="AG35" s="424"/>
    </row>
    <row r="36" spans="1:33" ht="12.6" customHeight="1">
      <c r="A36" s="48"/>
      <c r="B36" s="48"/>
      <c r="C36" s="681" t="s">
        <v>221</v>
      </c>
      <c r="D36" s="681"/>
      <c r="E36" s="681"/>
      <c r="F36" s="681"/>
      <c r="G36" s="681"/>
      <c r="H36" s="50"/>
      <c r="I36" s="471">
        <f t="shared" ref="I36:I55" si="2">SUM(J36+K36)</f>
        <v>187</v>
      </c>
      <c r="J36" s="471">
        <f>SUM(L36,N36,P36,R36,T36,V36,X36,Z36,AB36,AD36,AF36,)</f>
        <v>149</v>
      </c>
      <c r="K36" s="471">
        <f>SUM(M36,O36,Q36,S36,U36,W36,Y36,AA36,AC36,AE36,AG36,)</f>
        <v>38</v>
      </c>
      <c r="L36" s="471">
        <v>9</v>
      </c>
      <c r="M36" s="471">
        <v>19</v>
      </c>
      <c r="N36" s="471">
        <v>1</v>
      </c>
      <c r="O36" s="471">
        <v>1</v>
      </c>
      <c r="P36" s="471">
        <v>130</v>
      </c>
      <c r="Q36" s="471">
        <v>15</v>
      </c>
      <c r="R36" s="472">
        <v>4</v>
      </c>
      <c r="S36" s="472">
        <v>3</v>
      </c>
      <c r="T36" s="472">
        <v>0</v>
      </c>
      <c r="U36" s="472">
        <v>0</v>
      </c>
      <c r="V36" s="472">
        <v>0</v>
      </c>
      <c r="W36" s="472">
        <v>0</v>
      </c>
      <c r="X36" s="472">
        <v>0</v>
      </c>
      <c r="Y36" s="472">
        <v>0</v>
      </c>
      <c r="Z36" s="472">
        <v>0</v>
      </c>
      <c r="AA36" s="472">
        <v>0</v>
      </c>
      <c r="AB36" s="472">
        <v>0</v>
      </c>
      <c r="AC36" s="472">
        <v>0</v>
      </c>
      <c r="AD36" s="472">
        <v>0</v>
      </c>
      <c r="AE36" s="472">
        <v>0</v>
      </c>
      <c r="AF36" s="472">
        <v>5</v>
      </c>
      <c r="AG36" s="472">
        <v>0</v>
      </c>
    </row>
    <row r="37" spans="1:33" ht="12.6" customHeight="1">
      <c r="A37" s="48"/>
      <c r="B37" s="48"/>
      <c r="C37" s="681" t="s">
        <v>222</v>
      </c>
      <c r="D37" s="681"/>
      <c r="E37" s="681"/>
      <c r="F37" s="681"/>
      <c r="G37" s="681"/>
      <c r="H37" s="50"/>
      <c r="I37" s="471">
        <f t="shared" si="2"/>
        <v>635</v>
      </c>
      <c r="J37" s="471">
        <f t="shared" ref="J37:J42" si="3">SUM(L37,N37,P37,R37,T37,V37,X37,Z37,AB37,AD37,AF37,)</f>
        <v>148</v>
      </c>
      <c r="K37" s="471">
        <f t="shared" ref="K37:K55" si="4">SUM(M37,O37,Q37,S37,U37,W37,Y37,AA37,AC37,AE37,AG37,)</f>
        <v>487</v>
      </c>
      <c r="L37" s="471">
        <v>66</v>
      </c>
      <c r="M37" s="471">
        <v>227</v>
      </c>
      <c r="N37" s="471">
        <v>1</v>
      </c>
      <c r="O37" s="471">
        <v>9</v>
      </c>
      <c r="P37" s="471">
        <v>41</v>
      </c>
      <c r="Q37" s="471">
        <v>17</v>
      </c>
      <c r="R37" s="472">
        <v>22</v>
      </c>
      <c r="S37" s="472">
        <v>184</v>
      </c>
      <c r="T37" s="472">
        <v>1</v>
      </c>
      <c r="U37" s="472">
        <v>1</v>
      </c>
      <c r="V37" s="472">
        <v>0</v>
      </c>
      <c r="W37" s="472">
        <v>1</v>
      </c>
      <c r="X37" s="472">
        <v>0</v>
      </c>
      <c r="Y37" s="472">
        <v>0</v>
      </c>
      <c r="Z37" s="472">
        <v>0</v>
      </c>
      <c r="AA37" s="472">
        <v>0</v>
      </c>
      <c r="AB37" s="472">
        <v>0</v>
      </c>
      <c r="AC37" s="472">
        <v>1</v>
      </c>
      <c r="AD37" s="472">
        <v>1</v>
      </c>
      <c r="AE37" s="472">
        <v>1</v>
      </c>
      <c r="AF37" s="472">
        <v>16</v>
      </c>
      <c r="AG37" s="472">
        <v>46</v>
      </c>
    </row>
    <row r="38" spans="1:33" ht="12.6" customHeight="1">
      <c r="A38" s="48"/>
      <c r="B38" s="48"/>
      <c r="C38" s="681" t="s">
        <v>223</v>
      </c>
      <c r="D38" s="681"/>
      <c r="E38" s="681"/>
      <c r="F38" s="681"/>
      <c r="G38" s="681"/>
      <c r="H38" s="50"/>
      <c r="I38" s="471">
        <f t="shared" si="2"/>
        <v>702</v>
      </c>
      <c r="J38" s="471">
        <f t="shared" si="3"/>
        <v>243</v>
      </c>
      <c r="K38" s="471">
        <f t="shared" si="4"/>
        <v>459</v>
      </c>
      <c r="L38" s="471">
        <v>146</v>
      </c>
      <c r="M38" s="471">
        <v>322</v>
      </c>
      <c r="N38" s="471">
        <v>5</v>
      </c>
      <c r="O38" s="471">
        <v>17</v>
      </c>
      <c r="P38" s="471">
        <v>24</v>
      </c>
      <c r="Q38" s="471">
        <v>5</v>
      </c>
      <c r="R38" s="472">
        <v>13</v>
      </c>
      <c r="S38" s="472">
        <v>42</v>
      </c>
      <c r="T38" s="472">
        <v>0</v>
      </c>
      <c r="U38" s="472">
        <v>2</v>
      </c>
      <c r="V38" s="472">
        <v>0</v>
      </c>
      <c r="W38" s="472">
        <v>2</v>
      </c>
      <c r="X38" s="472">
        <v>0</v>
      </c>
      <c r="Y38" s="472">
        <v>0</v>
      </c>
      <c r="Z38" s="472">
        <v>0</v>
      </c>
      <c r="AA38" s="472">
        <v>0</v>
      </c>
      <c r="AB38" s="472">
        <v>0</v>
      </c>
      <c r="AC38" s="472">
        <v>2</v>
      </c>
      <c r="AD38" s="472">
        <v>1</v>
      </c>
      <c r="AE38" s="472">
        <v>3</v>
      </c>
      <c r="AF38" s="472">
        <v>54</v>
      </c>
      <c r="AG38" s="472">
        <v>64</v>
      </c>
    </row>
    <row r="39" spans="1:33" ht="12.6" customHeight="1">
      <c r="A39" s="48"/>
      <c r="B39" s="48"/>
      <c r="C39" s="681" t="s">
        <v>224</v>
      </c>
      <c r="D39" s="681"/>
      <c r="E39" s="681"/>
      <c r="F39" s="681"/>
      <c r="G39" s="681"/>
      <c r="H39" s="50"/>
      <c r="I39" s="471">
        <f t="shared" si="2"/>
        <v>1031</v>
      </c>
      <c r="J39" s="471">
        <f t="shared" si="3"/>
        <v>379</v>
      </c>
      <c r="K39" s="471">
        <f t="shared" si="4"/>
        <v>652</v>
      </c>
      <c r="L39" s="471">
        <v>239</v>
      </c>
      <c r="M39" s="471">
        <v>419</v>
      </c>
      <c r="N39" s="471">
        <v>5</v>
      </c>
      <c r="O39" s="471">
        <v>12</v>
      </c>
      <c r="P39" s="471">
        <v>23</v>
      </c>
      <c r="Q39" s="471">
        <v>11</v>
      </c>
      <c r="R39" s="472">
        <v>26</v>
      </c>
      <c r="S39" s="472">
        <v>73</v>
      </c>
      <c r="T39" s="472">
        <v>13</v>
      </c>
      <c r="U39" s="472">
        <v>3</v>
      </c>
      <c r="V39" s="472">
        <v>0</v>
      </c>
      <c r="W39" s="472">
        <v>6</v>
      </c>
      <c r="X39" s="472">
        <v>0</v>
      </c>
      <c r="Y39" s="472">
        <v>0</v>
      </c>
      <c r="Z39" s="472">
        <v>0</v>
      </c>
      <c r="AA39" s="472">
        <v>3</v>
      </c>
      <c r="AB39" s="472">
        <v>8</v>
      </c>
      <c r="AC39" s="472">
        <v>37</v>
      </c>
      <c r="AD39" s="472">
        <v>2</v>
      </c>
      <c r="AE39" s="472">
        <v>4</v>
      </c>
      <c r="AF39" s="472">
        <v>63</v>
      </c>
      <c r="AG39" s="472">
        <v>84</v>
      </c>
    </row>
    <row r="40" spans="1:33" ht="12.6" customHeight="1">
      <c r="A40" s="48"/>
      <c r="B40" s="48"/>
      <c r="C40" s="681" t="s">
        <v>225</v>
      </c>
      <c r="D40" s="681"/>
      <c r="E40" s="681"/>
      <c r="F40" s="681"/>
      <c r="G40" s="681"/>
      <c r="H40" s="50"/>
      <c r="I40" s="471">
        <f t="shared" si="2"/>
        <v>329</v>
      </c>
      <c r="J40" s="471">
        <f t="shared" si="3"/>
        <v>275</v>
      </c>
      <c r="K40" s="471">
        <f t="shared" si="4"/>
        <v>54</v>
      </c>
      <c r="L40" s="471">
        <v>199</v>
      </c>
      <c r="M40" s="471">
        <v>42</v>
      </c>
      <c r="N40" s="471">
        <v>3</v>
      </c>
      <c r="O40" s="471">
        <v>1</v>
      </c>
      <c r="P40" s="471">
        <v>27</v>
      </c>
      <c r="Q40" s="471">
        <v>2</v>
      </c>
      <c r="R40" s="472">
        <v>11</v>
      </c>
      <c r="S40" s="472">
        <v>2</v>
      </c>
      <c r="T40" s="472">
        <v>3</v>
      </c>
      <c r="U40" s="472">
        <v>0</v>
      </c>
      <c r="V40" s="472">
        <v>0</v>
      </c>
      <c r="W40" s="472">
        <v>0</v>
      </c>
      <c r="X40" s="472">
        <v>0</v>
      </c>
      <c r="Y40" s="472">
        <v>0</v>
      </c>
      <c r="Z40" s="472">
        <v>0</v>
      </c>
      <c r="AA40" s="472">
        <v>0</v>
      </c>
      <c r="AB40" s="472">
        <v>1</v>
      </c>
      <c r="AC40" s="472">
        <v>0</v>
      </c>
      <c r="AD40" s="472">
        <v>9</v>
      </c>
      <c r="AE40" s="472">
        <v>0</v>
      </c>
      <c r="AF40" s="472">
        <v>22</v>
      </c>
      <c r="AG40" s="472">
        <v>7</v>
      </c>
    </row>
    <row r="41" spans="1:33" ht="7.5" customHeight="1">
      <c r="A41" s="48"/>
      <c r="B41" s="48"/>
      <c r="C41" s="49"/>
      <c r="D41" s="49"/>
      <c r="E41" s="49"/>
      <c r="F41" s="49"/>
      <c r="G41" s="49"/>
      <c r="H41" s="50"/>
      <c r="I41" s="471"/>
      <c r="J41" s="471"/>
      <c r="K41" s="471"/>
      <c r="L41" s="437"/>
      <c r="M41" s="437"/>
      <c r="N41" s="437"/>
      <c r="O41" s="437"/>
      <c r="P41" s="437"/>
      <c r="Q41" s="437"/>
      <c r="R41" s="438"/>
      <c r="S41" s="438"/>
      <c r="T41" s="438"/>
      <c r="U41" s="438"/>
      <c r="V41" s="438"/>
      <c r="W41" s="438"/>
      <c r="X41" s="438"/>
      <c r="Y41" s="438"/>
      <c r="Z41" s="438"/>
      <c r="AA41" s="438"/>
      <c r="AB41" s="438"/>
      <c r="AC41" s="438"/>
      <c r="AD41" s="438"/>
      <c r="AE41" s="438"/>
      <c r="AF41" s="438"/>
      <c r="AG41" s="438"/>
    </row>
    <row r="42" spans="1:33" ht="12.6" customHeight="1">
      <c r="A42" s="48"/>
      <c r="B42" s="48"/>
      <c r="C42" s="822" t="s">
        <v>226</v>
      </c>
      <c r="D42" s="822"/>
      <c r="E42" s="822"/>
      <c r="F42" s="49"/>
      <c r="G42" s="49" t="s">
        <v>227</v>
      </c>
      <c r="H42" s="50"/>
      <c r="I42" s="471">
        <f t="shared" si="2"/>
        <v>42</v>
      </c>
      <c r="J42" s="471">
        <f t="shared" si="3"/>
        <v>27</v>
      </c>
      <c r="K42" s="471">
        <f t="shared" si="4"/>
        <v>15</v>
      </c>
      <c r="L42" s="471">
        <v>5</v>
      </c>
      <c r="M42" s="471">
        <v>2</v>
      </c>
      <c r="N42" s="471">
        <v>19</v>
      </c>
      <c r="O42" s="471">
        <v>12</v>
      </c>
      <c r="P42" s="471">
        <v>2</v>
      </c>
      <c r="Q42" s="471">
        <v>0</v>
      </c>
      <c r="R42" s="472">
        <v>0</v>
      </c>
      <c r="S42" s="472">
        <v>1</v>
      </c>
      <c r="T42" s="472">
        <v>0</v>
      </c>
      <c r="U42" s="472">
        <v>0</v>
      </c>
      <c r="V42" s="472">
        <v>0</v>
      </c>
      <c r="W42" s="472">
        <v>0</v>
      </c>
      <c r="X42" s="472">
        <v>0</v>
      </c>
      <c r="Y42" s="472">
        <v>0</v>
      </c>
      <c r="Z42" s="472">
        <v>0</v>
      </c>
      <c r="AA42" s="472">
        <v>0</v>
      </c>
      <c r="AB42" s="472">
        <v>0</v>
      </c>
      <c r="AC42" s="472">
        <v>0</v>
      </c>
      <c r="AD42" s="472">
        <v>1</v>
      </c>
      <c r="AE42" s="472">
        <v>0</v>
      </c>
      <c r="AF42" s="472">
        <v>0</v>
      </c>
      <c r="AG42" s="472">
        <v>0</v>
      </c>
    </row>
    <row r="43" spans="1:33" ht="12.6" customHeight="1">
      <c r="A43" s="48"/>
      <c r="B43" s="48"/>
      <c r="C43" s="822"/>
      <c r="D43" s="822"/>
      <c r="E43" s="822"/>
      <c r="F43" s="49"/>
      <c r="G43" s="49" t="s">
        <v>228</v>
      </c>
      <c r="H43" s="50"/>
      <c r="I43" s="471">
        <f t="shared" si="2"/>
        <v>8</v>
      </c>
      <c r="J43" s="471">
        <f>SUM(L43,N43,P43,R43,T43,V43,X43,Z43,AB43,AD43,AF43,)</f>
        <v>7</v>
      </c>
      <c r="K43" s="471">
        <f t="shared" si="4"/>
        <v>1</v>
      </c>
      <c r="L43" s="471">
        <v>3</v>
      </c>
      <c r="M43" s="471">
        <v>0</v>
      </c>
      <c r="N43" s="471">
        <v>1</v>
      </c>
      <c r="O43" s="471">
        <v>0</v>
      </c>
      <c r="P43" s="471">
        <v>0</v>
      </c>
      <c r="Q43" s="471">
        <v>1</v>
      </c>
      <c r="R43" s="472">
        <v>0</v>
      </c>
      <c r="S43" s="472">
        <v>0</v>
      </c>
      <c r="T43" s="472">
        <v>3</v>
      </c>
      <c r="U43" s="472">
        <v>0</v>
      </c>
      <c r="V43" s="472">
        <v>0</v>
      </c>
      <c r="W43" s="472">
        <v>0</v>
      </c>
      <c r="X43" s="472">
        <v>0</v>
      </c>
      <c r="Y43" s="472">
        <v>0</v>
      </c>
      <c r="Z43" s="472">
        <v>0</v>
      </c>
      <c r="AA43" s="472">
        <v>0</v>
      </c>
      <c r="AB43" s="472">
        <v>0</v>
      </c>
      <c r="AC43" s="472">
        <v>0</v>
      </c>
      <c r="AD43" s="472">
        <v>0</v>
      </c>
      <c r="AE43" s="472">
        <v>0</v>
      </c>
      <c r="AF43" s="472">
        <v>0</v>
      </c>
      <c r="AG43" s="472">
        <v>0</v>
      </c>
    </row>
    <row r="44" spans="1:33" ht="7.5" customHeight="1">
      <c r="A44" s="48"/>
      <c r="B44" s="48"/>
      <c r="C44" s="49"/>
      <c r="D44" s="49"/>
      <c r="E44" s="49"/>
      <c r="F44" s="49"/>
      <c r="G44" s="49"/>
      <c r="H44" s="50"/>
      <c r="I44" s="471"/>
      <c r="J44" s="471"/>
      <c r="K44" s="471"/>
      <c r="L44" s="437"/>
      <c r="M44" s="437"/>
      <c r="N44" s="437"/>
      <c r="O44" s="437"/>
      <c r="P44" s="437"/>
      <c r="Q44" s="437"/>
      <c r="R44" s="438"/>
      <c r="S44" s="438"/>
      <c r="T44" s="438"/>
      <c r="U44" s="438"/>
      <c r="V44" s="438"/>
      <c r="W44" s="438"/>
      <c r="X44" s="438"/>
      <c r="Y44" s="438"/>
      <c r="Z44" s="438"/>
      <c r="AA44" s="438"/>
      <c r="AB44" s="438"/>
      <c r="AC44" s="438"/>
      <c r="AD44" s="438"/>
      <c r="AE44" s="438"/>
      <c r="AF44" s="438"/>
      <c r="AG44" s="438"/>
    </row>
    <row r="45" spans="1:33" ht="15" customHeight="1">
      <c r="A45" s="48"/>
      <c r="B45" s="48"/>
      <c r="C45" s="824" t="s">
        <v>229</v>
      </c>
      <c r="D45" s="179"/>
      <c r="E45" s="821" t="s">
        <v>433</v>
      </c>
      <c r="F45" s="821"/>
      <c r="G45" s="821"/>
      <c r="H45" s="50"/>
      <c r="I45" s="471">
        <f t="shared" si="2"/>
        <v>1815</v>
      </c>
      <c r="J45" s="471">
        <f>SUM(L45,N45,P45,R45,T45,V45,X45,Z45,AB45,AD45,AF45,)</f>
        <v>1416</v>
      </c>
      <c r="K45" s="471">
        <f t="shared" si="4"/>
        <v>399</v>
      </c>
      <c r="L45" s="473">
        <v>526</v>
      </c>
      <c r="M45" s="473">
        <v>216</v>
      </c>
      <c r="N45" s="473">
        <v>41</v>
      </c>
      <c r="O45" s="473">
        <v>36</v>
      </c>
      <c r="P45" s="473">
        <v>664</v>
      </c>
      <c r="Q45" s="473">
        <v>55</v>
      </c>
      <c r="R45" s="75">
        <v>68</v>
      </c>
      <c r="S45" s="75">
        <v>47</v>
      </c>
      <c r="T45" s="75">
        <v>14</v>
      </c>
      <c r="U45" s="472">
        <v>3</v>
      </c>
      <c r="V45" s="472">
        <v>0</v>
      </c>
      <c r="W45" s="472">
        <v>0</v>
      </c>
      <c r="X45" s="472">
        <v>0</v>
      </c>
      <c r="Y45" s="472">
        <v>0</v>
      </c>
      <c r="Z45" s="472">
        <v>0</v>
      </c>
      <c r="AA45" s="472">
        <v>0</v>
      </c>
      <c r="AB45" s="472">
        <v>0</v>
      </c>
      <c r="AC45" s="472">
        <v>3</v>
      </c>
      <c r="AD45" s="472">
        <v>6</v>
      </c>
      <c r="AE45" s="472">
        <v>2</v>
      </c>
      <c r="AF45" s="75">
        <v>97</v>
      </c>
      <c r="AG45" s="75">
        <v>37</v>
      </c>
    </row>
    <row r="46" spans="1:33" ht="15" customHeight="1">
      <c r="A46" s="48"/>
      <c r="B46" s="48"/>
      <c r="C46" s="824"/>
      <c r="D46" s="179"/>
      <c r="E46" s="681" t="s">
        <v>230</v>
      </c>
      <c r="F46" s="681"/>
      <c r="G46" s="681"/>
      <c r="H46" s="50"/>
      <c r="I46" s="471">
        <f t="shared" si="2"/>
        <v>1285</v>
      </c>
      <c r="J46" s="471">
        <f t="shared" ref="J46:J55" si="5">SUM(L46,N46,P46,R46,T46,V46,X46,Z46,AB46,AD46,AF46,)</f>
        <v>957</v>
      </c>
      <c r="K46" s="471">
        <f t="shared" si="4"/>
        <v>328</v>
      </c>
      <c r="L46" s="471">
        <v>373</v>
      </c>
      <c r="M46" s="471">
        <v>187</v>
      </c>
      <c r="N46" s="471">
        <v>35</v>
      </c>
      <c r="O46" s="471">
        <v>33</v>
      </c>
      <c r="P46" s="474">
        <v>412</v>
      </c>
      <c r="Q46" s="471">
        <v>29</v>
      </c>
      <c r="R46" s="75">
        <v>60</v>
      </c>
      <c r="S46" s="75">
        <v>42</v>
      </c>
      <c r="T46" s="75">
        <v>8</v>
      </c>
      <c r="U46" s="472">
        <v>3</v>
      </c>
      <c r="V46" s="472">
        <v>0</v>
      </c>
      <c r="W46" s="472">
        <v>0</v>
      </c>
      <c r="X46" s="472">
        <v>0</v>
      </c>
      <c r="Y46" s="472">
        <v>0</v>
      </c>
      <c r="Z46" s="472">
        <v>0</v>
      </c>
      <c r="AA46" s="472">
        <v>0</v>
      </c>
      <c r="AB46" s="472">
        <v>0</v>
      </c>
      <c r="AC46" s="472">
        <v>1</v>
      </c>
      <c r="AD46" s="472">
        <v>6</v>
      </c>
      <c r="AE46" s="472">
        <v>1</v>
      </c>
      <c r="AF46" s="75">
        <v>63</v>
      </c>
      <c r="AG46" s="75">
        <v>32</v>
      </c>
    </row>
    <row r="47" spans="1:33" ht="15" customHeight="1">
      <c r="A47" s="48"/>
      <c r="B47" s="48"/>
      <c r="C47" s="824"/>
      <c r="D47" s="179"/>
      <c r="E47" s="681" t="s">
        <v>231</v>
      </c>
      <c r="F47" s="681"/>
      <c r="G47" s="681"/>
      <c r="H47" s="50"/>
      <c r="I47" s="471">
        <f t="shared" si="2"/>
        <v>242</v>
      </c>
      <c r="J47" s="471">
        <f t="shared" si="5"/>
        <v>216</v>
      </c>
      <c r="K47" s="471">
        <f t="shared" si="4"/>
        <v>26</v>
      </c>
      <c r="L47" s="471">
        <v>64</v>
      </c>
      <c r="M47" s="471">
        <v>6</v>
      </c>
      <c r="N47" s="471">
        <v>0</v>
      </c>
      <c r="O47" s="471">
        <v>0</v>
      </c>
      <c r="P47" s="471">
        <v>131</v>
      </c>
      <c r="Q47" s="471">
        <v>16</v>
      </c>
      <c r="R47" s="75">
        <v>1</v>
      </c>
      <c r="S47" s="472">
        <v>3</v>
      </c>
      <c r="T47" s="472">
        <v>1</v>
      </c>
      <c r="U47" s="472">
        <v>0</v>
      </c>
      <c r="V47" s="472">
        <v>0</v>
      </c>
      <c r="W47" s="472">
        <v>0</v>
      </c>
      <c r="X47" s="472">
        <v>0</v>
      </c>
      <c r="Y47" s="472">
        <v>0</v>
      </c>
      <c r="Z47" s="472">
        <v>0</v>
      </c>
      <c r="AA47" s="472">
        <v>0</v>
      </c>
      <c r="AB47" s="472">
        <v>0</v>
      </c>
      <c r="AC47" s="472">
        <v>0</v>
      </c>
      <c r="AD47" s="472">
        <v>0</v>
      </c>
      <c r="AE47" s="472">
        <v>0</v>
      </c>
      <c r="AF47" s="472">
        <v>19</v>
      </c>
      <c r="AG47" s="472">
        <v>1</v>
      </c>
    </row>
    <row r="48" spans="1:33" ht="15" customHeight="1">
      <c r="A48" s="48"/>
      <c r="B48" s="48"/>
      <c r="C48" s="824"/>
      <c r="D48" s="179"/>
      <c r="E48" s="681" t="s">
        <v>232</v>
      </c>
      <c r="F48" s="681"/>
      <c r="G48" s="681"/>
      <c r="H48" s="50"/>
      <c r="I48" s="471">
        <f t="shared" si="2"/>
        <v>155</v>
      </c>
      <c r="J48" s="471">
        <f t="shared" si="5"/>
        <v>151</v>
      </c>
      <c r="K48" s="471">
        <f t="shared" si="4"/>
        <v>4</v>
      </c>
      <c r="L48" s="471">
        <v>49</v>
      </c>
      <c r="M48" s="471">
        <v>1</v>
      </c>
      <c r="N48" s="471">
        <v>2</v>
      </c>
      <c r="O48" s="471">
        <v>1</v>
      </c>
      <c r="P48" s="471">
        <v>88</v>
      </c>
      <c r="Q48" s="471">
        <v>1</v>
      </c>
      <c r="R48" s="472">
        <v>1</v>
      </c>
      <c r="S48" s="472">
        <v>1</v>
      </c>
      <c r="T48" s="472">
        <v>4</v>
      </c>
      <c r="U48" s="472">
        <v>0</v>
      </c>
      <c r="V48" s="472">
        <v>0</v>
      </c>
      <c r="W48" s="472">
        <v>0</v>
      </c>
      <c r="X48" s="472">
        <v>0</v>
      </c>
      <c r="Y48" s="472">
        <v>0</v>
      </c>
      <c r="Z48" s="472">
        <v>0</v>
      </c>
      <c r="AA48" s="472">
        <v>0</v>
      </c>
      <c r="AB48" s="472">
        <v>0</v>
      </c>
      <c r="AC48" s="472">
        <v>0</v>
      </c>
      <c r="AD48" s="472">
        <v>0</v>
      </c>
      <c r="AE48" s="472">
        <v>0</v>
      </c>
      <c r="AF48" s="472">
        <v>7</v>
      </c>
      <c r="AG48" s="472">
        <v>0</v>
      </c>
    </row>
    <row r="49" spans="1:33" ht="15" customHeight="1">
      <c r="A49" s="48"/>
      <c r="B49" s="48"/>
      <c r="C49" s="825"/>
      <c r="D49" s="179"/>
      <c r="E49" s="681" t="s">
        <v>233</v>
      </c>
      <c r="F49" s="681"/>
      <c r="G49" s="681"/>
      <c r="H49" s="50"/>
      <c r="I49" s="471">
        <f t="shared" si="2"/>
        <v>68</v>
      </c>
      <c r="J49" s="471">
        <f t="shared" si="5"/>
        <v>44</v>
      </c>
      <c r="K49" s="471">
        <f t="shared" si="4"/>
        <v>24</v>
      </c>
      <c r="L49" s="471">
        <v>18</v>
      </c>
      <c r="M49" s="471">
        <v>11</v>
      </c>
      <c r="N49" s="471">
        <v>2</v>
      </c>
      <c r="O49" s="471">
        <v>1</v>
      </c>
      <c r="P49" s="471">
        <v>16</v>
      </c>
      <c r="Q49" s="471">
        <v>5</v>
      </c>
      <c r="R49" s="472">
        <v>2</v>
      </c>
      <c r="S49" s="472">
        <v>1</v>
      </c>
      <c r="T49" s="472">
        <v>1</v>
      </c>
      <c r="U49" s="472">
        <v>0</v>
      </c>
      <c r="V49" s="472">
        <v>0</v>
      </c>
      <c r="W49" s="472">
        <v>0</v>
      </c>
      <c r="X49" s="472">
        <v>0</v>
      </c>
      <c r="Y49" s="472">
        <v>0</v>
      </c>
      <c r="Z49" s="472">
        <v>0</v>
      </c>
      <c r="AA49" s="472">
        <v>0</v>
      </c>
      <c r="AB49" s="472">
        <v>0</v>
      </c>
      <c r="AC49" s="472">
        <v>2</v>
      </c>
      <c r="AD49" s="472">
        <v>0</v>
      </c>
      <c r="AE49" s="472">
        <v>1</v>
      </c>
      <c r="AF49" s="472">
        <v>5</v>
      </c>
      <c r="AG49" s="472">
        <v>3</v>
      </c>
    </row>
    <row r="50" spans="1:33" ht="15" customHeight="1">
      <c r="A50" s="48"/>
      <c r="B50" s="48"/>
      <c r="C50" s="825"/>
      <c r="D50" s="179"/>
      <c r="E50" s="681" t="s">
        <v>234</v>
      </c>
      <c r="F50" s="681"/>
      <c r="G50" s="681"/>
      <c r="H50" s="50"/>
      <c r="I50" s="471">
        <f t="shared" si="2"/>
        <v>65</v>
      </c>
      <c r="J50" s="471">
        <f t="shared" si="5"/>
        <v>48</v>
      </c>
      <c r="K50" s="471">
        <f t="shared" si="4"/>
        <v>17</v>
      </c>
      <c r="L50" s="471">
        <v>22</v>
      </c>
      <c r="M50" s="471">
        <v>11</v>
      </c>
      <c r="N50" s="471">
        <v>2</v>
      </c>
      <c r="O50" s="471">
        <v>1</v>
      </c>
      <c r="P50" s="471">
        <v>17</v>
      </c>
      <c r="Q50" s="471">
        <v>4</v>
      </c>
      <c r="R50" s="472">
        <v>4</v>
      </c>
      <c r="S50" s="472">
        <v>0</v>
      </c>
      <c r="T50" s="472">
        <v>0</v>
      </c>
      <c r="U50" s="472">
        <v>0</v>
      </c>
      <c r="V50" s="472">
        <v>0</v>
      </c>
      <c r="W50" s="472">
        <v>0</v>
      </c>
      <c r="X50" s="472">
        <v>0</v>
      </c>
      <c r="Y50" s="472">
        <v>0</v>
      </c>
      <c r="Z50" s="472">
        <v>0</v>
      </c>
      <c r="AA50" s="472">
        <v>0</v>
      </c>
      <c r="AB50" s="472">
        <v>0</v>
      </c>
      <c r="AC50" s="472">
        <v>0</v>
      </c>
      <c r="AD50" s="472">
        <v>0</v>
      </c>
      <c r="AE50" s="472">
        <v>0</v>
      </c>
      <c r="AF50" s="472">
        <v>3</v>
      </c>
      <c r="AG50" s="472">
        <v>1</v>
      </c>
    </row>
    <row r="51" spans="1:33" ht="7.5" customHeight="1">
      <c r="A51" s="48"/>
      <c r="B51" s="48"/>
      <c r="C51" s="179"/>
      <c r="D51" s="179"/>
      <c r="E51" s="49"/>
      <c r="F51" s="49"/>
      <c r="G51" s="49"/>
      <c r="H51" s="50"/>
      <c r="I51" s="471"/>
      <c r="J51" s="471"/>
      <c r="K51" s="471"/>
      <c r="L51" s="471"/>
      <c r="M51" s="471"/>
      <c r="N51" s="471"/>
      <c r="O51" s="471"/>
      <c r="P51" s="471"/>
      <c r="Q51" s="471"/>
      <c r="R51" s="472"/>
      <c r="S51" s="472"/>
      <c r="T51" s="472"/>
      <c r="U51" s="472"/>
      <c r="V51" s="472"/>
      <c r="W51" s="472"/>
      <c r="X51" s="472"/>
      <c r="Y51" s="472"/>
      <c r="Z51" s="472"/>
      <c r="AA51" s="472"/>
      <c r="AB51" s="472"/>
      <c r="AC51" s="472"/>
      <c r="AD51" s="472"/>
      <c r="AE51" s="472"/>
      <c r="AF51" s="472"/>
      <c r="AG51" s="472"/>
    </row>
    <row r="52" spans="1:33" ht="15" customHeight="1">
      <c r="A52" s="48"/>
      <c r="B52" s="48"/>
      <c r="C52" s="681" t="s">
        <v>235</v>
      </c>
      <c r="D52" s="681"/>
      <c r="E52" s="681"/>
      <c r="F52" s="681"/>
      <c r="G52" s="681"/>
      <c r="H52" s="50"/>
      <c r="I52" s="471">
        <f t="shared" si="2"/>
        <v>212</v>
      </c>
      <c r="J52" s="471">
        <f t="shared" si="5"/>
        <v>191</v>
      </c>
      <c r="K52" s="471">
        <f t="shared" si="4"/>
        <v>21</v>
      </c>
      <c r="L52" s="471">
        <v>92</v>
      </c>
      <c r="M52" s="471">
        <v>9</v>
      </c>
      <c r="N52" s="471">
        <v>0</v>
      </c>
      <c r="O52" s="471">
        <v>2</v>
      </c>
      <c r="P52" s="471">
        <v>72</v>
      </c>
      <c r="Q52" s="471">
        <v>2</v>
      </c>
      <c r="R52" s="472">
        <v>6</v>
      </c>
      <c r="S52" s="472">
        <v>3</v>
      </c>
      <c r="T52" s="472">
        <v>5</v>
      </c>
      <c r="U52" s="472">
        <v>1</v>
      </c>
      <c r="V52" s="472">
        <v>0</v>
      </c>
      <c r="W52" s="472">
        <v>0</v>
      </c>
      <c r="X52" s="472">
        <v>0</v>
      </c>
      <c r="Y52" s="472">
        <v>0</v>
      </c>
      <c r="Z52" s="472">
        <v>0</v>
      </c>
      <c r="AA52" s="472">
        <v>0</v>
      </c>
      <c r="AB52" s="472">
        <v>0</v>
      </c>
      <c r="AC52" s="472">
        <v>0</v>
      </c>
      <c r="AD52" s="472">
        <v>0</v>
      </c>
      <c r="AE52" s="472">
        <v>0</v>
      </c>
      <c r="AF52" s="472">
        <v>16</v>
      </c>
      <c r="AG52" s="472">
        <v>4</v>
      </c>
    </row>
    <row r="53" spans="1:33" ht="15" customHeight="1">
      <c r="A53" s="48"/>
      <c r="B53" s="48"/>
      <c r="C53" s="681" t="s">
        <v>236</v>
      </c>
      <c r="D53" s="681"/>
      <c r="E53" s="681"/>
      <c r="F53" s="681"/>
      <c r="G53" s="681"/>
      <c r="H53" s="50"/>
      <c r="I53" s="471">
        <f t="shared" si="2"/>
        <v>364</v>
      </c>
      <c r="J53" s="471">
        <f t="shared" si="5"/>
        <v>353</v>
      </c>
      <c r="K53" s="471">
        <f t="shared" si="4"/>
        <v>11</v>
      </c>
      <c r="L53" s="471">
        <v>147</v>
      </c>
      <c r="M53" s="471">
        <v>2</v>
      </c>
      <c r="N53" s="471">
        <v>7</v>
      </c>
      <c r="O53" s="471">
        <v>4</v>
      </c>
      <c r="P53" s="471">
        <v>153</v>
      </c>
      <c r="Q53" s="471">
        <v>4</v>
      </c>
      <c r="R53" s="472">
        <v>7</v>
      </c>
      <c r="S53" s="472">
        <v>0</v>
      </c>
      <c r="T53" s="472">
        <v>10</v>
      </c>
      <c r="U53" s="472">
        <v>0</v>
      </c>
      <c r="V53" s="472">
        <v>0</v>
      </c>
      <c r="W53" s="472">
        <v>0</v>
      </c>
      <c r="X53" s="472">
        <v>0</v>
      </c>
      <c r="Y53" s="472">
        <v>0</v>
      </c>
      <c r="Z53" s="472">
        <v>0</v>
      </c>
      <c r="AA53" s="472">
        <v>0</v>
      </c>
      <c r="AB53" s="472">
        <v>0</v>
      </c>
      <c r="AC53" s="472">
        <v>0</v>
      </c>
      <c r="AD53" s="472">
        <v>0</v>
      </c>
      <c r="AE53" s="472">
        <v>0</v>
      </c>
      <c r="AF53" s="472">
        <v>29</v>
      </c>
      <c r="AG53" s="472">
        <v>1</v>
      </c>
    </row>
    <row r="54" spans="1:33" ht="15" customHeight="1">
      <c r="A54" s="48"/>
      <c r="B54" s="48"/>
      <c r="C54" s="681" t="s">
        <v>386</v>
      </c>
      <c r="D54" s="681"/>
      <c r="E54" s="681"/>
      <c r="F54" s="681"/>
      <c r="G54" s="681"/>
      <c r="H54" s="50"/>
      <c r="I54" s="471">
        <f t="shared" si="2"/>
        <v>197</v>
      </c>
      <c r="J54" s="471">
        <f t="shared" si="5"/>
        <v>159</v>
      </c>
      <c r="K54" s="471">
        <f t="shared" si="4"/>
        <v>38</v>
      </c>
      <c r="L54" s="471">
        <v>85</v>
      </c>
      <c r="M54" s="471">
        <v>22</v>
      </c>
      <c r="N54" s="471">
        <v>0</v>
      </c>
      <c r="O54" s="471">
        <v>0</v>
      </c>
      <c r="P54" s="471">
        <v>46</v>
      </c>
      <c r="Q54" s="471">
        <v>2</v>
      </c>
      <c r="R54" s="472">
        <v>13</v>
      </c>
      <c r="S54" s="472">
        <v>10</v>
      </c>
      <c r="T54" s="472">
        <v>3</v>
      </c>
      <c r="U54" s="472">
        <v>0</v>
      </c>
      <c r="V54" s="472">
        <v>0</v>
      </c>
      <c r="W54" s="472">
        <v>0</v>
      </c>
      <c r="X54" s="472">
        <v>0</v>
      </c>
      <c r="Y54" s="472">
        <v>0</v>
      </c>
      <c r="Z54" s="472">
        <v>0</v>
      </c>
      <c r="AA54" s="472">
        <v>0</v>
      </c>
      <c r="AB54" s="472">
        <v>0</v>
      </c>
      <c r="AC54" s="472">
        <v>0</v>
      </c>
      <c r="AD54" s="472">
        <v>0</v>
      </c>
      <c r="AE54" s="472">
        <v>0</v>
      </c>
      <c r="AF54" s="472">
        <v>12</v>
      </c>
      <c r="AG54" s="472">
        <v>4</v>
      </c>
    </row>
    <row r="55" spans="1:33" ht="15" customHeight="1">
      <c r="A55" s="48"/>
      <c r="B55" s="48"/>
      <c r="C55" s="681" t="s">
        <v>237</v>
      </c>
      <c r="D55" s="681"/>
      <c r="E55" s="681"/>
      <c r="F55" s="681"/>
      <c r="G55" s="681"/>
      <c r="H55" s="50"/>
      <c r="I55" s="471">
        <f t="shared" si="2"/>
        <v>147</v>
      </c>
      <c r="J55" s="471">
        <f t="shared" si="5"/>
        <v>90</v>
      </c>
      <c r="K55" s="471">
        <f t="shared" si="4"/>
        <v>57</v>
      </c>
      <c r="L55" s="471">
        <v>58</v>
      </c>
      <c r="M55" s="471">
        <v>46</v>
      </c>
      <c r="N55" s="471">
        <v>0</v>
      </c>
      <c r="O55" s="471">
        <v>1</v>
      </c>
      <c r="P55" s="471">
        <v>26</v>
      </c>
      <c r="Q55" s="471">
        <v>1</v>
      </c>
      <c r="R55" s="472">
        <v>1</v>
      </c>
      <c r="S55" s="472">
        <v>1</v>
      </c>
      <c r="T55" s="472">
        <v>1</v>
      </c>
      <c r="U55" s="472">
        <v>0</v>
      </c>
      <c r="V55" s="472">
        <v>0</v>
      </c>
      <c r="W55" s="472">
        <v>0</v>
      </c>
      <c r="X55" s="472">
        <v>0</v>
      </c>
      <c r="Y55" s="472">
        <v>0</v>
      </c>
      <c r="Z55" s="472">
        <v>0</v>
      </c>
      <c r="AA55" s="472">
        <v>0</v>
      </c>
      <c r="AB55" s="472">
        <v>0</v>
      </c>
      <c r="AC55" s="472">
        <v>0</v>
      </c>
      <c r="AD55" s="472">
        <v>0</v>
      </c>
      <c r="AE55" s="472">
        <v>2</v>
      </c>
      <c r="AF55" s="472">
        <v>4</v>
      </c>
      <c r="AG55" s="472">
        <v>6</v>
      </c>
    </row>
    <row r="56" spans="1:33" ht="4.5" customHeight="1" thickBot="1">
      <c r="A56" s="54"/>
      <c r="B56" s="54"/>
      <c r="C56" s="54"/>
      <c r="D56" s="54"/>
      <c r="E56" s="54"/>
      <c r="F56" s="54"/>
      <c r="G56" s="54"/>
      <c r="H56" s="180"/>
      <c r="I56" s="181"/>
      <c r="J56" s="181"/>
      <c r="K56" s="181"/>
      <c r="L56" s="181"/>
      <c r="M56" s="181"/>
      <c r="N56" s="181"/>
      <c r="O56" s="181"/>
      <c r="P56" s="181"/>
      <c r="Q56" s="181"/>
      <c r="R56" s="189"/>
      <c r="S56" s="189"/>
      <c r="T56" s="189"/>
      <c r="U56" s="189"/>
      <c r="V56" s="189"/>
      <c r="W56" s="189"/>
      <c r="X56" s="189"/>
      <c r="Y56" s="189"/>
      <c r="Z56" s="189"/>
      <c r="AA56" s="189"/>
      <c r="AB56" s="189"/>
      <c r="AC56" s="189"/>
      <c r="AD56" s="189"/>
      <c r="AE56" s="189"/>
      <c r="AF56" s="189"/>
      <c r="AG56" s="189"/>
    </row>
    <row r="57" spans="1:33" ht="3" customHeight="1" thickTop="1">
      <c r="I57" s="182"/>
      <c r="J57" s="182"/>
      <c r="K57" s="182"/>
      <c r="L57" s="182"/>
      <c r="M57" s="182"/>
      <c r="N57" s="182"/>
      <c r="O57" s="182"/>
      <c r="P57" s="182"/>
      <c r="Q57" s="182"/>
      <c r="R57" s="72"/>
      <c r="S57" s="72"/>
      <c r="T57" s="72"/>
      <c r="U57" s="72"/>
      <c r="V57" s="72"/>
      <c r="W57" s="72"/>
      <c r="X57" s="72"/>
      <c r="Y57" s="72"/>
      <c r="Z57" s="72"/>
      <c r="AA57" s="72"/>
      <c r="AB57" s="72"/>
      <c r="AC57" s="72"/>
      <c r="AD57" s="72"/>
      <c r="AE57" s="72"/>
      <c r="AF57" s="72"/>
      <c r="AG57" s="72"/>
    </row>
    <row r="58" spans="1:33">
      <c r="I58" s="183"/>
      <c r="J58" s="183"/>
      <c r="K58" s="183"/>
      <c r="L58" s="183"/>
      <c r="M58" s="183"/>
      <c r="N58" s="183"/>
      <c r="O58" s="183"/>
      <c r="P58" s="183"/>
      <c r="Q58" s="183"/>
      <c r="R58" s="72"/>
      <c r="S58" s="72"/>
      <c r="T58" s="72"/>
      <c r="U58" s="72"/>
      <c r="V58" s="72"/>
      <c r="W58" s="72"/>
      <c r="X58" s="72"/>
      <c r="Y58" s="72"/>
      <c r="Z58" s="72"/>
      <c r="AA58" s="72"/>
      <c r="AB58" s="72"/>
      <c r="AC58" s="72"/>
      <c r="AD58" s="72"/>
      <c r="AE58" s="72"/>
      <c r="AF58" s="72"/>
      <c r="AG58" s="72"/>
    </row>
    <row r="59" spans="1:33">
      <c r="I59" s="184"/>
      <c r="R59" s="190"/>
      <c r="S59" s="190"/>
      <c r="T59" s="190"/>
      <c r="U59" s="190"/>
      <c r="V59" s="190"/>
      <c r="W59" s="190"/>
      <c r="X59" s="190"/>
      <c r="Y59" s="190"/>
      <c r="Z59" s="190"/>
      <c r="AA59" s="190"/>
      <c r="AB59" s="190"/>
      <c r="AC59" s="190"/>
      <c r="AD59" s="190"/>
      <c r="AE59" s="190"/>
      <c r="AF59" s="190"/>
      <c r="AG59" s="190"/>
    </row>
    <row r="60" spans="1:33">
      <c r="I60" s="184"/>
      <c r="J60" s="184"/>
      <c r="K60" s="184"/>
      <c r="L60" s="184"/>
      <c r="M60" s="184"/>
      <c r="N60" s="184"/>
      <c r="O60" s="184"/>
      <c r="P60" s="184"/>
      <c r="Q60" s="184"/>
      <c r="R60" s="190"/>
      <c r="S60" s="190"/>
      <c r="T60" s="190"/>
      <c r="U60" s="191"/>
      <c r="V60" s="191"/>
      <c r="W60" s="192"/>
      <c r="X60" s="192"/>
      <c r="Y60" s="191"/>
      <c r="Z60" s="191"/>
    </row>
    <row r="61" spans="1:33">
      <c r="I61" s="184"/>
      <c r="J61" s="184"/>
      <c r="K61" s="184"/>
      <c r="L61" s="184"/>
      <c r="M61" s="184"/>
      <c r="N61" s="184"/>
      <c r="O61" s="184"/>
      <c r="P61" s="184"/>
      <c r="Q61" s="184"/>
      <c r="R61" s="191"/>
      <c r="U61" s="191"/>
      <c r="V61" s="191"/>
      <c r="W61" s="191"/>
      <c r="X61" s="191"/>
      <c r="Y61" s="191"/>
      <c r="Z61" s="191"/>
      <c r="AA61" s="191"/>
      <c r="AB61" s="191"/>
      <c r="AC61" s="191"/>
      <c r="AD61" s="191"/>
      <c r="AE61" s="191"/>
      <c r="AF61" s="191"/>
      <c r="AG61" s="191"/>
    </row>
    <row r="62" spans="1:33">
      <c r="I62" s="184"/>
      <c r="J62" s="184"/>
      <c r="K62" s="184"/>
      <c r="L62" s="184"/>
      <c r="M62" s="184"/>
      <c r="N62" s="184"/>
      <c r="O62" s="184"/>
      <c r="P62" s="184"/>
      <c r="Q62" s="184"/>
      <c r="R62" s="192"/>
      <c r="U62" s="192"/>
      <c r="V62" s="192"/>
      <c r="W62" s="192"/>
      <c r="X62" s="192"/>
      <c r="Y62" s="192"/>
      <c r="Z62" s="192"/>
      <c r="AA62" s="192"/>
      <c r="AB62" s="192"/>
      <c r="AC62" s="192"/>
      <c r="AD62" s="192"/>
      <c r="AE62" s="192"/>
      <c r="AF62" s="192"/>
      <c r="AG62" s="192"/>
    </row>
    <row r="63" spans="1:33">
      <c r="R63" s="191"/>
      <c r="U63" s="191"/>
      <c r="V63" s="191"/>
      <c r="W63" s="191"/>
      <c r="X63" s="191"/>
      <c r="Y63" s="191"/>
      <c r="Z63" s="191"/>
      <c r="AA63" s="191"/>
      <c r="AB63" s="191"/>
      <c r="AC63" s="191"/>
      <c r="AD63" s="191"/>
      <c r="AE63" s="191"/>
      <c r="AF63" s="191"/>
      <c r="AG63" s="191"/>
    </row>
  </sheetData>
  <mergeCells count="55">
    <mergeCell ref="V2:W2"/>
    <mergeCell ref="X2:Y2"/>
    <mergeCell ref="Z2:AA2"/>
    <mergeCell ref="AB2:AC2"/>
    <mergeCell ref="AD2:AE2"/>
    <mergeCell ref="AF2:AG2"/>
    <mergeCell ref="C52:G52"/>
    <mergeCell ref="C53:G53"/>
    <mergeCell ref="C54:G54"/>
    <mergeCell ref="C55:G55"/>
    <mergeCell ref="R2:S2"/>
    <mergeCell ref="T2:U2"/>
    <mergeCell ref="C45:C50"/>
    <mergeCell ref="E45:G45"/>
    <mergeCell ref="E46:G46"/>
    <mergeCell ref="E47:G47"/>
    <mergeCell ref="E48:G48"/>
    <mergeCell ref="E49:G49"/>
    <mergeCell ref="E50:G50"/>
    <mergeCell ref="C36:G36"/>
    <mergeCell ref="C37:G37"/>
    <mergeCell ref="C38:G38"/>
    <mergeCell ref="C39:G39"/>
    <mergeCell ref="C40:G40"/>
    <mergeCell ref="C42:E43"/>
    <mergeCell ref="C28:G28"/>
    <mergeCell ref="C29:G29"/>
    <mergeCell ref="C30:G30"/>
    <mergeCell ref="C31:G31"/>
    <mergeCell ref="C32:G32"/>
    <mergeCell ref="B35:G35"/>
    <mergeCell ref="C26:G26"/>
    <mergeCell ref="C13:G13"/>
    <mergeCell ref="C14:G14"/>
    <mergeCell ref="C16:G16"/>
    <mergeCell ref="C17:G17"/>
    <mergeCell ref="C18:G18"/>
    <mergeCell ref="C19:G19"/>
    <mergeCell ref="C20:G20"/>
    <mergeCell ref="C22:G22"/>
    <mergeCell ref="C23:G23"/>
    <mergeCell ref="C24:G24"/>
    <mergeCell ref="C25:G25"/>
    <mergeCell ref="P2:Q2"/>
    <mergeCell ref="B5:G5"/>
    <mergeCell ref="C12:G12"/>
    <mergeCell ref="A2:H3"/>
    <mergeCell ref="I2:K2"/>
    <mergeCell ref="L2:M2"/>
    <mergeCell ref="N2:O2"/>
    <mergeCell ref="B6:G6"/>
    <mergeCell ref="B7:G7"/>
    <mergeCell ref="B9:G9"/>
    <mergeCell ref="C10:G10"/>
    <mergeCell ref="C11:G11"/>
  </mergeCells>
  <phoneticPr fontId="18"/>
  <pageMargins left="0" right="3.937007874015748E-2" top="1.1811023622047245" bottom="0.47244094488188981" header="0.6692913385826772" footer="0"/>
  <pageSetup paperSize="9" scale="110" orientation="portrait" r:id="rId1"/>
  <headerFooter alignWithMargins="0">
    <oddHeader>&amp;L&amp;9高等学校卒業者の就職状況ー産業別・職業別ー&amp;R&amp;"ＭＳ ゴシック,標準"&amp;9&amp;F (&amp;A)</oddHeader>
  </headerFooter>
  <ignoredErrors>
    <ignoredError sqref="I28:I32 I11:I14 I16:I20 I22:I26"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7"/>
  <sheetViews>
    <sheetView zoomScaleNormal="100" workbookViewId="0"/>
  </sheetViews>
  <sheetFormatPr defaultRowHeight="13.5"/>
  <cols>
    <col min="1" max="1" width="1.125" style="378" customWidth="1"/>
    <col min="2" max="2" width="15.75" style="378" customWidth="1"/>
    <col min="3" max="3" width="1.125" customWidth="1"/>
    <col min="4" max="4" width="10.25" customWidth="1"/>
    <col min="5" max="5" width="11.125" customWidth="1"/>
    <col min="6" max="6" width="10.625" customWidth="1"/>
    <col min="7" max="8" width="7.125" hidden="1" customWidth="1"/>
    <col min="9" max="9" width="8.625" hidden="1" customWidth="1"/>
    <col min="10" max="10" width="4.875" customWidth="1"/>
    <col min="11" max="13" width="3.625" customWidth="1"/>
  </cols>
  <sheetData>
    <row r="1" spans="1:12" s="378" customFormat="1" ht="12" customHeight="1" thickBot="1">
      <c r="A1" s="213" t="s">
        <v>287</v>
      </c>
      <c r="B1" s="214"/>
      <c r="C1" s="214"/>
      <c r="D1" s="214"/>
      <c r="E1" s="214"/>
      <c r="F1" s="377" t="s">
        <v>382</v>
      </c>
      <c r="G1" s="214"/>
      <c r="H1" s="214"/>
      <c r="I1" s="216" t="s">
        <v>288</v>
      </c>
      <c r="J1" s="220"/>
      <c r="K1" s="220"/>
      <c r="L1" s="220"/>
    </row>
    <row r="2" spans="1:12" s="220" customFormat="1" ht="12" customHeight="1" thickTop="1">
      <c r="A2" s="218"/>
      <c r="B2" s="829" t="s">
        <v>289</v>
      </c>
      <c r="C2" s="219"/>
      <c r="D2" s="831" t="s">
        <v>290</v>
      </c>
      <c r="E2" s="832"/>
      <c r="F2" s="833"/>
      <c r="G2" s="834"/>
      <c r="H2" s="834"/>
      <c r="I2" s="834"/>
      <c r="J2" s="340"/>
    </row>
    <row r="3" spans="1:12" s="220" customFormat="1" ht="12" customHeight="1">
      <c r="A3" s="221"/>
      <c r="B3" s="830"/>
      <c r="C3" s="223"/>
      <c r="D3" s="224" t="s">
        <v>8</v>
      </c>
      <c r="E3" s="224" t="s">
        <v>14</v>
      </c>
      <c r="F3" s="225" t="s">
        <v>15</v>
      </c>
      <c r="G3" s="226" t="s">
        <v>8</v>
      </c>
      <c r="H3" s="224" t="s">
        <v>14</v>
      </c>
      <c r="I3" s="222" t="s">
        <v>15</v>
      </c>
    </row>
    <row r="4" spans="1:12" s="227" customFormat="1" ht="12" customHeight="1">
      <c r="A4" s="379"/>
      <c r="B4" s="380" t="s">
        <v>460</v>
      </c>
      <c r="C4" s="228"/>
      <c r="D4" s="229">
        <v>179845</v>
      </c>
      <c r="E4" s="229">
        <v>104846</v>
      </c>
      <c r="F4" s="229">
        <v>74999</v>
      </c>
      <c r="G4" s="230">
        <v>51379</v>
      </c>
      <c r="H4" s="230">
        <v>29750</v>
      </c>
      <c r="I4" s="231">
        <v>21629</v>
      </c>
    </row>
    <row r="5" spans="1:12" s="227" customFormat="1" ht="12" customHeight="1">
      <c r="A5" s="379"/>
      <c r="B5" s="380" t="s">
        <v>470</v>
      </c>
      <c r="C5" s="228"/>
      <c r="D5" s="229">
        <v>180030</v>
      </c>
      <c r="E5" s="229">
        <v>104134</v>
      </c>
      <c r="F5" s="229">
        <v>75896</v>
      </c>
      <c r="G5" s="230">
        <v>48089</v>
      </c>
      <c r="H5" s="230">
        <v>27822</v>
      </c>
      <c r="I5" s="231">
        <v>20267</v>
      </c>
    </row>
    <row r="6" spans="1:12" s="227" customFormat="1" ht="12" customHeight="1">
      <c r="A6" s="379"/>
      <c r="B6" s="380" t="s">
        <v>461</v>
      </c>
      <c r="C6" s="228"/>
      <c r="D6" s="475">
        <v>177372</v>
      </c>
      <c r="E6" s="475">
        <v>102196</v>
      </c>
      <c r="F6" s="475">
        <v>75176</v>
      </c>
      <c r="G6" s="230"/>
      <c r="H6" s="230"/>
      <c r="I6" s="231"/>
    </row>
    <row r="7" spans="1:12" s="227" customFormat="1" ht="5.45" customHeight="1">
      <c r="A7" s="379"/>
      <c r="B7" s="232"/>
      <c r="C7" s="228"/>
      <c r="D7" s="462"/>
      <c r="E7" s="462"/>
      <c r="F7" s="462"/>
      <c r="G7" s="233"/>
      <c r="H7" s="233"/>
      <c r="I7" s="233"/>
    </row>
    <row r="8" spans="1:12" s="227" customFormat="1" ht="12" customHeight="1">
      <c r="A8" s="379"/>
      <c r="B8" s="381" t="s">
        <v>365</v>
      </c>
      <c r="C8" s="234"/>
      <c r="D8" s="476">
        <v>177322</v>
      </c>
      <c r="E8" s="476">
        <v>102166</v>
      </c>
      <c r="F8" s="476">
        <v>75156</v>
      </c>
      <c r="G8" s="235"/>
      <c r="H8" s="233"/>
      <c r="I8" s="233"/>
      <c r="J8" s="236"/>
      <c r="K8" s="236"/>
      <c r="L8" s="236"/>
    </row>
    <row r="9" spans="1:12" s="227" customFormat="1" ht="12" customHeight="1">
      <c r="A9" s="379"/>
      <c r="B9" s="232" t="s">
        <v>291</v>
      </c>
      <c r="C9" s="228"/>
      <c r="D9" s="476">
        <v>19906</v>
      </c>
      <c r="E9" s="476">
        <v>7008</v>
      </c>
      <c r="F9" s="476">
        <v>12898</v>
      </c>
      <c r="G9" s="237"/>
      <c r="H9" s="238"/>
      <c r="I9" s="237"/>
    </row>
    <row r="10" spans="1:12" s="227" customFormat="1" ht="12" customHeight="1">
      <c r="A10" s="379"/>
      <c r="B10" s="232" t="s">
        <v>292</v>
      </c>
      <c r="C10" s="228"/>
      <c r="D10" s="476">
        <v>55042</v>
      </c>
      <c r="E10" s="476">
        <v>36344</v>
      </c>
      <c r="F10" s="476">
        <v>18698</v>
      </c>
      <c r="G10" s="237"/>
      <c r="H10" s="238"/>
      <c r="I10" s="237"/>
      <c r="K10" s="236"/>
      <c r="L10" s="236"/>
    </row>
    <row r="11" spans="1:12" s="227" customFormat="1" ht="12" customHeight="1">
      <c r="A11" s="379"/>
      <c r="B11" s="232" t="s">
        <v>293</v>
      </c>
      <c r="C11" s="228"/>
      <c r="D11" s="476">
        <v>6812</v>
      </c>
      <c r="E11" s="476">
        <v>5179</v>
      </c>
      <c r="F11" s="476">
        <v>1633</v>
      </c>
      <c r="G11" s="237"/>
      <c r="H11" s="238"/>
      <c r="I11" s="237"/>
    </row>
    <row r="12" spans="1:12" s="227" customFormat="1" ht="12" customHeight="1">
      <c r="A12" s="379"/>
      <c r="B12" s="232" t="s">
        <v>294</v>
      </c>
      <c r="C12" s="228"/>
      <c r="D12" s="476">
        <v>30746</v>
      </c>
      <c r="E12" s="476">
        <v>26420</v>
      </c>
      <c r="F12" s="476">
        <v>4326</v>
      </c>
      <c r="G12" s="237"/>
      <c r="H12" s="238"/>
      <c r="I12" s="237"/>
    </row>
    <row r="13" spans="1:12" s="227" customFormat="1" ht="12" customHeight="1">
      <c r="A13" s="379"/>
      <c r="B13" s="232" t="s">
        <v>295</v>
      </c>
      <c r="C13" s="228"/>
      <c r="D13" s="476">
        <v>13565</v>
      </c>
      <c r="E13" s="476">
        <v>7458</v>
      </c>
      <c r="F13" s="476">
        <v>6107</v>
      </c>
      <c r="G13" s="237"/>
      <c r="H13" s="238"/>
      <c r="I13" s="237"/>
    </row>
    <row r="14" spans="1:12" s="227" customFormat="1" ht="12" customHeight="1">
      <c r="A14" s="379"/>
      <c r="B14" s="232" t="s">
        <v>296</v>
      </c>
      <c r="C14" s="228"/>
      <c r="D14" s="476">
        <v>16041</v>
      </c>
      <c r="E14" s="476">
        <v>6532</v>
      </c>
      <c r="F14" s="476">
        <v>9509</v>
      </c>
      <c r="G14" s="237"/>
      <c r="H14" s="238"/>
      <c r="I14" s="237"/>
    </row>
    <row r="15" spans="1:12" s="227" customFormat="1" ht="12" customHeight="1">
      <c r="A15" s="379"/>
      <c r="B15" s="232" t="s">
        <v>297</v>
      </c>
      <c r="C15" s="228"/>
      <c r="D15" s="476">
        <v>3606</v>
      </c>
      <c r="E15" s="476">
        <v>450</v>
      </c>
      <c r="F15" s="476">
        <v>3156</v>
      </c>
      <c r="G15" s="237"/>
      <c r="H15" s="238"/>
      <c r="I15" s="237"/>
    </row>
    <row r="16" spans="1:12" s="227" customFormat="1" ht="12" customHeight="1">
      <c r="A16" s="379"/>
      <c r="B16" s="232" t="s">
        <v>298</v>
      </c>
      <c r="C16" s="228"/>
      <c r="D16" s="476">
        <v>8861</v>
      </c>
      <c r="E16" s="476">
        <v>3175</v>
      </c>
      <c r="F16" s="476">
        <v>5686</v>
      </c>
      <c r="G16" s="237"/>
      <c r="H16" s="238"/>
      <c r="I16" s="237"/>
    </row>
    <row r="17" spans="1:9" s="227" customFormat="1" ht="12" customHeight="1">
      <c r="A17" s="379"/>
      <c r="B17" s="232" t="s">
        <v>299</v>
      </c>
      <c r="C17" s="228"/>
      <c r="D17" s="476">
        <v>6942</v>
      </c>
      <c r="E17" s="476">
        <v>1608</v>
      </c>
      <c r="F17" s="476">
        <v>5334</v>
      </c>
      <c r="G17" s="237"/>
      <c r="H17" s="238"/>
      <c r="I17" s="237"/>
    </row>
    <row r="18" spans="1:9" s="227" customFormat="1" ht="12" customHeight="1">
      <c r="A18" s="379"/>
      <c r="B18" s="232" t="s">
        <v>300</v>
      </c>
      <c r="C18" s="228"/>
      <c r="D18" s="476">
        <v>15801</v>
      </c>
      <c r="E18" s="476">
        <v>7992</v>
      </c>
      <c r="F18" s="476">
        <v>7809</v>
      </c>
      <c r="G18" s="237"/>
      <c r="H18" s="238"/>
      <c r="I18" s="237"/>
    </row>
    <row r="19" spans="1:9" s="227" customFormat="1" ht="5.25" customHeight="1">
      <c r="A19" s="379"/>
      <c r="B19" s="232"/>
      <c r="C19" s="239"/>
      <c r="D19" s="444"/>
      <c r="E19" s="444"/>
      <c r="F19" s="444"/>
      <c r="G19" s="238"/>
      <c r="H19" s="237"/>
      <c r="I19" s="237"/>
    </row>
    <row r="20" spans="1:9" s="227" customFormat="1" ht="12" customHeight="1">
      <c r="A20" s="379"/>
      <c r="B20" s="381" t="s">
        <v>366</v>
      </c>
      <c r="C20" s="240"/>
      <c r="D20" s="476">
        <v>50</v>
      </c>
      <c r="E20" s="476">
        <v>30</v>
      </c>
      <c r="F20" s="476">
        <v>20</v>
      </c>
      <c r="G20" s="238"/>
      <c r="H20" s="237"/>
      <c r="I20" s="237"/>
    </row>
    <row r="21" spans="1:9" s="227" customFormat="1" ht="12" customHeight="1">
      <c r="A21" s="379"/>
      <c r="B21" s="232" t="s">
        <v>292</v>
      </c>
      <c r="C21" s="239"/>
      <c r="D21" s="476">
        <v>50</v>
      </c>
      <c r="E21" s="476">
        <v>30</v>
      </c>
      <c r="F21" s="476">
        <v>20</v>
      </c>
      <c r="G21" s="238"/>
      <c r="H21" s="237"/>
      <c r="I21" s="237"/>
    </row>
    <row r="22" spans="1:9" ht="5.25" customHeight="1" thickBot="1">
      <c r="A22" s="214"/>
      <c r="B22" s="214"/>
      <c r="C22" s="241"/>
      <c r="D22" s="215"/>
      <c r="E22" s="215"/>
      <c r="F22" s="215"/>
      <c r="G22" s="242"/>
      <c r="H22" s="242"/>
      <c r="I22" s="242"/>
    </row>
    <row r="23" spans="1:9" ht="5.25" customHeight="1" thickTop="1">
      <c r="A23" s="220"/>
      <c r="B23" s="220"/>
      <c r="C23" s="217"/>
      <c r="D23" s="217"/>
      <c r="E23" s="217"/>
      <c r="F23" s="217"/>
      <c r="G23" s="243"/>
      <c r="H23" s="243"/>
      <c r="I23" s="243"/>
    </row>
    <row r="24" spans="1:9" s="378" customFormat="1" ht="9" customHeight="1">
      <c r="A24" s="213" t="s">
        <v>383</v>
      </c>
      <c r="B24" s="446"/>
      <c r="C24" s="446"/>
      <c r="D24" s="446"/>
      <c r="E24" s="446"/>
      <c r="F24" s="446"/>
      <c r="G24" s="213"/>
      <c r="H24" s="382"/>
      <c r="I24" s="213"/>
    </row>
    <row r="25" spans="1:9" s="378" customFormat="1" hidden="1">
      <c r="A25" s="213" t="s">
        <v>301</v>
      </c>
      <c r="B25" s="446"/>
      <c r="C25" s="446"/>
      <c r="D25" s="446"/>
      <c r="E25" s="446"/>
      <c r="F25" s="446"/>
      <c r="G25" s="213"/>
      <c r="H25" s="213"/>
      <c r="I25" s="213"/>
    </row>
    <row r="26" spans="1:9" s="378" customFormat="1">
      <c r="A26" s="213" t="s">
        <v>384</v>
      </c>
      <c r="B26" s="446"/>
      <c r="C26" s="446"/>
      <c r="D26" s="446"/>
      <c r="E26" s="446"/>
      <c r="F26" s="446"/>
      <c r="G26" s="213"/>
      <c r="H26" s="213"/>
      <c r="I26" s="213"/>
    </row>
    <row r="27" spans="1:9">
      <c r="A27" s="220"/>
      <c r="B27" s="220"/>
      <c r="C27" s="217"/>
      <c r="D27" s="217"/>
      <c r="E27" s="217"/>
      <c r="F27" s="217"/>
      <c r="G27" s="243"/>
      <c r="H27" s="243"/>
      <c r="I27" s="243"/>
    </row>
  </sheetData>
  <mergeCells count="3">
    <mergeCell ref="B2:B3"/>
    <mergeCell ref="D2:F2"/>
    <mergeCell ref="G2:I2"/>
  </mergeCells>
  <phoneticPr fontId="18"/>
  <printOptions horizontalCentered="1"/>
  <pageMargins left="0.6692913385826772" right="0.59055118110236227" top="0.98425196850393704" bottom="0.35433070866141736" header="0.51181102362204722" footer="0.15748031496062992"/>
  <pageSetup paperSize="9" scale="140" orientation="portrait" r:id="rId1"/>
  <headerFooter alignWithMargins="0">
    <oddHeader>&amp;L&amp;9大学学部の関係学科別学生数&amp;R&amp;9&amp;F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48"/>
  <sheetViews>
    <sheetView zoomScaleNormal="100" zoomScaleSheetLayoutView="124" zoomScalePageLayoutView="142" workbookViewId="0"/>
  </sheetViews>
  <sheetFormatPr defaultRowHeight="10.5"/>
  <cols>
    <col min="1" max="1" width="1.375" style="247" customWidth="1"/>
    <col min="2" max="2" width="17.625" style="247" customWidth="1"/>
    <col min="3" max="3" width="1.625" style="247" customWidth="1"/>
    <col min="4" max="6" width="10.875" style="247" customWidth="1"/>
    <col min="7" max="7" width="1.5" style="247" customWidth="1"/>
    <col min="8" max="8" width="4.75" style="247" customWidth="1"/>
    <col min="9" max="16384" width="9" style="247"/>
  </cols>
  <sheetData>
    <row r="1" spans="1:8" ht="11.25" customHeight="1" thickBot="1">
      <c r="B1" s="213" t="s">
        <v>287</v>
      </c>
      <c r="D1" s="364"/>
      <c r="E1" s="364"/>
      <c r="F1" s="216" t="s">
        <v>288</v>
      </c>
      <c r="H1" s="340"/>
    </row>
    <row r="2" spans="1:8" ht="12" customHeight="1" thickTop="1">
      <c r="A2" s="244"/>
      <c r="B2" s="835" t="s">
        <v>302</v>
      </c>
      <c r="C2" s="245"/>
      <c r="D2" s="837" t="s">
        <v>290</v>
      </c>
      <c r="E2" s="838"/>
      <c r="F2" s="838"/>
      <c r="G2" s="246"/>
    </row>
    <row r="3" spans="1:8" ht="12" customHeight="1">
      <c r="A3" s="248"/>
      <c r="B3" s="836"/>
      <c r="C3" s="250"/>
      <c r="D3" s="251" t="s">
        <v>8</v>
      </c>
      <c r="E3" s="251" t="s">
        <v>14</v>
      </c>
      <c r="F3" s="249" t="s">
        <v>15</v>
      </c>
      <c r="G3" s="252"/>
    </row>
    <row r="4" spans="1:8" ht="8.25" customHeight="1">
      <c r="B4" s="252"/>
      <c r="C4" s="253"/>
      <c r="D4" s="254"/>
      <c r="E4" s="254"/>
      <c r="F4" s="254"/>
      <c r="G4" s="252"/>
    </row>
    <row r="5" spans="1:8" ht="10.5" customHeight="1">
      <c r="B5" s="365" t="s">
        <v>460</v>
      </c>
      <c r="C5" s="253"/>
      <c r="D5" s="255">
        <v>11993</v>
      </c>
      <c r="E5" s="255">
        <v>8426</v>
      </c>
      <c r="F5" s="255">
        <v>3567</v>
      </c>
      <c r="G5" s="366"/>
    </row>
    <row r="6" spans="1:8" s="367" customFormat="1" ht="10.5" customHeight="1">
      <c r="B6" s="365" t="s">
        <v>417</v>
      </c>
      <c r="C6" s="253"/>
      <c r="D6" s="454">
        <v>11982</v>
      </c>
      <c r="E6" s="454">
        <v>8351</v>
      </c>
      <c r="F6" s="454">
        <v>3631</v>
      </c>
      <c r="G6" s="366"/>
    </row>
    <row r="7" spans="1:8" s="367" customFormat="1" ht="10.5" customHeight="1">
      <c r="B7" s="365" t="s">
        <v>462</v>
      </c>
      <c r="C7" s="253"/>
      <c r="D7" s="454">
        <v>11697</v>
      </c>
      <c r="E7" s="454">
        <v>8132</v>
      </c>
      <c r="F7" s="454">
        <v>3565</v>
      </c>
      <c r="G7" s="366"/>
    </row>
    <row r="8" spans="1:8" s="367" customFormat="1" ht="9" customHeight="1">
      <c r="B8" s="365"/>
      <c r="C8" s="253"/>
      <c r="D8" s="477"/>
      <c r="E8" s="477"/>
      <c r="F8" s="477"/>
      <c r="G8" s="368"/>
    </row>
    <row r="9" spans="1:8" s="367" customFormat="1" ht="10.5" customHeight="1">
      <c r="B9" s="369" t="s">
        <v>303</v>
      </c>
      <c r="C9" s="370"/>
      <c r="D9" s="477">
        <v>11697</v>
      </c>
      <c r="E9" s="477">
        <v>8132</v>
      </c>
      <c r="F9" s="477">
        <v>3565</v>
      </c>
      <c r="G9" s="366"/>
    </row>
    <row r="10" spans="1:8" s="367" customFormat="1" ht="10.5" customHeight="1">
      <c r="B10" s="232" t="s">
        <v>291</v>
      </c>
      <c r="C10" s="252"/>
      <c r="D10" s="478">
        <v>312</v>
      </c>
      <c r="E10" s="477">
        <v>129</v>
      </c>
      <c r="F10" s="477">
        <v>183</v>
      </c>
      <c r="G10" s="368"/>
      <c r="H10" s="371"/>
    </row>
    <row r="11" spans="1:8" s="367" customFormat="1" ht="10.5" customHeight="1">
      <c r="B11" s="232" t="s">
        <v>292</v>
      </c>
      <c r="C11" s="252"/>
      <c r="D11" s="478">
        <v>1022</v>
      </c>
      <c r="E11" s="477">
        <v>612</v>
      </c>
      <c r="F11" s="477">
        <v>410</v>
      </c>
      <c r="G11" s="368"/>
    </row>
    <row r="12" spans="1:8" s="367" customFormat="1" ht="10.5" customHeight="1">
      <c r="B12" s="232" t="s">
        <v>304</v>
      </c>
      <c r="C12" s="252"/>
      <c r="D12" s="478">
        <v>439</v>
      </c>
      <c r="E12" s="477">
        <v>321</v>
      </c>
      <c r="F12" s="477">
        <v>118</v>
      </c>
      <c r="G12" s="368"/>
    </row>
    <row r="13" spans="1:8" s="367" customFormat="1" ht="10.5" customHeight="1">
      <c r="B13" s="232" t="s">
        <v>294</v>
      </c>
      <c r="C13" s="252"/>
      <c r="D13" s="478">
        <v>4628</v>
      </c>
      <c r="E13" s="477">
        <v>3901</v>
      </c>
      <c r="F13" s="477">
        <v>727</v>
      </c>
      <c r="G13" s="368"/>
    </row>
    <row r="14" spans="1:8" s="367" customFormat="1" ht="10.5" customHeight="1">
      <c r="B14" s="232" t="s">
        <v>295</v>
      </c>
      <c r="C14" s="252"/>
      <c r="D14" s="478">
        <v>585</v>
      </c>
      <c r="E14" s="477">
        <v>362</v>
      </c>
      <c r="F14" s="477">
        <v>223</v>
      </c>
      <c r="G14" s="368"/>
    </row>
    <row r="15" spans="1:8" s="367" customFormat="1" ht="10.5" customHeight="1">
      <c r="B15" s="232" t="s">
        <v>296</v>
      </c>
      <c r="C15" s="252"/>
      <c r="D15" s="478">
        <v>1444</v>
      </c>
      <c r="E15" s="477">
        <v>856</v>
      </c>
      <c r="F15" s="477">
        <v>588</v>
      </c>
      <c r="G15" s="368"/>
    </row>
    <row r="16" spans="1:8" s="367" customFormat="1" ht="10.5" customHeight="1">
      <c r="B16" s="232" t="s">
        <v>297</v>
      </c>
      <c r="C16" s="252"/>
      <c r="D16" s="478">
        <v>9</v>
      </c>
      <c r="E16" s="479">
        <v>1</v>
      </c>
      <c r="F16" s="477">
        <v>8</v>
      </c>
      <c r="G16" s="368"/>
    </row>
    <row r="17" spans="1:9" s="367" customFormat="1" ht="10.5" customHeight="1">
      <c r="B17" s="232" t="s">
        <v>298</v>
      </c>
      <c r="C17" s="252"/>
      <c r="D17" s="478">
        <v>352</v>
      </c>
      <c r="E17" s="477">
        <v>177</v>
      </c>
      <c r="F17" s="477">
        <v>175</v>
      </c>
      <c r="G17" s="368"/>
    </row>
    <row r="18" spans="1:9" s="367" customFormat="1" ht="10.5" customHeight="1">
      <c r="B18" s="232" t="s">
        <v>299</v>
      </c>
      <c r="C18" s="252"/>
      <c r="D18" s="478">
        <v>509</v>
      </c>
      <c r="E18" s="477">
        <v>139</v>
      </c>
      <c r="F18" s="477">
        <v>370</v>
      </c>
      <c r="G18" s="368"/>
    </row>
    <row r="19" spans="1:9" s="367" customFormat="1" ht="10.5" customHeight="1">
      <c r="B19" s="232" t="s">
        <v>300</v>
      </c>
      <c r="C19" s="252"/>
      <c r="D19" s="478">
        <v>2397</v>
      </c>
      <c r="E19" s="477">
        <v>1634</v>
      </c>
      <c r="F19" s="477">
        <v>763</v>
      </c>
      <c r="G19" s="368"/>
    </row>
    <row r="20" spans="1:9" s="367" customFormat="1" ht="3.75" customHeight="1" thickBot="1">
      <c r="A20" s="372"/>
      <c r="B20" s="372"/>
      <c r="C20" s="372"/>
      <c r="D20" s="373"/>
      <c r="E20" s="374"/>
      <c r="F20" s="374"/>
    </row>
    <row r="21" spans="1:9" s="367" customFormat="1" ht="3.75" customHeight="1" thickTop="1">
      <c r="B21" s="256"/>
    </row>
    <row r="22" spans="1:9" s="367" customFormat="1" ht="12.75" customHeight="1">
      <c r="A22" s="213" t="s">
        <v>379</v>
      </c>
      <c r="B22" s="446"/>
      <c r="C22" s="447"/>
      <c r="D22" s="447"/>
      <c r="E22" s="447"/>
      <c r="F22" s="447"/>
      <c r="G22" s="447"/>
      <c r="H22" s="448"/>
      <c r="I22" s="448"/>
    </row>
    <row r="23" spans="1:9" ht="10.5" customHeight="1">
      <c r="A23" s="213" t="s">
        <v>380</v>
      </c>
      <c r="B23" s="446"/>
      <c r="C23" s="447"/>
      <c r="D23" s="447"/>
      <c r="E23" s="447"/>
      <c r="F23" s="447"/>
      <c r="G23" s="447"/>
      <c r="H23" s="447"/>
      <c r="I23" s="447"/>
    </row>
    <row r="24" spans="1:9">
      <c r="A24" s="213" t="s">
        <v>381</v>
      </c>
      <c r="B24" s="446"/>
      <c r="C24" s="447"/>
      <c r="D24" s="447"/>
      <c r="E24" s="447"/>
      <c r="F24" s="447"/>
      <c r="G24" s="447"/>
      <c r="H24" s="447"/>
      <c r="I24" s="447"/>
    </row>
    <row r="27" spans="1:9" ht="14.25">
      <c r="D27" s="375"/>
    </row>
    <row r="29" spans="1:9">
      <c r="H29" s="376"/>
    </row>
    <row r="30" spans="1:9">
      <c r="H30" s="376"/>
    </row>
    <row r="31" spans="1:9">
      <c r="H31" s="376"/>
    </row>
    <row r="32" spans="1:9">
      <c r="H32" s="376"/>
    </row>
    <row r="33" spans="8:8">
      <c r="H33" s="376"/>
    </row>
    <row r="34" spans="8:8">
      <c r="H34" s="376"/>
    </row>
    <row r="35" spans="8:8">
      <c r="H35" s="376"/>
    </row>
    <row r="36" spans="8:8">
      <c r="H36" s="376"/>
    </row>
    <row r="37" spans="8:8">
      <c r="H37" s="376"/>
    </row>
    <row r="40" spans="8:8">
      <c r="H40" s="376"/>
    </row>
    <row r="41" spans="8:8">
      <c r="H41" s="376"/>
    </row>
    <row r="42" spans="8:8">
      <c r="H42" s="376"/>
    </row>
    <row r="43" spans="8:8">
      <c r="H43" s="376"/>
    </row>
    <row r="44" spans="8:8">
      <c r="H44" s="376"/>
    </row>
    <row r="45" spans="8:8">
      <c r="H45" s="376"/>
    </row>
    <row r="46" spans="8:8">
      <c r="H46" s="376"/>
    </row>
    <row r="47" spans="8:8">
      <c r="H47" s="376"/>
    </row>
    <row r="48" spans="8:8">
      <c r="H48" s="376"/>
    </row>
  </sheetData>
  <mergeCells count="2">
    <mergeCell ref="B2:B3"/>
    <mergeCell ref="D2:F2"/>
  </mergeCells>
  <phoneticPr fontId="18"/>
  <printOptions horizontalCentered="1"/>
  <pageMargins left="0.78740157480314965" right="0.78740157480314965" top="0.98425196850393704" bottom="0.98425196850393704" header="0.51181102362204722" footer="0.51181102362204722"/>
  <pageSetup paperSize="9" scale="140" orientation="landscape" r:id="rId1"/>
  <headerFooter alignWithMargins="0">
    <oddHeader>&amp;L&amp;9大学院の専攻分野別学生数&amp;R&amp;9&amp;F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29"/>
  <sheetViews>
    <sheetView zoomScaleNormal="100" zoomScalePageLayoutView="140" workbookViewId="0"/>
  </sheetViews>
  <sheetFormatPr defaultRowHeight="9.75"/>
  <cols>
    <col min="1" max="1" width="0.875" style="217" customWidth="1"/>
    <col min="2" max="2" width="13" style="220" customWidth="1"/>
    <col min="3" max="3" width="0.875" style="217" customWidth="1"/>
    <col min="4" max="4" width="9" style="217" hidden="1" customWidth="1"/>
    <col min="5" max="5" width="9.125" style="217" customWidth="1"/>
    <col min="6" max="7" width="8.5" style="217" customWidth="1"/>
    <col min="8" max="8" width="9.625" style="217" customWidth="1"/>
    <col min="9" max="9" width="9.375" style="217" customWidth="1"/>
    <col min="10" max="13" width="9.125" style="275" customWidth="1"/>
    <col min="14" max="21" width="5.25" style="217" customWidth="1"/>
    <col min="22" max="16384" width="9" style="217"/>
  </cols>
  <sheetData>
    <row r="1" spans="1:13" s="220" customFormat="1" ht="11.25" customHeight="1" thickBot="1">
      <c r="B1" s="214" t="s">
        <v>287</v>
      </c>
      <c r="C1" s="340"/>
      <c r="D1" s="214"/>
      <c r="E1" s="340"/>
      <c r="F1" s="214"/>
      <c r="G1" s="214"/>
      <c r="H1" s="214"/>
      <c r="I1" s="216"/>
      <c r="J1" s="361"/>
      <c r="K1" s="361"/>
      <c r="L1" s="361"/>
      <c r="M1" s="362" t="s">
        <v>378</v>
      </c>
    </row>
    <row r="2" spans="1:13" s="220" customFormat="1" ht="30" customHeight="1" thickTop="1">
      <c r="A2" s="257"/>
      <c r="B2" s="258" t="s">
        <v>305</v>
      </c>
      <c r="C2" s="259"/>
      <c r="D2" s="258"/>
      <c r="E2" s="259" t="s">
        <v>8</v>
      </c>
      <c r="F2" s="260" t="s">
        <v>306</v>
      </c>
      <c r="G2" s="261" t="s">
        <v>307</v>
      </c>
      <c r="H2" s="262" t="s">
        <v>308</v>
      </c>
      <c r="I2" s="263" t="s">
        <v>309</v>
      </c>
      <c r="J2" s="277" t="s">
        <v>310</v>
      </c>
      <c r="K2" s="277" t="s">
        <v>311</v>
      </c>
      <c r="L2" s="277" t="s">
        <v>312</v>
      </c>
      <c r="M2" s="278" t="s">
        <v>313</v>
      </c>
    </row>
    <row r="3" spans="1:13" ht="2.25" customHeight="1">
      <c r="B3" s="264"/>
      <c r="C3" s="265"/>
      <c r="E3" s="266"/>
      <c r="F3" s="266"/>
      <c r="G3" s="266"/>
      <c r="H3" s="266"/>
      <c r="I3" s="266"/>
      <c r="J3" s="279"/>
      <c r="K3" s="280"/>
      <c r="L3" s="279"/>
      <c r="M3" s="281"/>
    </row>
    <row r="4" spans="1:13" ht="11.25" customHeight="1">
      <c r="B4" s="342" t="s">
        <v>463</v>
      </c>
      <c r="C4" s="267"/>
      <c r="D4" s="268"/>
      <c r="E4" s="269">
        <v>35744</v>
      </c>
      <c r="F4" s="269">
        <v>3805</v>
      </c>
      <c r="G4" s="269">
        <v>27230</v>
      </c>
      <c r="H4" s="269">
        <v>430</v>
      </c>
      <c r="I4" s="269">
        <v>404</v>
      </c>
      <c r="J4" s="269">
        <v>734</v>
      </c>
      <c r="K4" s="269">
        <v>2765</v>
      </c>
      <c r="L4" s="269">
        <v>376</v>
      </c>
      <c r="M4" s="272">
        <v>1</v>
      </c>
    </row>
    <row r="5" spans="1:13" ht="11.25" customHeight="1">
      <c r="B5" s="343" t="s">
        <v>464</v>
      </c>
      <c r="C5" s="267"/>
      <c r="D5" s="270"/>
      <c r="E5" s="269">
        <v>35652</v>
      </c>
      <c r="F5" s="269">
        <v>3772</v>
      </c>
      <c r="G5" s="269">
        <v>27587</v>
      </c>
      <c r="H5" s="269">
        <v>450</v>
      </c>
      <c r="I5" s="269">
        <v>378</v>
      </c>
      <c r="J5" s="269">
        <v>671</v>
      </c>
      <c r="K5" s="269">
        <v>2580</v>
      </c>
      <c r="L5" s="269">
        <v>214</v>
      </c>
      <c r="M5" s="480">
        <v>0</v>
      </c>
    </row>
    <row r="6" spans="1:13" ht="11.25" customHeight="1">
      <c r="B6" s="342" t="s">
        <v>465</v>
      </c>
      <c r="C6" s="267"/>
      <c r="D6" s="270"/>
      <c r="E6" s="269">
        <f>SUM(E8,E11)</f>
        <v>36095</v>
      </c>
      <c r="F6" s="269">
        <f t="shared" ref="F6:M6" si="0">SUM(F8,F11)</f>
        <v>3517</v>
      </c>
      <c r="G6" s="269">
        <f t="shared" si="0"/>
        <v>28411</v>
      </c>
      <c r="H6" s="269">
        <f t="shared" si="0"/>
        <v>501</v>
      </c>
      <c r="I6" s="269">
        <f t="shared" si="0"/>
        <v>363</v>
      </c>
      <c r="J6" s="269">
        <f t="shared" si="0"/>
        <v>556</v>
      </c>
      <c r="K6" s="269">
        <f t="shared" si="0"/>
        <v>2590</v>
      </c>
      <c r="L6" s="269">
        <f t="shared" si="0"/>
        <v>157</v>
      </c>
      <c r="M6" s="481">
        <f t="shared" si="0"/>
        <v>5</v>
      </c>
    </row>
    <row r="7" spans="1:13" ht="11.25" customHeight="1">
      <c r="B7" s="271"/>
      <c r="C7" s="267"/>
      <c r="D7" s="270"/>
      <c r="E7" s="463"/>
      <c r="F7" s="463"/>
      <c r="G7" s="463"/>
      <c r="H7" s="463"/>
      <c r="I7" s="463"/>
      <c r="J7" s="463"/>
      <c r="K7" s="463"/>
      <c r="L7" s="463"/>
      <c r="M7" s="463"/>
    </row>
    <row r="8" spans="1:13" ht="11.25" customHeight="1">
      <c r="B8" s="363" t="s">
        <v>367</v>
      </c>
      <c r="C8" s="267"/>
      <c r="D8" s="270"/>
      <c r="E8" s="272">
        <f>SUM(E9:E10)</f>
        <v>36061</v>
      </c>
      <c r="F8" s="272">
        <f t="shared" ref="F8:M8" si="1">SUM(F9:F10)</f>
        <v>3516</v>
      </c>
      <c r="G8" s="272">
        <f t="shared" si="1"/>
        <v>28381</v>
      </c>
      <c r="H8" s="272">
        <f t="shared" si="1"/>
        <v>501</v>
      </c>
      <c r="I8" s="272">
        <f t="shared" si="1"/>
        <v>363</v>
      </c>
      <c r="J8" s="272">
        <f t="shared" si="1"/>
        <v>555</v>
      </c>
      <c r="K8" s="272">
        <f t="shared" si="1"/>
        <v>2588</v>
      </c>
      <c r="L8" s="272">
        <f t="shared" si="1"/>
        <v>157</v>
      </c>
      <c r="M8" s="482">
        <f t="shared" si="1"/>
        <v>5</v>
      </c>
    </row>
    <row r="9" spans="1:13" ht="11.25" customHeight="1">
      <c r="B9" s="273" t="s">
        <v>14</v>
      </c>
      <c r="C9" s="267"/>
      <c r="D9" s="270"/>
      <c r="E9" s="272">
        <v>20295</v>
      </c>
      <c r="F9" s="272">
        <v>2620</v>
      </c>
      <c r="G9" s="272">
        <v>15212</v>
      </c>
      <c r="H9" s="272">
        <v>312</v>
      </c>
      <c r="I9" s="272">
        <v>203</v>
      </c>
      <c r="J9" s="272">
        <v>313</v>
      </c>
      <c r="K9" s="272">
        <v>1539</v>
      </c>
      <c r="L9" s="272">
        <v>96</v>
      </c>
      <c r="M9" s="272">
        <v>3</v>
      </c>
    </row>
    <row r="10" spans="1:13" ht="11.25" customHeight="1">
      <c r="B10" s="273" t="s">
        <v>15</v>
      </c>
      <c r="C10" s="267"/>
      <c r="D10" s="270"/>
      <c r="E10" s="272">
        <v>15766</v>
      </c>
      <c r="F10" s="272">
        <v>896</v>
      </c>
      <c r="G10" s="272">
        <v>13169</v>
      </c>
      <c r="H10" s="272">
        <v>189</v>
      </c>
      <c r="I10" s="272">
        <v>160</v>
      </c>
      <c r="J10" s="272">
        <v>242</v>
      </c>
      <c r="K10" s="272">
        <v>1049</v>
      </c>
      <c r="L10" s="272">
        <v>61</v>
      </c>
      <c r="M10" s="272">
        <v>2</v>
      </c>
    </row>
    <row r="11" spans="1:13" ht="11.25" customHeight="1">
      <c r="B11" s="363" t="s">
        <v>368</v>
      </c>
      <c r="C11" s="267"/>
      <c r="D11" s="268"/>
      <c r="E11" s="482">
        <f t="shared" ref="E11:M11" si="2">SUM(E12:E13)</f>
        <v>34</v>
      </c>
      <c r="F11" s="482">
        <f t="shared" si="2"/>
        <v>1</v>
      </c>
      <c r="G11" s="482">
        <f t="shared" si="2"/>
        <v>30</v>
      </c>
      <c r="H11" s="482">
        <f t="shared" si="2"/>
        <v>0</v>
      </c>
      <c r="I11" s="482">
        <f t="shared" si="2"/>
        <v>0</v>
      </c>
      <c r="J11" s="482">
        <f t="shared" si="2"/>
        <v>1</v>
      </c>
      <c r="K11" s="482">
        <f t="shared" si="2"/>
        <v>2</v>
      </c>
      <c r="L11" s="482">
        <f t="shared" si="2"/>
        <v>0</v>
      </c>
      <c r="M11" s="482">
        <f t="shared" si="2"/>
        <v>0</v>
      </c>
    </row>
    <row r="12" spans="1:13" ht="11.25" customHeight="1">
      <c r="B12" s="273" t="s">
        <v>14</v>
      </c>
      <c r="C12" s="267"/>
      <c r="D12" s="268"/>
      <c r="E12" s="272">
        <v>20</v>
      </c>
      <c r="F12" s="272">
        <v>1</v>
      </c>
      <c r="G12" s="272">
        <v>19</v>
      </c>
      <c r="H12" s="480">
        <v>0</v>
      </c>
      <c r="I12" s="480">
        <v>0</v>
      </c>
      <c r="J12" s="480">
        <v>0</v>
      </c>
      <c r="K12" s="480">
        <v>0</v>
      </c>
      <c r="L12" s="480">
        <v>0</v>
      </c>
      <c r="M12" s="480">
        <v>0</v>
      </c>
    </row>
    <row r="13" spans="1:13" ht="11.25" customHeight="1">
      <c r="B13" s="273" t="s">
        <v>15</v>
      </c>
      <c r="C13" s="267"/>
      <c r="D13" s="268"/>
      <c r="E13" s="272">
        <v>14</v>
      </c>
      <c r="F13" s="480">
        <v>0</v>
      </c>
      <c r="G13" s="272">
        <v>11</v>
      </c>
      <c r="H13" s="480">
        <v>0</v>
      </c>
      <c r="I13" s="480">
        <v>0</v>
      </c>
      <c r="J13" s="272">
        <v>1</v>
      </c>
      <c r="K13" s="272">
        <v>2</v>
      </c>
      <c r="L13" s="480">
        <v>0</v>
      </c>
      <c r="M13" s="480">
        <v>0</v>
      </c>
    </row>
    <row r="14" spans="1:13" ht="3" customHeight="1" thickBot="1">
      <c r="A14" s="215"/>
      <c r="B14" s="214"/>
      <c r="C14" s="241"/>
      <c r="D14" s="215"/>
      <c r="E14" s="215"/>
      <c r="F14" s="215"/>
      <c r="G14" s="215"/>
      <c r="H14" s="215"/>
      <c r="I14" s="215"/>
      <c r="J14" s="483"/>
      <c r="K14" s="483"/>
      <c r="L14" s="483"/>
      <c r="M14" s="483"/>
    </row>
    <row r="15" spans="1:13" ht="3" customHeight="1" thickTop="1"/>
    <row r="16" spans="1:13" s="446" customFormat="1">
      <c r="B16" s="484" t="s">
        <v>372</v>
      </c>
      <c r="C16" s="449"/>
      <c r="D16" s="449"/>
      <c r="E16" s="449"/>
      <c r="F16" s="449"/>
      <c r="G16" s="449"/>
      <c r="H16" s="449"/>
      <c r="I16" s="449"/>
      <c r="J16" s="449"/>
      <c r="K16" s="464"/>
      <c r="L16" s="464"/>
      <c r="M16" s="464"/>
    </row>
    <row r="17" spans="2:13" s="446" customFormat="1">
      <c r="B17" s="484" t="s">
        <v>341</v>
      </c>
      <c r="C17" s="449"/>
      <c r="D17" s="449"/>
      <c r="E17" s="449"/>
      <c r="F17" s="449"/>
      <c r="G17" s="449"/>
      <c r="H17" s="449"/>
      <c r="I17" s="449"/>
      <c r="J17" s="449"/>
      <c r="K17" s="464"/>
      <c r="L17" s="464"/>
      <c r="M17" s="464"/>
    </row>
    <row r="18" spans="2:13" s="446" customFormat="1">
      <c r="B18" s="484" t="s">
        <v>373</v>
      </c>
      <c r="C18" s="449"/>
      <c r="D18" s="449"/>
      <c r="E18" s="449"/>
      <c r="F18" s="449"/>
      <c r="G18" s="449"/>
      <c r="H18" s="449"/>
      <c r="I18" s="449"/>
      <c r="J18" s="449"/>
      <c r="K18" s="464"/>
      <c r="L18" s="464"/>
      <c r="M18" s="464"/>
    </row>
    <row r="19" spans="2:13" s="446" customFormat="1">
      <c r="B19" s="484" t="s">
        <v>342</v>
      </c>
      <c r="C19" s="449"/>
      <c r="D19" s="449"/>
      <c r="E19" s="449"/>
      <c r="F19" s="449"/>
      <c r="G19" s="449"/>
      <c r="H19" s="449"/>
      <c r="I19" s="449"/>
      <c r="J19" s="449"/>
      <c r="K19" s="464"/>
      <c r="L19" s="464"/>
      <c r="M19" s="464"/>
    </row>
    <row r="20" spans="2:13" s="446" customFormat="1">
      <c r="B20" s="484" t="s">
        <v>374</v>
      </c>
      <c r="C20" s="449"/>
      <c r="D20" s="449"/>
      <c r="E20" s="449"/>
      <c r="F20" s="449"/>
      <c r="G20" s="449"/>
      <c r="H20" s="449"/>
      <c r="I20" s="449"/>
      <c r="J20" s="449"/>
      <c r="K20" s="464"/>
      <c r="L20" s="464"/>
      <c r="M20" s="464"/>
    </row>
    <row r="21" spans="2:13" s="446" customFormat="1">
      <c r="B21" s="484" t="s">
        <v>487</v>
      </c>
      <c r="C21" s="449"/>
      <c r="D21" s="449"/>
      <c r="E21" s="449"/>
      <c r="F21" s="449"/>
      <c r="G21" s="449"/>
      <c r="H21" s="449"/>
      <c r="I21" s="449"/>
      <c r="J21" s="449"/>
      <c r="K21" s="464"/>
      <c r="L21" s="464"/>
      <c r="M21" s="464"/>
    </row>
    <row r="22" spans="2:13" s="446" customFormat="1">
      <c r="B22" s="282" t="s">
        <v>472</v>
      </c>
      <c r="C22" s="449"/>
      <c r="D22" s="449"/>
      <c r="E22" s="449"/>
      <c r="F22" s="450"/>
      <c r="G22" s="449"/>
      <c r="H22" s="449"/>
      <c r="I22" s="449"/>
      <c r="J22" s="449"/>
      <c r="K22" s="464"/>
      <c r="L22" s="464"/>
      <c r="M22" s="464"/>
    </row>
    <row r="23" spans="2:13">
      <c r="B23" s="274"/>
      <c r="E23" s="268"/>
    </row>
    <row r="24" spans="2:13">
      <c r="B24" s="274"/>
      <c r="E24" s="268"/>
    </row>
    <row r="29" spans="2:13">
      <c r="J29" s="276"/>
    </row>
  </sheetData>
  <phoneticPr fontId="18"/>
  <printOptions horizontalCentered="1"/>
  <pageMargins left="0.27559055118110237" right="0.62992125984251968" top="1.299212598425197" bottom="0.98425196850393704" header="0.78740157480314965" footer="0.51181102362204722"/>
  <pageSetup paperSize="9" scale="140" orientation="landscape" r:id="rId1"/>
  <headerFooter alignWithMargins="0">
    <oddHeader>&amp;L&amp;9大学卒業後の状況（学部学生）&amp;R&amp;9&amp;F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34"/>
  <sheetViews>
    <sheetView zoomScaleNormal="100" workbookViewId="0"/>
  </sheetViews>
  <sheetFormatPr defaultRowHeight="9.75"/>
  <cols>
    <col min="1" max="1" width="1.5" style="287" customWidth="1"/>
    <col min="2" max="2" width="16" style="296" customWidth="1"/>
    <col min="3" max="3" width="1.5" style="287" customWidth="1"/>
    <col min="4" max="4" width="11.25" style="287" customWidth="1"/>
    <col min="5" max="5" width="10" style="287" customWidth="1"/>
    <col min="6" max="6" width="9.375" style="287" customWidth="1"/>
    <col min="7" max="7" width="7.75" style="287" hidden="1" customWidth="1"/>
    <col min="8" max="8" width="7.25" style="287" hidden="1" customWidth="1"/>
    <col min="9" max="9" width="7.75" style="287" hidden="1" customWidth="1"/>
    <col min="10" max="10" width="4.75" style="287" customWidth="1"/>
    <col min="11" max="11" width="9" style="287"/>
    <col min="12" max="13" width="3.5" style="287" customWidth="1"/>
    <col min="14" max="16384" width="9" style="287"/>
  </cols>
  <sheetData>
    <row r="1" spans="1:10" ht="14.25" customHeight="1" thickBot="1">
      <c r="A1" s="346"/>
      <c r="B1" s="283" t="s">
        <v>314</v>
      </c>
      <c r="C1" s="346"/>
      <c r="D1" s="346"/>
      <c r="E1" s="346"/>
      <c r="F1" s="347" t="s">
        <v>375</v>
      </c>
      <c r="G1" s="348"/>
      <c r="H1" s="348"/>
      <c r="I1" s="284" t="s">
        <v>315</v>
      </c>
      <c r="J1" s="340"/>
    </row>
    <row r="2" spans="1:10" ht="16.5" customHeight="1" thickTop="1">
      <c r="A2" s="285"/>
      <c r="B2" s="839" t="s">
        <v>340</v>
      </c>
      <c r="C2" s="286"/>
      <c r="D2" s="841" t="s">
        <v>316</v>
      </c>
      <c r="E2" s="832"/>
      <c r="F2" s="832"/>
      <c r="G2" s="841" t="s">
        <v>317</v>
      </c>
      <c r="H2" s="842"/>
      <c r="I2" s="842"/>
    </row>
    <row r="3" spans="1:10" ht="12" customHeight="1">
      <c r="A3" s="288"/>
      <c r="B3" s="840"/>
      <c r="C3" s="289"/>
      <c r="D3" s="290" t="s">
        <v>8</v>
      </c>
      <c r="E3" s="290" t="s">
        <v>14</v>
      </c>
      <c r="F3" s="291" t="s">
        <v>15</v>
      </c>
      <c r="G3" s="290" t="s">
        <v>8</v>
      </c>
      <c r="H3" s="290" t="s">
        <v>14</v>
      </c>
      <c r="I3" s="291" t="s">
        <v>15</v>
      </c>
    </row>
    <row r="4" spans="1:10" s="352" customFormat="1" ht="12" customHeight="1">
      <c r="A4" s="349"/>
      <c r="B4" s="350" t="s">
        <v>466</v>
      </c>
      <c r="C4" s="351"/>
      <c r="D4" s="292">
        <v>6509</v>
      </c>
      <c r="E4" s="292">
        <v>205</v>
      </c>
      <c r="F4" s="292">
        <v>6304</v>
      </c>
      <c r="G4" s="352">
        <v>3329</v>
      </c>
      <c r="H4" s="352">
        <v>166</v>
      </c>
      <c r="I4" s="352">
        <v>3163</v>
      </c>
    </row>
    <row r="5" spans="1:10" s="352" customFormat="1" ht="12" customHeight="1">
      <c r="A5" s="349"/>
      <c r="B5" s="350" t="s">
        <v>467</v>
      </c>
      <c r="C5" s="351"/>
      <c r="D5" s="292">
        <v>6326</v>
      </c>
      <c r="E5" s="292">
        <v>186</v>
      </c>
      <c r="F5" s="292">
        <v>6140</v>
      </c>
      <c r="G5" s="352">
        <v>3359</v>
      </c>
      <c r="H5" s="352">
        <v>182</v>
      </c>
      <c r="I5" s="352">
        <v>3177</v>
      </c>
    </row>
    <row r="6" spans="1:10" s="352" customFormat="1" ht="12" customHeight="1">
      <c r="A6" s="349"/>
      <c r="B6" s="350" t="s">
        <v>468</v>
      </c>
      <c r="C6" s="351"/>
      <c r="D6" s="292">
        <v>6120</v>
      </c>
      <c r="E6" s="292">
        <v>194</v>
      </c>
      <c r="F6" s="292">
        <v>5926</v>
      </c>
    </row>
    <row r="7" spans="1:10" s="355" customFormat="1" hidden="1">
      <c r="A7" s="353"/>
      <c r="B7" s="293" t="s">
        <v>318</v>
      </c>
      <c r="C7" s="354"/>
      <c r="D7" s="485"/>
      <c r="E7" s="485"/>
      <c r="F7" s="485"/>
      <c r="G7" s="355">
        <v>550</v>
      </c>
      <c r="H7" s="355">
        <v>9</v>
      </c>
      <c r="I7" s="355">
        <v>541</v>
      </c>
    </row>
    <row r="8" spans="1:10" s="355" customFormat="1" hidden="1">
      <c r="A8" s="353"/>
      <c r="B8" s="293" t="s">
        <v>319</v>
      </c>
      <c r="C8" s="354"/>
      <c r="D8" s="485"/>
      <c r="E8" s="485"/>
      <c r="F8" s="485"/>
      <c r="G8" s="355">
        <v>5708</v>
      </c>
      <c r="H8" s="355">
        <v>415</v>
      </c>
      <c r="I8" s="355">
        <v>5293</v>
      </c>
    </row>
    <row r="9" spans="1:10" s="355" customFormat="1" ht="6" customHeight="1">
      <c r="A9" s="353"/>
      <c r="B9" s="293"/>
      <c r="C9" s="354"/>
      <c r="D9" s="485"/>
      <c r="E9" s="485"/>
      <c r="F9" s="485"/>
    </row>
    <row r="10" spans="1:10" s="352" customFormat="1" ht="12" customHeight="1">
      <c r="A10" s="349"/>
      <c r="B10" s="356" t="s">
        <v>369</v>
      </c>
      <c r="C10" s="351"/>
      <c r="D10" s="486">
        <v>6120</v>
      </c>
      <c r="E10" s="485">
        <v>194</v>
      </c>
      <c r="F10" s="485">
        <v>5926</v>
      </c>
      <c r="G10" s="357"/>
      <c r="H10" s="357"/>
      <c r="I10" s="357"/>
    </row>
    <row r="11" spans="1:10" s="355" customFormat="1" ht="12" customHeight="1">
      <c r="A11" s="353"/>
      <c r="B11" s="293" t="s">
        <v>320</v>
      </c>
      <c r="C11" s="358"/>
      <c r="D11" s="486">
        <v>571</v>
      </c>
      <c r="E11" s="68">
        <v>0</v>
      </c>
      <c r="F11" s="485">
        <v>571</v>
      </c>
      <c r="G11" s="357"/>
    </row>
    <row r="12" spans="1:10" s="355" customFormat="1" ht="12" customHeight="1">
      <c r="A12" s="353"/>
      <c r="B12" s="293" t="s">
        <v>321</v>
      </c>
      <c r="C12" s="358"/>
      <c r="D12" s="486">
        <v>939</v>
      </c>
      <c r="E12" s="485">
        <v>92</v>
      </c>
      <c r="F12" s="485">
        <v>847</v>
      </c>
      <c r="G12" s="357"/>
    </row>
    <row r="13" spans="1:10" s="355" customFormat="1" ht="12" customHeight="1">
      <c r="A13" s="353"/>
      <c r="B13" s="293" t="s">
        <v>322</v>
      </c>
      <c r="C13" s="358"/>
      <c r="D13" s="486">
        <v>1465</v>
      </c>
      <c r="E13" s="485">
        <v>60</v>
      </c>
      <c r="F13" s="485">
        <v>1405</v>
      </c>
      <c r="G13" s="357"/>
    </row>
    <row r="14" spans="1:10" s="355" customFormat="1" ht="12" customHeight="1">
      <c r="B14" s="294" t="s">
        <v>323</v>
      </c>
      <c r="C14" s="358"/>
      <c r="D14" s="486">
        <v>647</v>
      </c>
      <c r="E14" s="68">
        <v>0</v>
      </c>
      <c r="F14" s="485">
        <v>647</v>
      </c>
      <c r="G14" s="357"/>
    </row>
    <row r="15" spans="1:10" s="355" customFormat="1" ht="12" customHeight="1">
      <c r="A15" s="353"/>
      <c r="B15" s="293" t="s">
        <v>324</v>
      </c>
      <c r="C15" s="358"/>
      <c r="D15" s="486">
        <v>2304</v>
      </c>
      <c r="E15" s="485">
        <v>12</v>
      </c>
      <c r="F15" s="485">
        <v>2292</v>
      </c>
      <c r="G15" s="357"/>
    </row>
    <row r="16" spans="1:10" s="355" customFormat="1" ht="12" customHeight="1">
      <c r="A16" s="353"/>
      <c r="B16" s="294" t="s">
        <v>325</v>
      </c>
      <c r="C16" s="358"/>
      <c r="D16" s="486">
        <v>194</v>
      </c>
      <c r="E16" s="485">
        <v>30</v>
      </c>
      <c r="F16" s="485">
        <v>164</v>
      </c>
      <c r="G16" s="357"/>
    </row>
    <row r="17" spans="1:13" ht="5.25" customHeight="1" thickBot="1">
      <c r="A17" s="359"/>
      <c r="B17" s="295"/>
      <c r="C17" s="360"/>
      <c r="D17" s="347"/>
      <c r="E17" s="347"/>
      <c r="F17" s="347"/>
      <c r="G17" s="348"/>
      <c r="H17" s="348"/>
      <c r="I17" s="348"/>
      <c r="J17" s="355"/>
      <c r="K17" s="355"/>
      <c r="L17" s="355"/>
      <c r="M17" s="355"/>
    </row>
    <row r="18" spans="1:13" ht="4.5" customHeight="1" thickTop="1">
      <c r="B18" s="287"/>
      <c r="C18" s="353"/>
      <c r="D18" s="353"/>
      <c r="E18" s="353"/>
      <c r="F18" s="353"/>
      <c r="J18" s="355"/>
      <c r="K18" s="352"/>
      <c r="L18" s="352"/>
      <c r="M18" s="352"/>
    </row>
    <row r="19" spans="1:13">
      <c r="A19" s="213" t="s">
        <v>376</v>
      </c>
      <c r="B19" s="220"/>
      <c r="C19" s="446"/>
      <c r="D19" s="446"/>
      <c r="E19" s="446"/>
      <c r="F19" s="451"/>
      <c r="J19" s="355"/>
      <c r="K19" s="355"/>
      <c r="L19" s="355"/>
      <c r="M19" s="355"/>
    </row>
    <row r="20" spans="1:13" hidden="1">
      <c r="A20" s="213" t="s">
        <v>301</v>
      </c>
      <c r="B20" s="220"/>
      <c r="C20" s="446"/>
      <c r="D20" s="446"/>
      <c r="E20" s="446"/>
      <c r="F20" s="451"/>
      <c r="J20" s="355"/>
    </row>
    <row r="21" spans="1:13">
      <c r="A21" s="220" t="s">
        <v>377</v>
      </c>
      <c r="B21" s="220"/>
      <c r="C21" s="446"/>
      <c r="D21" s="446"/>
      <c r="E21" s="446"/>
      <c r="F21" s="451"/>
      <c r="J21" s="355"/>
    </row>
    <row r="22" spans="1:13">
      <c r="A22" s="452"/>
      <c r="B22" s="446"/>
      <c r="C22" s="451"/>
      <c r="D22" s="451"/>
      <c r="E22" s="451"/>
      <c r="F22" s="451"/>
      <c r="J22" s="355"/>
    </row>
    <row r="23" spans="1:13">
      <c r="A23" s="353"/>
      <c r="B23" s="220"/>
      <c r="J23" s="355"/>
    </row>
    <row r="24" spans="1:13">
      <c r="A24" s="353"/>
      <c r="B24" s="220"/>
      <c r="J24" s="355"/>
    </row>
    <row r="25" spans="1:13">
      <c r="A25" s="353"/>
      <c r="B25" s="220"/>
      <c r="J25" s="355"/>
    </row>
    <row r="26" spans="1:13">
      <c r="A26" s="353"/>
      <c r="B26" s="220"/>
      <c r="J26" s="355"/>
    </row>
    <row r="27" spans="1:13">
      <c r="A27" s="353"/>
      <c r="B27" s="220"/>
      <c r="J27" s="355"/>
    </row>
    <row r="28" spans="1:13">
      <c r="A28" s="353"/>
      <c r="B28" s="220"/>
      <c r="J28" s="355"/>
    </row>
    <row r="29" spans="1:13">
      <c r="A29" s="353"/>
      <c r="B29" s="220"/>
      <c r="J29" s="355"/>
    </row>
    <row r="30" spans="1:13">
      <c r="A30" s="353"/>
      <c r="B30" s="220"/>
      <c r="J30" s="355"/>
    </row>
    <row r="31" spans="1:13">
      <c r="A31" s="353"/>
      <c r="B31" s="220"/>
      <c r="J31" s="355"/>
    </row>
    <row r="32" spans="1:13">
      <c r="J32" s="355"/>
    </row>
    <row r="33" spans="10:10">
      <c r="J33" s="355"/>
    </row>
    <row r="34" spans="10:10">
      <c r="J34" s="355"/>
    </row>
  </sheetData>
  <mergeCells count="3">
    <mergeCell ref="B2:B3"/>
    <mergeCell ref="D2:F2"/>
    <mergeCell ref="G2:I2"/>
  </mergeCells>
  <phoneticPr fontId="18"/>
  <pageMargins left="0.51181102362204722" right="0.39370078740157483" top="0.98425196850393704" bottom="0.98425196850393704" header="0.51181102362204722" footer="0.51181102362204722"/>
  <pageSetup paperSize="9" scale="140" orientation="portrait" r:id="rId1"/>
  <headerFooter alignWithMargins="0">
    <oddHeader>&amp;L&amp;9短期大学の関係学科別学生数&amp;R&amp;9&amp;F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27"/>
  <sheetViews>
    <sheetView zoomScaleNormal="100" zoomScalePageLayoutView="98" workbookViewId="0"/>
  </sheetViews>
  <sheetFormatPr defaultRowHeight="13.5"/>
  <cols>
    <col min="1" max="1" width="0.75" style="34" customWidth="1"/>
    <col min="2" max="2" width="1.75" style="515" customWidth="1"/>
    <col min="3" max="3" width="4" style="515" customWidth="1"/>
    <col min="4" max="4" width="5.5" style="515" customWidth="1"/>
    <col min="5" max="5" width="0.75" style="515" customWidth="1"/>
    <col min="6" max="7" width="9" style="515" customWidth="1"/>
    <col min="8" max="8" width="10" style="515" customWidth="1"/>
    <col min="9" max="10" width="9" style="515" customWidth="1"/>
    <col min="11" max="11" width="10" style="515" customWidth="1"/>
    <col min="12" max="16" width="9" style="510" customWidth="1"/>
    <col min="17" max="19" width="7.75" style="510" customWidth="1"/>
    <col min="20" max="20" width="9" style="515"/>
    <col min="21" max="16384" width="9" style="33"/>
  </cols>
  <sheetData>
    <row r="1" spans="1:20" s="34" customFormat="1" ht="12.75" customHeight="1" thickBot="1">
      <c r="A1" s="66"/>
      <c r="B1" s="513"/>
      <c r="C1" s="513"/>
      <c r="D1" s="514"/>
      <c r="E1" s="515"/>
      <c r="F1" s="516"/>
      <c r="G1" s="515"/>
      <c r="H1" s="515"/>
      <c r="I1" s="515"/>
      <c r="J1" s="515"/>
      <c r="K1" s="515"/>
      <c r="L1" s="516"/>
      <c r="M1" s="516"/>
      <c r="N1" s="516"/>
      <c r="O1" s="516"/>
      <c r="P1" s="516"/>
      <c r="Q1" s="516"/>
      <c r="R1" s="516"/>
      <c r="S1" s="517" t="s">
        <v>28</v>
      </c>
      <c r="T1" s="515"/>
    </row>
    <row r="2" spans="1:20" s="171" customFormat="1" ht="12.95" customHeight="1" thickTop="1">
      <c r="A2" s="667" t="s">
        <v>33</v>
      </c>
      <c r="B2" s="667"/>
      <c r="C2" s="667"/>
      <c r="D2" s="667"/>
      <c r="E2" s="668"/>
      <c r="F2" s="671" t="s">
        <v>34</v>
      </c>
      <c r="G2" s="671" t="s">
        <v>35</v>
      </c>
      <c r="H2" s="671" t="s">
        <v>36</v>
      </c>
      <c r="I2" s="671"/>
      <c r="J2" s="671"/>
      <c r="K2" s="659" t="s">
        <v>333</v>
      </c>
      <c r="L2" s="660"/>
      <c r="M2" s="661"/>
      <c r="N2" s="656" t="s">
        <v>68</v>
      </c>
      <c r="O2" s="656"/>
      <c r="P2" s="656"/>
      <c r="Q2" s="657" t="s">
        <v>69</v>
      </c>
      <c r="R2" s="658"/>
      <c r="S2" s="658"/>
      <c r="T2" s="518"/>
    </row>
    <row r="3" spans="1:20" s="171" customFormat="1" ht="12.95" customHeight="1">
      <c r="A3" s="669"/>
      <c r="B3" s="669"/>
      <c r="C3" s="669"/>
      <c r="D3" s="669"/>
      <c r="E3" s="670"/>
      <c r="F3" s="672"/>
      <c r="G3" s="672"/>
      <c r="H3" s="519" t="s">
        <v>8</v>
      </c>
      <c r="I3" s="519" t="s">
        <v>14</v>
      </c>
      <c r="J3" s="519" t="s">
        <v>15</v>
      </c>
      <c r="K3" s="520" t="s">
        <v>8</v>
      </c>
      <c r="L3" s="521" t="s">
        <v>14</v>
      </c>
      <c r="M3" s="521" t="s">
        <v>15</v>
      </c>
      <c r="N3" s="521" t="s">
        <v>8</v>
      </c>
      <c r="O3" s="521" t="s">
        <v>14</v>
      </c>
      <c r="P3" s="521" t="s">
        <v>15</v>
      </c>
      <c r="Q3" s="521" t="s">
        <v>8</v>
      </c>
      <c r="R3" s="521" t="s">
        <v>14</v>
      </c>
      <c r="S3" s="522" t="s">
        <v>15</v>
      </c>
      <c r="T3" s="518"/>
    </row>
    <row r="4" spans="1:20" s="41" customFormat="1" ht="9.75">
      <c r="A4" s="38"/>
      <c r="B4" s="523"/>
      <c r="C4" s="523"/>
      <c r="D4" s="523"/>
      <c r="E4" s="524"/>
      <c r="F4" s="525"/>
      <c r="G4" s="525"/>
      <c r="H4" s="525" t="s">
        <v>37</v>
      </c>
      <c r="I4" s="525" t="s">
        <v>37</v>
      </c>
      <c r="J4" s="525" t="s">
        <v>37</v>
      </c>
      <c r="K4" s="525" t="s">
        <v>37</v>
      </c>
      <c r="L4" s="526" t="s">
        <v>37</v>
      </c>
      <c r="M4" s="526" t="s">
        <v>37</v>
      </c>
      <c r="N4" s="526" t="s">
        <v>37</v>
      </c>
      <c r="O4" s="526" t="s">
        <v>37</v>
      </c>
      <c r="P4" s="526" t="s">
        <v>37</v>
      </c>
      <c r="Q4" s="526" t="s">
        <v>37</v>
      </c>
      <c r="R4" s="526" t="s">
        <v>37</v>
      </c>
      <c r="S4" s="526" t="s">
        <v>37</v>
      </c>
      <c r="T4" s="527"/>
    </row>
    <row r="5" spans="1:20" s="44" customFormat="1" ht="15" customHeight="1">
      <c r="A5" s="383"/>
      <c r="B5" s="663" t="s">
        <v>435</v>
      </c>
      <c r="C5" s="663"/>
      <c r="D5" s="663"/>
      <c r="E5" s="528"/>
      <c r="F5" s="529">
        <v>667</v>
      </c>
      <c r="G5" s="529">
        <v>4984</v>
      </c>
      <c r="H5" s="529">
        <v>118478</v>
      </c>
      <c r="I5" s="529">
        <v>59976</v>
      </c>
      <c r="J5" s="529">
        <v>58502</v>
      </c>
      <c r="K5" s="529">
        <v>40658</v>
      </c>
      <c r="L5" s="529">
        <v>20640</v>
      </c>
      <c r="M5" s="529">
        <v>20018</v>
      </c>
      <c r="N5" s="529">
        <v>45231</v>
      </c>
      <c r="O5" s="529">
        <v>22884</v>
      </c>
      <c r="P5" s="529">
        <v>22347</v>
      </c>
      <c r="Q5" s="529">
        <v>7871</v>
      </c>
      <c r="R5" s="529">
        <v>604</v>
      </c>
      <c r="S5" s="529">
        <v>7267</v>
      </c>
      <c r="T5" s="530"/>
    </row>
    <row r="6" spans="1:20" s="44" customFormat="1" ht="5.0999999999999996" customHeight="1">
      <c r="A6" s="383"/>
      <c r="B6" s="531"/>
      <c r="C6" s="531"/>
      <c r="D6" s="531"/>
      <c r="E6" s="528"/>
      <c r="F6" s="529"/>
      <c r="G6" s="529"/>
      <c r="H6" s="529"/>
      <c r="I6" s="529"/>
      <c r="J6" s="529"/>
      <c r="K6" s="529"/>
      <c r="L6" s="529"/>
      <c r="M6" s="529"/>
      <c r="N6" s="529"/>
      <c r="O6" s="529"/>
      <c r="P6" s="529"/>
      <c r="Q6" s="529"/>
      <c r="R6" s="529"/>
      <c r="S6" s="529"/>
      <c r="T6" s="530"/>
    </row>
    <row r="7" spans="1:20" s="44" customFormat="1" ht="15" customHeight="1">
      <c r="A7" s="383"/>
      <c r="B7" s="663" t="s">
        <v>436</v>
      </c>
      <c r="C7" s="663"/>
      <c r="D7" s="663"/>
      <c r="E7" s="528"/>
      <c r="F7" s="529">
        <v>653</v>
      </c>
      <c r="G7" s="529">
        <v>4811</v>
      </c>
      <c r="H7" s="529">
        <v>113738</v>
      </c>
      <c r="I7" s="529">
        <v>57519</v>
      </c>
      <c r="J7" s="529">
        <v>56219</v>
      </c>
      <c r="K7" s="529">
        <v>38679</v>
      </c>
      <c r="L7" s="529">
        <v>19521</v>
      </c>
      <c r="M7" s="529">
        <v>19158</v>
      </c>
      <c r="N7" s="529">
        <v>42928</v>
      </c>
      <c r="O7" s="529">
        <v>21738</v>
      </c>
      <c r="P7" s="529">
        <v>21190</v>
      </c>
      <c r="Q7" s="529">
        <v>7746</v>
      </c>
      <c r="R7" s="529">
        <v>590</v>
      </c>
      <c r="S7" s="529">
        <v>7156</v>
      </c>
      <c r="T7" s="530"/>
    </row>
    <row r="8" spans="1:20" s="44" customFormat="1" ht="5.0999999999999996" customHeight="1">
      <c r="A8" s="383"/>
      <c r="B8" s="531"/>
      <c r="C8" s="531"/>
      <c r="D8" s="531"/>
      <c r="E8" s="528"/>
      <c r="F8" s="529"/>
      <c r="G8" s="529"/>
      <c r="H8" s="529"/>
      <c r="I8" s="529"/>
      <c r="J8" s="529"/>
      <c r="K8" s="529"/>
      <c r="L8" s="529"/>
      <c r="M8" s="529"/>
      <c r="N8" s="529"/>
      <c r="O8" s="529"/>
      <c r="P8" s="529"/>
      <c r="Q8" s="529"/>
      <c r="R8" s="529"/>
      <c r="S8" s="529"/>
      <c r="T8" s="530"/>
    </row>
    <row r="9" spans="1:20" s="44" customFormat="1" ht="12.95" customHeight="1">
      <c r="A9" s="383"/>
      <c r="B9" s="664" t="s">
        <v>437</v>
      </c>
      <c r="C9" s="665"/>
      <c r="D9" s="532" t="s">
        <v>8</v>
      </c>
      <c r="E9" s="528"/>
      <c r="F9" s="529">
        <v>645</v>
      </c>
      <c r="G9" s="529">
        <v>4678</v>
      </c>
      <c r="H9" s="529">
        <v>109053</v>
      </c>
      <c r="I9" s="529">
        <v>55239</v>
      </c>
      <c r="J9" s="529">
        <v>53814</v>
      </c>
      <c r="K9" s="529">
        <v>36606</v>
      </c>
      <c r="L9" s="529">
        <v>18626</v>
      </c>
      <c r="M9" s="529">
        <v>17980</v>
      </c>
      <c r="N9" s="529">
        <v>40974</v>
      </c>
      <c r="O9" s="529">
        <v>20732</v>
      </c>
      <c r="P9" s="529">
        <v>20242</v>
      </c>
      <c r="Q9" s="529">
        <v>7655</v>
      </c>
      <c r="R9" s="529">
        <v>582</v>
      </c>
      <c r="S9" s="529">
        <v>7073</v>
      </c>
      <c r="T9" s="530"/>
    </row>
    <row r="10" spans="1:20" s="44" customFormat="1" ht="12.95" customHeight="1">
      <c r="A10" s="383"/>
      <c r="B10" s="665"/>
      <c r="C10" s="665"/>
      <c r="D10" s="532" t="s">
        <v>16</v>
      </c>
      <c r="E10" s="528"/>
      <c r="F10" s="529">
        <v>41</v>
      </c>
      <c r="G10" s="529">
        <v>117</v>
      </c>
      <c r="H10" s="529">
        <v>2050</v>
      </c>
      <c r="I10" s="529">
        <v>1092</v>
      </c>
      <c r="J10" s="529">
        <v>958</v>
      </c>
      <c r="K10" s="529">
        <v>913</v>
      </c>
      <c r="L10" s="533">
        <v>495</v>
      </c>
      <c r="M10" s="533">
        <v>418</v>
      </c>
      <c r="N10" s="529">
        <v>1090</v>
      </c>
      <c r="O10" s="529">
        <v>569</v>
      </c>
      <c r="P10" s="529">
        <v>521</v>
      </c>
      <c r="Q10" s="529">
        <v>194</v>
      </c>
      <c r="R10" s="529">
        <v>14</v>
      </c>
      <c r="S10" s="529">
        <v>180</v>
      </c>
      <c r="T10" s="530"/>
    </row>
    <row r="11" spans="1:20" s="44" customFormat="1" ht="12.95" customHeight="1">
      <c r="A11" s="383"/>
      <c r="B11" s="665"/>
      <c r="C11" s="665"/>
      <c r="D11" s="532" t="s">
        <v>2</v>
      </c>
      <c r="E11" s="528"/>
      <c r="F11" s="529">
        <v>604</v>
      </c>
      <c r="G11" s="529">
        <v>4561</v>
      </c>
      <c r="H11" s="529">
        <v>107003</v>
      </c>
      <c r="I11" s="529">
        <v>54147</v>
      </c>
      <c r="J11" s="529">
        <v>52856</v>
      </c>
      <c r="K11" s="529">
        <v>35693</v>
      </c>
      <c r="L11" s="529">
        <v>18131</v>
      </c>
      <c r="M11" s="529">
        <v>17562</v>
      </c>
      <c r="N11" s="529">
        <v>39884</v>
      </c>
      <c r="O11" s="529">
        <v>20163</v>
      </c>
      <c r="P11" s="529">
        <v>19721</v>
      </c>
      <c r="Q11" s="529">
        <v>7461</v>
      </c>
      <c r="R11" s="529">
        <v>568</v>
      </c>
      <c r="S11" s="529">
        <v>6893</v>
      </c>
      <c r="T11" s="530"/>
    </row>
    <row r="12" spans="1:20" s="44" customFormat="1" ht="5.0999999999999996" customHeight="1">
      <c r="A12" s="383"/>
      <c r="B12" s="534"/>
      <c r="C12" s="534"/>
      <c r="D12" s="532"/>
      <c r="E12" s="528"/>
      <c r="F12" s="529"/>
      <c r="G12" s="529"/>
      <c r="H12" s="529"/>
      <c r="I12" s="529"/>
      <c r="J12" s="529"/>
      <c r="K12" s="529"/>
      <c r="L12" s="529"/>
      <c r="M12" s="529"/>
      <c r="N12" s="529"/>
      <c r="O12" s="529"/>
      <c r="P12" s="529"/>
      <c r="Q12" s="529"/>
      <c r="R12" s="529"/>
      <c r="S12" s="529"/>
      <c r="T12" s="530"/>
    </row>
    <row r="13" spans="1:20" s="44" customFormat="1" ht="15" customHeight="1">
      <c r="A13" s="383"/>
      <c r="B13" s="666" t="s">
        <v>38</v>
      </c>
      <c r="C13" s="666"/>
      <c r="D13" s="666"/>
      <c r="E13" s="528"/>
      <c r="F13" s="529">
        <v>612</v>
      </c>
      <c r="G13" s="529">
        <v>4498</v>
      </c>
      <c r="H13" s="529">
        <v>105451</v>
      </c>
      <c r="I13" s="529">
        <v>53386</v>
      </c>
      <c r="J13" s="529">
        <v>52065</v>
      </c>
      <c r="K13" s="529">
        <v>35361</v>
      </c>
      <c r="L13" s="529">
        <v>17995</v>
      </c>
      <c r="M13" s="529">
        <v>17366</v>
      </c>
      <c r="N13" s="529">
        <v>39673</v>
      </c>
      <c r="O13" s="529">
        <v>20049</v>
      </c>
      <c r="P13" s="529">
        <v>19624</v>
      </c>
      <c r="Q13" s="529">
        <v>7380</v>
      </c>
      <c r="R13" s="529">
        <v>559</v>
      </c>
      <c r="S13" s="529">
        <v>6821</v>
      </c>
      <c r="T13" s="530"/>
    </row>
    <row r="14" spans="1:20" s="44" customFormat="1" ht="5.0999999999999996" customHeight="1">
      <c r="A14" s="383"/>
      <c r="B14" s="532"/>
      <c r="C14" s="532"/>
      <c r="D14" s="532"/>
      <c r="E14" s="528"/>
      <c r="F14" s="529"/>
      <c r="G14" s="529"/>
      <c r="H14" s="529"/>
      <c r="I14" s="529"/>
      <c r="J14" s="529"/>
      <c r="K14" s="529"/>
      <c r="L14" s="529"/>
      <c r="M14" s="529"/>
      <c r="N14" s="529"/>
      <c r="O14" s="529"/>
      <c r="P14" s="529"/>
      <c r="Q14" s="529"/>
      <c r="R14" s="529"/>
      <c r="S14" s="529"/>
      <c r="T14" s="530"/>
    </row>
    <row r="15" spans="1:20" s="44" customFormat="1" ht="15" customHeight="1">
      <c r="A15" s="383"/>
      <c r="B15" s="666" t="s">
        <v>39</v>
      </c>
      <c r="C15" s="666"/>
      <c r="D15" s="666"/>
      <c r="E15" s="528"/>
      <c r="F15" s="529">
        <v>33</v>
      </c>
      <c r="G15" s="529">
        <v>180</v>
      </c>
      <c r="H15" s="529">
        <v>3602</v>
      </c>
      <c r="I15" s="529">
        <v>1853</v>
      </c>
      <c r="J15" s="529">
        <v>1749</v>
      </c>
      <c r="K15" s="529">
        <v>1245</v>
      </c>
      <c r="L15" s="529">
        <v>631</v>
      </c>
      <c r="M15" s="529">
        <v>614</v>
      </c>
      <c r="N15" s="529">
        <v>1301</v>
      </c>
      <c r="O15" s="529">
        <v>683</v>
      </c>
      <c r="P15" s="529">
        <v>618</v>
      </c>
      <c r="Q15" s="529">
        <v>275</v>
      </c>
      <c r="R15" s="529">
        <v>23</v>
      </c>
      <c r="S15" s="529">
        <v>252</v>
      </c>
      <c r="T15" s="530"/>
    </row>
    <row r="16" spans="1:20" s="44" customFormat="1" ht="5.0999999999999996" customHeight="1">
      <c r="A16" s="383"/>
      <c r="B16" s="532"/>
      <c r="C16" s="532"/>
      <c r="D16" s="532"/>
      <c r="E16" s="528"/>
      <c r="F16" s="529"/>
      <c r="G16" s="529"/>
      <c r="H16" s="529"/>
      <c r="I16" s="529"/>
      <c r="J16" s="529"/>
      <c r="K16" s="529"/>
      <c r="L16" s="529"/>
      <c r="M16" s="529"/>
      <c r="N16" s="529"/>
      <c r="O16" s="529"/>
      <c r="P16" s="529"/>
      <c r="Q16" s="529"/>
      <c r="R16" s="529"/>
      <c r="S16" s="529"/>
      <c r="T16" s="530"/>
    </row>
    <row r="17" spans="1:20" s="34" customFormat="1" ht="14.1" customHeight="1">
      <c r="A17" s="48"/>
      <c r="B17" s="662" t="s">
        <v>40</v>
      </c>
      <c r="C17" s="662"/>
      <c r="D17" s="662"/>
      <c r="E17" s="535"/>
      <c r="F17" s="536">
        <v>247</v>
      </c>
      <c r="G17" s="536">
        <v>1825</v>
      </c>
      <c r="H17" s="536">
        <v>41909</v>
      </c>
      <c r="I17" s="536">
        <v>21289</v>
      </c>
      <c r="J17" s="536">
        <v>20620</v>
      </c>
      <c r="K17" s="536">
        <v>14038</v>
      </c>
      <c r="L17" s="536">
        <v>7160</v>
      </c>
      <c r="M17" s="536">
        <v>6878</v>
      </c>
      <c r="N17" s="536">
        <v>15858</v>
      </c>
      <c r="O17" s="536">
        <v>8026</v>
      </c>
      <c r="P17" s="536">
        <v>7832</v>
      </c>
      <c r="Q17" s="536">
        <v>3104</v>
      </c>
      <c r="R17" s="536">
        <v>240</v>
      </c>
      <c r="S17" s="536">
        <v>2864</v>
      </c>
      <c r="T17" s="515"/>
    </row>
    <row r="18" spans="1:20" s="34" customFormat="1" ht="14.1" customHeight="1">
      <c r="A18" s="48"/>
      <c r="B18" s="537"/>
      <c r="C18" s="662" t="s">
        <v>41</v>
      </c>
      <c r="D18" s="662"/>
      <c r="E18" s="535"/>
      <c r="F18" s="538">
        <v>16</v>
      </c>
      <c r="G18" s="539">
        <v>100</v>
      </c>
      <c r="H18" s="536">
        <v>2750</v>
      </c>
      <c r="I18" s="538">
        <v>1397</v>
      </c>
      <c r="J18" s="538">
        <v>1353</v>
      </c>
      <c r="K18" s="536">
        <v>954</v>
      </c>
      <c r="L18" s="538">
        <v>489</v>
      </c>
      <c r="M18" s="538">
        <v>465</v>
      </c>
      <c r="N18" s="536">
        <v>1089</v>
      </c>
      <c r="O18" s="538">
        <v>542</v>
      </c>
      <c r="P18" s="538">
        <v>547</v>
      </c>
      <c r="Q18" s="536">
        <v>196</v>
      </c>
      <c r="R18" s="538">
        <v>9</v>
      </c>
      <c r="S18" s="538">
        <v>187</v>
      </c>
      <c r="T18" s="515"/>
    </row>
    <row r="19" spans="1:20" s="34" customFormat="1" ht="14.1" customHeight="1">
      <c r="A19" s="48"/>
      <c r="B19" s="537"/>
      <c r="C19" s="662" t="s">
        <v>42</v>
      </c>
      <c r="D19" s="662"/>
      <c r="E19" s="535"/>
      <c r="F19" s="538">
        <v>13</v>
      </c>
      <c r="G19" s="539">
        <v>90</v>
      </c>
      <c r="H19" s="536">
        <v>2002</v>
      </c>
      <c r="I19" s="538">
        <v>996</v>
      </c>
      <c r="J19" s="538">
        <v>1006</v>
      </c>
      <c r="K19" s="536">
        <v>734</v>
      </c>
      <c r="L19" s="538">
        <v>372</v>
      </c>
      <c r="M19" s="538">
        <v>362</v>
      </c>
      <c r="N19" s="536">
        <v>729</v>
      </c>
      <c r="O19" s="538">
        <v>370</v>
      </c>
      <c r="P19" s="538">
        <v>359</v>
      </c>
      <c r="Q19" s="536">
        <v>160</v>
      </c>
      <c r="R19" s="538">
        <v>9</v>
      </c>
      <c r="S19" s="538">
        <v>151</v>
      </c>
      <c r="T19" s="515"/>
    </row>
    <row r="20" spans="1:20" s="34" customFormat="1" ht="14.1" customHeight="1">
      <c r="A20" s="48"/>
      <c r="B20" s="537"/>
      <c r="C20" s="662" t="s">
        <v>43</v>
      </c>
      <c r="D20" s="662"/>
      <c r="E20" s="535"/>
      <c r="F20" s="538">
        <v>7</v>
      </c>
      <c r="G20" s="539">
        <v>45</v>
      </c>
      <c r="H20" s="536">
        <v>1065</v>
      </c>
      <c r="I20" s="538">
        <v>541</v>
      </c>
      <c r="J20" s="538">
        <v>524</v>
      </c>
      <c r="K20" s="536">
        <v>334</v>
      </c>
      <c r="L20" s="538">
        <v>161</v>
      </c>
      <c r="M20" s="538">
        <v>173</v>
      </c>
      <c r="N20" s="536">
        <v>394</v>
      </c>
      <c r="O20" s="538">
        <v>214</v>
      </c>
      <c r="P20" s="538">
        <v>180</v>
      </c>
      <c r="Q20" s="536">
        <v>76</v>
      </c>
      <c r="R20" s="538">
        <v>5</v>
      </c>
      <c r="S20" s="538">
        <v>71</v>
      </c>
      <c r="T20" s="515"/>
    </row>
    <row r="21" spans="1:20" s="34" customFormat="1" ht="14.1" customHeight="1">
      <c r="A21" s="48"/>
      <c r="B21" s="537"/>
      <c r="C21" s="662" t="s">
        <v>44</v>
      </c>
      <c r="D21" s="662"/>
      <c r="E21" s="535"/>
      <c r="F21" s="538">
        <v>12</v>
      </c>
      <c r="G21" s="539">
        <v>58</v>
      </c>
      <c r="H21" s="536">
        <v>1406</v>
      </c>
      <c r="I21" s="538">
        <v>705</v>
      </c>
      <c r="J21" s="538">
        <v>701</v>
      </c>
      <c r="K21" s="536">
        <v>464</v>
      </c>
      <c r="L21" s="538">
        <v>234</v>
      </c>
      <c r="M21" s="538">
        <v>230</v>
      </c>
      <c r="N21" s="536">
        <v>510</v>
      </c>
      <c r="O21" s="538">
        <v>267</v>
      </c>
      <c r="P21" s="538">
        <v>243</v>
      </c>
      <c r="Q21" s="536">
        <v>104</v>
      </c>
      <c r="R21" s="538">
        <v>7</v>
      </c>
      <c r="S21" s="538">
        <v>97</v>
      </c>
      <c r="T21" s="515"/>
    </row>
    <row r="22" spans="1:20" s="34" customFormat="1" ht="14.1" customHeight="1">
      <c r="A22" s="48"/>
      <c r="B22" s="537"/>
      <c r="C22" s="662" t="s">
        <v>45</v>
      </c>
      <c r="D22" s="662"/>
      <c r="E22" s="535"/>
      <c r="F22" s="538">
        <v>14</v>
      </c>
      <c r="G22" s="539">
        <v>80</v>
      </c>
      <c r="H22" s="536">
        <v>1770</v>
      </c>
      <c r="I22" s="538">
        <v>916</v>
      </c>
      <c r="J22" s="538">
        <v>854</v>
      </c>
      <c r="K22" s="536">
        <v>589</v>
      </c>
      <c r="L22" s="538">
        <v>313</v>
      </c>
      <c r="M22" s="538">
        <v>276</v>
      </c>
      <c r="N22" s="536">
        <v>738</v>
      </c>
      <c r="O22" s="538">
        <v>360</v>
      </c>
      <c r="P22" s="538">
        <v>378</v>
      </c>
      <c r="Q22" s="536">
        <v>126</v>
      </c>
      <c r="R22" s="538">
        <v>10</v>
      </c>
      <c r="S22" s="538">
        <v>116</v>
      </c>
      <c r="T22" s="515"/>
    </row>
    <row r="23" spans="1:20" s="34" customFormat="1" ht="7.5" customHeight="1">
      <c r="A23" s="48"/>
      <c r="B23" s="537"/>
      <c r="C23" s="537"/>
      <c r="D23" s="537"/>
      <c r="E23" s="535"/>
      <c r="F23" s="536"/>
      <c r="G23" s="539"/>
      <c r="H23" s="536"/>
      <c r="I23" s="536"/>
      <c r="J23" s="536"/>
      <c r="K23" s="536"/>
      <c r="L23" s="536"/>
      <c r="M23" s="536"/>
      <c r="N23" s="536"/>
      <c r="O23" s="536"/>
      <c r="P23" s="536"/>
      <c r="Q23" s="536"/>
      <c r="R23" s="536"/>
      <c r="S23" s="536"/>
      <c r="T23" s="515"/>
    </row>
    <row r="24" spans="1:20" s="34" customFormat="1" ht="14.1" customHeight="1">
      <c r="A24" s="48"/>
      <c r="B24" s="537"/>
      <c r="C24" s="662" t="s">
        <v>46</v>
      </c>
      <c r="D24" s="662"/>
      <c r="E24" s="535"/>
      <c r="F24" s="538">
        <v>15</v>
      </c>
      <c r="G24" s="539">
        <v>126</v>
      </c>
      <c r="H24" s="536">
        <v>2714</v>
      </c>
      <c r="I24" s="536">
        <v>1370</v>
      </c>
      <c r="J24" s="536">
        <v>1344</v>
      </c>
      <c r="K24" s="536">
        <v>872</v>
      </c>
      <c r="L24" s="536">
        <v>438</v>
      </c>
      <c r="M24" s="536">
        <v>434</v>
      </c>
      <c r="N24" s="536">
        <v>1019</v>
      </c>
      <c r="O24" s="536">
        <v>501</v>
      </c>
      <c r="P24" s="536">
        <v>518</v>
      </c>
      <c r="Q24" s="536">
        <v>207</v>
      </c>
      <c r="R24" s="536">
        <v>8</v>
      </c>
      <c r="S24" s="536">
        <v>199</v>
      </c>
      <c r="T24" s="515"/>
    </row>
    <row r="25" spans="1:20" s="34" customFormat="1" ht="14.1" customHeight="1">
      <c r="A25" s="48"/>
      <c r="B25" s="537"/>
      <c r="C25" s="662" t="s">
        <v>47</v>
      </c>
      <c r="D25" s="662"/>
      <c r="E25" s="535"/>
      <c r="F25" s="538">
        <v>11</v>
      </c>
      <c r="G25" s="539">
        <v>75</v>
      </c>
      <c r="H25" s="536">
        <v>1798</v>
      </c>
      <c r="I25" s="538">
        <v>905</v>
      </c>
      <c r="J25" s="538">
        <v>893</v>
      </c>
      <c r="K25" s="536">
        <v>596</v>
      </c>
      <c r="L25" s="538">
        <v>304</v>
      </c>
      <c r="M25" s="538">
        <v>292</v>
      </c>
      <c r="N25" s="536">
        <v>703</v>
      </c>
      <c r="O25" s="538">
        <v>343</v>
      </c>
      <c r="P25" s="538">
        <v>360</v>
      </c>
      <c r="Q25" s="536">
        <v>117</v>
      </c>
      <c r="R25" s="538">
        <v>5</v>
      </c>
      <c r="S25" s="538">
        <v>112</v>
      </c>
      <c r="T25" s="515"/>
    </row>
    <row r="26" spans="1:20" s="34" customFormat="1" ht="14.1" customHeight="1">
      <c r="A26" s="48"/>
      <c r="B26" s="537"/>
      <c r="C26" s="662" t="s">
        <v>48</v>
      </c>
      <c r="D26" s="662"/>
      <c r="E26" s="535"/>
      <c r="F26" s="538">
        <v>11</v>
      </c>
      <c r="G26" s="539">
        <v>83</v>
      </c>
      <c r="H26" s="536">
        <v>1925</v>
      </c>
      <c r="I26" s="538">
        <v>975</v>
      </c>
      <c r="J26" s="538">
        <v>950</v>
      </c>
      <c r="K26" s="536">
        <v>702</v>
      </c>
      <c r="L26" s="538">
        <v>349</v>
      </c>
      <c r="M26" s="538">
        <v>353</v>
      </c>
      <c r="N26" s="536">
        <v>793</v>
      </c>
      <c r="O26" s="538">
        <v>400</v>
      </c>
      <c r="P26" s="538">
        <v>393</v>
      </c>
      <c r="Q26" s="536">
        <v>136</v>
      </c>
      <c r="R26" s="538">
        <v>9</v>
      </c>
      <c r="S26" s="538">
        <v>127</v>
      </c>
      <c r="T26" s="515"/>
    </row>
    <row r="27" spans="1:20" s="34" customFormat="1" ht="14.1" customHeight="1">
      <c r="A27" s="48"/>
      <c r="B27" s="537"/>
      <c r="C27" s="662" t="s">
        <v>49</v>
      </c>
      <c r="D27" s="662"/>
      <c r="E27" s="535"/>
      <c r="F27" s="538">
        <v>22</v>
      </c>
      <c r="G27" s="539">
        <v>166</v>
      </c>
      <c r="H27" s="536">
        <v>3977</v>
      </c>
      <c r="I27" s="538">
        <v>2014</v>
      </c>
      <c r="J27" s="538">
        <v>1963</v>
      </c>
      <c r="K27" s="536">
        <v>1334</v>
      </c>
      <c r="L27" s="538">
        <v>710</v>
      </c>
      <c r="M27" s="538">
        <v>624</v>
      </c>
      <c r="N27" s="536">
        <v>1410</v>
      </c>
      <c r="O27" s="538">
        <v>707</v>
      </c>
      <c r="P27" s="538">
        <v>703</v>
      </c>
      <c r="Q27" s="536">
        <v>292</v>
      </c>
      <c r="R27" s="538">
        <v>21</v>
      </c>
      <c r="S27" s="538">
        <v>271</v>
      </c>
      <c r="T27" s="515"/>
    </row>
    <row r="28" spans="1:20" s="34" customFormat="1" ht="14.1" customHeight="1">
      <c r="A28" s="48"/>
      <c r="B28" s="537"/>
      <c r="C28" s="662" t="s">
        <v>50</v>
      </c>
      <c r="D28" s="662"/>
      <c r="E28" s="535"/>
      <c r="F28" s="538">
        <v>17</v>
      </c>
      <c r="G28" s="539">
        <v>132</v>
      </c>
      <c r="H28" s="536">
        <v>3033</v>
      </c>
      <c r="I28" s="538">
        <v>1547</v>
      </c>
      <c r="J28" s="538">
        <v>1486</v>
      </c>
      <c r="K28" s="536">
        <v>1026</v>
      </c>
      <c r="L28" s="538">
        <v>517</v>
      </c>
      <c r="M28" s="538">
        <v>509</v>
      </c>
      <c r="N28" s="536">
        <v>1073</v>
      </c>
      <c r="O28" s="538">
        <v>548</v>
      </c>
      <c r="P28" s="538">
        <v>525</v>
      </c>
      <c r="Q28" s="536">
        <v>227</v>
      </c>
      <c r="R28" s="538">
        <v>21</v>
      </c>
      <c r="S28" s="538">
        <v>206</v>
      </c>
      <c r="T28" s="515"/>
    </row>
    <row r="29" spans="1:20" s="34" customFormat="1" ht="7.5" customHeight="1">
      <c r="A29" s="48"/>
      <c r="B29" s="537"/>
      <c r="C29" s="537"/>
      <c r="D29" s="537"/>
      <c r="E29" s="535"/>
      <c r="F29" s="536"/>
      <c r="G29" s="539"/>
      <c r="H29" s="536"/>
      <c r="I29" s="536"/>
      <c r="J29" s="536"/>
      <c r="K29" s="536"/>
      <c r="L29" s="536"/>
      <c r="M29" s="536"/>
      <c r="N29" s="536"/>
      <c r="O29" s="536"/>
      <c r="P29" s="536"/>
      <c r="Q29" s="536"/>
      <c r="R29" s="536"/>
      <c r="S29" s="536"/>
      <c r="T29" s="515"/>
    </row>
    <row r="30" spans="1:20" s="34" customFormat="1" ht="14.1" customHeight="1">
      <c r="A30" s="48"/>
      <c r="B30" s="537"/>
      <c r="C30" s="662" t="s">
        <v>51</v>
      </c>
      <c r="D30" s="662"/>
      <c r="E30" s="535"/>
      <c r="F30" s="538">
        <v>17</v>
      </c>
      <c r="G30" s="539">
        <v>121</v>
      </c>
      <c r="H30" s="536">
        <v>2411</v>
      </c>
      <c r="I30" s="538">
        <v>1222</v>
      </c>
      <c r="J30" s="538">
        <v>1189</v>
      </c>
      <c r="K30" s="536">
        <v>808</v>
      </c>
      <c r="L30" s="538">
        <v>420</v>
      </c>
      <c r="M30" s="538">
        <v>388</v>
      </c>
      <c r="N30" s="536">
        <v>893</v>
      </c>
      <c r="O30" s="538">
        <v>466</v>
      </c>
      <c r="P30" s="538">
        <v>427</v>
      </c>
      <c r="Q30" s="536">
        <v>211</v>
      </c>
      <c r="R30" s="538">
        <v>19</v>
      </c>
      <c r="S30" s="538">
        <v>192</v>
      </c>
      <c r="T30" s="515"/>
    </row>
    <row r="31" spans="1:20" s="34" customFormat="1" ht="14.1" customHeight="1">
      <c r="A31" s="48"/>
      <c r="B31" s="537"/>
      <c r="C31" s="662" t="s">
        <v>52</v>
      </c>
      <c r="D31" s="662"/>
      <c r="E31" s="535"/>
      <c r="F31" s="538">
        <v>20</v>
      </c>
      <c r="G31" s="539">
        <v>140</v>
      </c>
      <c r="H31" s="536">
        <v>2766</v>
      </c>
      <c r="I31" s="536">
        <v>1418</v>
      </c>
      <c r="J31" s="536">
        <v>1348</v>
      </c>
      <c r="K31" s="536">
        <v>912</v>
      </c>
      <c r="L31" s="536">
        <v>457</v>
      </c>
      <c r="M31" s="536">
        <v>455</v>
      </c>
      <c r="N31" s="536">
        <v>1071</v>
      </c>
      <c r="O31" s="536">
        <v>557</v>
      </c>
      <c r="P31" s="536">
        <v>514</v>
      </c>
      <c r="Q31" s="536">
        <v>230</v>
      </c>
      <c r="R31" s="536">
        <v>22</v>
      </c>
      <c r="S31" s="536">
        <v>208</v>
      </c>
      <c r="T31" s="515"/>
    </row>
    <row r="32" spans="1:20" s="34" customFormat="1" ht="14.1" customHeight="1">
      <c r="A32" s="48"/>
      <c r="B32" s="537"/>
      <c r="C32" s="662" t="s">
        <v>53</v>
      </c>
      <c r="D32" s="662"/>
      <c r="E32" s="535"/>
      <c r="F32" s="538">
        <v>15</v>
      </c>
      <c r="G32" s="539">
        <v>123</v>
      </c>
      <c r="H32" s="536">
        <v>2728</v>
      </c>
      <c r="I32" s="538">
        <v>1348</v>
      </c>
      <c r="J32" s="538">
        <v>1380</v>
      </c>
      <c r="K32" s="536">
        <v>846</v>
      </c>
      <c r="L32" s="538">
        <v>407</v>
      </c>
      <c r="M32" s="538">
        <v>439</v>
      </c>
      <c r="N32" s="536">
        <v>1077</v>
      </c>
      <c r="O32" s="538">
        <v>534</v>
      </c>
      <c r="P32" s="538">
        <v>543</v>
      </c>
      <c r="Q32" s="536">
        <v>199</v>
      </c>
      <c r="R32" s="538">
        <v>14</v>
      </c>
      <c r="S32" s="538">
        <v>185</v>
      </c>
      <c r="T32" s="515"/>
    </row>
    <row r="33" spans="1:20" s="34" customFormat="1" ht="14.1" customHeight="1">
      <c r="A33" s="48"/>
      <c r="B33" s="537"/>
      <c r="C33" s="662" t="s">
        <v>54</v>
      </c>
      <c r="D33" s="662"/>
      <c r="E33" s="535"/>
      <c r="F33" s="538">
        <v>10</v>
      </c>
      <c r="G33" s="539">
        <v>72</v>
      </c>
      <c r="H33" s="536">
        <v>1423</v>
      </c>
      <c r="I33" s="538">
        <v>714</v>
      </c>
      <c r="J33" s="538">
        <v>709</v>
      </c>
      <c r="K33" s="536">
        <v>487</v>
      </c>
      <c r="L33" s="538">
        <v>242</v>
      </c>
      <c r="M33" s="538">
        <v>245</v>
      </c>
      <c r="N33" s="536">
        <v>586</v>
      </c>
      <c r="O33" s="538">
        <v>283</v>
      </c>
      <c r="P33" s="538">
        <v>303</v>
      </c>
      <c r="Q33" s="536">
        <v>120</v>
      </c>
      <c r="R33" s="538">
        <v>12</v>
      </c>
      <c r="S33" s="538">
        <v>108</v>
      </c>
      <c r="T33" s="515"/>
    </row>
    <row r="34" spans="1:20" s="34" customFormat="1" ht="14.1" customHeight="1">
      <c r="A34" s="48"/>
      <c r="B34" s="537"/>
      <c r="C34" s="662" t="s">
        <v>55</v>
      </c>
      <c r="D34" s="662"/>
      <c r="E34" s="535"/>
      <c r="F34" s="538">
        <v>8</v>
      </c>
      <c r="G34" s="539">
        <v>44</v>
      </c>
      <c r="H34" s="536">
        <v>927</v>
      </c>
      <c r="I34" s="538">
        <v>500</v>
      </c>
      <c r="J34" s="538">
        <v>427</v>
      </c>
      <c r="K34" s="536">
        <v>273</v>
      </c>
      <c r="L34" s="538">
        <v>158</v>
      </c>
      <c r="M34" s="538">
        <v>115</v>
      </c>
      <c r="N34" s="536">
        <v>359</v>
      </c>
      <c r="O34" s="538">
        <v>179</v>
      </c>
      <c r="P34" s="538">
        <v>180</v>
      </c>
      <c r="Q34" s="536">
        <v>65</v>
      </c>
      <c r="R34" s="538">
        <v>5</v>
      </c>
      <c r="S34" s="538">
        <v>60</v>
      </c>
      <c r="T34" s="515"/>
    </row>
    <row r="35" spans="1:20" s="34" customFormat="1" ht="7.5" customHeight="1">
      <c r="A35" s="48"/>
      <c r="B35" s="537"/>
      <c r="C35" s="537"/>
      <c r="D35" s="537"/>
      <c r="E35" s="535"/>
      <c r="F35" s="538"/>
      <c r="G35" s="539"/>
      <c r="H35" s="536"/>
      <c r="I35" s="536"/>
      <c r="J35" s="536"/>
      <c r="K35" s="536"/>
      <c r="L35" s="536"/>
      <c r="M35" s="536"/>
      <c r="N35" s="536"/>
      <c r="O35" s="536"/>
      <c r="P35" s="536"/>
      <c r="Q35" s="536"/>
      <c r="R35" s="536"/>
      <c r="S35" s="536"/>
      <c r="T35" s="515"/>
    </row>
    <row r="36" spans="1:20" s="34" customFormat="1" ht="14.1" customHeight="1">
      <c r="A36" s="48"/>
      <c r="B36" s="537"/>
      <c r="C36" s="662" t="s">
        <v>56</v>
      </c>
      <c r="D36" s="662"/>
      <c r="E36" s="535"/>
      <c r="F36" s="538">
        <v>8</v>
      </c>
      <c r="G36" s="539">
        <v>64</v>
      </c>
      <c r="H36" s="536">
        <v>1329</v>
      </c>
      <c r="I36" s="538">
        <v>662</v>
      </c>
      <c r="J36" s="538">
        <v>667</v>
      </c>
      <c r="K36" s="536">
        <v>411</v>
      </c>
      <c r="L36" s="538">
        <v>214</v>
      </c>
      <c r="M36" s="538">
        <v>197</v>
      </c>
      <c r="N36" s="536">
        <v>570</v>
      </c>
      <c r="O36" s="538">
        <v>291</v>
      </c>
      <c r="P36" s="538">
        <v>279</v>
      </c>
      <c r="Q36" s="536">
        <v>103</v>
      </c>
      <c r="R36" s="538">
        <v>12</v>
      </c>
      <c r="S36" s="538">
        <v>91</v>
      </c>
      <c r="T36" s="515"/>
    </row>
    <row r="37" spans="1:20" s="34" customFormat="1" ht="14.1" customHeight="1">
      <c r="A37" s="48"/>
      <c r="B37" s="537"/>
      <c r="C37" s="662" t="s">
        <v>57</v>
      </c>
      <c r="D37" s="662"/>
      <c r="E37" s="535"/>
      <c r="F37" s="538">
        <v>19</v>
      </c>
      <c r="G37" s="539">
        <v>177</v>
      </c>
      <c r="H37" s="536">
        <v>4549</v>
      </c>
      <c r="I37" s="538">
        <v>2322</v>
      </c>
      <c r="J37" s="538">
        <v>2227</v>
      </c>
      <c r="K37" s="536">
        <v>1502</v>
      </c>
      <c r="L37" s="538">
        <v>754</v>
      </c>
      <c r="M37" s="538">
        <v>748</v>
      </c>
      <c r="N37" s="536">
        <v>1613</v>
      </c>
      <c r="O37" s="538">
        <v>827</v>
      </c>
      <c r="P37" s="538">
        <v>786</v>
      </c>
      <c r="Q37" s="536">
        <v>311</v>
      </c>
      <c r="R37" s="538">
        <v>31</v>
      </c>
      <c r="S37" s="538">
        <v>280</v>
      </c>
      <c r="T37" s="515"/>
    </row>
    <row r="38" spans="1:20" s="34" customFormat="1" ht="14.1" customHeight="1">
      <c r="A38" s="48"/>
      <c r="B38" s="537"/>
      <c r="C38" s="662" t="s">
        <v>58</v>
      </c>
      <c r="D38" s="662"/>
      <c r="E38" s="535"/>
      <c r="F38" s="538">
        <v>12</v>
      </c>
      <c r="G38" s="539">
        <v>129</v>
      </c>
      <c r="H38" s="536">
        <v>3336</v>
      </c>
      <c r="I38" s="536">
        <v>1737</v>
      </c>
      <c r="J38" s="536">
        <v>1599</v>
      </c>
      <c r="K38" s="536">
        <v>1194</v>
      </c>
      <c r="L38" s="536">
        <v>621</v>
      </c>
      <c r="M38" s="536">
        <v>573</v>
      </c>
      <c r="N38" s="536">
        <v>1231</v>
      </c>
      <c r="O38" s="536">
        <v>637</v>
      </c>
      <c r="P38" s="536">
        <v>594</v>
      </c>
      <c r="Q38" s="536">
        <v>224</v>
      </c>
      <c r="R38" s="536">
        <v>21</v>
      </c>
      <c r="S38" s="536">
        <v>203</v>
      </c>
      <c r="T38" s="515"/>
    </row>
    <row r="39" spans="1:20" s="34" customFormat="1" ht="7.5" customHeight="1">
      <c r="A39" s="48"/>
      <c r="B39" s="537"/>
      <c r="C39" s="537"/>
      <c r="D39" s="537"/>
      <c r="E39" s="535"/>
      <c r="F39" s="538"/>
      <c r="G39" s="538"/>
      <c r="H39" s="536"/>
      <c r="I39" s="536"/>
      <c r="J39" s="536"/>
      <c r="K39" s="536"/>
      <c r="L39" s="536"/>
      <c r="M39" s="536"/>
      <c r="N39" s="536"/>
      <c r="O39" s="536"/>
      <c r="P39" s="536"/>
      <c r="Q39" s="536"/>
      <c r="R39" s="536"/>
      <c r="S39" s="536"/>
      <c r="T39" s="515"/>
    </row>
    <row r="40" spans="1:20" s="34" customFormat="1" ht="14.1" customHeight="1">
      <c r="A40" s="48"/>
      <c r="B40" s="662" t="s">
        <v>59</v>
      </c>
      <c r="C40" s="662"/>
      <c r="D40" s="662"/>
      <c r="E40" s="535"/>
      <c r="F40" s="538">
        <v>82</v>
      </c>
      <c r="G40" s="538">
        <v>734</v>
      </c>
      <c r="H40" s="536">
        <v>19095</v>
      </c>
      <c r="I40" s="538">
        <v>9591</v>
      </c>
      <c r="J40" s="538">
        <v>9504</v>
      </c>
      <c r="K40" s="536">
        <v>6542</v>
      </c>
      <c r="L40" s="538">
        <v>3298</v>
      </c>
      <c r="M40" s="538">
        <v>3244</v>
      </c>
      <c r="N40" s="536">
        <v>6908</v>
      </c>
      <c r="O40" s="538">
        <v>3489</v>
      </c>
      <c r="P40" s="538">
        <v>3419</v>
      </c>
      <c r="Q40" s="536">
        <v>1211</v>
      </c>
      <c r="R40" s="538">
        <v>78</v>
      </c>
      <c r="S40" s="538">
        <v>1133</v>
      </c>
      <c r="T40" s="515"/>
    </row>
    <row r="41" spans="1:20" s="34" customFormat="1" ht="14.1" customHeight="1">
      <c r="A41" s="48"/>
      <c r="B41" s="537"/>
      <c r="C41" s="662" t="s">
        <v>60</v>
      </c>
      <c r="D41" s="662"/>
      <c r="E41" s="535"/>
      <c r="F41" s="538">
        <v>18</v>
      </c>
      <c r="G41" s="538">
        <v>118</v>
      </c>
      <c r="H41" s="536">
        <v>2897</v>
      </c>
      <c r="I41" s="538">
        <v>1486</v>
      </c>
      <c r="J41" s="538">
        <v>1411</v>
      </c>
      <c r="K41" s="536">
        <v>1043</v>
      </c>
      <c r="L41" s="538">
        <v>520</v>
      </c>
      <c r="M41" s="538">
        <v>523</v>
      </c>
      <c r="N41" s="536">
        <v>989</v>
      </c>
      <c r="O41" s="538">
        <v>492</v>
      </c>
      <c r="P41" s="538">
        <v>497</v>
      </c>
      <c r="Q41" s="536">
        <v>195</v>
      </c>
      <c r="R41" s="538">
        <v>9</v>
      </c>
      <c r="S41" s="538">
        <v>186</v>
      </c>
      <c r="T41" s="515"/>
    </row>
    <row r="42" spans="1:20" s="34" customFormat="1" ht="14.1" customHeight="1">
      <c r="A42" s="48"/>
      <c r="B42" s="537"/>
      <c r="C42" s="662" t="s">
        <v>61</v>
      </c>
      <c r="D42" s="662"/>
      <c r="E42" s="535"/>
      <c r="F42" s="538">
        <v>11</v>
      </c>
      <c r="G42" s="538">
        <v>98</v>
      </c>
      <c r="H42" s="536">
        <v>2637</v>
      </c>
      <c r="I42" s="538">
        <v>1302</v>
      </c>
      <c r="J42" s="538">
        <v>1335</v>
      </c>
      <c r="K42" s="536">
        <v>938</v>
      </c>
      <c r="L42" s="538">
        <v>458</v>
      </c>
      <c r="M42" s="538">
        <v>480</v>
      </c>
      <c r="N42" s="536">
        <v>1003</v>
      </c>
      <c r="O42" s="538">
        <v>482</v>
      </c>
      <c r="P42" s="538">
        <v>521</v>
      </c>
      <c r="Q42" s="536">
        <v>158</v>
      </c>
      <c r="R42" s="538">
        <v>10</v>
      </c>
      <c r="S42" s="538">
        <v>148</v>
      </c>
      <c r="T42" s="515"/>
    </row>
    <row r="43" spans="1:20" s="34" customFormat="1" ht="14.1" customHeight="1">
      <c r="A43" s="48"/>
      <c r="B43" s="537"/>
      <c r="C43" s="662" t="s">
        <v>62</v>
      </c>
      <c r="D43" s="662"/>
      <c r="E43" s="535"/>
      <c r="F43" s="538">
        <v>13</v>
      </c>
      <c r="G43" s="538">
        <v>101</v>
      </c>
      <c r="H43" s="536">
        <v>2593</v>
      </c>
      <c r="I43" s="538">
        <v>1298</v>
      </c>
      <c r="J43" s="538">
        <v>1295</v>
      </c>
      <c r="K43" s="536">
        <v>881</v>
      </c>
      <c r="L43" s="538">
        <v>443</v>
      </c>
      <c r="M43" s="538">
        <v>438</v>
      </c>
      <c r="N43" s="536">
        <v>1001</v>
      </c>
      <c r="O43" s="538">
        <v>500</v>
      </c>
      <c r="P43" s="538">
        <v>501</v>
      </c>
      <c r="Q43" s="536">
        <v>157</v>
      </c>
      <c r="R43" s="538">
        <v>10</v>
      </c>
      <c r="S43" s="538">
        <v>147</v>
      </c>
      <c r="T43" s="515"/>
    </row>
    <row r="44" spans="1:20" s="34" customFormat="1" ht="14.1" customHeight="1">
      <c r="A44" s="48"/>
      <c r="B44" s="537"/>
      <c r="C44" s="662" t="s">
        <v>63</v>
      </c>
      <c r="D44" s="662"/>
      <c r="E44" s="535"/>
      <c r="F44" s="538">
        <v>10</v>
      </c>
      <c r="G44" s="538">
        <v>117</v>
      </c>
      <c r="H44" s="536">
        <v>3389</v>
      </c>
      <c r="I44" s="538">
        <v>1735</v>
      </c>
      <c r="J44" s="538">
        <v>1654</v>
      </c>
      <c r="K44" s="536">
        <v>1148</v>
      </c>
      <c r="L44" s="538">
        <v>612</v>
      </c>
      <c r="M44" s="538">
        <v>536</v>
      </c>
      <c r="N44" s="536">
        <v>1187</v>
      </c>
      <c r="O44" s="538">
        <v>618</v>
      </c>
      <c r="P44" s="538">
        <v>569</v>
      </c>
      <c r="Q44" s="536">
        <v>203</v>
      </c>
      <c r="R44" s="538">
        <v>14</v>
      </c>
      <c r="S44" s="538">
        <v>189</v>
      </c>
      <c r="T44" s="515"/>
    </row>
    <row r="45" spans="1:20" s="34" customFormat="1" ht="14.1" customHeight="1">
      <c r="A45" s="48"/>
      <c r="B45" s="537"/>
      <c r="C45" s="662" t="s">
        <v>64</v>
      </c>
      <c r="D45" s="662"/>
      <c r="E45" s="535"/>
      <c r="F45" s="538">
        <v>13</v>
      </c>
      <c r="G45" s="538">
        <v>103</v>
      </c>
      <c r="H45" s="536">
        <v>2435</v>
      </c>
      <c r="I45" s="538">
        <v>1172</v>
      </c>
      <c r="J45" s="538">
        <v>1263</v>
      </c>
      <c r="K45" s="536">
        <v>831</v>
      </c>
      <c r="L45" s="538">
        <v>410</v>
      </c>
      <c r="M45" s="538">
        <v>421</v>
      </c>
      <c r="N45" s="536">
        <v>864</v>
      </c>
      <c r="O45" s="538">
        <v>430</v>
      </c>
      <c r="P45" s="538">
        <v>434</v>
      </c>
      <c r="Q45" s="536">
        <v>193</v>
      </c>
      <c r="R45" s="538">
        <v>16</v>
      </c>
      <c r="S45" s="538">
        <v>177</v>
      </c>
      <c r="T45" s="515"/>
    </row>
    <row r="46" spans="1:20" s="34" customFormat="1" ht="7.5" customHeight="1">
      <c r="A46" s="48"/>
      <c r="B46" s="537"/>
      <c r="C46" s="537"/>
      <c r="D46" s="537"/>
      <c r="E46" s="535"/>
      <c r="F46" s="536"/>
      <c r="G46" s="536"/>
      <c r="H46" s="536"/>
      <c r="I46" s="536"/>
      <c r="J46" s="536"/>
      <c r="K46" s="536"/>
      <c r="L46" s="536"/>
      <c r="M46" s="536"/>
      <c r="N46" s="536"/>
      <c r="O46" s="536"/>
      <c r="P46" s="536"/>
      <c r="Q46" s="536"/>
      <c r="R46" s="536"/>
      <c r="S46" s="536"/>
      <c r="T46" s="515"/>
    </row>
    <row r="47" spans="1:20" s="34" customFormat="1" ht="14.1" customHeight="1">
      <c r="A47" s="48"/>
      <c r="B47" s="537"/>
      <c r="C47" s="662" t="s">
        <v>65</v>
      </c>
      <c r="D47" s="662"/>
      <c r="E47" s="535"/>
      <c r="F47" s="538">
        <v>9</v>
      </c>
      <c r="G47" s="538">
        <v>115</v>
      </c>
      <c r="H47" s="536">
        <v>3070</v>
      </c>
      <c r="I47" s="538">
        <v>1539</v>
      </c>
      <c r="J47" s="538">
        <v>1531</v>
      </c>
      <c r="K47" s="536">
        <v>1046</v>
      </c>
      <c r="L47" s="538">
        <v>516</v>
      </c>
      <c r="M47" s="538">
        <v>530</v>
      </c>
      <c r="N47" s="536">
        <v>1138</v>
      </c>
      <c r="O47" s="538">
        <v>576</v>
      </c>
      <c r="P47" s="538">
        <v>562</v>
      </c>
      <c r="Q47" s="536">
        <v>203</v>
      </c>
      <c r="R47" s="538">
        <v>16</v>
      </c>
      <c r="S47" s="538">
        <v>187</v>
      </c>
      <c r="T47" s="515"/>
    </row>
    <row r="48" spans="1:20" s="34" customFormat="1" ht="14.1" customHeight="1">
      <c r="A48" s="48"/>
      <c r="B48" s="537"/>
      <c r="C48" s="662" t="s">
        <v>66</v>
      </c>
      <c r="D48" s="662"/>
      <c r="E48" s="535"/>
      <c r="F48" s="538">
        <v>8</v>
      </c>
      <c r="G48" s="538">
        <v>82</v>
      </c>
      <c r="H48" s="536">
        <v>2074</v>
      </c>
      <c r="I48" s="538">
        <v>1059</v>
      </c>
      <c r="J48" s="538">
        <v>1015</v>
      </c>
      <c r="K48" s="536">
        <v>655</v>
      </c>
      <c r="L48" s="538">
        <v>339</v>
      </c>
      <c r="M48" s="538">
        <v>316</v>
      </c>
      <c r="N48" s="536">
        <v>726</v>
      </c>
      <c r="O48" s="538">
        <v>391</v>
      </c>
      <c r="P48" s="538">
        <v>335</v>
      </c>
      <c r="Q48" s="536">
        <v>102</v>
      </c>
      <c r="R48" s="538">
        <v>3</v>
      </c>
      <c r="S48" s="538">
        <v>99</v>
      </c>
      <c r="T48" s="515"/>
    </row>
    <row r="49" spans="1:20" s="34" customFormat="1" ht="7.5" customHeight="1">
      <c r="A49" s="48"/>
      <c r="B49" s="537"/>
      <c r="C49" s="537"/>
      <c r="D49" s="537"/>
      <c r="E49" s="535"/>
      <c r="F49" s="536"/>
      <c r="G49" s="536"/>
      <c r="H49" s="536"/>
      <c r="I49" s="536"/>
      <c r="J49" s="536"/>
      <c r="K49" s="536"/>
      <c r="L49" s="536"/>
      <c r="M49" s="536"/>
      <c r="N49" s="536"/>
      <c r="O49" s="536"/>
      <c r="P49" s="536"/>
      <c r="Q49" s="536"/>
      <c r="R49" s="536"/>
      <c r="S49" s="536"/>
      <c r="T49" s="515"/>
    </row>
    <row r="50" spans="1:20" s="34" customFormat="1" ht="14.1" customHeight="1">
      <c r="A50" s="48"/>
      <c r="B50" s="651" t="s">
        <v>94</v>
      </c>
      <c r="C50" s="651"/>
      <c r="D50" s="651"/>
      <c r="E50" s="540">
        <v>50</v>
      </c>
      <c r="F50" s="541">
        <v>48</v>
      </c>
      <c r="G50" s="539">
        <v>367</v>
      </c>
      <c r="H50" s="536">
        <v>8414</v>
      </c>
      <c r="I50" s="539">
        <v>4340</v>
      </c>
      <c r="J50" s="539">
        <v>4074</v>
      </c>
      <c r="K50" s="536">
        <v>2699</v>
      </c>
      <c r="L50" s="539">
        <v>1416</v>
      </c>
      <c r="M50" s="539">
        <v>1283</v>
      </c>
      <c r="N50" s="536">
        <v>3142</v>
      </c>
      <c r="O50" s="539">
        <v>1573</v>
      </c>
      <c r="P50" s="539">
        <v>1569</v>
      </c>
      <c r="Q50" s="536">
        <v>591</v>
      </c>
      <c r="R50" s="539">
        <v>47</v>
      </c>
      <c r="S50" s="539">
        <v>544</v>
      </c>
      <c r="T50" s="515"/>
    </row>
    <row r="51" spans="1:20" s="34" customFormat="1" ht="14.1" customHeight="1">
      <c r="A51" s="48"/>
      <c r="B51" s="542"/>
      <c r="C51" s="651" t="s">
        <v>101</v>
      </c>
      <c r="D51" s="652"/>
      <c r="E51" s="543">
        <v>14</v>
      </c>
      <c r="F51" s="541">
        <v>12</v>
      </c>
      <c r="G51" s="539">
        <v>94</v>
      </c>
      <c r="H51" s="536">
        <v>2079</v>
      </c>
      <c r="I51" s="539">
        <v>1059</v>
      </c>
      <c r="J51" s="539">
        <v>1020</v>
      </c>
      <c r="K51" s="536">
        <v>627</v>
      </c>
      <c r="L51" s="539">
        <v>325</v>
      </c>
      <c r="M51" s="539">
        <v>302</v>
      </c>
      <c r="N51" s="536">
        <v>765</v>
      </c>
      <c r="O51" s="539">
        <v>360</v>
      </c>
      <c r="P51" s="539">
        <v>405</v>
      </c>
      <c r="Q51" s="536">
        <v>152</v>
      </c>
      <c r="R51" s="539">
        <v>8</v>
      </c>
      <c r="S51" s="539">
        <v>144</v>
      </c>
      <c r="T51" s="515"/>
    </row>
    <row r="52" spans="1:20" s="34" customFormat="1" ht="14.1" customHeight="1">
      <c r="A52" s="48"/>
      <c r="B52" s="542"/>
      <c r="C52" s="651" t="s">
        <v>102</v>
      </c>
      <c r="D52" s="653"/>
      <c r="E52" s="543">
        <v>19</v>
      </c>
      <c r="F52" s="541">
        <v>19</v>
      </c>
      <c r="G52" s="539">
        <v>142</v>
      </c>
      <c r="H52" s="536">
        <v>3330</v>
      </c>
      <c r="I52" s="539">
        <v>1746</v>
      </c>
      <c r="J52" s="539">
        <v>1584</v>
      </c>
      <c r="K52" s="536">
        <v>1112</v>
      </c>
      <c r="L52" s="539">
        <v>580</v>
      </c>
      <c r="M52" s="539">
        <v>532</v>
      </c>
      <c r="N52" s="536">
        <v>1199</v>
      </c>
      <c r="O52" s="539">
        <v>606</v>
      </c>
      <c r="P52" s="539">
        <v>593</v>
      </c>
      <c r="Q52" s="536">
        <v>237</v>
      </c>
      <c r="R52" s="539">
        <v>21</v>
      </c>
      <c r="S52" s="539">
        <v>216</v>
      </c>
      <c r="T52" s="515"/>
    </row>
    <row r="53" spans="1:20" s="34" customFormat="1" ht="14.1" customHeight="1">
      <c r="A53" s="48"/>
      <c r="B53" s="542"/>
      <c r="C53" s="651" t="s">
        <v>103</v>
      </c>
      <c r="D53" s="653"/>
      <c r="E53" s="543">
        <v>17</v>
      </c>
      <c r="F53" s="541">
        <v>17</v>
      </c>
      <c r="G53" s="539">
        <v>131</v>
      </c>
      <c r="H53" s="536">
        <v>3005</v>
      </c>
      <c r="I53" s="539">
        <v>1535</v>
      </c>
      <c r="J53" s="539">
        <v>1470</v>
      </c>
      <c r="K53" s="536">
        <v>960</v>
      </c>
      <c r="L53" s="539">
        <v>511</v>
      </c>
      <c r="M53" s="539">
        <v>449</v>
      </c>
      <c r="N53" s="536">
        <v>1178</v>
      </c>
      <c r="O53" s="539">
        <v>607</v>
      </c>
      <c r="P53" s="539">
        <v>571</v>
      </c>
      <c r="Q53" s="536">
        <v>202</v>
      </c>
      <c r="R53" s="539">
        <v>18</v>
      </c>
      <c r="S53" s="539">
        <v>184</v>
      </c>
      <c r="T53" s="515"/>
    </row>
    <row r="54" spans="1:20" s="34" customFormat="1" ht="8.25" customHeight="1">
      <c r="A54" s="48"/>
      <c r="B54" s="542"/>
      <c r="C54" s="544"/>
      <c r="D54" s="542"/>
      <c r="E54" s="545"/>
      <c r="F54" s="546"/>
      <c r="G54" s="547"/>
      <c r="H54" s="536"/>
      <c r="I54" s="547"/>
      <c r="J54" s="547"/>
      <c r="K54" s="536"/>
      <c r="L54" s="547"/>
      <c r="M54" s="547"/>
      <c r="N54" s="536"/>
      <c r="O54" s="547"/>
      <c r="P54" s="547"/>
      <c r="Q54" s="536"/>
      <c r="R54" s="547"/>
      <c r="S54" s="547"/>
      <c r="T54" s="515"/>
    </row>
    <row r="55" spans="1:20" s="34" customFormat="1" ht="14.1" customHeight="1">
      <c r="A55" s="48"/>
      <c r="B55" s="651" t="s">
        <v>95</v>
      </c>
      <c r="C55" s="654"/>
      <c r="D55" s="654"/>
      <c r="E55" s="543">
        <v>37</v>
      </c>
      <c r="F55" s="541">
        <v>34</v>
      </c>
      <c r="G55" s="539">
        <v>222</v>
      </c>
      <c r="H55" s="536">
        <v>4910</v>
      </c>
      <c r="I55" s="539">
        <v>2475</v>
      </c>
      <c r="J55" s="539">
        <v>2435</v>
      </c>
      <c r="K55" s="536">
        <v>1498</v>
      </c>
      <c r="L55" s="539">
        <v>767</v>
      </c>
      <c r="M55" s="539">
        <v>731</v>
      </c>
      <c r="N55" s="536">
        <v>1793</v>
      </c>
      <c r="O55" s="539">
        <v>922</v>
      </c>
      <c r="P55" s="539">
        <v>871</v>
      </c>
      <c r="Q55" s="536">
        <v>357</v>
      </c>
      <c r="R55" s="539">
        <v>28</v>
      </c>
      <c r="S55" s="539">
        <v>329</v>
      </c>
      <c r="T55" s="515"/>
    </row>
    <row r="56" spans="1:20" s="34" customFormat="1" ht="14.1" customHeight="1">
      <c r="A56" s="48"/>
      <c r="B56" s="651" t="s">
        <v>96</v>
      </c>
      <c r="C56" s="654"/>
      <c r="D56" s="654"/>
      <c r="E56" s="543">
        <v>26</v>
      </c>
      <c r="F56" s="541">
        <v>25</v>
      </c>
      <c r="G56" s="539">
        <v>144</v>
      </c>
      <c r="H56" s="536">
        <v>2861</v>
      </c>
      <c r="I56" s="539">
        <v>1468</v>
      </c>
      <c r="J56" s="539">
        <v>1393</v>
      </c>
      <c r="K56" s="536">
        <v>945</v>
      </c>
      <c r="L56" s="539">
        <v>484</v>
      </c>
      <c r="M56" s="539">
        <v>461</v>
      </c>
      <c r="N56" s="536">
        <v>1010</v>
      </c>
      <c r="O56" s="539">
        <v>514</v>
      </c>
      <c r="P56" s="539">
        <v>496</v>
      </c>
      <c r="Q56" s="536">
        <v>235</v>
      </c>
      <c r="R56" s="539">
        <v>22</v>
      </c>
      <c r="S56" s="539">
        <v>213</v>
      </c>
      <c r="T56" s="515"/>
    </row>
    <row r="57" spans="1:20" s="34" customFormat="1" ht="14.1" customHeight="1">
      <c r="A57" s="48"/>
      <c r="B57" s="651" t="s">
        <v>97</v>
      </c>
      <c r="C57" s="654"/>
      <c r="D57" s="654"/>
      <c r="E57" s="543">
        <v>21</v>
      </c>
      <c r="F57" s="541">
        <v>21</v>
      </c>
      <c r="G57" s="539">
        <v>122</v>
      </c>
      <c r="H57" s="536">
        <v>2505</v>
      </c>
      <c r="I57" s="539">
        <v>1301</v>
      </c>
      <c r="J57" s="539">
        <v>1204</v>
      </c>
      <c r="K57" s="536">
        <v>775</v>
      </c>
      <c r="L57" s="539">
        <v>390</v>
      </c>
      <c r="M57" s="539">
        <v>385</v>
      </c>
      <c r="N57" s="536">
        <v>980</v>
      </c>
      <c r="O57" s="539">
        <v>493</v>
      </c>
      <c r="P57" s="539">
        <v>487</v>
      </c>
      <c r="Q57" s="536">
        <v>185</v>
      </c>
      <c r="R57" s="539">
        <v>15</v>
      </c>
      <c r="S57" s="539">
        <v>170</v>
      </c>
      <c r="T57" s="515"/>
    </row>
    <row r="58" spans="1:20" s="34" customFormat="1" ht="14.1" customHeight="1">
      <c r="A58" s="48"/>
      <c r="B58" s="651" t="s">
        <v>98</v>
      </c>
      <c r="C58" s="654"/>
      <c r="D58" s="654"/>
      <c r="E58" s="543">
        <v>33</v>
      </c>
      <c r="F58" s="541">
        <v>32</v>
      </c>
      <c r="G58" s="539">
        <v>232</v>
      </c>
      <c r="H58" s="536">
        <v>6340</v>
      </c>
      <c r="I58" s="539">
        <v>3174</v>
      </c>
      <c r="J58" s="539">
        <v>3166</v>
      </c>
      <c r="K58" s="536">
        <v>2146</v>
      </c>
      <c r="L58" s="539">
        <v>1085</v>
      </c>
      <c r="M58" s="539">
        <v>1061</v>
      </c>
      <c r="N58" s="536">
        <v>2304</v>
      </c>
      <c r="O58" s="539">
        <v>1133</v>
      </c>
      <c r="P58" s="539">
        <v>1171</v>
      </c>
      <c r="Q58" s="536">
        <v>351</v>
      </c>
      <c r="R58" s="539">
        <v>20</v>
      </c>
      <c r="S58" s="539">
        <v>331</v>
      </c>
      <c r="T58" s="515"/>
    </row>
    <row r="59" spans="1:20" s="34" customFormat="1" ht="14.1" customHeight="1">
      <c r="A59" s="48"/>
      <c r="B59" s="651" t="s">
        <v>99</v>
      </c>
      <c r="C59" s="654"/>
      <c r="D59" s="654"/>
      <c r="E59" s="543">
        <v>16</v>
      </c>
      <c r="F59" s="541">
        <v>16</v>
      </c>
      <c r="G59" s="539">
        <v>63</v>
      </c>
      <c r="H59" s="536">
        <v>1377</v>
      </c>
      <c r="I59" s="539">
        <v>702</v>
      </c>
      <c r="J59" s="539">
        <v>675</v>
      </c>
      <c r="K59" s="536">
        <v>533</v>
      </c>
      <c r="L59" s="539">
        <v>276</v>
      </c>
      <c r="M59" s="539">
        <v>257</v>
      </c>
      <c r="N59" s="536">
        <v>615</v>
      </c>
      <c r="O59" s="539">
        <v>333</v>
      </c>
      <c r="P59" s="539">
        <v>282</v>
      </c>
      <c r="Q59" s="536">
        <v>105</v>
      </c>
      <c r="R59" s="539">
        <v>7</v>
      </c>
      <c r="S59" s="539">
        <v>98</v>
      </c>
      <c r="T59" s="515"/>
    </row>
    <row r="60" spans="1:20" s="34" customFormat="1" ht="8.25" customHeight="1">
      <c r="A60" s="48"/>
      <c r="B60" s="548"/>
      <c r="C60" s="549"/>
      <c r="D60" s="548"/>
      <c r="E60" s="550"/>
      <c r="F60" s="551"/>
      <c r="G60" s="536"/>
      <c r="H60" s="536"/>
      <c r="I60" s="536"/>
      <c r="J60" s="536"/>
      <c r="K60" s="536"/>
      <c r="L60" s="536"/>
      <c r="M60" s="536"/>
      <c r="N60" s="536"/>
      <c r="O60" s="536"/>
      <c r="P60" s="536"/>
      <c r="Q60" s="536"/>
      <c r="R60" s="536"/>
      <c r="S60" s="536"/>
      <c r="T60" s="515"/>
    </row>
    <row r="61" spans="1:20" s="34" customFormat="1" ht="14.1" customHeight="1">
      <c r="A61" s="48"/>
      <c r="B61" s="651" t="s">
        <v>100</v>
      </c>
      <c r="C61" s="654"/>
      <c r="D61" s="654"/>
      <c r="E61" s="550">
        <v>17</v>
      </c>
      <c r="F61" s="551">
        <v>15</v>
      </c>
      <c r="G61" s="536">
        <v>119</v>
      </c>
      <c r="H61" s="536">
        <v>3018</v>
      </c>
      <c r="I61" s="536">
        <v>1505</v>
      </c>
      <c r="J61" s="536">
        <v>1513</v>
      </c>
      <c r="K61" s="536">
        <v>1012</v>
      </c>
      <c r="L61" s="536">
        <v>488</v>
      </c>
      <c r="M61" s="536">
        <v>524</v>
      </c>
      <c r="N61" s="536">
        <v>1217</v>
      </c>
      <c r="O61" s="536">
        <v>614</v>
      </c>
      <c r="P61" s="536">
        <v>603</v>
      </c>
      <c r="Q61" s="536">
        <v>195</v>
      </c>
      <c r="R61" s="536">
        <v>14</v>
      </c>
      <c r="S61" s="536">
        <v>181</v>
      </c>
      <c r="T61" s="515"/>
    </row>
    <row r="62" spans="1:20" s="34" customFormat="1" ht="14.1" customHeight="1">
      <c r="A62" s="48"/>
      <c r="B62" s="651" t="s">
        <v>70</v>
      </c>
      <c r="C62" s="654"/>
      <c r="D62" s="654"/>
      <c r="E62" s="543">
        <v>5</v>
      </c>
      <c r="F62" s="541">
        <v>5</v>
      </c>
      <c r="G62" s="539">
        <v>23</v>
      </c>
      <c r="H62" s="536">
        <v>431</v>
      </c>
      <c r="I62" s="539">
        <v>233</v>
      </c>
      <c r="J62" s="539">
        <v>198</v>
      </c>
      <c r="K62" s="536">
        <v>154</v>
      </c>
      <c r="L62" s="539">
        <v>81</v>
      </c>
      <c r="M62" s="539">
        <v>73</v>
      </c>
      <c r="N62" s="536">
        <v>177</v>
      </c>
      <c r="O62" s="539">
        <v>99</v>
      </c>
      <c r="P62" s="539">
        <v>78</v>
      </c>
      <c r="Q62" s="536">
        <v>33</v>
      </c>
      <c r="R62" s="539">
        <v>5</v>
      </c>
      <c r="S62" s="539">
        <v>28</v>
      </c>
      <c r="T62" s="515"/>
    </row>
    <row r="63" spans="1:20" s="34" customFormat="1" ht="14.1" customHeight="1">
      <c r="A63" s="48"/>
      <c r="B63" s="651" t="s">
        <v>71</v>
      </c>
      <c r="C63" s="654"/>
      <c r="D63" s="654"/>
      <c r="E63" s="543">
        <v>3</v>
      </c>
      <c r="F63" s="541">
        <v>3</v>
      </c>
      <c r="G63" s="539">
        <v>20</v>
      </c>
      <c r="H63" s="536">
        <v>399</v>
      </c>
      <c r="I63" s="539">
        <v>206</v>
      </c>
      <c r="J63" s="539">
        <v>193</v>
      </c>
      <c r="K63" s="536">
        <v>121</v>
      </c>
      <c r="L63" s="539">
        <v>63</v>
      </c>
      <c r="M63" s="539">
        <v>58</v>
      </c>
      <c r="N63" s="536">
        <v>131</v>
      </c>
      <c r="O63" s="539">
        <v>61</v>
      </c>
      <c r="P63" s="539">
        <v>70</v>
      </c>
      <c r="Q63" s="536">
        <v>32</v>
      </c>
      <c r="R63" s="539">
        <v>2</v>
      </c>
      <c r="S63" s="539">
        <v>30</v>
      </c>
      <c r="T63" s="515"/>
    </row>
    <row r="64" spans="1:20" s="34" customFormat="1" ht="14.1" customHeight="1">
      <c r="A64" s="48"/>
      <c r="B64" s="651" t="s">
        <v>72</v>
      </c>
      <c r="C64" s="654"/>
      <c r="D64" s="654"/>
      <c r="E64" s="543">
        <v>11</v>
      </c>
      <c r="F64" s="541">
        <v>10</v>
      </c>
      <c r="G64" s="539">
        <v>41</v>
      </c>
      <c r="H64" s="536">
        <v>869</v>
      </c>
      <c r="I64" s="539">
        <v>435</v>
      </c>
      <c r="J64" s="539">
        <v>434</v>
      </c>
      <c r="K64" s="536">
        <v>377</v>
      </c>
      <c r="L64" s="539">
        <v>195</v>
      </c>
      <c r="M64" s="539">
        <v>182</v>
      </c>
      <c r="N64" s="536">
        <v>481</v>
      </c>
      <c r="O64" s="539">
        <v>242</v>
      </c>
      <c r="P64" s="539">
        <v>239</v>
      </c>
      <c r="Q64" s="536">
        <v>62</v>
      </c>
      <c r="R64" s="539">
        <v>0</v>
      </c>
      <c r="S64" s="539">
        <v>62</v>
      </c>
      <c r="T64" s="515"/>
    </row>
    <row r="65" spans="1:20" s="34" customFormat="1" ht="8.25" customHeight="1">
      <c r="A65" s="48"/>
      <c r="B65" s="552"/>
      <c r="C65" s="542"/>
      <c r="D65" s="552"/>
      <c r="E65" s="550"/>
      <c r="F65" s="551"/>
      <c r="G65" s="536"/>
      <c r="H65" s="536"/>
      <c r="I65" s="536"/>
      <c r="J65" s="536"/>
      <c r="K65" s="536"/>
      <c r="L65" s="536"/>
      <c r="M65" s="536"/>
      <c r="N65" s="536"/>
      <c r="O65" s="536"/>
      <c r="P65" s="536"/>
      <c r="Q65" s="536"/>
      <c r="R65" s="536"/>
      <c r="S65" s="536"/>
      <c r="T65" s="515"/>
    </row>
    <row r="66" spans="1:20" s="34" customFormat="1" ht="14.1" customHeight="1">
      <c r="A66" s="48"/>
      <c r="B66" s="651" t="s">
        <v>73</v>
      </c>
      <c r="C66" s="654"/>
      <c r="D66" s="654"/>
      <c r="E66" s="543">
        <v>18</v>
      </c>
      <c r="F66" s="541">
        <v>18</v>
      </c>
      <c r="G66" s="539">
        <v>127</v>
      </c>
      <c r="H66" s="536">
        <v>2809</v>
      </c>
      <c r="I66" s="539">
        <v>1385</v>
      </c>
      <c r="J66" s="539">
        <v>1424</v>
      </c>
      <c r="K66" s="536">
        <v>957</v>
      </c>
      <c r="L66" s="539">
        <v>466</v>
      </c>
      <c r="M66" s="539">
        <v>491</v>
      </c>
      <c r="N66" s="536">
        <v>1078</v>
      </c>
      <c r="O66" s="539">
        <v>545</v>
      </c>
      <c r="P66" s="539">
        <v>533</v>
      </c>
      <c r="Q66" s="536">
        <v>235</v>
      </c>
      <c r="R66" s="539">
        <v>20</v>
      </c>
      <c r="S66" s="539">
        <v>215</v>
      </c>
      <c r="T66" s="515"/>
    </row>
    <row r="67" spans="1:20" s="34" customFormat="1" ht="14.1" customHeight="1">
      <c r="A67" s="48"/>
      <c r="B67" s="651" t="s">
        <v>74</v>
      </c>
      <c r="C67" s="654"/>
      <c r="D67" s="654"/>
      <c r="E67" s="550">
        <v>16</v>
      </c>
      <c r="F67" s="551">
        <v>16</v>
      </c>
      <c r="G67" s="536">
        <v>142</v>
      </c>
      <c r="H67" s="536">
        <v>3378</v>
      </c>
      <c r="I67" s="536">
        <v>1704</v>
      </c>
      <c r="J67" s="536">
        <v>1674</v>
      </c>
      <c r="K67" s="536">
        <v>1153</v>
      </c>
      <c r="L67" s="536">
        <v>590</v>
      </c>
      <c r="M67" s="536">
        <v>563</v>
      </c>
      <c r="N67" s="536">
        <v>1215</v>
      </c>
      <c r="O67" s="536">
        <v>587</v>
      </c>
      <c r="P67" s="536">
        <v>628</v>
      </c>
      <c r="Q67" s="536">
        <v>196</v>
      </c>
      <c r="R67" s="536">
        <v>20</v>
      </c>
      <c r="S67" s="536">
        <v>176</v>
      </c>
      <c r="T67" s="515"/>
    </row>
    <row r="68" spans="1:20" s="34" customFormat="1" ht="14.1" customHeight="1">
      <c r="A68" s="48"/>
      <c r="B68" s="651" t="s">
        <v>75</v>
      </c>
      <c r="C68" s="654"/>
      <c r="D68" s="654"/>
      <c r="E68" s="543">
        <v>9</v>
      </c>
      <c r="F68" s="541">
        <v>7</v>
      </c>
      <c r="G68" s="539">
        <v>69</v>
      </c>
      <c r="H68" s="536">
        <v>1447</v>
      </c>
      <c r="I68" s="539">
        <v>733</v>
      </c>
      <c r="J68" s="539">
        <v>714</v>
      </c>
      <c r="K68" s="536">
        <v>420</v>
      </c>
      <c r="L68" s="539">
        <v>214</v>
      </c>
      <c r="M68" s="539">
        <v>206</v>
      </c>
      <c r="N68" s="536">
        <v>632</v>
      </c>
      <c r="O68" s="539">
        <v>307</v>
      </c>
      <c r="P68" s="539">
        <v>325</v>
      </c>
      <c r="Q68" s="536">
        <v>107</v>
      </c>
      <c r="R68" s="539">
        <v>7</v>
      </c>
      <c r="S68" s="539">
        <v>100</v>
      </c>
      <c r="T68" s="515"/>
    </row>
    <row r="69" spans="1:20" s="34" customFormat="1" ht="14.1" customHeight="1">
      <c r="A69" s="48"/>
      <c r="B69" s="651" t="s">
        <v>76</v>
      </c>
      <c r="C69" s="654"/>
      <c r="D69" s="654"/>
      <c r="E69" s="543">
        <v>8</v>
      </c>
      <c r="F69" s="541">
        <v>8</v>
      </c>
      <c r="G69" s="539">
        <v>75</v>
      </c>
      <c r="H69" s="536">
        <v>1904</v>
      </c>
      <c r="I69" s="539">
        <v>932</v>
      </c>
      <c r="J69" s="539">
        <v>972</v>
      </c>
      <c r="K69" s="536">
        <v>656</v>
      </c>
      <c r="L69" s="539">
        <v>330</v>
      </c>
      <c r="M69" s="539">
        <v>326</v>
      </c>
      <c r="N69" s="536">
        <v>684</v>
      </c>
      <c r="O69" s="539">
        <v>363</v>
      </c>
      <c r="P69" s="539">
        <v>321</v>
      </c>
      <c r="Q69" s="536">
        <v>111</v>
      </c>
      <c r="R69" s="539">
        <v>8</v>
      </c>
      <c r="S69" s="539">
        <v>103</v>
      </c>
      <c r="T69" s="515"/>
    </row>
    <row r="70" spans="1:20" s="34" customFormat="1" ht="14.1" customHeight="1">
      <c r="A70" s="48"/>
      <c r="B70" s="651" t="s">
        <v>77</v>
      </c>
      <c r="C70" s="654"/>
      <c r="D70" s="654"/>
      <c r="E70" s="543">
        <v>9</v>
      </c>
      <c r="F70" s="541">
        <v>9</v>
      </c>
      <c r="G70" s="539">
        <v>79</v>
      </c>
      <c r="H70" s="536">
        <v>1784</v>
      </c>
      <c r="I70" s="539">
        <v>891</v>
      </c>
      <c r="J70" s="539">
        <v>893</v>
      </c>
      <c r="K70" s="536">
        <v>614</v>
      </c>
      <c r="L70" s="539">
        <v>308</v>
      </c>
      <c r="M70" s="539">
        <v>306</v>
      </c>
      <c r="N70" s="536">
        <v>643</v>
      </c>
      <c r="O70" s="539">
        <v>336</v>
      </c>
      <c r="P70" s="539">
        <v>307</v>
      </c>
      <c r="Q70" s="536">
        <v>127</v>
      </c>
      <c r="R70" s="539">
        <v>9</v>
      </c>
      <c r="S70" s="539">
        <v>118</v>
      </c>
      <c r="T70" s="515"/>
    </row>
    <row r="71" spans="1:20" s="34" customFormat="1" ht="7.5" customHeight="1">
      <c r="A71" s="48"/>
      <c r="B71" s="552"/>
      <c r="C71" s="542"/>
      <c r="D71" s="552"/>
      <c r="E71" s="543"/>
      <c r="F71" s="541"/>
      <c r="G71" s="539"/>
      <c r="H71" s="536"/>
      <c r="I71" s="539"/>
      <c r="J71" s="539"/>
      <c r="K71" s="536"/>
      <c r="L71" s="539"/>
      <c r="M71" s="539"/>
      <c r="N71" s="536"/>
      <c r="O71" s="539"/>
      <c r="P71" s="539"/>
      <c r="Q71" s="536"/>
      <c r="R71" s="539"/>
      <c r="S71" s="539"/>
      <c r="T71" s="515"/>
    </row>
    <row r="72" spans="1:20" s="34" customFormat="1" ht="14.1" customHeight="1">
      <c r="A72" s="48"/>
      <c r="B72" s="651" t="s">
        <v>78</v>
      </c>
      <c r="C72" s="654"/>
      <c r="D72" s="654"/>
      <c r="E72" s="543">
        <v>7</v>
      </c>
      <c r="F72" s="541">
        <v>7</v>
      </c>
      <c r="G72" s="539">
        <v>23</v>
      </c>
      <c r="H72" s="536">
        <v>439</v>
      </c>
      <c r="I72" s="539">
        <v>236</v>
      </c>
      <c r="J72" s="539">
        <v>203</v>
      </c>
      <c r="K72" s="536">
        <v>158</v>
      </c>
      <c r="L72" s="539">
        <v>96</v>
      </c>
      <c r="M72" s="539">
        <v>62</v>
      </c>
      <c r="N72" s="536">
        <v>204</v>
      </c>
      <c r="O72" s="539">
        <v>107</v>
      </c>
      <c r="P72" s="539">
        <v>97</v>
      </c>
      <c r="Q72" s="536">
        <v>39</v>
      </c>
      <c r="R72" s="539">
        <v>1</v>
      </c>
      <c r="S72" s="539">
        <v>38</v>
      </c>
      <c r="T72" s="515"/>
    </row>
    <row r="73" spans="1:20" s="34" customFormat="1" ht="14.1" customHeight="1">
      <c r="A73" s="48"/>
      <c r="B73" s="651" t="s">
        <v>79</v>
      </c>
      <c r="C73" s="654"/>
      <c r="D73" s="654"/>
      <c r="E73" s="543">
        <v>9</v>
      </c>
      <c r="F73" s="541">
        <v>9</v>
      </c>
      <c r="G73" s="539">
        <v>71</v>
      </c>
      <c r="H73" s="536">
        <v>1562</v>
      </c>
      <c r="I73" s="539">
        <v>786</v>
      </c>
      <c r="J73" s="539">
        <v>776</v>
      </c>
      <c r="K73" s="536">
        <v>563</v>
      </c>
      <c r="L73" s="539">
        <v>288</v>
      </c>
      <c r="M73" s="539">
        <v>275</v>
      </c>
      <c r="N73" s="536">
        <v>601</v>
      </c>
      <c r="O73" s="539">
        <v>305</v>
      </c>
      <c r="P73" s="539">
        <v>296</v>
      </c>
      <c r="Q73" s="536">
        <v>104</v>
      </c>
      <c r="R73" s="539">
        <v>16</v>
      </c>
      <c r="S73" s="539">
        <v>88</v>
      </c>
      <c r="T73" s="515"/>
    </row>
    <row r="74" spans="1:20" s="34" customFormat="1" ht="7.5" customHeight="1">
      <c r="A74" s="48"/>
      <c r="B74" s="552"/>
      <c r="C74" s="542"/>
      <c r="D74" s="552"/>
      <c r="E74" s="543"/>
      <c r="F74" s="551"/>
      <c r="G74" s="536"/>
      <c r="H74" s="536"/>
      <c r="I74" s="536"/>
      <c r="J74" s="536"/>
      <c r="K74" s="536"/>
      <c r="L74" s="536"/>
      <c r="M74" s="536"/>
      <c r="N74" s="536"/>
      <c r="O74" s="536"/>
      <c r="P74" s="536"/>
      <c r="Q74" s="536"/>
      <c r="R74" s="536"/>
      <c r="S74" s="536"/>
      <c r="T74" s="515"/>
    </row>
    <row r="75" spans="1:20" s="34" customFormat="1" ht="14.1" customHeight="1">
      <c r="A75" s="48"/>
      <c r="B75" s="651" t="s">
        <v>80</v>
      </c>
      <c r="C75" s="654"/>
      <c r="D75" s="654"/>
      <c r="E75" s="543">
        <v>5</v>
      </c>
      <c r="F75" s="541">
        <v>5</v>
      </c>
      <c r="G75" s="539">
        <v>30</v>
      </c>
      <c r="H75" s="536">
        <v>783</v>
      </c>
      <c r="I75" s="539">
        <v>405</v>
      </c>
      <c r="J75" s="539">
        <v>378</v>
      </c>
      <c r="K75" s="536">
        <v>238</v>
      </c>
      <c r="L75" s="539">
        <v>118</v>
      </c>
      <c r="M75" s="539">
        <v>120</v>
      </c>
      <c r="N75" s="536">
        <v>279</v>
      </c>
      <c r="O75" s="539">
        <v>145</v>
      </c>
      <c r="P75" s="539">
        <v>134</v>
      </c>
      <c r="Q75" s="536">
        <v>44</v>
      </c>
      <c r="R75" s="539">
        <v>5</v>
      </c>
      <c r="S75" s="539">
        <v>39</v>
      </c>
      <c r="T75" s="515"/>
    </row>
    <row r="76" spans="1:20" s="34" customFormat="1" ht="14.1" customHeight="1">
      <c r="A76" s="48"/>
      <c r="B76" s="651" t="s">
        <v>81</v>
      </c>
      <c r="C76" s="654"/>
      <c r="D76" s="654"/>
      <c r="E76" s="543">
        <v>3</v>
      </c>
      <c r="F76" s="541">
        <v>3</v>
      </c>
      <c r="G76" s="539">
        <v>37</v>
      </c>
      <c r="H76" s="536">
        <v>811</v>
      </c>
      <c r="I76" s="539">
        <v>410</v>
      </c>
      <c r="J76" s="539">
        <v>401</v>
      </c>
      <c r="K76" s="536">
        <v>305</v>
      </c>
      <c r="L76" s="539">
        <v>138</v>
      </c>
      <c r="M76" s="539">
        <v>167</v>
      </c>
      <c r="N76" s="536">
        <v>295</v>
      </c>
      <c r="O76" s="539">
        <v>164</v>
      </c>
      <c r="P76" s="539">
        <v>131</v>
      </c>
      <c r="Q76" s="536">
        <v>52</v>
      </c>
      <c r="R76" s="539">
        <v>3</v>
      </c>
      <c r="S76" s="539">
        <v>49</v>
      </c>
      <c r="T76" s="515"/>
    </row>
    <row r="77" spans="1:20" s="34" customFormat="1" ht="14.1" customHeight="1">
      <c r="A77" s="48"/>
      <c r="B77" s="651" t="s">
        <v>82</v>
      </c>
      <c r="C77" s="654"/>
      <c r="D77" s="654"/>
      <c r="E77" s="543">
        <v>4</v>
      </c>
      <c r="F77" s="541">
        <v>3</v>
      </c>
      <c r="G77" s="539">
        <v>14</v>
      </c>
      <c r="H77" s="536">
        <v>272</v>
      </c>
      <c r="I77" s="539">
        <v>145</v>
      </c>
      <c r="J77" s="539">
        <v>127</v>
      </c>
      <c r="K77" s="536">
        <v>83</v>
      </c>
      <c r="L77" s="539">
        <v>47</v>
      </c>
      <c r="M77" s="539">
        <v>36</v>
      </c>
      <c r="N77" s="536">
        <v>114</v>
      </c>
      <c r="O77" s="539">
        <v>54</v>
      </c>
      <c r="P77" s="539">
        <v>60</v>
      </c>
      <c r="Q77" s="536">
        <v>23</v>
      </c>
      <c r="R77" s="539">
        <v>2</v>
      </c>
      <c r="S77" s="539">
        <v>21</v>
      </c>
      <c r="T77" s="515"/>
    </row>
    <row r="78" spans="1:20" s="34" customFormat="1" ht="14.1" customHeight="1">
      <c r="A78" s="48"/>
      <c r="B78" s="651" t="s">
        <v>83</v>
      </c>
      <c r="C78" s="654"/>
      <c r="D78" s="654"/>
      <c r="E78" s="543">
        <v>5</v>
      </c>
      <c r="F78" s="541">
        <v>5</v>
      </c>
      <c r="G78" s="539">
        <v>32</v>
      </c>
      <c r="H78" s="536">
        <v>628</v>
      </c>
      <c r="I78" s="539">
        <v>318</v>
      </c>
      <c r="J78" s="539">
        <v>310</v>
      </c>
      <c r="K78" s="536">
        <v>192</v>
      </c>
      <c r="L78" s="539">
        <v>105</v>
      </c>
      <c r="M78" s="539">
        <v>87</v>
      </c>
      <c r="N78" s="536">
        <v>189</v>
      </c>
      <c r="O78" s="539">
        <v>100</v>
      </c>
      <c r="P78" s="539">
        <v>89</v>
      </c>
      <c r="Q78" s="536">
        <v>51</v>
      </c>
      <c r="R78" s="539">
        <v>2</v>
      </c>
      <c r="S78" s="539">
        <v>49</v>
      </c>
      <c r="T78" s="515"/>
    </row>
    <row r="79" spans="1:20" s="34" customFormat="1" ht="7.5" customHeight="1">
      <c r="A79" s="48"/>
      <c r="B79" s="552"/>
      <c r="C79" s="542"/>
      <c r="D79" s="552"/>
      <c r="E79" s="550"/>
      <c r="F79" s="551"/>
      <c r="G79" s="536"/>
      <c r="H79" s="536"/>
      <c r="I79" s="536"/>
      <c r="J79" s="536"/>
      <c r="K79" s="536"/>
      <c r="L79" s="536"/>
      <c r="M79" s="536"/>
      <c r="N79" s="536"/>
      <c r="O79" s="536"/>
      <c r="P79" s="536"/>
      <c r="Q79" s="536"/>
      <c r="R79" s="536"/>
      <c r="S79" s="536"/>
      <c r="T79" s="515"/>
    </row>
    <row r="80" spans="1:20" s="34" customFormat="1" ht="14.1" customHeight="1">
      <c r="A80" s="48"/>
      <c r="B80" s="651" t="s">
        <v>84</v>
      </c>
      <c r="C80" s="654"/>
      <c r="D80" s="654"/>
      <c r="E80" s="553">
        <v>0</v>
      </c>
      <c r="F80" s="541">
        <v>0</v>
      </c>
      <c r="G80" s="539">
        <v>0</v>
      </c>
      <c r="H80" s="536">
        <v>0</v>
      </c>
      <c r="I80" s="539">
        <v>0</v>
      </c>
      <c r="J80" s="539">
        <v>0</v>
      </c>
      <c r="K80" s="536">
        <v>0</v>
      </c>
      <c r="L80" s="539">
        <v>0</v>
      </c>
      <c r="M80" s="539">
        <v>0</v>
      </c>
      <c r="N80" s="536">
        <v>0</v>
      </c>
      <c r="O80" s="539">
        <v>0</v>
      </c>
      <c r="P80" s="539">
        <v>0</v>
      </c>
      <c r="Q80" s="536">
        <v>0</v>
      </c>
      <c r="R80" s="539">
        <v>0</v>
      </c>
      <c r="S80" s="539">
        <v>0</v>
      </c>
      <c r="T80" s="515"/>
    </row>
    <row r="81" spans="1:20" s="34" customFormat="1" ht="14.1" customHeight="1">
      <c r="A81" s="48"/>
      <c r="B81" s="651" t="s">
        <v>85</v>
      </c>
      <c r="C81" s="654"/>
      <c r="D81" s="654"/>
      <c r="E81" s="543">
        <v>3</v>
      </c>
      <c r="F81" s="541">
        <v>3</v>
      </c>
      <c r="G81" s="539">
        <v>10</v>
      </c>
      <c r="H81" s="536">
        <v>155</v>
      </c>
      <c r="I81" s="539">
        <v>88</v>
      </c>
      <c r="J81" s="539">
        <v>67</v>
      </c>
      <c r="K81" s="536">
        <v>56</v>
      </c>
      <c r="L81" s="539">
        <v>39</v>
      </c>
      <c r="M81" s="539">
        <v>17</v>
      </c>
      <c r="N81" s="536">
        <v>60</v>
      </c>
      <c r="O81" s="539">
        <v>30</v>
      </c>
      <c r="P81" s="539">
        <v>30</v>
      </c>
      <c r="Q81" s="536">
        <v>16</v>
      </c>
      <c r="R81" s="539">
        <v>3</v>
      </c>
      <c r="S81" s="539">
        <v>13</v>
      </c>
      <c r="T81" s="515"/>
    </row>
    <row r="82" spans="1:20" s="34" customFormat="1" ht="14.1" customHeight="1">
      <c r="A82" s="48"/>
      <c r="B82" s="651" t="s">
        <v>86</v>
      </c>
      <c r="C82" s="654"/>
      <c r="D82" s="654"/>
      <c r="E82" s="543">
        <v>2</v>
      </c>
      <c r="F82" s="541">
        <v>2</v>
      </c>
      <c r="G82" s="539">
        <v>7</v>
      </c>
      <c r="H82" s="536">
        <v>105</v>
      </c>
      <c r="I82" s="539">
        <v>61</v>
      </c>
      <c r="J82" s="539">
        <v>44</v>
      </c>
      <c r="K82" s="536">
        <v>43</v>
      </c>
      <c r="L82" s="539">
        <v>24</v>
      </c>
      <c r="M82" s="539">
        <v>19</v>
      </c>
      <c r="N82" s="536">
        <v>39</v>
      </c>
      <c r="O82" s="539">
        <v>16</v>
      </c>
      <c r="P82" s="539">
        <v>23</v>
      </c>
      <c r="Q82" s="536">
        <v>11</v>
      </c>
      <c r="R82" s="539">
        <v>2</v>
      </c>
      <c r="S82" s="539">
        <v>9</v>
      </c>
      <c r="T82" s="515"/>
    </row>
    <row r="83" spans="1:20" s="34" customFormat="1" ht="14.1" customHeight="1">
      <c r="A83" s="48"/>
      <c r="B83" s="651" t="s">
        <v>87</v>
      </c>
      <c r="C83" s="654"/>
      <c r="D83" s="654"/>
      <c r="E83" s="550">
        <v>3</v>
      </c>
      <c r="F83" s="551">
        <v>2</v>
      </c>
      <c r="G83" s="536">
        <v>4</v>
      </c>
      <c r="H83" s="536">
        <v>37</v>
      </c>
      <c r="I83" s="536">
        <v>21</v>
      </c>
      <c r="J83" s="536">
        <v>16</v>
      </c>
      <c r="K83" s="536">
        <v>5</v>
      </c>
      <c r="L83" s="536">
        <v>3</v>
      </c>
      <c r="M83" s="536">
        <v>2</v>
      </c>
      <c r="N83" s="536">
        <v>10</v>
      </c>
      <c r="O83" s="536">
        <v>5</v>
      </c>
      <c r="P83" s="536">
        <v>5</v>
      </c>
      <c r="Q83" s="536">
        <v>6</v>
      </c>
      <c r="R83" s="539">
        <v>0</v>
      </c>
      <c r="S83" s="536">
        <v>6</v>
      </c>
      <c r="T83" s="515"/>
    </row>
    <row r="84" spans="1:20" s="34" customFormat="1" ht="14.1" customHeight="1">
      <c r="A84" s="48"/>
      <c r="B84" s="651" t="s">
        <v>88</v>
      </c>
      <c r="C84" s="654"/>
      <c r="D84" s="654"/>
      <c r="E84" s="543">
        <v>1</v>
      </c>
      <c r="F84" s="541">
        <v>1</v>
      </c>
      <c r="G84" s="539">
        <v>10</v>
      </c>
      <c r="H84" s="536">
        <v>255</v>
      </c>
      <c r="I84" s="536">
        <v>123</v>
      </c>
      <c r="J84" s="539">
        <v>132</v>
      </c>
      <c r="K84" s="536">
        <v>150</v>
      </c>
      <c r="L84" s="539">
        <v>73</v>
      </c>
      <c r="M84" s="539">
        <v>77</v>
      </c>
      <c r="N84" s="536">
        <v>82</v>
      </c>
      <c r="O84" s="536">
        <v>48</v>
      </c>
      <c r="P84" s="536">
        <v>34</v>
      </c>
      <c r="Q84" s="536">
        <v>12</v>
      </c>
      <c r="R84" s="539">
        <v>1</v>
      </c>
      <c r="S84" s="539">
        <v>11</v>
      </c>
      <c r="T84" s="515"/>
    </row>
    <row r="85" spans="1:20" s="34" customFormat="1" ht="7.5" customHeight="1">
      <c r="A85" s="48"/>
      <c r="B85" s="552"/>
      <c r="C85" s="542"/>
      <c r="D85" s="552"/>
      <c r="E85" s="550"/>
      <c r="F85" s="551"/>
      <c r="G85" s="536"/>
      <c r="H85" s="536"/>
      <c r="I85" s="536"/>
      <c r="J85" s="536"/>
      <c r="K85" s="536"/>
      <c r="L85" s="536"/>
      <c r="M85" s="536"/>
      <c r="N85" s="536"/>
      <c r="O85" s="536"/>
      <c r="P85" s="536"/>
      <c r="Q85" s="536"/>
      <c r="R85" s="539"/>
      <c r="S85" s="536"/>
      <c r="T85" s="515"/>
    </row>
    <row r="86" spans="1:20" s="34" customFormat="1" ht="14.1" customHeight="1">
      <c r="A86" s="48"/>
      <c r="B86" s="651" t="s">
        <v>89</v>
      </c>
      <c r="C86" s="654"/>
      <c r="D86" s="654"/>
      <c r="E86" s="543">
        <v>2</v>
      </c>
      <c r="F86" s="541">
        <v>1</v>
      </c>
      <c r="G86" s="539">
        <v>3</v>
      </c>
      <c r="H86" s="536">
        <v>6</v>
      </c>
      <c r="I86" s="539">
        <v>1</v>
      </c>
      <c r="J86" s="539">
        <v>5</v>
      </c>
      <c r="K86" s="536">
        <v>3</v>
      </c>
      <c r="L86" s="536">
        <v>0</v>
      </c>
      <c r="M86" s="539">
        <v>3</v>
      </c>
      <c r="N86" s="536">
        <v>1</v>
      </c>
      <c r="O86" s="539">
        <v>0</v>
      </c>
      <c r="P86" s="539">
        <v>1</v>
      </c>
      <c r="Q86" s="536">
        <v>3</v>
      </c>
      <c r="R86" s="539">
        <v>0</v>
      </c>
      <c r="S86" s="539">
        <v>3</v>
      </c>
      <c r="T86" s="515"/>
    </row>
    <row r="87" spans="1:20" s="34" customFormat="1" ht="14.1" customHeight="1">
      <c r="A87" s="48"/>
      <c r="B87" s="651" t="s">
        <v>90</v>
      </c>
      <c r="C87" s="654"/>
      <c r="D87" s="654"/>
      <c r="E87" s="543">
        <v>1</v>
      </c>
      <c r="F87" s="541">
        <v>1</v>
      </c>
      <c r="G87" s="539">
        <v>3</v>
      </c>
      <c r="H87" s="536">
        <v>33</v>
      </c>
      <c r="I87" s="539">
        <v>16</v>
      </c>
      <c r="J87" s="539">
        <v>17</v>
      </c>
      <c r="K87" s="536">
        <v>12</v>
      </c>
      <c r="L87" s="539">
        <v>5</v>
      </c>
      <c r="M87" s="539">
        <v>7</v>
      </c>
      <c r="N87" s="536">
        <v>14</v>
      </c>
      <c r="O87" s="539">
        <v>3</v>
      </c>
      <c r="P87" s="539">
        <v>11</v>
      </c>
      <c r="Q87" s="536">
        <v>4</v>
      </c>
      <c r="R87" s="539">
        <v>0</v>
      </c>
      <c r="S87" s="539">
        <v>4</v>
      </c>
      <c r="T87" s="515"/>
    </row>
    <row r="88" spans="1:20" s="34" customFormat="1" ht="14.1" customHeight="1">
      <c r="A88" s="48"/>
      <c r="B88" s="651" t="s">
        <v>91</v>
      </c>
      <c r="C88" s="654"/>
      <c r="D88" s="654"/>
      <c r="E88" s="543">
        <v>2</v>
      </c>
      <c r="F88" s="541">
        <v>2</v>
      </c>
      <c r="G88" s="539">
        <v>6</v>
      </c>
      <c r="H88" s="536">
        <v>62</v>
      </c>
      <c r="I88" s="539">
        <v>34</v>
      </c>
      <c r="J88" s="539">
        <v>28</v>
      </c>
      <c r="K88" s="536">
        <v>18</v>
      </c>
      <c r="L88" s="539">
        <v>10</v>
      </c>
      <c r="M88" s="539">
        <v>8</v>
      </c>
      <c r="N88" s="536">
        <v>38</v>
      </c>
      <c r="O88" s="539">
        <v>20</v>
      </c>
      <c r="P88" s="539">
        <v>18</v>
      </c>
      <c r="Q88" s="536">
        <v>11</v>
      </c>
      <c r="R88" s="539">
        <v>2</v>
      </c>
      <c r="S88" s="539">
        <v>9</v>
      </c>
      <c r="T88" s="515"/>
    </row>
    <row r="89" spans="1:20" s="34" customFormat="1" ht="14.1" customHeight="1">
      <c r="A89" s="48"/>
      <c r="B89" s="651" t="s">
        <v>92</v>
      </c>
      <c r="C89" s="654"/>
      <c r="D89" s="654"/>
      <c r="E89" s="543">
        <v>4</v>
      </c>
      <c r="F89" s="541">
        <v>4</v>
      </c>
      <c r="G89" s="539">
        <v>21</v>
      </c>
      <c r="H89" s="536">
        <v>419</v>
      </c>
      <c r="I89" s="539">
        <v>210</v>
      </c>
      <c r="J89" s="539">
        <v>209</v>
      </c>
      <c r="K89" s="536">
        <v>124</v>
      </c>
      <c r="L89" s="539">
        <v>58</v>
      </c>
      <c r="M89" s="539">
        <v>66</v>
      </c>
      <c r="N89" s="536">
        <v>171</v>
      </c>
      <c r="O89" s="539">
        <v>93</v>
      </c>
      <c r="P89" s="539">
        <v>78</v>
      </c>
      <c r="Q89" s="536">
        <v>35</v>
      </c>
      <c r="R89" s="539">
        <v>2</v>
      </c>
      <c r="S89" s="539">
        <v>33</v>
      </c>
      <c r="T89" s="515"/>
    </row>
    <row r="90" spans="1:20" s="34" customFormat="1" ht="14.1" customHeight="1">
      <c r="A90" s="48"/>
      <c r="B90" s="651" t="s">
        <v>93</v>
      </c>
      <c r="C90" s="655"/>
      <c r="D90" s="655"/>
      <c r="E90" s="550">
        <v>1</v>
      </c>
      <c r="F90" s="551">
        <v>1</v>
      </c>
      <c r="G90" s="536">
        <v>3</v>
      </c>
      <c r="H90" s="536">
        <v>36</v>
      </c>
      <c r="I90" s="536">
        <v>21</v>
      </c>
      <c r="J90" s="536">
        <v>15</v>
      </c>
      <c r="K90" s="536">
        <v>16</v>
      </c>
      <c r="L90" s="536">
        <v>11</v>
      </c>
      <c r="M90" s="536">
        <v>5</v>
      </c>
      <c r="N90" s="536">
        <v>9</v>
      </c>
      <c r="O90" s="536">
        <v>5</v>
      </c>
      <c r="P90" s="536">
        <v>4</v>
      </c>
      <c r="Q90" s="536">
        <v>7</v>
      </c>
      <c r="R90" s="536">
        <v>1</v>
      </c>
      <c r="S90" s="536">
        <v>6</v>
      </c>
      <c r="T90" s="515"/>
    </row>
    <row r="91" spans="1:20" s="34" customFormat="1" ht="6" customHeight="1" thickBot="1">
      <c r="A91" s="54"/>
      <c r="B91" s="555"/>
      <c r="C91" s="556"/>
      <c r="D91" s="555"/>
      <c r="E91" s="557"/>
      <c r="F91" s="558"/>
      <c r="G91" s="557"/>
      <c r="H91" s="557"/>
      <c r="I91" s="557"/>
      <c r="J91" s="557"/>
      <c r="K91" s="559"/>
      <c r="L91" s="559"/>
      <c r="M91" s="559"/>
      <c r="N91" s="559"/>
      <c r="O91" s="559"/>
      <c r="P91" s="559"/>
      <c r="Q91" s="559"/>
      <c r="R91" s="559"/>
      <c r="S91" s="559"/>
      <c r="T91" s="515"/>
    </row>
    <row r="92" spans="1:20" s="34" customFormat="1" ht="4.5" customHeight="1" thickTop="1">
      <c r="A92" s="48"/>
      <c r="B92" s="548"/>
      <c r="C92" s="542"/>
      <c r="D92" s="548"/>
      <c r="E92" s="550"/>
      <c r="F92" s="550"/>
      <c r="G92" s="543"/>
      <c r="H92" s="550"/>
      <c r="I92" s="550"/>
      <c r="J92" s="550"/>
      <c r="K92" s="560"/>
      <c r="L92" s="560"/>
      <c r="M92" s="560"/>
      <c r="N92" s="560"/>
      <c r="O92" s="560"/>
      <c r="P92" s="560"/>
      <c r="Q92" s="560"/>
      <c r="R92" s="560"/>
      <c r="S92" s="560"/>
      <c r="T92" s="515"/>
    </row>
    <row r="93" spans="1:20" s="427" customFormat="1" ht="13.5" customHeight="1">
      <c r="A93" s="564" t="s">
        <v>67</v>
      </c>
      <c r="B93" s="515"/>
      <c r="C93" s="515"/>
      <c r="D93" s="515"/>
      <c r="E93" s="515"/>
      <c r="F93" s="515"/>
      <c r="G93" s="515"/>
      <c r="H93" s="515"/>
      <c r="I93" s="515"/>
      <c r="J93" s="515"/>
      <c r="K93" s="515"/>
      <c r="L93" s="561"/>
      <c r="M93" s="561"/>
      <c r="N93" s="561"/>
      <c r="O93" s="561"/>
      <c r="P93" s="561"/>
      <c r="Q93" s="561"/>
      <c r="R93" s="561"/>
      <c r="S93" s="561"/>
      <c r="T93" s="515"/>
    </row>
    <row r="94" spans="1:20" s="427" customFormat="1" ht="13.5" hidden="1" customHeight="1">
      <c r="A94" s="565"/>
      <c r="B94" s="515"/>
      <c r="C94" s="515"/>
      <c r="D94" s="515"/>
      <c r="E94" s="515"/>
      <c r="F94" s="515"/>
      <c r="G94" s="515"/>
      <c r="H94" s="515"/>
      <c r="I94" s="515"/>
      <c r="J94" s="515"/>
      <c r="K94" s="562">
        <f>K9-K15</f>
        <v>35361</v>
      </c>
      <c r="L94" s="562">
        <f>L9-L15</f>
        <v>17995</v>
      </c>
      <c r="M94" s="562">
        <f>M9-M15</f>
        <v>17366</v>
      </c>
      <c r="N94" s="562">
        <v>50531</v>
      </c>
      <c r="O94" s="562">
        <v>25644</v>
      </c>
      <c r="P94" s="562">
        <v>24887</v>
      </c>
      <c r="Q94" s="562">
        <f>Q9-Q15</f>
        <v>7380</v>
      </c>
      <c r="R94" s="562">
        <f>R9-R15</f>
        <v>559</v>
      </c>
      <c r="S94" s="562">
        <f>S9-S15</f>
        <v>6821</v>
      </c>
      <c r="T94" s="515"/>
    </row>
    <row r="95" spans="1:20" s="427" customFormat="1">
      <c r="A95" s="565" t="s">
        <v>331</v>
      </c>
      <c r="B95" s="515"/>
      <c r="C95" s="515"/>
      <c r="D95" s="515"/>
      <c r="E95" s="515"/>
      <c r="F95" s="515"/>
      <c r="G95" s="515"/>
      <c r="H95" s="515"/>
      <c r="I95" s="515"/>
      <c r="J95" s="515"/>
      <c r="K95" s="562"/>
      <c r="L95" s="562"/>
      <c r="M95" s="562"/>
      <c r="N95" s="562"/>
      <c r="O95" s="562"/>
      <c r="P95" s="562"/>
      <c r="Q95" s="562"/>
      <c r="R95" s="562"/>
      <c r="S95" s="562"/>
      <c r="T95" s="515"/>
    </row>
    <row r="96" spans="1:20" s="34" customFormat="1">
      <c r="B96" s="515"/>
      <c r="C96" s="515"/>
      <c r="D96" s="515"/>
      <c r="E96" s="515"/>
      <c r="F96" s="515"/>
      <c r="G96" s="515"/>
      <c r="H96" s="515"/>
      <c r="I96" s="515"/>
      <c r="J96" s="515"/>
      <c r="K96" s="563"/>
      <c r="L96" s="563"/>
      <c r="M96" s="563"/>
      <c r="N96" s="563"/>
      <c r="O96" s="563"/>
      <c r="P96" s="563"/>
      <c r="Q96" s="563"/>
      <c r="R96" s="563"/>
      <c r="S96" s="563"/>
      <c r="T96" s="515"/>
    </row>
    <row r="97" spans="2:20" s="34" customFormat="1">
      <c r="B97" s="515"/>
      <c r="C97" s="515"/>
      <c r="D97" s="515"/>
      <c r="E97" s="515"/>
      <c r="F97" s="515"/>
      <c r="G97" s="515"/>
      <c r="H97" s="515"/>
      <c r="I97" s="515"/>
      <c r="J97" s="515"/>
      <c r="K97" s="563"/>
      <c r="L97" s="563"/>
      <c r="M97" s="563"/>
      <c r="N97" s="563"/>
      <c r="O97" s="563"/>
      <c r="P97" s="563"/>
      <c r="Q97" s="563"/>
      <c r="R97" s="563"/>
      <c r="S97" s="563"/>
      <c r="T97" s="515"/>
    </row>
    <row r="98" spans="2:20" s="34" customFormat="1">
      <c r="B98" s="515"/>
      <c r="C98" s="515"/>
      <c r="D98" s="515"/>
      <c r="E98" s="515"/>
      <c r="F98" s="515"/>
      <c r="G98" s="515"/>
      <c r="H98" s="515"/>
      <c r="I98" s="515"/>
      <c r="J98" s="515"/>
      <c r="K98" s="563"/>
      <c r="L98" s="563"/>
      <c r="M98" s="563"/>
      <c r="N98" s="563"/>
      <c r="O98" s="563"/>
      <c r="P98" s="563"/>
      <c r="Q98" s="563"/>
      <c r="R98" s="563"/>
      <c r="S98" s="563"/>
      <c r="T98" s="515"/>
    </row>
    <row r="99" spans="2:20" s="34" customFormat="1">
      <c r="B99" s="515"/>
      <c r="C99" s="515"/>
      <c r="D99" s="515"/>
      <c r="E99" s="515"/>
      <c r="F99" s="515"/>
      <c r="G99" s="515"/>
      <c r="H99" s="515"/>
      <c r="I99" s="515"/>
      <c r="J99" s="515"/>
      <c r="K99" s="563"/>
      <c r="L99" s="563"/>
      <c r="M99" s="563"/>
      <c r="N99" s="563"/>
      <c r="O99" s="563"/>
      <c r="P99" s="563"/>
      <c r="Q99" s="563"/>
      <c r="R99" s="563"/>
      <c r="S99" s="563"/>
      <c r="T99" s="515"/>
    </row>
    <row r="100" spans="2:20">
      <c r="K100" s="563"/>
      <c r="L100" s="563"/>
      <c r="M100" s="563"/>
      <c r="N100" s="563"/>
      <c r="O100" s="563"/>
      <c r="P100" s="563"/>
      <c r="Q100" s="563"/>
      <c r="R100" s="563"/>
      <c r="S100" s="563"/>
    </row>
    <row r="101" spans="2:20">
      <c r="K101" s="563"/>
      <c r="L101" s="563"/>
      <c r="M101" s="563"/>
      <c r="N101" s="563"/>
      <c r="O101" s="563"/>
      <c r="P101" s="563"/>
      <c r="Q101" s="563"/>
      <c r="R101" s="563"/>
      <c r="S101" s="563"/>
    </row>
    <row r="102" spans="2:20">
      <c r="F102" s="563"/>
      <c r="G102" s="563"/>
      <c r="H102" s="563"/>
      <c r="I102" s="563"/>
      <c r="J102" s="563"/>
      <c r="K102" s="563"/>
      <c r="L102" s="563"/>
      <c r="M102" s="563"/>
      <c r="N102" s="563"/>
      <c r="O102" s="563"/>
      <c r="P102" s="563"/>
      <c r="Q102" s="563"/>
      <c r="R102" s="563"/>
      <c r="S102" s="563"/>
    </row>
    <row r="103" spans="2:20">
      <c r="F103" s="563"/>
      <c r="G103" s="563"/>
      <c r="H103" s="563"/>
      <c r="I103" s="563"/>
      <c r="J103" s="563"/>
      <c r="K103" s="563"/>
      <c r="L103" s="563"/>
      <c r="M103" s="563"/>
      <c r="N103" s="563"/>
      <c r="O103" s="563"/>
      <c r="P103" s="563"/>
      <c r="Q103" s="563"/>
      <c r="R103" s="563"/>
      <c r="S103" s="563"/>
    </row>
    <row r="104" spans="2:20">
      <c r="F104" s="563"/>
      <c r="G104" s="563"/>
      <c r="H104" s="563"/>
      <c r="I104" s="563"/>
      <c r="J104" s="563"/>
      <c r="K104" s="563"/>
      <c r="L104" s="563"/>
      <c r="M104" s="563"/>
      <c r="N104" s="563"/>
      <c r="O104" s="563"/>
      <c r="P104" s="563"/>
      <c r="Q104" s="563"/>
      <c r="R104" s="563"/>
      <c r="S104" s="563"/>
    </row>
    <row r="105" spans="2:20">
      <c r="F105" s="563"/>
      <c r="G105" s="563"/>
      <c r="H105" s="563"/>
      <c r="I105" s="563"/>
      <c r="J105" s="563"/>
      <c r="K105" s="563"/>
      <c r="L105" s="563"/>
      <c r="M105" s="563"/>
      <c r="N105" s="563"/>
      <c r="O105" s="563"/>
      <c r="P105" s="563"/>
      <c r="Q105" s="563"/>
      <c r="R105" s="563"/>
      <c r="S105" s="563"/>
    </row>
    <row r="106" spans="2:20">
      <c r="F106" s="563"/>
      <c r="G106" s="563"/>
      <c r="H106" s="563"/>
      <c r="I106" s="563"/>
      <c r="J106" s="563"/>
      <c r="K106" s="563"/>
      <c r="L106" s="563"/>
      <c r="M106" s="563"/>
      <c r="N106" s="563"/>
      <c r="O106" s="563"/>
      <c r="P106" s="563"/>
      <c r="Q106" s="563"/>
      <c r="R106" s="563"/>
      <c r="S106" s="563"/>
    </row>
    <row r="107" spans="2:20" s="34" customFormat="1">
      <c r="B107" s="515"/>
      <c r="C107" s="515"/>
      <c r="D107" s="515"/>
      <c r="E107" s="515"/>
      <c r="F107" s="563"/>
      <c r="G107" s="563"/>
      <c r="H107" s="563"/>
      <c r="I107" s="563"/>
      <c r="J107" s="563"/>
      <c r="K107" s="563"/>
      <c r="L107" s="563"/>
      <c r="M107" s="563"/>
      <c r="N107" s="563"/>
      <c r="O107" s="563"/>
      <c r="P107" s="563"/>
      <c r="Q107" s="563"/>
      <c r="R107" s="563"/>
      <c r="S107" s="563"/>
      <c r="T107" s="515"/>
    </row>
    <row r="108" spans="2:20" s="34" customFormat="1">
      <c r="B108" s="515"/>
      <c r="C108" s="515"/>
      <c r="D108" s="515"/>
      <c r="E108" s="515"/>
      <c r="F108" s="563"/>
      <c r="G108" s="563"/>
      <c r="H108" s="563"/>
      <c r="I108" s="563"/>
      <c r="J108" s="563"/>
      <c r="K108" s="563"/>
      <c r="L108" s="563"/>
      <c r="M108" s="563"/>
      <c r="N108" s="563"/>
      <c r="O108" s="563"/>
      <c r="P108" s="563"/>
      <c r="Q108" s="563"/>
      <c r="R108" s="563"/>
      <c r="S108" s="563"/>
      <c r="T108" s="515"/>
    </row>
    <row r="109" spans="2:20" s="34" customFormat="1">
      <c r="B109" s="515"/>
      <c r="C109" s="515"/>
      <c r="D109" s="515"/>
      <c r="E109" s="515"/>
      <c r="F109" s="563"/>
      <c r="G109" s="563"/>
      <c r="H109" s="563"/>
      <c r="I109" s="563"/>
      <c r="J109" s="563"/>
      <c r="K109" s="563"/>
      <c r="L109" s="563"/>
      <c r="M109" s="563"/>
      <c r="N109" s="563"/>
      <c r="O109" s="563"/>
      <c r="P109" s="563"/>
      <c r="Q109" s="563"/>
      <c r="R109" s="563"/>
      <c r="S109" s="563"/>
      <c r="T109" s="515"/>
    </row>
    <row r="110" spans="2:20" s="34" customFormat="1">
      <c r="B110" s="515"/>
      <c r="C110" s="515"/>
      <c r="D110" s="515"/>
      <c r="E110" s="515"/>
      <c r="F110" s="563"/>
      <c r="G110" s="563"/>
      <c r="H110" s="563"/>
      <c r="I110" s="563"/>
      <c r="J110" s="563"/>
      <c r="K110" s="563"/>
      <c r="L110" s="563"/>
      <c r="M110" s="563"/>
      <c r="N110" s="563"/>
      <c r="O110" s="563"/>
      <c r="P110" s="563"/>
      <c r="Q110" s="563"/>
      <c r="R110" s="563"/>
      <c r="S110" s="563"/>
      <c r="T110" s="515"/>
    </row>
    <row r="111" spans="2:20" s="34" customFormat="1">
      <c r="B111" s="515"/>
      <c r="C111" s="515"/>
      <c r="D111" s="515"/>
      <c r="E111" s="515"/>
      <c r="F111" s="563"/>
      <c r="G111" s="563"/>
      <c r="H111" s="563"/>
      <c r="I111" s="563"/>
      <c r="J111" s="563"/>
      <c r="K111" s="563"/>
      <c r="L111" s="563"/>
      <c r="M111" s="563"/>
      <c r="N111" s="563"/>
      <c r="O111" s="563"/>
      <c r="P111" s="563"/>
      <c r="Q111" s="563"/>
      <c r="R111" s="563"/>
      <c r="S111" s="563"/>
      <c r="T111" s="515"/>
    </row>
    <row r="112" spans="2:20" s="34" customFormat="1">
      <c r="B112" s="515"/>
      <c r="C112" s="515"/>
      <c r="D112" s="515"/>
      <c r="E112" s="515"/>
      <c r="F112" s="563"/>
      <c r="G112" s="563"/>
      <c r="H112" s="563"/>
      <c r="I112" s="563"/>
      <c r="J112" s="563"/>
      <c r="K112" s="563"/>
      <c r="L112" s="563"/>
      <c r="M112" s="563"/>
      <c r="N112" s="563"/>
      <c r="O112" s="563"/>
      <c r="P112" s="563"/>
      <c r="Q112" s="563"/>
      <c r="R112" s="563"/>
      <c r="S112" s="563"/>
      <c r="T112" s="515"/>
    </row>
    <row r="113" spans="2:20" s="34" customFormat="1">
      <c r="B113" s="515"/>
      <c r="C113" s="515"/>
      <c r="D113" s="515"/>
      <c r="E113" s="515"/>
      <c r="F113" s="563"/>
      <c r="G113" s="563"/>
      <c r="H113" s="563"/>
      <c r="I113" s="563"/>
      <c r="J113" s="563"/>
      <c r="K113" s="563"/>
      <c r="L113" s="563"/>
      <c r="M113" s="563"/>
      <c r="N113" s="563"/>
      <c r="O113" s="563"/>
      <c r="P113" s="563"/>
      <c r="Q113" s="563"/>
      <c r="R113" s="563"/>
      <c r="S113" s="563"/>
      <c r="T113" s="515"/>
    </row>
    <row r="114" spans="2:20" s="34" customFormat="1">
      <c r="B114" s="515"/>
      <c r="C114" s="515"/>
      <c r="D114" s="515"/>
      <c r="E114" s="515"/>
      <c r="F114" s="563"/>
      <c r="G114" s="563"/>
      <c r="H114" s="563"/>
      <c r="I114" s="563"/>
      <c r="J114" s="563"/>
      <c r="K114" s="563"/>
      <c r="L114" s="563"/>
      <c r="M114" s="563"/>
      <c r="N114" s="563"/>
      <c r="O114" s="563"/>
      <c r="P114" s="563"/>
      <c r="Q114" s="563"/>
      <c r="R114" s="563"/>
      <c r="S114" s="563"/>
      <c r="T114" s="515"/>
    </row>
    <row r="115" spans="2:20" s="34" customFormat="1">
      <c r="B115" s="515"/>
      <c r="C115" s="515"/>
      <c r="D115" s="515"/>
      <c r="E115" s="515"/>
      <c r="F115" s="563"/>
      <c r="G115" s="563"/>
      <c r="H115" s="563"/>
      <c r="I115" s="563"/>
      <c r="J115" s="563"/>
      <c r="K115" s="563"/>
      <c r="L115" s="563"/>
      <c r="M115" s="563"/>
      <c r="N115" s="563"/>
      <c r="O115" s="563"/>
      <c r="P115" s="563"/>
      <c r="Q115" s="563"/>
      <c r="R115" s="563"/>
      <c r="S115" s="563"/>
      <c r="T115" s="515"/>
    </row>
    <row r="116" spans="2:20" s="34" customFormat="1">
      <c r="B116" s="515"/>
      <c r="C116" s="515"/>
      <c r="D116" s="515"/>
      <c r="E116" s="515"/>
      <c r="F116" s="563"/>
      <c r="G116" s="563"/>
      <c r="H116" s="563"/>
      <c r="I116" s="563"/>
      <c r="J116" s="563"/>
      <c r="K116" s="563"/>
      <c r="L116" s="563"/>
      <c r="M116" s="563"/>
      <c r="N116" s="563"/>
      <c r="O116" s="563"/>
      <c r="P116" s="563"/>
      <c r="Q116" s="563"/>
      <c r="R116" s="563"/>
      <c r="S116" s="563"/>
      <c r="T116" s="515"/>
    </row>
    <row r="117" spans="2:20" s="34" customFormat="1">
      <c r="B117" s="515"/>
      <c r="C117" s="515"/>
      <c r="D117" s="515"/>
      <c r="E117" s="515"/>
      <c r="F117" s="563"/>
      <c r="G117" s="563"/>
      <c r="H117" s="563"/>
      <c r="I117" s="563"/>
      <c r="J117" s="563"/>
      <c r="K117" s="563"/>
      <c r="L117" s="563"/>
      <c r="M117" s="563"/>
      <c r="N117" s="563"/>
      <c r="O117" s="563"/>
      <c r="P117" s="563"/>
      <c r="Q117" s="563"/>
      <c r="R117" s="563"/>
      <c r="S117" s="563"/>
      <c r="T117" s="515"/>
    </row>
    <row r="118" spans="2:20" s="34" customFormat="1">
      <c r="B118" s="515"/>
      <c r="C118" s="515"/>
      <c r="D118" s="515"/>
      <c r="E118" s="515"/>
      <c r="F118" s="563"/>
      <c r="G118" s="563"/>
      <c r="H118" s="563"/>
      <c r="I118" s="563"/>
      <c r="J118" s="563"/>
      <c r="K118" s="563"/>
      <c r="L118" s="563"/>
      <c r="M118" s="563"/>
      <c r="N118" s="563"/>
      <c r="O118" s="563"/>
      <c r="P118" s="563"/>
      <c r="Q118" s="563"/>
      <c r="R118" s="563"/>
      <c r="S118" s="563"/>
      <c r="T118" s="515"/>
    </row>
    <row r="119" spans="2:20" s="34" customFormat="1">
      <c r="B119" s="515"/>
      <c r="C119" s="515"/>
      <c r="D119" s="515"/>
      <c r="E119" s="515"/>
      <c r="F119" s="563"/>
      <c r="G119" s="563"/>
      <c r="H119" s="563"/>
      <c r="I119" s="563"/>
      <c r="J119" s="563"/>
      <c r="K119" s="563"/>
      <c r="L119" s="563"/>
      <c r="M119" s="563"/>
      <c r="N119" s="563"/>
      <c r="O119" s="563"/>
      <c r="P119" s="563"/>
      <c r="Q119" s="563"/>
      <c r="R119" s="563"/>
      <c r="S119" s="563"/>
      <c r="T119" s="515"/>
    </row>
    <row r="120" spans="2:20" s="34" customFormat="1">
      <c r="B120" s="515"/>
      <c r="C120" s="515"/>
      <c r="D120" s="515"/>
      <c r="E120" s="515"/>
      <c r="F120" s="563"/>
      <c r="G120" s="563"/>
      <c r="H120" s="563"/>
      <c r="I120" s="563"/>
      <c r="J120" s="563"/>
      <c r="K120" s="563"/>
      <c r="L120" s="563"/>
      <c r="M120" s="563"/>
      <c r="N120" s="563"/>
      <c r="O120" s="563"/>
      <c r="P120" s="563"/>
      <c r="Q120" s="563"/>
      <c r="R120" s="563"/>
      <c r="S120" s="563"/>
      <c r="T120" s="515"/>
    </row>
    <row r="121" spans="2:20" s="34" customFormat="1">
      <c r="B121" s="515"/>
      <c r="C121" s="515"/>
      <c r="D121" s="515"/>
      <c r="E121" s="515"/>
      <c r="F121" s="563"/>
      <c r="G121" s="563"/>
      <c r="H121" s="563"/>
      <c r="I121" s="563"/>
      <c r="J121" s="563"/>
      <c r="K121" s="563"/>
      <c r="L121" s="563"/>
      <c r="M121" s="563"/>
      <c r="N121" s="563"/>
      <c r="O121" s="563"/>
      <c r="P121" s="563"/>
      <c r="Q121" s="563"/>
      <c r="R121" s="563"/>
      <c r="S121" s="563"/>
      <c r="T121" s="515"/>
    </row>
    <row r="122" spans="2:20" s="34" customFormat="1">
      <c r="B122" s="515"/>
      <c r="C122" s="515"/>
      <c r="D122" s="515"/>
      <c r="E122" s="515"/>
      <c r="F122" s="563"/>
      <c r="G122" s="563"/>
      <c r="H122" s="563"/>
      <c r="I122" s="563"/>
      <c r="J122" s="563"/>
      <c r="K122" s="563"/>
      <c r="L122" s="563"/>
      <c r="M122" s="563"/>
      <c r="N122" s="563"/>
      <c r="O122" s="563"/>
      <c r="P122" s="563"/>
      <c r="Q122" s="563"/>
      <c r="R122" s="563"/>
      <c r="S122" s="563"/>
      <c r="T122" s="515"/>
    </row>
    <row r="123" spans="2:20" s="34" customFormat="1">
      <c r="B123" s="515"/>
      <c r="C123" s="515"/>
      <c r="D123" s="515"/>
      <c r="E123" s="515"/>
      <c r="F123" s="563"/>
      <c r="G123" s="563"/>
      <c r="H123" s="563"/>
      <c r="I123" s="563"/>
      <c r="J123" s="563"/>
      <c r="K123" s="563"/>
      <c r="L123" s="563"/>
      <c r="M123" s="563"/>
      <c r="N123" s="563"/>
      <c r="O123" s="563"/>
      <c r="P123" s="563"/>
      <c r="Q123" s="563"/>
      <c r="R123" s="563"/>
      <c r="S123" s="563"/>
      <c r="T123" s="515"/>
    </row>
    <row r="124" spans="2:20" s="34" customFormat="1">
      <c r="B124" s="515"/>
      <c r="C124" s="515"/>
      <c r="D124" s="515"/>
      <c r="E124" s="515"/>
      <c r="F124" s="563"/>
      <c r="G124" s="563"/>
      <c r="H124" s="563"/>
      <c r="I124" s="563"/>
      <c r="J124" s="563"/>
      <c r="K124" s="563"/>
      <c r="L124" s="563"/>
      <c r="M124" s="563"/>
      <c r="N124" s="563"/>
      <c r="O124" s="563"/>
      <c r="P124" s="563"/>
      <c r="Q124" s="563"/>
      <c r="R124" s="563"/>
      <c r="S124" s="563"/>
      <c r="T124" s="515"/>
    </row>
    <row r="125" spans="2:20" s="34" customFormat="1">
      <c r="B125" s="515"/>
      <c r="C125" s="515"/>
      <c r="D125" s="515"/>
      <c r="E125" s="515"/>
      <c r="F125" s="563"/>
      <c r="G125" s="563"/>
      <c r="H125" s="563"/>
      <c r="I125" s="563"/>
      <c r="J125" s="563"/>
      <c r="K125" s="563"/>
      <c r="L125" s="563"/>
      <c r="M125" s="563"/>
      <c r="N125" s="563"/>
      <c r="O125" s="563"/>
      <c r="P125" s="563"/>
      <c r="Q125" s="563"/>
      <c r="R125" s="563"/>
      <c r="S125" s="563"/>
      <c r="T125" s="515"/>
    </row>
    <row r="126" spans="2:20" s="34" customFormat="1">
      <c r="B126" s="515"/>
      <c r="C126" s="515"/>
      <c r="D126" s="515"/>
      <c r="E126" s="515"/>
      <c r="F126" s="563"/>
      <c r="G126" s="563"/>
      <c r="H126" s="563"/>
      <c r="I126" s="563"/>
      <c r="J126" s="563"/>
      <c r="K126" s="563"/>
      <c r="L126" s="563"/>
      <c r="M126" s="563"/>
      <c r="N126" s="563"/>
      <c r="O126" s="563"/>
      <c r="P126" s="563"/>
      <c r="Q126" s="563"/>
      <c r="R126" s="563"/>
      <c r="S126" s="563"/>
      <c r="T126" s="515"/>
    </row>
    <row r="127" spans="2:20" s="34" customFormat="1">
      <c r="B127" s="515"/>
      <c r="C127" s="515"/>
      <c r="D127" s="515"/>
      <c r="E127" s="515"/>
      <c r="F127" s="563"/>
      <c r="G127" s="563"/>
      <c r="H127" s="563"/>
      <c r="I127" s="563"/>
      <c r="J127" s="563"/>
      <c r="K127" s="563"/>
      <c r="L127" s="563"/>
      <c r="M127" s="563"/>
      <c r="N127" s="563"/>
      <c r="O127" s="563"/>
      <c r="P127" s="563"/>
      <c r="Q127" s="563"/>
      <c r="R127" s="563"/>
      <c r="S127" s="563"/>
      <c r="T127" s="515"/>
    </row>
  </sheetData>
  <mergeCells count="73">
    <mergeCell ref="A2:E3"/>
    <mergeCell ref="F2:F3"/>
    <mergeCell ref="G2:G3"/>
    <mergeCell ref="H2:J2"/>
    <mergeCell ref="B5:D5"/>
    <mergeCell ref="C24:D24"/>
    <mergeCell ref="C25:D25"/>
    <mergeCell ref="C26:D26"/>
    <mergeCell ref="B7:D7"/>
    <mergeCell ref="B9:C11"/>
    <mergeCell ref="B13:D13"/>
    <mergeCell ref="B15:D15"/>
    <mergeCell ref="B17:D17"/>
    <mergeCell ref="C45:D45"/>
    <mergeCell ref="C47:D47"/>
    <mergeCell ref="C48:D48"/>
    <mergeCell ref="C34:D34"/>
    <mergeCell ref="C36:D36"/>
    <mergeCell ref="C37:D37"/>
    <mergeCell ref="C38:D38"/>
    <mergeCell ref="B40:D40"/>
    <mergeCell ref="C41:D41"/>
    <mergeCell ref="C44:D44"/>
    <mergeCell ref="N2:P2"/>
    <mergeCell ref="Q2:S2"/>
    <mergeCell ref="K2:M2"/>
    <mergeCell ref="C42:D42"/>
    <mergeCell ref="C43:D43"/>
    <mergeCell ref="C27:D27"/>
    <mergeCell ref="C28:D28"/>
    <mergeCell ref="C30:D30"/>
    <mergeCell ref="C31:D31"/>
    <mergeCell ref="C18:D18"/>
    <mergeCell ref="C19:D19"/>
    <mergeCell ref="C32:D32"/>
    <mergeCell ref="C33:D33"/>
    <mergeCell ref="C20:D20"/>
    <mergeCell ref="C21:D21"/>
    <mergeCell ref="C22:D22"/>
    <mergeCell ref="B86:D86"/>
    <mergeCell ref="B87:D87"/>
    <mergeCell ref="B88:D88"/>
    <mergeCell ref="B89:D89"/>
    <mergeCell ref="B57:D57"/>
    <mergeCell ref="B58:D58"/>
    <mergeCell ref="B59:D59"/>
    <mergeCell ref="B61:D61"/>
    <mergeCell ref="B62:D62"/>
    <mergeCell ref="B63:D63"/>
    <mergeCell ref="B77:D77"/>
    <mergeCell ref="B78:D78"/>
    <mergeCell ref="B90:D90"/>
    <mergeCell ref="B81:D81"/>
    <mergeCell ref="B82:D82"/>
    <mergeCell ref="B64:D64"/>
    <mergeCell ref="B66:D66"/>
    <mergeCell ref="B83:D83"/>
    <mergeCell ref="B84:D84"/>
    <mergeCell ref="B80:D80"/>
    <mergeCell ref="B67:D67"/>
    <mergeCell ref="B68:D68"/>
    <mergeCell ref="B69:D69"/>
    <mergeCell ref="B70:D70"/>
    <mergeCell ref="B72:D72"/>
    <mergeCell ref="B73:D73"/>
    <mergeCell ref="B75:D75"/>
    <mergeCell ref="B76:D76"/>
    <mergeCell ref="B50:D50"/>
    <mergeCell ref="C51:D51"/>
    <mergeCell ref="C52:D52"/>
    <mergeCell ref="B55:D55"/>
    <mergeCell ref="B56:D56"/>
    <mergeCell ref="C53:D53"/>
  </mergeCells>
  <phoneticPr fontId="18"/>
  <printOptions horizontalCentered="1"/>
  <pageMargins left="0.23622047244094491" right="0.27559055118110237" top="0.78740157480314965" bottom="0.39370078740157483" header="0.51181102362204722" footer="0"/>
  <pageSetup paperSize="9" scale="92" fitToWidth="0" fitToHeight="0" orientation="landscape" r:id="rId1"/>
  <headerFooter alignWithMargins="0">
    <oddHeader>&amp;L&amp;9幼稚園&amp;R&amp;10&amp;F&amp;9 (&amp;"ＭＳ 明朝,標準"&amp;A)</oddHeader>
  </headerFooter>
  <rowBreaks count="1" manualBreakCount="1">
    <brk id="46" max="1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20"/>
  <sheetViews>
    <sheetView zoomScaleNormal="100" workbookViewId="0"/>
  </sheetViews>
  <sheetFormatPr defaultRowHeight="13.5"/>
  <cols>
    <col min="1" max="1" width="15.375" style="306" customWidth="1"/>
    <col min="2" max="2" width="1.25" style="300" customWidth="1"/>
    <col min="3" max="5" width="8.875" style="300" customWidth="1"/>
    <col min="6" max="6" width="11.375" style="300" customWidth="1"/>
    <col min="7" max="10" width="10.25" customWidth="1"/>
    <col min="11" max="16384" width="9" style="300"/>
  </cols>
  <sheetData>
    <row r="1" spans="1:12" s="306" customFormat="1" ht="15" customHeight="1" thickBot="1">
      <c r="A1" s="297" t="s">
        <v>326</v>
      </c>
      <c r="B1" s="340"/>
      <c r="C1" s="340"/>
      <c r="D1" s="297"/>
      <c r="E1" s="297"/>
      <c r="F1" s="299"/>
      <c r="G1" s="341"/>
      <c r="H1" s="341"/>
      <c r="I1" s="341"/>
      <c r="J1" s="314" t="s">
        <v>371</v>
      </c>
    </row>
    <row r="2" spans="1:12" s="306" customFormat="1" ht="30" customHeight="1" thickTop="1">
      <c r="A2" s="301" t="s">
        <v>327</v>
      </c>
      <c r="B2" s="302"/>
      <c r="C2" s="303" t="s">
        <v>8</v>
      </c>
      <c r="D2" s="303" t="s">
        <v>306</v>
      </c>
      <c r="E2" s="304" t="s">
        <v>307</v>
      </c>
      <c r="F2" s="305" t="s">
        <v>328</v>
      </c>
      <c r="G2" s="332" t="s">
        <v>343</v>
      </c>
      <c r="H2" s="332" t="s">
        <v>344</v>
      </c>
      <c r="I2" s="332" t="s">
        <v>329</v>
      </c>
      <c r="J2" s="333" t="s">
        <v>330</v>
      </c>
    </row>
    <row r="3" spans="1:12" ht="3.75" customHeight="1">
      <c r="B3" s="307"/>
      <c r="F3" s="493"/>
      <c r="G3" s="492"/>
    </row>
    <row r="4" spans="1:12" s="310" customFormat="1" ht="11.25" customHeight="1">
      <c r="A4" s="342" t="s">
        <v>463</v>
      </c>
      <c r="B4" s="308"/>
      <c r="C4" s="309">
        <v>2924</v>
      </c>
      <c r="D4" s="309">
        <v>183</v>
      </c>
      <c r="E4" s="309">
        <v>2490</v>
      </c>
      <c r="F4" s="309">
        <v>38</v>
      </c>
      <c r="G4" s="309">
        <v>42</v>
      </c>
      <c r="H4" s="309">
        <v>170</v>
      </c>
      <c r="I4" s="309">
        <v>1</v>
      </c>
      <c r="J4" s="606">
        <v>0</v>
      </c>
    </row>
    <row r="5" spans="1:12" s="310" customFormat="1" ht="11.25" customHeight="1">
      <c r="A5" s="343" t="s">
        <v>418</v>
      </c>
      <c r="B5" s="308"/>
      <c r="C5" s="309">
        <v>2826</v>
      </c>
      <c r="D5" s="309">
        <v>168</v>
      </c>
      <c r="E5" s="309">
        <v>2411</v>
      </c>
      <c r="F5" s="309">
        <v>39</v>
      </c>
      <c r="G5" s="309">
        <v>35</v>
      </c>
      <c r="H5" s="309">
        <v>170</v>
      </c>
      <c r="I5" s="309">
        <v>3</v>
      </c>
      <c r="J5" s="606">
        <v>0</v>
      </c>
    </row>
    <row r="6" spans="1:12" s="310" customFormat="1" ht="11.25" customHeight="1">
      <c r="A6" s="342" t="s">
        <v>465</v>
      </c>
      <c r="B6" s="308"/>
      <c r="C6" s="487">
        <f>C8</f>
        <v>2730</v>
      </c>
      <c r="D6" s="487">
        <f t="shared" ref="D6:I6" si="0">D8</f>
        <v>154</v>
      </c>
      <c r="E6" s="487">
        <f t="shared" si="0"/>
        <v>2332</v>
      </c>
      <c r="F6" s="487">
        <f t="shared" si="0"/>
        <v>44</v>
      </c>
      <c r="G6" s="487">
        <f t="shared" si="0"/>
        <v>36</v>
      </c>
      <c r="H6" s="487">
        <f t="shared" si="0"/>
        <v>162</v>
      </c>
      <c r="I6" s="487">
        <f t="shared" si="0"/>
        <v>2</v>
      </c>
      <c r="J6" s="606">
        <v>0</v>
      </c>
      <c r="K6" s="488"/>
    </row>
    <row r="7" spans="1:12" s="310" customFormat="1" ht="11.25" customHeight="1">
      <c r="A7" s="311"/>
      <c r="B7" s="308"/>
      <c r="C7" s="489"/>
      <c r="D7" s="489"/>
      <c r="E7" s="489"/>
      <c r="F7" s="489"/>
      <c r="G7" s="490"/>
      <c r="H7" s="490"/>
      <c r="I7" s="490"/>
      <c r="J7" s="490"/>
      <c r="K7" s="488"/>
    </row>
    <row r="8" spans="1:12" s="310" customFormat="1" ht="11.25" customHeight="1">
      <c r="A8" s="344" t="s">
        <v>370</v>
      </c>
      <c r="B8" s="308"/>
      <c r="C8" s="489">
        <f>SUM(C9:C10)</f>
        <v>2730</v>
      </c>
      <c r="D8" s="489">
        <f t="shared" ref="D8:I8" si="1">SUM(D9:D10)</f>
        <v>154</v>
      </c>
      <c r="E8" s="489">
        <f t="shared" si="1"/>
        <v>2332</v>
      </c>
      <c r="F8" s="489">
        <f t="shared" si="1"/>
        <v>44</v>
      </c>
      <c r="G8" s="489">
        <f t="shared" si="1"/>
        <v>36</v>
      </c>
      <c r="H8" s="489">
        <f t="shared" si="1"/>
        <v>162</v>
      </c>
      <c r="I8" s="489">
        <f t="shared" si="1"/>
        <v>2</v>
      </c>
      <c r="J8" s="68">
        <v>0</v>
      </c>
      <c r="K8" s="488"/>
    </row>
    <row r="9" spans="1:12" s="310" customFormat="1" ht="11.25" customHeight="1">
      <c r="A9" s="312" t="s">
        <v>14</v>
      </c>
      <c r="B9" s="308"/>
      <c r="C9" s="489">
        <v>67</v>
      </c>
      <c r="D9" s="491">
        <v>8</v>
      </c>
      <c r="E9" s="491">
        <v>55</v>
      </c>
      <c r="F9" s="491">
        <v>1</v>
      </c>
      <c r="G9" s="491">
        <v>2</v>
      </c>
      <c r="H9" s="491">
        <v>1</v>
      </c>
      <c r="I9" s="68">
        <v>0</v>
      </c>
      <c r="J9" s="68">
        <v>0</v>
      </c>
      <c r="K9" s="488"/>
    </row>
    <row r="10" spans="1:12" s="310" customFormat="1" ht="11.25" customHeight="1">
      <c r="A10" s="312" t="s">
        <v>15</v>
      </c>
      <c r="B10" s="308"/>
      <c r="C10" s="489">
        <v>2663</v>
      </c>
      <c r="D10" s="491">
        <v>146</v>
      </c>
      <c r="E10" s="491">
        <v>2277</v>
      </c>
      <c r="F10" s="491">
        <v>43</v>
      </c>
      <c r="G10" s="491">
        <v>34</v>
      </c>
      <c r="H10" s="491">
        <v>161</v>
      </c>
      <c r="I10" s="491">
        <v>2</v>
      </c>
      <c r="J10" s="68">
        <v>0</v>
      </c>
      <c r="K10" s="488"/>
    </row>
    <row r="11" spans="1:12" ht="3" customHeight="1" thickBot="1">
      <c r="A11" s="297"/>
      <c r="B11" s="313"/>
      <c r="C11" s="298"/>
      <c r="D11" s="298"/>
      <c r="E11" s="298"/>
      <c r="F11" s="317"/>
      <c r="G11" s="318"/>
      <c r="H11" s="318"/>
      <c r="I11" s="318"/>
      <c r="J11" s="318"/>
    </row>
    <row r="12" spans="1:12" ht="3" customHeight="1" thickTop="1">
      <c r="G12" s="315"/>
      <c r="H12" s="315"/>
      <c r="I12" s="315"/>
      <c r="J12" s="315"/>
    </row>
    <row r="13" spans="1:12" s="220" customFormat="1" ht="9.75">
      <c r="A13" s="484" t="s">
        <v>372</v>
      </c>
      <c r="B13" s="449"/>
      <c r="C13" s="449"/>
      <c r="D13" s="449"/>
      <c r="E13" s="449"/>
      <c r="F13" s="449"/>
      <c r="G13" s="282"/>
      <c r="H13" s="282"/>
      <c r="I13" s="282"/>
      <c r="J13" s="345"/>
      <c r="K13" s="345"/>
      <c r="L13" s="345"/>
    </row>
    <row r="14" spans="1:12" s="220" customFormat="1" ht="9.75">
      <c r="A14" s="484" t="s">
        <v>341</v>
      </c>
      <c r="B14" s="449"/>
      <c r="C14" s="449"/>
      <c r="D14" s="449"/>
      <c r="E14" s="449"/>
      <c r="F14" s="449"/>
      <c r="G14" s="282"/>
      <c r="H14" s="282"/>
      <c r="I14" s="282"/>
      <c r="J14" s="345"/>
      <c r="K14" s="345"/>
      <c r="L14" s="345"/>
    </row>
    <row r="15" spans="1:12" s="220" customFormat="1" ht="9.75">
      <c r="A15" s="484" t="s">
        <v>373</v>
      </c>
      <c r="B15" s="449"/>
      <c r="C15" s="449"/>
      <c r="D15" s="449"/>
      <c r="E15" s="449"/>
      <c r="F15" s="449"/>
      <c r="G15" s="282"/>
      <c r="H15" s="282"/>
      <c r="I15" s="282"/>
      <c r="J15" s="345"/>
      <c r="K15" s="345"/>
      <c r="L15" s="345"/>
    </row>
    <row r="16" spans="1:12" s="220" customFormat="1" ht="9.75">
      <c r="A16" s="484" t="s">
        <v>342</v>
      </c>
      <c r="B16" s="449"/>
      <c r="C16" s="449"/>
      <c r="D16" s="449"/>
      <c r="E16" s="449"/>
      <c r="F16" s="449"/>
      <c r="G16" s="282"/>
      <c r="H16" s="282"/>
      <c r="I16" s="282"/>
      <c r="J16" s="345"/>
      <c r="K16" s="345"/>
      <c r="L16" s="345"/>
    </row>
    <row r="17" spans="1:12" s="220" customFormat="1" ht="9.75">
      <c r="A17" s="484" t="s">
        <v>374</v>
      </c>
      <c r="B17" s="449"/>
      <c r="C17" s="449"/>
      <c r="D17" s="449"/>
      <c r="E17" s="449"/>
      <c r="F17" s="449"/>
      <c r="G17" s="282"/>
      <c r="H17" s="282"/>
      <c r="I17" s="282"/>
      <c r="J17" s="345"/>
      <c r="K17" s="345"/>
      <c r="L17" s="345"/>
    </row>
    <row r="18" spans="1:12" s="220" customFormat="1" ht="9.75">
      <c r="A18" s="484" t="s">
        <v>487</v>
      </c>
      <c r="B18" s="449"/>
      <c r="C18" s="449"/>
      <c r="D18" s="449"/>
      <c r="E18" s="449"/>
      <c r="F18" s="449"/>
      <c r="G18" s="282"/>
      <c r="H18" s="282"/>
      <c r="I18" s="282"/>
      <c r="J18" s="345"/>
      <c r="K18" s="345"/>
      <c r="L18" s="345"/>
    </row>
    <row r="19" spans="1:12" s="220" customFormat="1" ht="9.75">
      <c r="A19" s="282" t="s">
        <v>471</v>
      </c>
      <c r="B19" s="449"/>
      <c r="C19" s="449"/>
      <c r="D19" s="449"/>
      <c r="E19" s="450"/>
      <c r="F19" s="449"/>
      <c r="G19" s="282"/>
      <c r="H19" s="282"/>
      <c r="I19" s="282"/>
      <c r="J19" s="345"/>
      <c r="K19" s="345"/>
      <c r="L19" s="345"/>
    </row>
    <row r="20" spans="1:12">
      <c r="A20" s="445"/>
      <c r="B20" s="453"/>
      <c r="C20" s="453"/>
      <c r="D20" s="453"/>
      <c r="E20" s="453"/>
      <c r="F20" s="453"/>
    </row>
  </sheetData>
  <phoneticPr fontId="18"/>
  <printOptions horizontalCentered="1"/>
  <pageMargins left="0.25" right="0.25" top="0.75" bottom="0.75" header="0.3" footer="0.3"/>
  <pageSetup paperSize="9" scale="138" orientation="landscape" r:id="rId1"/>
  <headerFooter alignWithMargins="0">
    <oddHeader>&amp;L&amp;9短期大学卒業後の状況（本科学生）&amp;R&amp;9&amp;F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127"/>
  <sheetViews>
    <sheetView zoomScaleNormal="100" zoomScaleSheetLayoutView="84" zoomScalePageLayoutView="110" workbookViewId="0"/>
  </sheetViews>
  <sheetFormatPr defaultRowHeight="13.5"/>
  <cols>
    <col min="1" max="1" width="0.75" style="34" customWidth="1"/>
    <col min="2" max="2" width="1.75" style="34" customWidth="1"/>
    <col min="3" max="3" width="4" style="34" customWidth="1"/>
    <col min="4" max="4" width="5.5" style="34" customWidth="1"/>
    <col min="5" max="5" width="0.75" style="34" customWidth="1"/>
    <col min="6" max="7" width="9" style="34" customWidth="1"/>
    <col min="8" max="8" width="10" style="34" customWidth="1"/>
    <col min="9" max="10" width="9" style="34" customWidth="1"/>
    <col min="11" max="11" width="10" style="34" customWidth="1"/>
    <col min="12" max="16" width="9" style="320" customWidth="1"/>
    <col min="17" max="19" width="7.75" style="320" customWidth="1"/>
    <col min="20" max="16384" width="9" style="34"/>
  </cols>
  <sheetData>
    <row r="1" spans="1:19" ht="12.75" customHeight="1" thickBot="1">
      <c r="A1" s="66"/>
      <c r="B1" s="66"/>
      <c r="C1" s="66"/>
      <c r="D1" s="67"/>
      <c r="F1" s="340"/>
      <c r="L1" s="340"/>
      <c r="M1" s="340"/>
      <c r="N1" s="340"/>
      <c r="O1" s="340"/>
      <c r="P1" s="340"/>
      <c r="Q1" s="340"/>
      <c r="R1" s="340"/>
      <c r="S1" s="58" t="s">
        <v>28</v>
      </c>
    </row>
    <row r="2" spans="1:19" s="171" customFormat="1" ht="12.95" customHeight="1" thickTop="1">
      <c r="A2" s="667" t="s">
        <v>33</v>
      </c>
      <c r="B2" s="667"/>
      <c r="C2" s="667"/>
      <c r="D2" s="667"/>
      <c r="E2" s="668"/>
      <c r="F2" s="673" t="s">
        <v>34</v>
      </c>
      <c r="G2" s="673" t="s">
        <v>35</v>
      </c>
      <c r="H2" s="673" t="s">
        <v>36</v>
      </c>
      <c r="I2" s="673"/>
      <c r="J2" s="673"/>
      <c r="K2" s="675" t="s">
        <v>334</v>
      </c>
      <c r="L2" s="676"/>
      <c r="M2" s="677"/>
      <c r="N2" s="678" t="s">
        <v>68</v>
      </c>
      <c r="O2" s="678"/>
      <c r="P2" s="678"/>
      <c r="Q2" s="679" t="s">
        <v>332</v>
      </c>
      <c r="R2" s="680"/>
      <c r="S2" s="680"/>
    </row>
    <row r="3" spans="1:19" s="171" customFormat="1" ht="12.95" customHeight="1">
      <c r="A3" s="669"/>
      <c r="B3" s="669"/>
      <c r="C3" s="669"/>
      <c r="D3" s="669"/>
      <c r="E3" s="670"/>
      <c r="F3" s="674"/>
      <c r="G3" s="674"/>
      <c r="H3" s="36" t="s">
        <v>8</v>
      </c>
      <c r="I3" s="36" t="s">
        <v>14</v>
      </c>
      <c r="J3" s="36" t="s">
        <v>15</v>
      </c>
      <c r="K3" s="37" t="s">
        <v>8</v>
      </c>
      <c r="L3" s="186" t="s">
        <v>14</v>
      </c>
      <c r="M3" s="186" t="s">
        <v>15</v>
      </c>
      <c r="N3" s="186" t="s">
        <v>8</v>
      </c>
      <c r="O3" s="186" t="s">
        <v>14</v>
      </c>
      <c r="P3" s="186" t="s">
        <v>15</v>
      </c>
      <c r="Q3" s="186" t="s">
        <v>8</v>
      </c>
      <c r="R3" s="186" t="s">
        <v>14</v>
      </c>
      <c r="S3" s="339" t="s">
        <v>15</v>
      </c>
    </row>
    <row r="4" spans="1:19" s="41" customFormat="1" ht="9.75">
      <c r="A4" s="38"/>
      <c r="B4" s="39"/>
      <c r="C4" s="39"/>
      <c r="D4" s="39"/>
      <c r="E4" s="40"/>
      <c r="F4" s="38"/>
      <c r="G4" s="38"/>
      <c r="H4" s="38" t="s">
        <v>37</v>
      </c>
      <c r="I4" s="38" t="s">
        <v>37</v>
      </c>
      <c r="J4" s="38" t="s">
        <v>37</v>
      </c>
      <c r="K4" s="38" t="s">
        <v>37</v>
      </c>
      <c r="L4" s="59" t="s">
        <v>37</v>
      </c>
      <c r="M4" s="59" t="s">
        <v>37</v>
      </c>
      <c r="N4" s="59" t="s">
        <v>37</v>
      </c>
      <c r="O4" s="59" t="s">
        <v>37</v>
      </c>
      <c r="P4" s="59" t="s">
        <v>37</v>
      </c>
      <c r="Q4" s="59" t="s">
        <v>37</v>
      </c>
      <c r="R4" s="59" t="s">
        <v>37</v>
      </c>
      <c r="S4" s="59" t="s">
        <v>37</v>
      </c>
    </row>
    <row r="5" spans="1:19" s="44" customFormat="1" ht="5.0999999999999996" customHeight="1">
      <c r="A5" s="383"/>
      <c r="B5" s="45"/>
      <c r="C5" s="45"/>
      <c r="D5" s="45"/>
      <c r="E5" s="42"/>
      <c r="F5" s="43"/>
      <c r="G5" s="43"/>
      <c r="H5" s="43"/>
      <c r="I5" s="43"/>
      <c r="J5" s="43"/>
      <c r="K5" s="43"/>
      <c r="L5" s="43"/>
      <c r="M5" s="43"/>
      <c r="N5" s="43"/>
      <c r="O5" s="43"/>
      <c r="P5" s="43"/>
      <c r="Q5" s="43"/>
      <c r="R5" s="43"/>
      <c r="S5" s="43"/>
    </row>
    <row r="6" spans="1:19" s="44" customFormat="1" ht="15" customHeight="1">
      <c r="A6" s="383"/>
      <c r="B6" s="683" t="s">
        <v>438</v>
      </c>
      <c r="C6" s="683"/>
      <c r="D6" s="683"/>
      <c r="E6" s="42"/>
      <c r="F6" s="529">
        <v>67</v>
      </c>
      <c r="G6" s="529">
        <v>441</v>
      </c>
      <c r="H6" s="529">
        <v>12261</v>
      </c>
      <c r="I6" s="529">
        <v>6203</v>
      </c>
      <c r="J6" s="529">
        <v>6058</v>
      </c>
      <c r="K6" s="529">
        <v>4044</v>
      </c>
      <c r="L6" s="529">
        <v>2011</v>
      </c>
      <c r="M6" s="529">
        <v>2033</v>
      </c>
      <c r="N6" s="566">
        <v>3106</v>
      </c>
      <c r="O6" s="566">
        <v>1523</v>
      </c>
      <c r="P6" s="566">
        <v>1583</v>
      </c>
      <c r="Q6" s="529">
        <v>1434</v>
      </c>
      <c r="R6" s="529">
        <v>101</v>
      </c>
      <c r="S6" s="529">
        <v>1333</v>
      </c>
    </row>
    <row r="7" spans="1:19" s="44" customFormat="1" ht="5.0999999999999996" customHeight="1">
      <c r="A7" s="383"/>
      <c r="B7" s="45"/>
      <c r="C7" s="45"/>
      <c r="D7" s="45"/>
      <c r="E7" s="42"/>
      <c r="F7" s="529"/>
      <c r="G7" s="529"/>
      <c r="H7" s="529"/>
      <c r="I7" s="529"/>
      <c r="J7" s="529"/>
      <c r="K7" s="529"/>
      <c r="L7" s="529"/>
      <c r="M7" s="529"/>
      <c r="N7" s="529"/>
      <c r="O7" s="529"/>
      <c r="P7" s="529"/>
      <c r="Q7" s="529"/>
      <c r="R7" s="529"/>
      <c r="S7" s="529"/>
    </row>
    <row r="8" spans="1:19" s="44" customFormat="1" ht="15" customHeight="1">
      <c r="A8" s="383"/>
      <c r="B8" s="683" t="s">
        <v>436</v>
      </c>
      <c r="C8" s="683"/>
      <c r="D8" s="683"/>
      <c r="E8" s="42"/>
      <c r="F8" s="529">
        <v>94</v>
      </c>
      <c r="G8" s="529">
        <v>555</v>
      </c>
      <c r="H8" s="529">
        <v>15780</v>
      </c>
      <c r="I8" s="529">
        <v>8013</v>
      </c>
      <c r="J8" s="529">
        <v>7767</v>
      </c>
      <c r="K8" s="529">
        <v>5131</v>
      </c>
      <c r="L8" s="529">
        <v>2568</v>
      </c>
      <c r="M8" s="529">
        <v>2563</v>
      </c>
      <c r="N8" s="566">
        <v>3532</v>
      </c>
      <c r="O8" s="566">
        <v>1766</v>
      </c>
      <c r="P8" s="566">
        <v>1766</v>
      </c>
      <c r="Q8" s="529">
        <v>2071</v>
      </c>
      <c r="R8" s="529">
        <v>161</v>
      </c>
      <c r="S8" s="529">
        <v>1910</v>
      </c>
    </row>
    <row r="9" spans="1:19" s="44" customFormat="1" ht="5.0999999999999996" customHeight="1">
      <c r="A9" s="383"/>
      <c r="B9" s="45"/>
      <c r="C9" s="45"/>
      <c r="D9" s="45"/>
      <c r="E9" s="42"/>
      <c r="F9" s="529"/>
      <c r="G9" s="529"/>
      <c r="H9" s="529"/>
      <c r="I9" s="529"/>
      <c r="J9" s="529"/>
      <c r="K9" s="529"/>
      <c r="L9" s="529"/>
      <c r="M9" s="529"/>
      <c r="N9" s="529"/>
      <c r="O9" s="529"/>
      <c r="P9" s="529"/>
      <c r="Q9" s="529"/>
      <c r="R9" s="529"/>
      <c r="S9" s="529"/>
    </row>
    <row r="10" spans="1:19" s="44" customFormat="1" ht="12.95" customHeight="1">
      <c r="A10" s="383"/>
      <c r="B10" s="684" t="s">
        <v>439</v>
      </c>
      <c r="C10" s="685"/>
      <c r="D10" s="47" t="s">
        <v>8</v>
      </c>
      <c r="E10" s="42"/>
      <c r="F10" s="529">
        <v>121</v>
      </c>
      <c r="G10" s="529">
        <v>666</v>
      </c>
      <c r="H10" s="529">
        <v>19146</v>
      </c>
      <c r="I10" s="529">
        <v>9787</v>
      </c>
      <c r="J10" s="529">
        <v>9359</v>
      </c>
      <c r="K10" s="529">
        <v>5617</v>
      </c>
      <c r="L10" s="529">
        <v>2877</v>
      </c>
      <c r="M10" s="529">
        <v>2740</v>
      </c>
      <c r="N10" s="529">
        <v>4438</v>
      </c>
      <c r="O10" s="566">
        <v>2226</v>
      </c>
      <c r="P10" s="566">
        <v>2212</v>
      </c>
      <c r="Q10" s="529">
        <v>2649</v>
      </c>
      <c r="R10" s="529">
        <v>185</v>
      </c>
      <c r="S10" s="529">
        <v>2464</v>
      </c>
    </row>
    <row r="11" spans="1:19" s="44" customFormat="1" ht="12.95" customHeight="1">
      <c r="A11" s="383"/>
      <c r="B11" s="685"/>
      <c r="C11" s="685"/>
      <c r="D11" s="47" t="s">
        <v>16</v>
      </c>
      <c r="E11" s="42"/>
      <c r="F11" s="529">
        <v>11</v>
      </c>
      <c r="G11" s="529">
        <v>48</v>
      </c>
      <c r="H11" s="529">
        <v>1485</v>
      </c>
      <c r="I11" s="529">
        <v>730</v>
      </c>
      <c r="J11" s="529">
        <v>755</v>
      </c>
      <c r="K11" s="529">
        <v>252</v>
      </c>
      <c r="L11" s="529">
        <v>107</v>
      </c>
      <c r="M11" s="529">
        <v>145</v>
      </c>
      <c r="N11" s="529">
        <v>466</v>
      </c>
      <c r="O11" s="566">
        <v>238</v>
      </c>
      <c r="P11" s="566">
        <v>228</v>
      </c>
      <c r="Q11" s="529">
        <v>197</v>
      </c>
      <c r="R11" s="529">
        <v>8</v>
      </c>
      <c r="S11" s="529">
        <v>189</v>
      </c>
    </row>
    <row r="12" spans="1:19" s="44" customFormat="1" ht="12.95" customHeight="1">
      <c r="A12" s="383"/>
      <c r="B12" s="685"/>
      <c r="C12" s="685"/>
      <c r="D12" s="47" t="s">
        <v>2</v>
      </c>
      <c r="E12" s="42"/>
      <c r="F12" s="529">
        <v>110</v>
      </c>
      <c r="G12" s="529">
        <v>618</v>
      </c>
      <c r="H12" s="529">
        <v>17661</v>
      </c>
      <c r="I12" s="529">
        <v>9057</v>
      </c>
      <c r="J12" s="529">
        <v>8604</v>
      </c>
      <c r="K12" s="529">
        <v>5365</v>
      </c>
      <c r="L12" s="529">
        <v>2770</v>
      </c>
      <c r="M12" s="529">
        <v>2595</v>
      </c>
      <c r="N12" s="529">
        <v>3972</v>
      </c>
      <c r="O12" s="566">
        <v>1988</v>
      </c>
      <c r="P12" s="566">
        <v>1984</v>
      </c>
      <c r="Q12" s="529">
        <v>2452</v>
      </c>
      <c r="R12" s="529">
        <v>177</v>
      </c>
      <c r="S12" s="529">
        <v>2275</v>
      </c>
    </row>
    <row r="13" spans="1:19" s="44" customFormat="1" ht="5.0999999999999996" customHeight="1">
      <c r="A13" s="383"/>
      <c r="B13" s="46"/>
      <c r="C13" s="46"/>
      <c r="D13" s="47"/>
      <c r="E13" s="42"/>
      <c r="F13" s="529"/>
      <c r="G13" s="529"/>
      <c r="H13" s="529"/>
      <c r="I13" s="529"/>
      <c r="J13" s="529"/>
      <c r="K13" s="529"/>
      <c r="L13" s="529"/>
      <c r="M13" s="529"/>
      <c r="N13" s="529"/>
      <c r="O13" s="529"/>
      <c r="P13" s="529"/>
      <c r="Q13" s="529"/>
      <c r="R13" s="529"/>
      <c r="S13" s="529"/>
    </row>
    <row r="14" spans="1:19" s="44" customFormat="1" ht="15" customHeight="1">
      <c r="A14" s="383"/>
      <c r="B14" s="682" t="s">
        <v>38</v>
      </c>
      <c r="C14" s="682"/>
      <c r="D14" s="682"/>
      <c r="E14" s="42"/>
      <c r="F14" s="529">
        <v>114</v>
      </c>
      <c r="G14" s="529">
        <v>639</v>
      </c>
      <c r="H14" s="529">
        <v>18384</v>
      </c>
      <c r="I14" s="529">
        <v>9395</v>
      </c>
      <c r="J14" s="529">
        <v>8989</v>
      </c>
      <c r="K14" s="529">
        <v>5493</v>
      </c>
      <c r="L14" s="529">
        <v>2820</v>
      </c>
      <c r="M14" s="529">
        <v>2673</v>
      </c>
      <c r="N14" s="529">
        <v>4245</v>
      </c>
      <c r="O14" s="529">
        <v>2137</v>
      </c>
      <c r="P14" s="529">
        <v>2108</v>
      </c>
      <c r="Q14" s="529">
        <v>2562</v>
      </c>
      <c r="R14" s="529">
        <v>177</v>
      </c>
      <c r="S14" s="529">
        <v>2385</v>
      </c>
    </row>
    <row r="15" spans="1:19" s="44" customFormat="1" ht="5.0999999999999996" customHeight="1">
      <c r="A15" s="383"/>
      <c r="B15" s="47"/>
      <c r="C15" s="47"/>
      <c r="D15" s="47"/>
      <c r="E15" s="42"/>
      <c r="F15" s="529"/>
      <c r="G15" s="529"/>
      <c r="H15" s="529"/>
      <c r="I15" s="529"/>
      <c r="J15" s="529"/>
      <c r="K15" s="529"/>
      <c r="L15" s="529"/>
      <c r="M15" s="529"/>
      <c r="N15" s="529"/>
      <c r="O15" s="529"/>
      <c r="P15" s="529"/>
      <c r="Q15" s="529"/>
      <c r="R15" s="529"/>
      <c r="S15" s="529"/>
    </row>
    <row r="16" spans="1:19" s="44" customFormat="1" ht="15" customHeight="1">
      <c r="A16" s="383"/>
      <c r="B16" s="682" t="s">
        <v>39</v>
      </c>
      <c r="C16" s="682"/>
      <c r="D16" s="682"/>
      <c r="E16" s="42"/>
      <c r="F16" s="529">
        <v>7</v>
      </c>
      <c r="G16" s="529">
        <v>27</v>
      </c>
      <c r="H16" s="529">
        <v>762</v>
      </c>
      <c r="I16" s="529">
        <v>392</v>
      </c>
      <c r="J16" s="529">
        <v>370</v>
      </c>
      <c r="K16" s="529">
        <v>124</v>
      </c>
      <c r="L16" s="529">
        <v>57</v>
      </c>
      <c r="M16" s="529">
        <v>67</v>
      </c>
      <c r="N16" s="529">
        <v>193</v>
      </c>
      <c r="O16" s="529">
        <v>89</v>
      </c>
      <c r="P16" s="529">
        <v>104</v>
      </c>
      <c r="Q16" s="529">
        <v>87</v>
      </c>
      <c r="R16" s="529">
        <v>8</v>
      </c>
      <c r="S16" s="529">
        <v>79</v>
      </c>
    </row>
    <row r="17" spans="1:19" s="44" customFormat="1" ht="5.0999999999999996" customHeight="1">
      <c r="A17" s="383"/>
      <c r="B17" s="47"/>
      <c r="C17" s="47"/>
      <c r="D17" s="47"/>
      <c r="E17" s="42"/>
      <c r="F17" s="529"/>
      <c r="G17" s="529"/>
      <c r="H17" s="529"/>
      <c r="I17" s="529"/>
      <c r="J17" s="529"/>
      <c r="K17" s="529"/>
      <c r="L17" s="529"/>
      <c r="M17" s="529"/>
      <c r="N17" s="529"/>
      <c r="O17" s="529"/>
      <c r="P17" s="529"/>
      <c r="Q17" s="529"/>
      <c r="R17" s="529"/>
      <c r="S17" s="529"/>
    </row>
    <row r="18" spans="1:19" ht="14.1" customHeight="1">
      <c r="A18" s="48"/>
      <c r="B18" s="681" t="s">
        <v>40</v>
      </c>
      <c r="C18" s="681"/>
      <c r="D18" s="681"/>
      <c r="E18" s="50"/>
      <c r="F18" s="536">
        <v>36</v>
      </c>
      <c r="G18" s="536">
        <v>311</v>
      </c>
      <c r="H18" s="536">
        <v>8131</v>
      </c>
      <c r="I18" s="536">
        <v>4093</v>
      </c>
      <c r="J18" s="536">
        <v>4038</v>
      </c>
      <c r="K18" s="536">
        <v>2675</v>
      </c>
      <c r="L18" s="536">
        <v>1364</v>
      </c>
      <c r="M18" s="536">
        <v>1311</v>
      </c>
      <c r="N18" s="536">
        <v>2216</v>
      </c>
      <c r="O18" s="536">
        <v>1103</v>
      </c>
      <c r="P18" s="536">
        <v>1113</v>
      </c>
      <c r="Q18" s="536">
        <v>928</v>
      </c>
      <c r="R18" s="536">
        <v>76</v>
      </c>
      <c r="S18" s="536">
        <v>852</v>
      </c>
    </row>
    <row r="19" spans="1:19" ht="14.1" customHeight="1">
      <c r="A19" s="48"/>
      <c r="B19" s="49"/>
      <c r="C19" s="681" t="s">
        <v>41</v>
      </c>
      <c r="D19" s="681"/>
      <c r="E19" s="50"/>
      <c r="F19" s="539">
        <v>2</v>
      </c>
      <c r="G19" s="539">
        <v>12</v>
      </c>
      <c r="H19" s="536">
        <v>314</v>
      </c>
      <c r="I19" s="539">
        <v>166</v>
      </c>
      <c r="J19" s="539">
        <v>148</v>
      </c>
      <c r="K19" s="536">
        <v>264</v>
      </c>
      <c r="L19" s="539">
        <v>143</v>
      </c>
      <c r="M19" s="539">
        <v>121</v>
      </c>
      <c r="N19" s="536">
        <v>0</v>
      </c>
      <c r="O19" s="539">
        <v>0</v>
      </c>
      <c r="P19" s="539">
        <v>0</v>
      </c>
      <c r="Q19" s="536">
        <v>35</v>
      </c>
      <c r="R19" s="539">
        <v>2</v>
      </c>
      <c r="S19" s="539">
        <v>33</v>
      </c>
    </row>
    <row r="20" spans="1:19" ht="14.1" customHeight="1">
      <c r="A20" s="48"/>
      <c r="B20" s="49"/>
      <c r="C20" s="681" t="s">
        <v>42</v>
      </c>
      <c r="D20" s="681"/>
      <c r="E20" s="50"/>
      <c r="F20" s="538">
        <v>1</v>
      </c>
      <c r="G20" s="538">
        <v>6</v>
      </c>
      <c r="H20" s="536">
        <v>160</v>
      </c>
      <c r="I20" s="538">
        <v>80</v>
      </c>
      <c r="J20" s="538">
        <v>80</v>
      </c>
      <c r="K20" s="536">
        <v>41</v>
      </c>
      <c r="L20" s="538">
        <v>16</v>
      </c>
      <c r="M20" s="538">
        <v>25</v>
      </c>
      <c r="N20" s="536">
        <v>48</v>
      </c>
      <c r="O20" s="539">
        <v>24</v>
      </c>
      <c r="P20" s="539">
        <v>24</v>
      </c>
      <c r="Q20" s="536">
        <v>20</v>
      </c>
      <c r="R20" s="538">
        <v>1</v>
      </c>
      <c r="S20" s="538">
        <v>19</v>
      </c>
    </row>
    <row r="21" spans="1:19" ht="14.1" customHeight="1">
      <c r="A21" s="48"/>
      <c r="B21" s="49"/>
      <c r="C21" s="681" t="s">
        <v>43</v>
      </c>
      <c r="D21" s="681"/>
      <c r="E21" s="50"/>
      <c r="F21" s="539">
        <v>0</v>
      </c>
      <c r="G21" s="539">
        <v>0</v>
      </c>
      <c r="H21" s="536">
        <v>0</v>
      </c>
      <c r="I21" s="539">
        <v>0</v>
      </c>
      <c r="J21" s="539">
        <v>0</v>
      </c>
      <c r="K21" s="536">
        <v>0</v>
      </c>
      <c r="L21" s="539">
        <v>0</v>
      </c>
      <c r="M21" s="539">
        <v>0</v>
      </c>
      <c r="N21" s="536">
        <v>0</v>
      </c>
      <c r="O21" s="539">
        <v>0</v>
      </c>
      <c r="P21" s="539">
        <v>0</v>
      </c>
      <c r="Q21" s="536">
        <v>0</v>
      </c>
      <c r="R21" s="539">
        <v>0</v>
      </c>
      <c r="S21" s="539">
        <v>0</v>
      </c>
    </row>
    <row r="22" spans="1:19" ht="14.1" customHeight="1">
      <c r="A22" s="48"/>
      <c r="B22" s="49"/>
      <c r="C22" s="681" t="s">
        <v>44</v>
      </c>
      <c r="D22" s="681"/>
      <c r="E22" s="50"/>
      <c r="F22" s="539">
        <v>1</v>
      </c>
      <c r="G22" s="539">
        <v>3</v>
      </c>
      <c r="H22" s="536">
        <v>72</v>
      </c>
      <c r="I22" s="539">
        <v>38</v>
      </c>
      <c r="J22" s="539">
        <v>34</v>
      </c>
      <c r="K22" s="536">
        <v>40</v>
      </c>
      <c r="L22" s="539">
        <v>23</v>
      </c>
      <c r="M22" s="539">
        <v>17</v>
      </c>
      <c r="N22" s="536">
        <v>0</v>
      </c>
      <c r="O22" s="539">
        <v>0</v>
      </c>
      <c r="P22" s="539">
        <v>0</v>
      </c>
      <c r="Q22" s="536">
        <v>22</v>
      </c>
      <c r="R22" s="539">
        <v>1</v>
      </c>
      <c r="S22" s="539">
        <v>21</v>
      </c>
    </row>
    <row r="23" spans="1:19" ht="14.1" customHeight="1">
      <c r="A23" s="48"/>
      <c r="B23" s="49"/>
      <c r="C23" s="681" t="s">
        <v>45</v>
      </c>
      <c r="D23" s="681"/>
      <c r="E23" s="50"/>
      <c r="F23" s="538">
        <v>1</v>
      </c>
      <c r="G23" s="538">
        <v>12</v>
      </c>
      <c r="H23" s="536">
        <v>296</v>
      </c>
      <c r="I23" s="538">
        <v>136</v>
      </c>
      <c r="J23" s="538">
        <v>160</v>
      </c>
      <c r="K23" s="536">
        <v>53</v>
      </c>
      <c r="L23" s="538">
        <v>25</v>
      </c>
      <c r="M23" s="538">
        <v>28</v>
      </c>
      <c r="N23" s="536">
        <v>86</v>
      </c>
      <c r="O23" s="539">
        <v>44</v>
      </c>
      <c r="P23" s="539">
        <v>42</v>
      </c>
      <c r="Q23" s="536">
        <v>35</v>
      </c>
      <c r="R23" s="538">
        <v>1</v>
      </c>
      <c r="S23" s="538">
        <v>34</v>
      </c>
    </row>
    <row r="24" spans="1:19" ht="7.5" customHeight="1">
      <c r="A24" s="48"/>
      <c r="B24" s="49"/>
      <c r="C24" s="49"/>
      <c r="D24" s="49"/>
      <c r="E24" s="50"/>
      <c r="F24" s="571"/>
      <c r="G24" s="571"/>
      <c r="H24" s="536"/>
      <c r="I24" s="571"/>
      <c r="J24" s="571"/>
      <c r="K24" s="536"/>
      <c r="L24" s="571"/>
      <c r="M24" s="571"/>
      <c r="N24" s="536"/>
      <c r="O24" s="539"/>
      <c r="P24" s="539"/>
      <c r="Q24" s="536"/>
      <c r="R24" s="571"/>
      <c r="S24" s="571"/>
    </row>
    <row r="25" spans="1:19" ht="14.1" customHeight="1">
      <c r="A25" s="48"/>
      <c r="B25" s="49"/>
      <c r="C25" s="681" t="s">
        <v>46</v>
      </c>
      <c r="D25" s="681"/>
      <c r="E25" s="50"/>
      <c r="F25" s="538">
        <v>1</v>
      </c>
      <c r="G25" s="538">
        <v>9</v>
      </c>
      <c r="H25" s="536">
        <v>241</v>
      </c>
      <c r="I25" s="538">
        <v>135</v>
      </c>
      <c r="J25" s="538">
        <v>106</v>
      </c>
      <c r="K25" s="536">
        <v>70</v>
      </c>
      <c r="L25" s="538">
        <v>36</v>
      </c>
      <c r="M25" s="538">
        <v>34</v>
      </c>
      <c r="N25" s="536">
        <v>72</v>
      </c>
      <c r="O25" s="539">
        <v>38</v>
      </c>
      <c r="P25" s="539">
        <v>34</v>
      </c>
      <c r="Q25" s="536">
        <v>21</v>
      </c>
      <c r="R25" s="538">
        <v>1</v>
      </c>
      <c r="S25" s="538">
        <v>20</v>
      </c>
    </row>
    <row r="26" spans="1:19" ht="14.1" customHeight="1">
      <c r="A26" s="48"/>
      <c r="B26" s="49"/>
      <c r="C26" s="681" t="s">
        <v>47</v>
      </c>
      <c r="D26" s="681"/>
      <c r="E26" s="50"/>
      <c r="F26" s="539">
        <v>0</v>
      </c>
      <c r="G26" s="539">
        <v>0</v>
      </c>
      <c r="H26" s="536">
        <v>0</v>
      </c>
      <c r="I26" s="539">
        <v>0</v>
      </c>
      <c r="J26" s="539">
        <v>0</v>
      </c>
      <c r="K26" s="536">
        <v>0</v>
      </c>
      <c r="L26" s="539">
        <v>0</v>
      </c>
      <c r="M26" s="539">
        <v>0</v>
      </c>
      <c r="N26" s="536">
        <v>0</v>
      </c>
      <c r="O26" s="539">
        <v>0</v>
      </c>
      <c r="P26" s="539">
        <v>0</v>
      </c>
      <c r="Q26" s="536">
        <v>0</v>
      </c>
      <c r="R26" s="539">
        <v>0</v>
      </c>
      <c r="S26" s="539">
        <v>0</v>
      </c>
    </row>
    <row r="27" spans="1:19" ht="14.1" customHeight="1">
      <c r="A27" s="48"/>
      <c r="B27" s="49"/>
      <c r="C27" s="681" t="s">
        <v>48</v>
      </c>
      <c r="D27" s="681"/>
      <c r="E27" s="50"/>
      <c r="F27" s="538">
        <v>2</v>
      </c>
      <c r="G27" s="538">
        <v>21</v>
      </c>
      <c r="H27" s="536">
        <v>597</v>
      </c>
      <c r="I27" s="538">
        <v>283</v>
      </c>
      <c r="J27" s="538">
        <v>314</v>
      </c>
      <c r="K27" s="536">
        <v>376</v>
      </c>
      <c r="L27" s="538">
        <v>180</v>
      </c>
      <c r="M27" s="538">
        <v>196</v>
      </c>
      <c r="N27" s="536">
        <v>75</v>
      </c>
      <c r="O27" s="539">
        <v>37</v>
      </c>
      <c r="P27" s="539">
        <v>38</v>
      </c>
      <c r="Q27" s="536">
        <v>56</v>
      </c>
      <c r="R27" s="538">
        <v>5</v>
      </c>
      <c r="S27" s="538">
        <v>51</v>
      </c>
    </row>
    <row r="28" spans="1:19" ht="14.1" customHeight="1">
      <c r="A28" s="48"/>
      <c r="B28" s="49"/>
      <c r="C28" s="681" t="s">
        <v>49</v>
      </c>
      <c r="D28" s="681"/>
      <c r="E28" s="50"/>
      <c r="F28" s="539">
        <v>0</v>
      </c>
      <c r="G28" s="539">
        <v>0</v>
      </c>
      <c r="H28" s="536">
        <v>0</v>
      </c>
      <c r="I28" s="539">
        <v>0</v>
      </c>
      <c r="J28" s="539">
        <v>0</v>
      </c>
      <c r="K28" s="536">
        <v>0</v>
      </c>
      <c r="L28" s="539">
        <v>0</v>
      </c>
      <c r="M28" s="539">
        <v>0</v>
      </c>
      <c r="N28" s="536">
        <v>0</v>
      </c>
      <c r="O28" s="539">
        <v>0</v>
      </c>
      <c r="P28" s="539">
        <v>0</v>
      </c>
      <c r="Q28" s="536">
        <v>0</v>
      </c>
      <c r="R28" s="539">
        <v>0</v>
      </c>
      <c r="S28" s="539">
        <v>0</v>
      </c>
    </row>
    <row r="29" spans="1:19" ht="14.1" customHeight="1">
      <c r="A29" s="48"/>
      <c r="B29" s="49"/>
      <c r="C29" s="681" t="s">
        <v>50</v>
      </c>
      <c r="D29" s="681"/>
      <c r="E29" s="50"/>
      <c r="F29" s="538">
        <v>5</v>
      </c>
      <c r="G29" s="538">
        <v>26</v>
      </c>
      <c r="H29" s="536">
        <v>758</v>
      </c>
      <c r="I29" s="538">
        <v>401</v>
      </c>
      <c r="J29" s="538">
        <v>357</v>
      </c>
      <c r="K29" s="536">
        <v>302</v>
      </c>
      <c r="L29" s="538">
        <v>162</v>
      </c>
      <c r="M29" s="538">
        <v>140</v>
      </c>
      <c r="N29" s="536">
        <v>152</v>
      </c>
      <c r="O29" s="539">
        <v>70</v>
      </c>
      <c r="P29" s="539">
        <v>82</v>
      </c>
      <c r="Q29" s="536">
        <v>97</v>
      </c>
      <c r="R29" s="538">
        <v>8</v>
      </c>
      <c r="S29" s="538">
        <v>89</v>
      </c>
    </row>
    <row r="30" spans="1:19" ht="7.5" customHeight="1">
      <c r="A30" s="48"/>
      <c r="B30" s="49"/>
      <c r="C30" s="49"/>
      <c r="D30" s="49"/>
      <c r="E30" s="50"/>
      <c r="F30" s="571"/>
      <c r="G30" s="571"/>
      <c r="H30" s="536"/>
      <c r="I30" s="571"/>
      <c r="J30" s="571"/>
      <c r="K30" s="536"/>
      <c r="L30" s="571"/>
      <c r="M30" s="571"/>
      <c r="N30" s="536"/>
      <c r="O30" s="539"/>
      <c r="P30" s="539"/>
      <c r="Q30" s="536"/>
      <c r="R30" s="571"/>
      <c r="S30" s="571"/>
    </row>
    <row r="31" spans="1:19" ht="14.1" customHeight="1">
      <c r="A31" s="48"/>
      <c r="B31" s="49"/>
      <c r="C31" s="681" t="s">
        <v>51</v>
      </c>
      <c r="D31" s="681"/>
      <c r="E31" s="50"/>
      <c r="F31" s="538">
        <v>2</v>
      </c>
      <c r="G31" s="538">
        <v>17</v>
      </c>
      <c r="H31" s="536">
        <v>451</v>
      </c>
      <c r="I31" s="538">
        <v>234</v>
      </c>
      <c r="J31" s="538">
        <v>217</v>
      </c>
      <c r="K31" s="536">
        <v>101</v>
      </c>
      <c r="L31" s="538">
        <v>51</v>
      </c>
      <c r="M31" s="538">
        <v>50</v>
      </c>
      <c r="N31" s="536">
        <v>134</v>
      </c>
      <c r="O31" s="539">
        <v>77</v>
      </c>
      <c r="P31" s="539">
        <v>57</v>
      </c>
      <c r="Q31" s="536">
        <v>66</v>
      </c>
      <c r="R31" s="538">
        <v>6</v>
      </c>
      <c r="S31" s="538">
        <v>60</v>
      </c>
    </row>
    <row r="32" spans="1:19" ht="14.1" customHeight="1">
      <c r="A32" s="48"/>
      <c r="B32" s="49"/>
      <c r="C32" s="681" t="s">
        <v>52</v>
      </c>
      <c r="D32" s="681"/>
      <c r="E32" s="50"/>
      <c r="F32" s="538">
        <v>4</v>
      </c>
      <c r="G32" s="538">
        <v>36</v>
      </c>
      <c r="H32" s="536">
        <v>1017</v>
      </c>
      <c r="I32" s="538">
        <v>520</v>
      </c>
      <c r="J32" s="538">
        <v>497</v>
      </c>
      <c r="K32" s="536">
        <v>257</v>
      </c>
      <c r="L32" s="538">
        <v>133</v>
      </c>
      <c r="M32" s="538">
        <v>124</v>
      </c>
      <c r="N32" s="536">
        <v>343</v>
      </c>
      <c r="O32" s="539">
        <v>158</v>
      </c>
      <c r="P32" s="539">
        <v>185</v>
      </c>
      <c r="Q32" s="536">
        <v>107</v>
      </c>
      <c r="R32" s="538">
        <v>12</v>
      </c>
      <c r="S32" s="538">
        <v>95</v>
      </c>
    </row>
    <row r="33" spans="1:19" ht="14.1" customHeight="1">
      <c r="A33" s="48"/>
      <c r="B33" s="49"/>
      <c r="C33" s="681" t="s">
        <v>53</v>
      </c>
      <c r="D33" s="681"/>
      <c r="E33" s="50"/>
      <c r="F33" s="539">
        <v>0</v>
      </c>
      <c r="G33" s="539">
        <v>0</v>
      </c>
      <c r="H33" s="536">
        <v>0</v>
      </c>
      <c r="I33" s="539">
        <v>0</v>
      </c>
      <c r="J33" s="539">
        <v>0</v>
      </c>
      <c r="K33" s="536">
        <v>0</v>
      </c>
      <c r="L33" s="539">
        <v>0</v>
      </c>
      <c r="M33" s="539">
        <v>0</v>
      </c>
      <c r="N33" s="536">
        <v>0</v>
      </c>
      <c r="O33" s="539">
        <v>0</v>
      </c>
      <c r="P33" s="539">
        <v>0</v>
      </c>
      <c r="Q33" s="536">
        <v>0</v>
      </c>
      <c r="R33" s="539">
        <v>0</v>
      </c>
      <c r="S33" s="539">
        <v>0</v>
      </c>
    </row>
    <row r="34" spans="1:19" ht="14.1" customHeight="1">
      <c r="A34" s="48"/>
      <c r="B34" s="49"/>
      <c r="C34" s="681" t="s">
        <v>54</v>
      </c>
      <c r="D34" s="681"/>
      <c r="E34" s="50"/>
      <c r="F34" s="538">
        <v>3</v>
      </c>
      <c r="G34" s="538">
        <v>38</v>
      </c>
      <c r="H34" s="536">
        <v>919</v>
      </c>
      <c r="I34" s="538">
        <v>448</v>
      </c>
      <c r="J34" s="538">
        <v>471</v>
      </c>
      <c r="K34" s="536">
        <v>241</v>
      </c>
      <c r="L34" s="538">
        <v>106</v>
      </c>
      <c r="M34" s="538">
        <v>135</v>
      </c>
      <c r="N34" s="536">
        <v>301</v>
      </c>
      <c r="O34" s="539">
        <v>160</v>
      </c>
      <c r="P34" s="539">
        <v>141</v>
      </c>
      <c r="Q34" s="536">
        <v>114</v>
      </c>
      <c r="R34" s="538">
        <v>10</v>
      </c>
      <c r="S34" s="538">
        <v>104</v>
      </c>
    </row>
    <row r="35" spans="1:19" ht="14.1" customHeight="1">
      <c r="A35" s="48"/>
      <c r="B35" s="49"/>
      <c r="C35" s="681" t="s">
        <v>55</v>
      </c>
      <c r="D35" s="681"/>
      <c r="E35" s="50"/>
      <c r="F35" s="538">
        <v>3</v>
      </c>
      <c r="G35" s="538">
        <v>34</v>
      </c>
      <c r="H35" s="536">
        <v>754</v>
      </c>
      <c r="I35" s="538">
        <v>391</v>
      </c>
      <c r="J35" s="538">
        <v>363</v>
      </c>
      <c r="K35" s="536">
        <v>194</v>
      </c>
      <c r="L35" s="538">
        <v>100</v>
      </c>
      <c r="M35" s="538">
        <v>94</v>
      </c>
      <c r="N35" s="536">
        <v>249</v>
      </c>
      <c r="O35" s="539">
        <v>129</v>
      </c>
      <c r="P35" s="539">
        <v>120</v>
      </c>
      <c r="Q35" s="536">
        <v>93</v>
      </c>
      <c r="R35" s="538">
        <v>8</v>
      </c>
      <c r="S35" s="538">
        <v>85</v>
      </c>
    </row>
    <row r="36" spans="1:19" ht="7.5" customHeight="1">
      <c r="A36" s="48"/>
      <c r="B36" s="49"/>
      <c r="C36" s="49"/>
      <c r="D36" s="49"/>
      <c r="E36" s="50"/>
      <c r="F36" s="538"/>
      <c r="G36" s="571"/>
      <c r="H36" s="536"/>
      <c r="I36" s="571"/>
      <c r="J36" s="571"/>
      <c r="K36" s="536"/>
      <c r="L36" s="571"/>
      <c r="M36" s="571"/>
      <c r="N36" s="536"/>
      <c r="O36" s="539"/>
      <c r="P36" s="539"/>
      <c r="Q36" s="536"/>
      <c r="R36" s="571"/>
      <c r="S36" s="571"/>
    </row>
    <row r="37" spans="1:19" ht="14.1" customHeight="1">
      <c r="A37" s="48"/>
      <c r="B37" s="49"/>
      <c r="C37" s="681" t="s">
        <v>56</v>
      </c>
      <c r="D37" s="681"/>
      <c r="E37" s="50"/>
      <c r="F37" s="539">
        <v>6</v>
      </c>
      <c r="G37" s="539">
        <v>44</v>
      </c>
      <c r="H37" s="536">
        <v>1039</v>
      </c>
      <c r="I37" s="539">
        <v>555</v>
      </c>
      <c r="J37" s="539">
        <v>484</v>
      </c>
      <c r="K37" s="536">
        <v>420</v>
      </c>
      <c r="L37" s="539">
        <v>242</v>
      </c>
      <c r="M37" s="539">
        <v>178</v>
      </c>
      <c r="N37" s="536">
        <v>270</v>
      </c>
      <c r="O37" s="539">
        <v>147</v>
      </c>
      <c r="P37" s="539">
        <v>123</v>
      </c>
      <c r="Q37" s="536">
        <v>113</v>
      </c>
      <c r="R37" s="539">
        <v>8</v>
      </c>
      <c r="S37" s="539">
        <v>105</v>
      </c>
    </row>
    <row r="38" spans="1:19" ht="14.1" customHeight="1">
      <c r="A38" s="48"/>
      <c r="B38" s="49"/>
      <c r="C38" s="681" t="s">
        <v>57</v>
      </c>
      <c r="D38" s="681"/>
      <c r="E38" s="50"/>
      <c r="F38" s="538">
        <v>2</v>
      </c>
      <c r="G38" s="538">
        <v>20</v>
      </c>
      <c r="H38" s="536">
        <v>570</v>
      </c>
      <c r="I38" s="538">
        <v>271</v>
      </c>
      <c r="J38" s="538">
        <v>299</v>
      </c>
      <c r="K38" s="536">
        <v>81</v>
      </c>
      <c r="L38" s="538">
        <v>41</v>
      </c>
      <c r="M38" s="538">
        <v>40</v>
      </c>
      <c r="N38" s="536">
        <v>190</v>
      </c>
      <c r="O38" s="539">
        <v>82</v>
      </c>
      <c r="P38" s="539">
        <v>108</v>
      </c>
      <c r="Q38" s="536">
        <v>61</v>
      </c>
      <c r="R38" s="538">
        <v>6</v>
      </c>
      <c r="S38" s="538">
        <v>55</v>
      </c>
    </row>
    <row r="39" spans="1:19" ht="14.1" customHeight="1">
      <c r="A39" s="48"/>
      <c r="B39" s="49"/>
      <c r="C39" s="681" t="s">
        <v>58</v>
      </c>
      <c r="D39" s="681"/>
      <c r="E39" s="50"/>
      <c r="F39" s="538">
        <v>3</v>
      </c>
      <c r="G39" s="538">
        <v>33</v>
      </c>
      <c r="H39" s="536">
        <v>943</v>
      </c>
      <c r="I39" s="538">
        <v>435</v>
      </c>
      <c r="J39" s="538">
        <v>508</v>
      </c>
      <c r="K39" s="536">
        <v>235</v>
      </c>
      <c r="L39" s="538">
        <v>106</v>
      </c>
      <c r="M39" s="538">
        <v>129</v>
      </c>
      <c r="N39" s="536">
        <v>296</v>
      </c>
      <c r="O39" s="539">
        <v>137</v>
      </c>
      <c r="P39" s="539">
        <v>159</v>
      </c>
      <c r="Q39" s="536">
        <v>88</v>
      </c>
      <c r="R39" s="538">
        <v>7</v>
      </c>
      <c r="S39" s="538">
        <v>81</v>
      </c>
    </row>
    <row r="40" spans="1:19" ht="7.5" customHeight="1">
      <c r="A40" s="48"/>
      <c r="B40" s="49"/>
      <c r="C40" s="49"/>
      <c r="D40" s="49"/>
      <c r="E40" s="50"/>
      <c r="F40" s="538"/>
      <c r="G40" s="538"/>
      <c r="H40" s="536"/>
      <c r="I40" s="538"/>
      <c r="J40" s="538"/>
      <c r="K40" s="536"/>
      <c r="L40" s="538"/>
      <c r="M40" s="538"/>
      <c r="N40" s="536"/>
      <c r="O40" s="539"/>
      <c r="P40" s="539"/>
      <c r="Q40" s="536"/>
      <c r="R40" s="538"/>
      <c r="S40" s="538"/>
    </row>
    <row r="41" spans="1:19" ht="14.1" customHeight="1">
      <c r="A41" s="48"/>
      <c r="B41" s="681" t="s">
        <v>59</v>
      </c>
      <c r="C41" s="681"/>
      <c r="D41" s="681"/>
      <c r="E41" s="50"/>
      <c r="F41" s="538">
        <v>3</v>
      </c>
      <c r="G41" s="538">
        <v>21</v>
      </c>
      <c r="H41" s="536">
        <v>643</v>
      </c>
      <c r="I41" s="538">
        <v>342</v>
      </c>
      <c r="J41" s="538">
        <v>301</v>
      </c>
      <c r="K41" s="536">
        <v>145</v>
      </c>
      <c r="L41" s="538">
        <v>71</v>
      </c>
      <c r="M41" s="538">
        <v>74</v>
      </c>
      <c r="N41" s="536">
        <v>154</v>
      </c>
      <c r="O41" s="538">
        <v>81</v>
      </c>
      <c r="P41" s="538">
        <v>73</v>
      </c>
      <c r="Q41" s="536">
        <v>85</v>
      </c>
      <c r="R41" s="538">
        <v>4</v>
      </c>
      <c r="S41" s="538">
        <v>81</v>
      </c>
    </row>
    <row r="42" spans="1:19" ht="14.1" customHeight="1">
      <c r="A42" s="48"/>
      <c r="B42" s="49"/>
      <c r="C42" s="681" t="s">
        <v>60</v>
      </c>
      <c r="D42" s="681"/>
      <c r="E42" s="50"/>
      <c r="F42" s="539">
        <v>0</v>
      </c>
      <c r="G42" s="539">
        <v>0</v>
      </c>
      <c r="H42" s="536">
        <v>0</v>
      </c>
      <c r="I42" s="539">
        <v>0</v>
      </c>
      <c r="J42" s="539">
        <v>0</v>
      </c>
      <c r="K42" s="536">
        <v>0</v>
      </c>
      <c r="L42" s="539">
        <v>0</v>
      </c>
      <c r="M42" s="539">
        <v>0</v>
      </c>
      <c r="N42" s="536">
        <v>0</v>
      </c>
      <c r="O42" s="539">
        <v>0</v>
      </c>
      <c r="P42" s="539">
        <v>0</v>
      </c>
      <c r="Q42" s="536">
        <v>0</v>
      </c>
      <c r="R42" s="539">
        <v>0</v>
      </c>
      <c r="S42" s="539">
        <v>0</v>
      </c>
    </row>
    <row r="43" spans="1:19" ht="14.1" customHeight="1">
      <c r="A43" s="48"/>
      <c r="B43" s="49"/>
      <c r="C43" s="681" t="s">
        <v>61</v>
      </c>
      <c r="D43" s="681"/>
      <c r="E43" s="50"/>
      <c r="F43" s="539">
        <v>0</v>
      </c>
      <c r="G43" s="539">
        <v>0</v>
      </c>
      <c r="H43" s="536">
        <v>0</v>
      </c>
      <c r="I43" s="539">
        <v>0</v>
      </c>
      <c r="J43" s="539">
        <v>0</v>
      </c>
      <c r="K43" s="536">
        <v>0</v>
      </c>
      <c r="L43" s="539">
        <v>0</v>
      </c>
      <c r="M43" s="539">
        <v>0</v>
      </c>
      <c r="N43" s="536">
        <v>0</v>
      </c>
      <c r="O43" s="539">
        <v>0</v>
      </c>
      <c r="P43" s="539">
        <v>0</v>
      </c>
      <c r="Q43" s="536">
        <v>0</v>
      </c>
      <c r="R43" s="539">
        <v>0</v>
      </c>
      <c r="S43" s="539">
        <v>0</v>
      </c>
    </row>
    <row r="44" spans="1:19" ht="14.1" customHeight="1">
      <c r="A44" s="48"/>
      <c r="B44" s="49"/>
      <c r="C44" s="681" t="s">
        <v>62</v>
      </c>
      <c r="D44" s="681"/>
      <c r="E44" s="50"/>
      <c r="F44" s="538">
        <v>1</v>
      </c>
      <c r="G44" s="538">
        <v>6</v>
      </c>
      <c r="H44" s="536">
        <v>219</v>
      </c>
      <c r="I44" s="538">
        <v>117</v>
      </c>
      <c r="J44" s="538">
        <v>102</v>
      </c>
      <c r="K44" s="536">
        <v>44</v>
      </c>
      <c r="L44" s="538">
        <v>23</v>
      </c>
      <c r="M44" s="538">
        <v>21</v>
      </c>
      <c r="N44" s="536">
        <v>54</v>
      </c>
      <c r="O44" s="539">
        <v>30</v>
      </c>
      <c r="P44" s="539">
        <v>24</v>
      </c>
      <c r="Q44" s="536">
        <v>24</v>
      </c>
      <c r="R44" s="538">
        <v>2</v>
      </c>
      <c r="S44" s="538">
        <v>22</v>
      </c>
    </row>
    <row r="45" spans="1:19" ht="14.1" customHeight="1">
      <c r="A45" s="48"/>
      <c r="B45" s="49"/>
      <c r="C45" s="681" t="s">
        <v>63</v>
      </c>
      <c r="D45" s="681"/>
      <c r="E45" s="50"/>
      <c r="F45" s="539">
        <v>0</v>
      </c>
      <c r="G45" s="539">
        <v>0</v>
      </c>
      <c r="H45" s="536">
        <v>0</v>
      </c>
      <c r="I45" s="539">
        <v>0</v>
      </c>
      <c r="J45" s="539">
        <v>0</v>
      </c>
      <c r="K45" s="536">
        <v>0</v>
      </c>
      <c r="L45" s="539">
        <v>0</v>
      </c>
      <c r="M45" s="539">
        <v>0</v>
      </c>
      <c r="N45" s="536">
        <v>0</v>
      </c>
      <c r="O45" s="539">
        <v>0</v>
      </c>
      <c r="P45" s="539">
        <v>0</v>
      </c>
      <c r="Q45" s="536">
        <v>0</v>
      </c>
      <c r="R45" s="539">
        <v>0</v>
      </c>
      <c r="S45" s="539">
        <v>0</v>
      </c>
    </row>
    <row r="46" spans="1:19" ht="14.1" customHeight="1">
      <c r="A46" s="48"/>
      <c r="B46" s="49"/>
      <c r="C46" s="681" t="s">
        <v>64</v>
      </c>
      <c r="D46" s="681"/>
      <c r="E46" s="50"/>
      <c r="F46" s="539">
        <v>0</v>
      </c>
      <c r="G46" s="539">
        <v>0</v>
      </c>
      <c r="H46" s="536">
        <v>0</v>
      </c>
      <c r="I46" s="539">
        <v>0</v>
      </c>
      <c r="J46" s="539">
        <v>0</v>
      </c>
      <c r="K46" s="536">
        <v>0</v>
      </c>
      <c r="L46" s="539">
        <v>0</v>
      </c>
      <c r="M46" s="539">
        <v>0</v>
      </c>
      <c r="N46" s="536">
        <v>0</v>
      </c>
      <c r="O46" s="539">
        <v>0</v>
      </c>
      <c r="P46" s="539">
        <v>0</v>
      </c>
      <c r="Q46" s="536">
        <v>0</v>
      </c>
      <c r="R46" s="539">
        <v>0</v>
      </c>
      <c r="S46" s="539">
        <v>0</v>
      </c>
    </row>
    <row r="47" spans="1:19" ht="7.5" customHeight="1">
      <c r="A47" s="48"/>
      <c r="B47" s="49"/>
      <c r="C47" s="49"/>
      <c r="D47" s="49"/>
      <c r="E47" s="50"/>
      <c r="F47" s="571"/>
      <c r="G47" s="571"/>
      <c r="H47" s="536"/>
      <c r="I47" s="571"/>
      <c r="J47" s="571"/>
      <c r="K47" s="536"/>
      <c r="L47" s="571"/>
      <c r="M47" s="571"/>
      <c r="N47" s="536"/>
      <c r="O47" s="539"/>
      <c r="P47" s="539"/>
      <c r="Q47" s="536"/>
      <c r="R47" s="539"/>
      <c r="S47" s="539"/>
    </row>
    <row r="48" spans="1:19" ht="14.1" customHeight="1">
      <c r="A48" s="48"/>
      <c r="B48" s="49"/>
      <c r="C48" s="681" t="s">
        <v>65</v>
      </c>
      <c r="D48" s="681"/>
      <c r="E48" s="50"/>
      <c r="F48" s="539">
        <v>2</v>
      </c>
      <c r="G48" s="539">
        <v>15</v>
      </c>
      <c r="H48" s="536">
        <v>424</v>
      </c>
      <c r="I48" s="539">
        <v>225</v>
      </c>
      <c r="J48" s="539">
        <v>199</v>
      </c>
      <c r="K48" s="536">
        <v>101</v>
      </c>
      <c r="L48" s="539">
        <v>48</v>
      </c>
      <c r="M48" s="539">
        <v>53</v>
      </c>
      <c r="N48" s="536">
        <v>100</v>
      </c>
      <c r="O48" s="539">
        <v>51</v>
      </c>
      <c r="P48" s="539">
        <v>49</v>
      </c>
      <c r="Q48" s="536">
        <v>61</v>
      </c>
      <c r="R48" s="539">
        <v>2</v>
      </c>
      <c r="S48" s="539">
        <v>59</v>
      </c>
    </row>
    <row r="49" spans="1:19" ht="13.5" customHeight="1">
      <c r="A49" s="48"/>
      <c r="B49" s="49"/>
      <c r="C49" s="681" t="s">
        <v>66</v>
      </c>
      <c r="D49" s="681"/>
      <c r="E49" s="50"/>
      <c r="F49" s="539">
        <v>0</v>
      </c>
      <c r="G49" s="539">
        <v>0</v>
      </c>
      <c r="H49" s="536">
        <v>0</v>
      </c>
      <c r="I49" s="539">
        <v>0</v>
      </c>
      <c r="J49" s="539">
        <v>0</v>
      </c>
      <c r="K49" s="536">
        <v>0</v>
      </c>
      <c r="L49" s="539">
        <v>0</v>
      </c>
      <c r="M49" s="539">
        <v>0</v>
      </c>
      <c r="N49" s="536">
        <v>0</v>
      </c>
      <c r="O49" s="539">
        <v>0</v>
      </c>
      <c r="P49" s="539">
        <v>0</v>
      </c>
      <c r="Q49" s="536">
        <v>0</v>
      </c>
      <c r="R49" s="539">
        <v>0</v>
      </c>
      <c r="S49" s="539">
        <v>0</v>
      </c>
    </row>
    <row r="50" spans="1:19" ht="7.5" customHeight="1">
      <c r="A50" s="48"/>
      <c r="B50" s="49"/>
      <c r="C50" s="49"/>
      <c r="D50" s="49"/>
      <c r="E50" s="50"/>
      <c r="F50" s="536"/>
      <c r="G50" s="536"/>
      <c r="H50" s="536"/>
      <c r="I50" s="536"/>
      <c r="J50" s="536"/>
      <c r="K50" s="536"/>
      <c r="L50" s="536"/>
      <c r="M50" s="536"/>
      <c r="N50" s="536"/>
      <c r="O50" s="536"/>
      <c r="P50" s="536"/>
      <c r="Q50" s="536"/>
      <c r="R50" s="536"/>
      <c r="S50" s="536"/>
    </row>
    <row r="51" spans="1:19" ht="14.1" customHeight="1">
      <c r="A51" s="48"/>
      <c r="B51" s="686" t="s">
        <v>94</v>
      </c>
      <c r="C51" s="686"/>
      <c r="D51" s="686"/>
      <c r="E51" s="62">
        <v>50</v>
      </c>
      <c r="F51" s="570">
        <v>38</v>
      </c>
      <c r="G51" s="567">
        <v>139</v>
      </c>
      <c r="H51" s="538">
        <v>4411</v>
      </c>
      <c r="I51" s="567">
        <v>2263</v>
      </c>
      <c r="J51" s="567">
        <v>2148</v>
      </c>
      <c r="K51" s="538">
        <v>1174</v>
      </c>
      <c r="L51" s="567">
        <v>616</v>
      </c>
      <c r="M51" s="567">
        <v>558</v>
      </c>
      <c r="N51" s="538">
        <v>674</v>
      </c>
      <c r="O51" s="567">
        <v>340</v>
      </c>
      <c r="P51" s="567">
        <v>334</v>
      </c>
      <c r="Q51" s="538">
        <v>851</v>
      </c>
      <c r="R51" s="567">
        <v>63</v>
      </c>
      <c r="S51" s="567">
        <v>788</v>
      </c>
    </row>
    <row r="52" spans="1:19" ht="14.1" customHeight="1">
      <c r="A52" s="48"/>
      <c r="B52" s="61"/>
      <c r="C52" s="686" t="s">
        <v>101</v>
      </c>
      <c r="D52" s="688"/>
      <c r="E52" s="52">
        <v>14</v>
      </c>
      <c r="F52" s="570">
        <v>13</v>
      </c>
      <c r="G52" s="539">
        <v>49</v>
      </c>
      <c r="H52" s="536">
        <v>1410</v>
      </c>
      <c r="I52" s="539">
        <v>727</v>
      </c>
      <c r="J52" s="539">
        <v>683</v>
      </c>
      <c r="K52" s="536">
        <v>470</v>
      </c>
      <c r="L52" s="539">
        <v>245</v>
      </c>
      <c r="M52" s="539">
        <v>225</v>
      </c>
      <c r="N52" s="536">
        <v>195</v>
      </c>
      <c r="O52" s="539">
        <v>103</v>
      </c>
      <c r="P52" s="539">
        <v>92</v>
      </c>
      <c r="Q52" s="536">
        <v>234</v>
      </c>
      <c r="R52" s="567">
        <v>25</v>
      </c>
      <c r="S52" s="567">
        <v>209</v>
      </c>
    </row>
    <row r="53" spans="1:19" ht="14.1" customHeight="1">
      <c r="A53" s="48"/>
      <c r="B53" s="61"/>
      <c r="C53" s="686" t="s">
        <v>102</v>
      </c>
      <c r="D53" s="687"/>
      <c r="E53" s="52">
        <v>19</v>
      </c>
      <c r="F53" s="570">
        <v>15</v>
      </c>
      <c r="G53" s="539">
        <v>42</v>
      </c>
      <c r="H53" s="536">
        <v>1569</v>
      </c>
      <c r="I53" s="539">
        <v>806</v>
      </c>
      <c r="J53" s="539">
        <v>763</v>
      </c>
      <c r="K53" s="536">
        <v>277</v>
      </c>
      <c r="L53" s="539">
        <v>155</v>
      </c>
      <c r="M53" s="539">
        <v>122</v>
      </c>
      <c r="N53" s="536">
        <v>220</v>
      </c>
      <c r="O53" s="539">
        <v>108</v>
      </c>
      <c r="P53" s="539">
        <v>112</v>
      </c>
      <c r="Q53" s="536">
        <v>383</v>
      </c>
      <c r="R53" s="567">
        <v>26</v>
      </c>
      <c r="S53" s="567">
        <v>357</v>
      </c>
    </row>
    <row r="54" spans="1:19" ht="14.1" customHeight="1">
      <c r="A54" s="48"/>
      <c r="B54" s="61"/>
      <c r="C54" s="686" t="s">
        <v>103</v>
      </c>
      <c r="D54" s="687"/>
      <c r="E54" s="52">
        <v>17</v>
      </c>
      <c r="F54" s="570">
        <v>10</v>
      </c>
      <c r="G54" s="539">
        <v>48</v>
      </c>
      <c r="H54" s="536">
        <v>1432</v>
      </c>
      <c r="I54" s="539">
        <v>730</v>
      </c>
      <c r="J54" s="539">
        <v>702</v>
      </c>
      <c r="K54" s="536">
        <v>427</v>
      </c>
      <c r="L54" s="539">
        <v>216</v>
      </c>
      <c r="M54" s="539">
        <v>211</v>
      </c>
      <c r="N54" s="536">
        <v>259</v>
      </c>
      <c r="O54" s="539">
        <v>129</v>
      </c>
      <c r="P54" s="539">
        <v>130</v>
      </c>
      <c r="Q54" s="536">
        <v>234</v>
      </c>
      <c r="R54" s="567">
        <v>12</v>
      </c>
      <c r="S54" s="567">
        <v>222</v>
      </c>
    </row>
    <row r="55" spans="1:19" ht="8.25" customHeight="1">
      <c r="A55" s="48"/>
      <c r="B55" s="61"/>
      <c r="C55" s="63"/>
      <c r="D55" s="61"/>
      <c r="E55" s="64"/>
      <c r="F55" s="568"/>
      <c r="G55" s="569"/>
      <c r="H55" s="536"/>
      <c r="I55" s="569"/>
      <c r="J55" s="569"/>
      <c r="K55" s="536"/>
      <c r="L55" s="569"/>
      <c r="M55" s="569"/>
      <c r="N55" s="536"/>
      <c r="O55" s="539"/>
      <c r="P55" s="539"/>
      <c r="Q55" s="536"/>
      <c r="R55" s="569"/>
      <c r="S55" s="569"/>
    </row>
    <row r="56" spans="1:19" ht="14.1" customHeight="1">
      <c r="A56" s="48"/>
      <c r="B56" s="686" t="s">
        <v>95</v>
      </c>
      <c r="C56" s="689"/>
      <c r="D56" s="689"/>
      <c r="E56" s="52">
        <v>37</v>
      </c>
      <c r="F56" s="570">
        <v>18</v>
      </c>
      <c r="G56" s="567">
        <v>49</v>
      </c>
      <c r="H56" s="536">
        <v>1825</v>
      </c>
      <c r="I56" s="567">
        <v>942</v>
      </c>
      <c r="J56" s="567">
        <v>883</v>
      </c>
      <c r="K56" s="536">
        <v>517</v>
      </c>
      <c r="L56" s="567">
        <v>259</v>
      </c>
      <c r="M56" s="567">
        <v>258</v>
      </c>
      <c r="N56" s="536">
        <v>330</v>
      </c>
      <c r="O56" s="539">
        <v>169</v>
      </c>
      <c r="P56" s="539">
        <v>161</v>
      </c>
      <c r="Q56" s="536">
        <v>264</v>
      </c>
      <c r="R56" s="567">
        <v>11</v>
      </c>
      <c r="S56" s="567">
        <v>253</v>
      </c>
    </row>
    <row r="57" spans="1:19" ht="14.1" customHeight="1">
      <c r="A57" s="48"/>
      <c r="B57" s="686" t="s">
        <v>96</v>
      </c>
      <c r="C57" s="689"/>
      <c r="D57" s="689"/>
      <c r="E57" s="52">
        <v>26</v>
      </c>
      <c r="F57" s="570">
        <v>3</v>
      </c>
      <c r="G57" s="567">
        <v>20</v>
      </c>
      <c r="H57" s="536">
        <v>518</v>
      </c>
      <c r="I57" s="567">
        <v>273</v>
      </c>
      <c r="J57" s="567">
        <v>245</v>
      </c>
      <c r="K57" s="536">
        <v>110</v>
      </c>
      <c r="L57" s="567">
        <v>56</v>
      </c>
      <c r="M57" s="567">
        <v>54</v>
      </c>
      <c r="N57" s="536">
        <v>113</v>
      </c>
      <c r="O57" s="539">
        <v>56</v>
      </c>
      <c r="P57" s="539">
        <v>57</v>
      </c>
      <c r="Q57" s="536">
        <v>54</v>
      </c>
      <c r="R57" s="539">
        <v>2</v>
      </c>
      <c r="S57" s="567">
        <v>52</v>
      </c>
    </row>
    <row r="58" spans="1:19" ht="14.1" customHeight="1">
      <c r="A58" s="48"/>
      <c r="B58" s="686" t="s">
        <v>97</v>
      </c>
      <c r="C58" s="689"/>
      <c r="D58" s="689"/>
      <c r="E58" s="52">
        <v>21</v>
      </c>
      <c r="F58" s="570">
        <v>2</v>
      </c>
      <c r="G58" s="567">
        <v>13</v>
      </c>
      <c r="H58" s="536">
        <v>398</v>
      </c>
      <c r="I58" s="567">
        <v>214</v>
      </c>
      <c r="J58" s="567">
        <v>184</v>
      </c>
      <c r="K58" s="536">
        <v>62</v>
      </c>
      <c r="L58" s="567">
        <v>39</v>
      </c>
      <c r="M58" s="567">
        <v>23</v>
      </c>
      <c r="N58" s="536">
        <v>117</v>
      </c>
      <c r="O58" s="539">
        <v>61</v>
      </c>
      <c r="P58" s="539">
        <v>56</v>
      </c>
      <c r="Q58" s="536">
        <v>54</v>
      </c>
      <c r="R58" s="567">
        <v>0</v>
      </c>
      <c r="S58" s="567">
        <v>54</v>
      </c>
    </row>
    <row r="59" spans="1:19" ht="14.1" customHeight="1">
      <c r="A59" s="48"/>
      <c r="B59" s="686" t="s">
        <v>98</v>
      </c>
      <c r="C59" s="689"/>
      <c r="D59" s="689"/>
      <c r="E59" s="52">
        <v>33</v>
      </c>
      <c r="F59" s="541">
        <v>0</v>
      </c>
      <c r="G59" s="539">
        <v>0</v>
      </c>
      <c r="H59" s="536">
        <v>0</v>
      </c>
      <c r="I59" s="539">
        <v>0</v>
      </c>
      <c r="J59" s="539">
        <v>0</v>
      </c>
      <c r="K59" s="536">
        <v>0</v>
      </c>
      <c r="L59" s="539">
        <v>0</v>
      </c>
      <c r="M59" s="539">
        <v>0</v>
      </c>
      <c r="N59" s="536">
        <v>0</v>
      </c>
      <c r="O59" s="539">
        <v>0</v>
      </c>
      <c r="P59" s="539">
        <v>0</v>
      </c>
      <c r="Q59" s="536">
        <v>0</v>
      </c>
      <c r="R59" s="539">
        <v>0</v>
      </c>
      <c r="S59" s="539">
        <v>0</v>
      </c>
    </row>
    <row r="60" spans="1:19" ht="14.1" customHeight="1">
      <c r="A60" s="48"/>
      <c r="B60" s="686" t="s">
        <v>99</v>
      </c>
      <c r="C60" s="689"/>
      <c r="D60" s="689"/>
      <c r="E60" s="52">
        <v>16</v>
      </c>
      <c r="F60" s="570">
        <v>1</v>
      </c>
      <c r="G60" s="567">
        <v>7</v>
      </c>
      <c r="H60" s="536">
        <v>211</v>
      </c>
      <c r="I60" s="567">
        <v>111</v>
      </c>
      <c r="J60" s="567">
        <v>100</v>
      </c>
      <c r="K60" s="536">
        <v>69</v>
      </c>
      <c r="L60" s="567">
        <v>36</v>
      </c>
      <c r="M60" s="567">
        <v>33</v>
      </c>
      <c r="N60" s="536">
        <v>48</v>
      </c>
      <c r="O60" s="539">
        <v>22</v>
      </c>
      <c r="P60" s="539">
        <v>26</v>
      </c>
      <c r="Q60" s="536">
        <v>11</v>
      </c>
      <c r="R60" s="567">
        <v>1</v>
      </c>
      <c r="S60" s="567">
        <v>10</v>
      </c>
    </row>
    <row r="61" spans="1:19" ht="8.25" customHeight="1">
      <c r="A61" s="48"/>
      <c r="B61" s="404"/>
      <c r="C61" s="403"/>
      <c r="D61" s="404"/>
      <c r="E61" s="51"/>
      <c r="F61" s="572"/>
      <c r="G61" s="571"/>
      <c r="H61" s="536"/>
      <c r="I61" s="571"/>
      <c r="J61" s="571"/>
      <c r="K61" s="536"/>
      <c r="L61" s="571"/>
      <c r="M61" s="571"/>
      <c r="N61" s="536"/>
      <c r="O61" s="539"/>
      <c r="P61" s="539"/>
      <c r="Q61" s="536"/>
      <c r="R61" s="571"/>
      <c r="S61" s="571"/>
    </row>
    <row r="62" spans="1:19" ht="14.1" customHeight="1">
      <c r="A62" s="48"/>
      <c r="B62" s="686" t="s">
        <v>100</v>
      </c>
      <c r="C62" s="689"/>
      <c r="D62" s="689"/>
      <c r="E62" s="51">
        <v>17</v>
      </c>
      <c r="F62" s="541">
        <v>1</v>
      </c>
      <c r="G62" s="539">
        <v>4</v>
      </c>
      <c r="H62" s="536">
        <v>155</v>
      </c>
      <c r="I62" s="539">
        <v>90</v>
      </c>
      <c r="J62" s="539">
        <v>65</v>
      </c>
      <c r="K62" s="536">
        <v>27</v>
      </c>
      <c r="L62" s="539">
        <v>18</v>
      </c>
      <c r="M62" s="539">
        <v>9</v>
      </c>
      <c r="N62" s="536">
        <v>30</v>
      </c>
      <c r="O62" s="539">
        <v>16</v>
      </c>
      <c r="P62" s="539">
        <v>14</v>
      </c>
      <c r="Q62" s="536">
        <v>21</v>
      </c>
      <c r="R62" s="539">
        <v>0</v>
      </c>
      <c r="S62" s="539">
        <v>21</v>
      </c>
    </row>
    <row r="63" spans="1:19" ht="14.1" customHeight="1">
      <c r="A63" s="48"/>
      <c r="B63" s="686" t="s">
        <v>70</v>
      </c>
      <c r="C63" s="689"/>
      <c r="D63" s="689"/>
      <c r="E63" s="52">
        <v>5</v>
      </c>
      <c r="F63" s="541">
        <v>0</v>
      </c>
      <c r="G63" s="539">
        <v>0</v>
      </c>
      <c r="H63" s="536">
        <v>0</v>
      </c>
      <c r="I63" s="539">
        <v>0</v>
      </c>
      <c r="J63" s="539">
        <v>0</v>
      </c>
      <c r="K63" s="536">
        <v>0</v>
      </c>
      <c r="L63" s="539">
        <v>0</v>
      </c>
      <c r="M63" s="539">
        <v>0</v>
      </c>
      <c r="N63" s="536">
        <v>0</v>
      </c>
      <c r="O63" s="539">
        <v>0</v>
      </c>
      <c r="P63" s="539">
        <v>0</v>
      </c>
      <c r="Q63" s="536">
        <v>0</v>
      </c>
      <c r="R63" s="539">
        <v>0</v>
      </c>
      <c r="S63" s="539">
        <v>0</v>
      </c>
    </row>
    <row r="64" spans="1:19" ht="14.1" customHeight="1">
      <c r="A64" s="48"/>
      <c r="B64" s="686" t="s">
        <v>71</v>
      </c>
      <c r="C64" s="689"/>
      <c r="D64" s="689"/>
      <c r="E64" s="52">
        <v>3</v>
      </c>
      <c r="F64" s="541">
        <v>0</v>
      </c>
      <c r="G64" s="539">
        <v>0</v>
      </c>
      <c r="H64" s="536">
        <v>0</v>
      </c>
      <c r="I64" s="539">
        <v>0</v>
      </c>
      <c r="J64" s="539">
        <v>0</v>
      </c>
      <c r="K64" s="536">
        <v>0</v>
      </c>
      <c r="L64" s="539">
        <v>0</v>
      </c>
      <c r="M64" s="539">
        <v>0</v>
      </c>
      <c r="N64" s="536">
        <v>0</v>
      </c>
      <c r="O64" s="539">
        <v>0</v>
      </c>
      <c r="P64" s="539">
        <v>0</v>
      </c>
      <c r="Q64" s="536">
        <v>0</v>
      </c>
      <c r="R64" s="539">
        <v>0</v>
      </c>
      <c r="S64" s="539">
        <v>0</v>
      </c>
    </row>
    <row r="65" spans="1:19" ht="14.1" customHeight="1">
      <c r="A65" s="48"/>
      <c r="B65" s="686" t="s">
        <v>72</v>
      </c>
      <c r="C65" s="689"/>
      <c r="D65" s="689"/>
      <c r="E65" s="52">
        <v>11</v>
      </c>
      <c r="F65" s="570">
        <v>8</v>
      </c>
      <c r="G65" s="567">
        <v>36</v>
      </c>
      <c r="H65" s="536">
        <v>1161</v>
      </c>
      <c r="I65" s="567">
        <v>583</v>
      </c>
      <c r="J65" s="567">
        <v>578</v>
      </c>
      <c r="K65" s="536">
        <v>279</v>
      </c>
      <c r="L65" s="567">
        <v>129</v>
      </c>
      <c r="M65" s="567">
        <v>150</v>
      </c>
      <c r="N65" s="536">
        <v>340</v>
      </c>
      <c r="O65" s="539">
        <v>173</v>
      </c>
      <c r="P65" s="539">
        <v>167</v>
      </c>
      <c r="Q65" s="536">
        <v>172</v>
      </c>
      <c r="R65" s="567">
        <v>7</v>
      </c>
      <c r="S65" s="567">
        <v>165</v>
      </c>
    </row>
    <row r="66" spans="1:19" ht="8.25" customHeight="1">
      <c r="A66" s="48"/>
      <c r="B66" s="405"/>
      <c r="C66" s="61"/>
      <c r="D66" s="405"/>
      <c r="E66" s="51"/>
      <c r="F66" s="572"/>
      <c r="G66" s="571"/>
      <c r="H66" s="536"/>
      <c r="I66" s="571"/>
      <c r="J66" s="571"/>
      <c r="K66" s="536"/>
      <c r="L66" s="571"/>
      <c r="M66" s="571"/>
      <c r="N66" s="536"/>
      <c r="O66" s="539"/>
      <c r="P66" s="539"/>
      <c r="Q66" s="536"/>
      <c r="R66" s="571"/>
      <c r="S66" s="571"/>
    </row>
    <row r="67" spans="1:19" ht="14.1" customHeight="1">
      <c r="A67" s="48"/>
      <c r="B67" s="686" t="s">
        <v>73</v>
      </c>
      <c r="C67" s="689"/>
      <c r="D67" s="689"/>
      <c r="E67" s="52">
        <v>18</v>
      </c>
      <c r="F67" s="541">
        <v>0</v>
      </c>
      <c r="G67" s="539">
        <v>0</v>
      </c>
      <c r="H67" s="536">
        <v>0</v>
      </c>
      <c r="I67" s="539">
        <v>0</v>
      </c>
      <c r="J67" s="539">
        <v>0</v>
      </c>
      <c r="K67" s="536">
        <v>0</v>
      </c>
      <c r="L67" s="539">
        <v>0</v>
      </c>
      <c r="M67" s="539">
        <v>0</v>
      </c>
      <c r="N67" s="536">
        <v>0</v>
      </c>
      <c r="O67" s="539">
        <v>0</v>
      </c>
      <c r="P67" s="539">
        <v>0</v>
      </c>
      <c r="Q67" s="536">
        <v>0</v>
      </c>
      <c r="R67" s="539">
        <v>0</v>
      </c>
      <c r="S67" s="539">
        <v>0</v>
      </c>
    </row>
    <row r="68" spans="1:19" ht="14.1" customHeight="1">
      <c r="A68" s="48"/>
      <c r="B68" s="686" t="s">
        <v>74</v>
      </c>
      <c r="C68" s="689"/>
      <c r="D68" s="689"/>
      <c r="E68" s="51">
        <v>16</v>
      </c>
      <c r="F68" s="570">
        <v>1</v>
      </c>
      <c r="G68" s="567">
        <v>6</v>
      </c>
      <c r="H68" s="536">
        <v>196</v>
      </c>
      <c r="I68" s="567">
        <v>95</v>
      </c>
      <c r="J68" s="567">
        <v>101</v>
      </c>
      <c r="K68" s="536">
        <v>28</v>
      </c>
      <c r="L68" s="567">
        <v>12</v>
      </c>
      <c r="M68" s="567">
        <v>16</v>
      </c>
      <c r="N68" s="536">
        <v>49</v>
      </c>
      <c r="O68" s="539">
        <v>22</v>
      </c>
      <c r="P68" s="539">
        <v>27</v>
      </c>
      <c r="Q68" s="536">
        <v>25</v>
      </c>
      <c r="R68" s="567">
        <v>2</v>
      </c>
      <c r="S68" s="567">
        <v>23</v>
      </c>
    </row>
    <row r="69" spans="1:19" ht="14.1" customHeight="1">
      <c r="A69" s="48"/>
      <c r="B69" s="686" t="s">
        <v>75</v>
      </c>
      <c r="C69" s="689"/>
      <c r="D69" s="689"/>
      <c r="E69" s="52">
        <v>9</v>
      </c>
      <c r="F69" s="570">
        <v>3</v>
      </c>
      <c r="G69" s="567">
        <v>33</v>
      </c>
      <c r="H69" s="536">
        <v>735</v>
      </c>
      <c r="I69" s="567">
        <v>389</v>
      </c>
      <c r="J69" s="567">
        <v>346</v>
      </c>
      <c r="K69" s="536">
        <v>407</v>
      </c>
      <c r="L69" s="567">
        <v>220</v>
      </c>
      <c r="M69" s="567">
        <v>187</v>
      </c>
      <c r="N69" s="536">
        <v>174</v>
      </c>
      <c r="O69" s="539">
        <v>94</v>
      </c>
      <c r="P69" s="539">
        <v>80</v>
      </c>
      <c r="Q69" s="536">
        <v>97</v>
      </c>
      <c r="R69" s="567">
        <v>11</v>
      </c>
      <c r="S69" s="567">
        <v>86</v>
      </c>
    </row>
    <row r="70" spans="1:19" ht="14.1" customHeight="1">
      <c r="A70" s="48"/>
      <c r="B70" s="686" t="s">
        <v>76</v>
      </c>
      <c r="C70" s="689"/>
      <c r="D70" s="689"/>
      <c r="E70" s="52">
        <v>8</v>
      </c>
      <c r="F70" s="541">
        <v>0</v>
      </c>
      <c r="G70" s="539">
        <v>0</v>
      </c>
      <c r="H70" s="536">
        <v>0</v>
      </c>
      <c r="I70" s="539">
        <v>0</v>
      </c>
      <c r="J70" s="539">
        <v>0</v>
      </c>
      <c r="K70" s="536">
        <v>0</v>
      </c>
      <c r="L70" s="539">
        <v>0</v>
      </c>
      <c r="M70" s="539">
        <v>0</v>
      </c>
      <c r="N70" s="536">
        <v>0</v>
      </c>
      <c r="O70" s="539">
        <v>0</v>
      </c>
      <c r="P70" s="539">
        <v>0</v>
      </c>
      <c r="Q70" s="536">
        <v>0</v>
      </c>
      <c r="R70" s="539">
        <v>0</v>
      </c>
      <c r="S70" s="539">
        <v>0</v>
      </c>
    </row>
    <row r="71" spans="1:19" ht="14.1" customHeight="1">
      <c r="A71" s="48"/>
      <c r="B71" s="686" t="s">
        <v>77</v>
      </c>
      <c r="C71" s="689"/>
      <c r="D71" s="689"/>
      <c r="E71" s="52">
        <v>9</v>
      </c>
      <c r="F71" s="541">
        <v>0</v>
      </c>
      <c r="G71" s="539">
        <v>0</v>
      </c>
      <c r="H71" s="536">
        <v>0</v>
      </c>
      <c r="I71" s="539">
        <v>0</v>
      </c>
      <c r="J71" s="539">
        <v>0</v>
      </c>
      <c r="K71" s="536">
        <v>0</v>
      </c>
      <c r="L71" s="539">
        <v>0</v>
      </c>
      <c r="M71" s="539">
        <v>0</v>
      </c>
      <c r="N71" s="536">
        <v>0</v>
      </c>
      <c r="O71" s="539">
        <v>0</v>
      </c>
      <c r="P71" s="539">
        <v>0</v>
      </c>
      <c r="Q71" s="536">
        <v>0</v>
      </c>
      <c r="R71" s="539">
        <v>0</v>
      </c>
      <c r="S71" s="539">
        <v>0</v>
      </c>
    </row>
    <row r="72" spans="1:19" ht="7.5" customHeight="1">
      <c r="A72" s="48"/>
      <c r="B72" s="405"/>
      <c r="C72" s="61"/>
      <c r="D72" s="405"/>
      <c r="E72" s="52"/>
      <c r="F72" s="541"/>
      <c r="G72" s="539"/>
      <c r="H72" s="536"/>
      <c r="I72" s="539"/>
      <c r="J72" s="539"/>
      <c r="K72" s="536"/>
      <c r="L72" s="539"/>
      <c r="M72" s="539"/>
      <c r="N72" s="536"/>
      <c r="O72" s="539"/>
      <c r="P72" s="539"/>
      <c r="Q72" s="536"/>
      <c r="R72" s="539"/>
      <c r="S72" s="539"/>
    </row>
    <row r="73" spans="1:19" ht="14.1" customHeight="1">
      <c r="A73" s="48"/>
      <c r="B73" s="686" t="s">
        <v>78</v>
      </c>
      <c r="C73" s="689"/>
      <c r="D73" s="689"/>
      <c r="E73" s="52">
        <v>7</v>
      </c>
      <c r="F73" s="541">
        <v>0</v>
      </c>
      <c r="G73" s="539">
        <v>0</v>
      </c>
      <c r="H73" s="536">
        <v>0</v>
      </c>
      <c r="I73" s="539">
        <v>0</v>
      </c>
      <c r="J73" s="539">
        <v>0</v>
      </c>
      <c r="K73" s="536">
        <v>0</v>
      </c>
      <c r="L73" s="539">
        <v>0</v>
      </c>
      <c r="M73" s="539">
        <v>0</v>
      </c>
      <c r="N73" s="536">
        <v>0</v>
      </c>
      <c r="O73" s="539">
        <v>0</v>
      </c>
      <c r="P73" s="539">
        <v>0</v>
      </c>
      <c r="Q73" s="536">
        <v>0</v>
      </c>
      <c r="R73" s="539">
        <v>0</v>
      </c>
      <c r="S73" s="539">
        <v>0</v>
      </c>
    </row>
    <row r="74" spans="1:19" ht="14.1" customHeight="1">
      <c r="A74" s="48"/>
      <c r="B74" s="686" t="s">
        <v>79</v>
      </c>
      <c r="C74" s="689"/>
      <c r="D74" s="689"/>
      <c r="E74" s="52">
        <v>9</v>
      </c>
      <c r="F74" s="541">
        <v>0</v>
      </c>
      <c r="G74" s="539">
        <v>0</v>
      </c>
      <c r="H74" s="536">
        <v>0</v>
      </c>
      <c r="I74" s="539">
        <v>0</v>
      </c>
      <c r="J74" s="539">
        <v>0</v>
      </c>
      <c r="K74" s="536">
        <v>0</v>
      </c>
      <c r="L74" s="539">
        <v>0</v>
      </c>
      <c r="M74" s="539">
        <v>0</v>
      </c>
      <c r="N74" s="536">
        <v>0</v>
      </c>
      <c r="O74" s="539">
        <v>0</v>
      </c>
      <c r="P74" s="539">
        <v>0</v>
      </c>
      <c r="Q74" s="536">
        <v>0</v>
      </c>
      <c r="R74" s="539">
        <v>0</v>
      </c>
      <c r="S74" s="539">
        <v>0</v>
      </c>
    </row>
    <row r="75" spans="1:19" ht="7.5" customHeight="1">
      <c r="A75" s="48"/>
      <c r="B75" s="405"/>
      <c r="C75" s="61"/>
      <c r="D75" s="405"/>
      <c r="E75" s="52"/>
      <c r="F75" s="541"/>
      <c r="G75" s="539"/>
      <c r="H75" s="536"/>
      <c r="I75" s="539"/>
      <c r="J75" s="539"/>
      <c r="K75" s="536"/>
      <c r="L75" s="539"/>
      <c r="M75" s="539"/>
      <c r="N75" s="536"/>
      <c r="O75" s="539"/>
      <c r="P75" s="539"/>
      <c r="Q75" s="536"/>
      <c r="R75" s="539"/>
      <c r="S75" s="539"/>
    </row>
    <row r="76" spans="1:19" ht="14.1" customHeight="1">
      <c r="A76" s="48"/>
      <c r="B76" s="686" t="s">
        <v>80</v>
      </c>
      <c r="C76" s="689"/>
      <c r="D76" s="689"/>
      <c r="E76" s="52">
        <v>5</v>
      </c>
      <c r="F76" s="541">
        <v>0</v>
      </c>
      <c r="G76" s="539">
        <v>0</v>
      </c>
      <c r="H76" s="536">
        <v>0</v>
      </c>
      <c r="I76" s="539">
        <v>0</v>
      </c>
      <c r="J76" s="539">
        <v>0</v>
      </c>
      <c r="K76" s="536">
        <v>0</v>
      </c>
      <c r="L76" s="539">
        <v>0</v>
      </c>
      <c r="M76" s="539">
        <v>0</v>
      </c>
      <c r="N76" s="536">
        <v>0</v>
      </c>
      <c r="O76" s="539">
        <v>0</v>
      </c>
      <c r="P76" s="539">
        <v>0</v>
      </c>
      <c r="Q76" s="536">
        <v>0</v>
      </c>
      <c r="R76" s="539">
        <v>0</v>
      </c>
      <c r="S76" s="539">
        <v>0</v>
      </c>
    </row>
    <row r="77" spans="1:19" ht="14.1" customHeight="1">
      <c r="A77" s="48"/>
      <c r="B77" s="686" t="s">
        <v>81</v>
      </c>
      <c r="C77" s="689"/>
      <c r="D77" s="689"/>
      <c r="E77" s="52">
        <v>3</v>
      </c>
      <c r="F77" s="541">
        <v>1</v>
      </c>
      <c r="G77" s="539">
        <v>6</v>
      </c>
      <c r="H77" s="536">
        <v>193</v>
      </c>
      <c r="I77" s="539">
        <v>113</v>
      </c>
      <c r="J77" s="539">
        <v>80</v>
      </c>
      <c r="K77" s="536">
        <v>52</v>
      </c>
      <c r="L77" s="539">
        <v>30</v>
      </c>
      <c r="M77" s="539">
        <v>22</v>
      </c>
      <c r="N77" s="536">
        <v>43</v>
      </c>
      <c r="O77" s="539">
        <v>20</v>
      </c>
      <c r="P77" s="539">
        <v>23</v>
      </c>
      <c r="Q77" s="536">
        <v>12</v>
      </c>
      <c r="R77" s="539">
        <v>3</v>
      </c>
      <c r="S77" s="539">
        <v>9</v>
      </c>
    </row>
    <row r="78" spans="1:19" ht="14.1" customHeight="1">
      <c r="A78" s="48"/>
      <c r="B78" s="686" t="s">
        <v>82</v>
      </c>
      <c r="C78" s="689"/>
      <c r="D78" s="689"/>
      <c r="E78" s="52">
        <v>4</v>
      </c>
      <c r="F78" s="541">
        <v>2</v>
      </c>
      <c r="G78" s="539">
        <v>6</v>
      </c>
      <c r="H78" s="536">
        <v>180</v>
      </c>
      <c r="I78" s="539">
        <v>90</v>
      </c>
      <c r="J78" s="539">
        <v>90</v>
      </c>
      <c r="K78" s="536">
        <v>28</v>
      </c>
      <c r="L78" s="539">
        <v>12</v>
      </c>
      <c r="M78" s="539">
        <v>16</v>
      </c>
      <c r="N78" s="536">
        <v>35</v>
      </c>
      <c r="O78" s="539">
        <v>15</v>
      </c>
      <c r="P78" s="539">
        <v>20</v>
      </c>
      <c r="Q78" s="536">
        <v>25</v>
      </c>
      <c r="R78" s="539">
        <v>2</v>
      </c>
      <c r="S78" s="539">
        <v>23</v>
      </c>
    </row>
    <row r="79" spans="1:19" ht="14.1" customHeight="1">
      <c r="A79" s="48"/>
      <c r="B79" s="686" t="s">
        <v>83</v>
      </c>
      <c r="C79" s="689"/>
      <c r="D79" s="689"/>
      <c r="E79" s="52">
        <v>5</v>
      </c>
      <c r="F79" s="541">
        <v>0</v>
      </c>
      <c r="G79" s="539">
        <v>0</v>
      </c>
      <c r="H79" s="536">
        <v>0</v>
      </c>
      <c r="I79" s="539">
        <v>0</v>
      </c>
      <c r="J79" s="539">
        <v>0</v>
      </c>
      <c r="K79" s="536">
        <v>0</v>
      </c>
      <c r="L79" s="539">
        <v>0</v>
      </c>
      <c r="M79" s="539">
        <v>0</v>
      </c>
      <c r="N79" s="536">
        <v>0</v>
      </c>
      <c r="O79" s="539">
        <v>0</v>
      </c>
      <c r="P79" s="539">
        <v>0</v>
      </c>
      <c r="Q79" s="536">
        <v>0</v>
      </c>
      <c r="R79" s="539">
        <v>0</v>
      </c>
      <c r="S79" s="539">
        <v>0</v>
      </c>
    </row>
    <row r="80" spans="1:19" ht="7.5" customHeight="1">
      <c r="A80" s="48"/>
      <c r="B80" s="405"/>
      <c r="C80" s="61"/>
      <c r="D80" s="405"/>
      <c r="E80" s="51"/>
      <c r="F80" s="572"/>
      <c r="G80" s="571"/>
      <c r="H80" s="536"/>
      <c r="I80" s="571"/>
      <c r="J80" s="571"/>
      <c r="K80" s="536"/>
      <c r="L80" s="571"/>
      <c r="M80" s="571"/>
      <c r="N80" s="536"/>
      <c r="O80" s="539"/>
      <c r="P80" s="539"/>
      <c r="Q80" s="536"/>
      <c r="R80" s="571"/>
      <c r="S80" s="571"/>
    </row>
    <row r="81" spans="1:19" ht="14.1" customHeight="1">
      <c r="A81" s="48"/>
      <c r="B81" s="686" t="s">
        <v>84</v>
      </c>
      <c r="C81" s="689"/>
      <c r="D81" s="689"/>
      <c r="E81" s="60">
        <v>0</v>
      </c>
      <c r="F81" s="570">
        <v>1</v>
      </c>
      <c r="G81" s="567">
        <v>6</v>
      </c>
      <c r="H81" s="536">
        <v>122</v>
      </c>
      <c r="I81" s="567">
        <v>58</v>
      </c>
      <c r="J81" s="567">
        <v>64</v>
      </c>
      <c r="K81" s="536">
        <v>19</v>
      </c>
      <c r="L81" s="567">
        <v>6</v>
      </c>
      <c r="M81" s="567">
        <v>13</v>
      </c>
      <c r="N81" s="536">
        <v>38</v>
      </c>
      <c r="O81" s="539">
        <v>21</v>
      </c>
      <c r="P81" s="539">
        <v>17</v>
      </c>
      <c r="Q81" s="536">
        <v>14</v>
      </c>
      <c r="R81" s="567">
        <v>1</v>
      </c>
      <c r="S81" s="567">
        <v>13</v>
      </c>
    </row>
    <row r="82" spans="1:19" ht="14.1" customHeight="1">
      <c r="A82" s="48"/>
      <c r="B82" s="686" t="s">
        <v>85</v>
      </c>
      <c r="C82" s="689"/>
      <c r="D82" s="689"/>
      <c r="E82" s="52">
        <v>3</v>
      </c>
      <c r="F82" s="541">
        <v>0</v>
      </c>
      <c r="G82" s="539">
        <v>0</v>
      </c>
      <c r="H82" s="536">
        <v>0</v>
      </c>
      <c r="I82" s="539">
        <v>0</v>
      </c>
      <c r="J82" s="539">
        <v>0</v>
      </c>
      <c r="K82" s="536">
        <v>0</v>
      </c>
      <c r="L82" s="539">
        <v>0</v>
      </c>
      <c r="M82" s="539">
        <v>0</v>
      </c>
      <c r="N82" s="536">
        <v>0</v>
      </c>
      <c r="O82" s="539">
        <v>0</v>
      </c>
      <c r="P82" s="539">
        <v>0</v>
      </c>
      <c r="Q82" s="536">
        <v>0</v>
      </c>
      <c r="R82" s="539">
        <v>0</v>
      </c>
      <c r="S82" s="539">
        <v>0</v>
      </c>
    </row>
    <row r="83" spans="1:19" ht="14.1" customHeight="1">
      <c r="A83" s="48"/>
      <c r="B83" s="686" t="s">
        <v>86</v>
      </c>
      <c r="C83" s="689"/>
      <c r="D83" s="689"/>
      <c r="E83" s="52">
        <v>2</v>
      </c>
      <c r="F83" s="541">
        <v>0</v>
      </c>
      <c r="G83" s="539">
        <v>0</v>
      </c>
      <c r="H83" s="536">
        <v>0</v>
      </c>
      <c r="I83" s="539">
        <v>0</v>
      </c>
      <c r="J83" s="539">
        <v>0</v>
      </c>
      <c r="K83" s="536">
        <v>0</v>
      </c>
      <c r="L83" s="539">
        <v>0</v>
      </c>
      <c r="M83" s="539">
        <v>0</v>
      </c>
      <c r="N83" s="536">
        <v>0</v>
      </c>
      <c r="O83" s="539">
        <v>0</v>
      </c>
      <c r="P83" s="539">
        <v>0</v>
      </c>
      <c r="Q83" s="536">
        <v>0</v>
      </c>
      <c r="R83" s="539">
        <v>0</v>
      </c>
      <c r="S83" s="539">
        <v>0</v>
      </c>
    </row>
    <row r="84" spans="1:19" ht="14.1" customHeight="1">
      <c r="A84" s="48"/>
      <c r="B84" s="686" t="s">
        <v>87</v>
      </c>
      <c r="C84" s="689"/>
      <c r="D84" s="689"/>
      <c r="E84" s="51">
        <v>3</v>
      </c>
      <c r="F84" s="541">
        <v>1</v>
      </c>
      <c r="G84" s="539">
        <v>3</v>
      </c>
      <c r="H84" s="536">
        <v>133</v>
      </c>
      <c r="I84" s="539">
        <v>58</v>
      </c>
      <c r="J84" s="539">
        <v>75</v>
      </c>
      <c r="K84" s="536">
        <v>13</v>
      </c>
      <c r="L84" s="539">
        <v>2</v>
      </c>
      <c r="M84" s="539">
        <v>11</v>
      </c>
      <c r="N84" s="536">
        <v>34</v>
      </c>
      <c r="O84" s="539">
        <v>16</v>
      </c>
      <c r="P84" s="539">
        <v>18</v>
      </c>
      <c r="Q84" s="536">
        <v>13</v>
      </c>
      <c r="R84" s="539">
        <v>2</v>
      </c>
      <c r="S84" s="539">
        <v>11</v>
      </c>
    </row>
    <row r="85" spans="1:19" ht="14.1" customHeight="1">
      <c r="A85" s="48"/>
      <c r="B85" s="686" t="s">
        <v>88</v>
      </c>
      <c r="C85" s="689"/>
      <c r="D85" s="689"/>
      <c r="E85" s="52">
        <v>1</v>
      </c>
      <c r="F85" s="541">
        <v>0</v>
      </c>
      <c r="G85" s="539">
        <v>0</v>
      </c>
      <c r="H85" s="536">
        <v>0</v>
      </c>
      <c r="I85" s="539">
        <v>0</v>
      </c>
      <c r="J85" s="539">
        <v>0</v>
      </c>
      <c r="K85" s="536">
        <v>0</v>
      </c>
      <c r="L85" s="539">
        <v>0</v>
      </c>
      <c r="M85" s="539">
        <v>0</v>
      </c>
      <c r="N85" s="536">
        <v>0</v>
      </c>
      <c r="O85" s="539">
        <v>0</v>
      </c>
      <c r="P85" s="539">
        <v>0</v>
      </c>
      <c r="Q85" s="536">
        <v>0</v>
      </c>
      <c r="R85" s="539">
        <v>0</v>
      </c>
      <c r="S85" s="539">
        <v>0</v>
      </c>
    </row>
    <row r="86" spans="1:19" ht="7.5" customHeight="1">
      <c r="A86" s="48"/>
      <c r="B86" s="405"/>
      <c r="C86" s="61"/>
      <c r="D86" s="405"/>
      <c r="E86" s="51"/>
      <c r="F86" s="572"/>
      <c r="G86" s="571"/>
      <c r="H86" s="536"/>
      <c r="I86" s="571"/>
      <c r="J86" s="571"/>
      <c r="K86" s="536"/>
      <c r="L86" s="571"/>
      <c r="M86" s="571"/>
      <c r="N86" s="536"/>
      <c r="O86" s="539"/>
      <c r="P86" s="539"/>
      <c r="Q86" s="536"/>
      <c r="R86" s="571"/>
      <c r="S86" s="571"/>
    </row>
    <row r="87" spans="1:19" ht="14.1" customHeight="1">
      <c r="A87" s="48"/>
      <c r="B87" s="686" t="s">
        <v>89</v>
      </c>
      <c r="C87" s="689"/>
      <c r="D87" s="689"/>
      <c r="E87" s="52">
        <v>2</v>
      </c>
      <c r="F87" s="570">
        <v>2</v>
      </c>
      <c r="G87" s="567">
        <v>6</v>
      </c>
      <c r="H87" s="536">
        <v>134</v>
      </c>
      <c r="I87" s="567">
        <v>73</v>
      </c>
      <c r="J87" s="567">
        <v>61</v>
      </c>
      <c r="K87" s="536">
        <v>12</v>
      </c>
      <c r="L87" s="539">
        <v>7</v>
      </c>
      <c r="M87" s="567">
        <v>5</v>
      </c>
      <c r="N87" s="536">
        <v>43</v>
      </c>
      <c r="O87" s="539">
        <v>17</v>
      </c>
      <c r="P87" s="539">
        <v>26</v>
      </c>
      <c r="Q87" s="536">
        <v>23</v>
      </c>
      <c r="R87" s="567">
        <v>0</v>
      </c>
      <c r="S87" s="567">
        <v>23</v>
      </c>
    </row>
    <row r="88" spans="1:19" ht="14.1" customHeight="1">
      <c r="A88" s="48"/>
      <c r="B88" s="686" t="s">
        <v>90</v>
      </c>
      <c r="C88" s="689"/>
      <c r="D88" s="689"/>
      <c r="E88" s="52">
        <v>1</v>
      </c>
      <c r="F88" s="541">
        <v>0</v>
      </c>
      <c r="G88" s="539">
        <v>0</v>
      </c>
      <c r="H88" s="536">
        <v>0</v>
      </c>
      <c r="I88" s="539">
        <v>0</v>
      </c>
      <c r="J88" s="539">
        <v>0</v>
      </c>
      <c r="K88" s="536">
        <v>0</v>
      </c>
      <c r="L88" s="539">
        <v>0</v>
      </c>
      <c r="M88" s="539">
        <v>0</v>
      </c>
      <c r="N88" s="536">
        <v>0</v>
      </c>
      <c r="O88" s="539">
        <v>0</v>
      </c>
      <c r="P88" s="539">
        <v>0</v>
      </c>
      <c r="Q88" s="536">
        <v>0</v>
      </c>
      <c r="R88" s="539">
        <v>0</v>
      </c>
      <c r="S88" s="539">
        <v>0</v>
      </c>
    </row>
    <row r="89" spans="1:19" ht="14.1" customHeight="1">
      <c r="A89" s="48"/>
      <c r="B89" s="686" t="s">
        <v>91</v>
      </c>
      <c r="C89" s="689"/>
      <c r="D89" s="689"/>
      <c r="E89" s="52">
        <v>2</v>
      </c>
      <c r="F89" s="541">
        <v>0</v>
      </c>
      <c r="G89" s="539">
        <v>0</v>
      </c>
      <c r="H89" s="536">
        <v>0</v>
      </c>
      <c r="I89" s="539">
        <v>0</v>
      </c>
      <c r="J89" s="539">
        <v>0</v>
      </c>
      <c r="K89" s="536">
        <v>0</v>
      </c>
      <c r="L89" s="539">
        <v>0</v>
      </c>
      <c r="M89" s="539">
        <v>0</v>
      </c>
      <c r="N89" s="536">
        <v>0</v>
      </c>
      <c r="O89" s="539">
        <v>0</v>
      </c>
      <c r="P89" s="539">
        <v>0</v>
      </c>
      <c r="Q89" s="536">
        <v>0</v>
      </c>
      <c r="R89" s="539">
        <v>0</v>
      </c>
      <c r="S89" s="539">
        <v>0</v>
      </c>
    </row>
    <row r="90" spans="1:19" ht="14.1" customHeight="1">
      <c r="A90" s="48"/>
      <c r="B90" s="686" t="s">
        <v>92</v>
      </c>
      <c r="C90" s="689"/>
      <c r="D90" s="689"/>
      <c r="E90" s="52">
        <v>4</v>
      </c>
      <c r="F90" s="541">
        <v>0</v>
      </c>
      <c r="G90" s="539">
        <v>0</v>
      </c>
      <c r="H90" s="536">
        <v>0</v>
      </c>
      <c r="I90" s="539">
        <v>0</v>
      </c>
      <c r="J90" s="539">
        <v>0</v>
      </c>
      <c r="K90" s="536">
        <v>0</v>
      </c>
      <c r="L90" s="539">
        <v>0</v>
      </c>
      <c r="M90" s="539">
        <v>0</v>
      </c>
      <c r="N90" s="536">
        <v>0</v>
      </c>
      <c r="O90" s="539">
        <v>0</v>
      </c>
      <c r="P90" s="539">
        <v>0</v>
      </c>
      <c r="Q90" s="536">
        <v>0</v>
      </c>
      <c r="R90" s="539">
        <v>0</v>
      </c>
      <c r="S90" s="539">
        <v>0</v>
      </c>
    </row>
    <row r="91" spans="1:19" ht="14.1" customHeight="1">
      <c r="A91" s="48"/>
      <c r="B91" s="686" t="s">
        <v>93</v>
      </c>
      <c r="C91" s="639"/>
      <c r="D91" s="639"/>
      <c r="E91" s="51">
        <v>1</v>
      </c>
      <c r="F91" s="541">
        <v>0</v>
      </c>
      <c r="G91" s="539">
        <v>0</v>
      </c>
      <c r="H91" s="536">
        <v>0</v>
      </c>
      <c r="I91" s="539">
        <v>0</v>
      </c>
      <c r="J91" s="539">
        <v>0</v>
      </c>
      <c r="K91" s="536">
        <v>0</v>
      </c>
      <c r="L91" s="539">
        <v>0</v>
      </c>
      <c r="M91" s="539">
        <v>0</v>
      </c>
      <c r="N91" s="536">
        <v>0</v>
      </c>
      <c r="O91" s="539">
        <v>0</v>
      </c>
      <c r="P91" s="539">
        <v>0</v>
      </c>
      <c r="Q91" s="536">
        <v>0</v>
      </c>
      <c r="R91" s="539">
        <v>0</v>
      </c>
      <c r="S91" s="539">
        <v>0</v>
      </c>
    </row>
    <row r="92" spans="1:19" ht="6" customHeight="1" thickBot="1">
      <c r="A92" s="54"/>
      <c r="B92" s="406"/>
      <c r="C92" s="407"/>
      <c r="D92" s="406"/>
      <c r="E92" s="65"/>
      <c r="F92" s="319"/>
      <c r="G92" s="65"/>
      <c r="H92" s="65"/>
      <c r="I92" s="65"/>
      <c r="J92" s="65"/>
      <c r="K92" s="334"/>
      <c r="L92" s="334"/>
      <c r="M92" s="334"/>
      <c r="N92" s="334"/>
      <c r="O92" s="334"/>
      <c r="P92" s="334"/>
      <c r="Q92" s="334"/>
      <c r="R92" s="334"/>
      <c r="S92" s="334"/>
    </row>
    <row r="93" spans="1:19" ht="4.5" customHeight="1" thickTop="1">
      <c r="A93" s="48"/>
      <c r="B93" s="404"/>
      <c r="C93" s="61"/>
      <c r="D93" s="404"/>
      <c r="E93" s="51"/>
      <c r="F93" s="51"/>
      <c r="G93" s="52"/>
      <c r="H93" s="51"/>
      <c r="I93" s="51"/>
      <c r="J93" s="51"/>
      <c r="K93" s="335"/>
      <c r="L93" s="335"/>
      <c r="M93" s="335"/>
      <c r="N93" s="335"/>
      <c r="O93" s="335"/>
      <c r="P93" s="335"/>
      <c r="Q93" s="335"/>
      <c r="R93" s="335"/>
      <c r="S93" s="335"/>
    </row>
    <row r="94" spans="1:19" s="427" customFormat="1" ht="13.5" customHeight="1">
      <c r="A94" s="564" t="s">
        <v>67</v>
      </c>
      <c r="B94" s="573" t="s">
        <v>396</v>
      </c>
      <c r="C94" s="548"/>
      <c r="D94" s="548"/>
      <c r="E94" s="425"/>
      <c r="F94" s="425"/>
      <c r="G94" s="426"/>
      <c r="H94" s="426"/>
      <c r="I94" s="426"/>
      <c r="L94" s="426"/>
      <c r="M94" s="426"/>
      <c r="N94" s="426"/>
      <c r="O94" s="426"/>
      <c r="P94" s="426"/>
      <c r="Q94" s="426"/>
      <c r="R94" s="426"/>
      <c r="S94" s="426"/>
    </row>
    <row r="95" spans="1:19" s="427" customFormat="1" ht="13.5" hidden="1" customHeight="1">
      <c r="A95" s="565"/>
      <c r="B95" s="205"/>
      <c r="C95" s="205"/>
      <c r="D95" s="554"/>
      <c r="E95" s="428"/>
      <c r="F95" s="428"/>
      <c r="G95" s="429">
        <f>G52-G58</f>
        <v>36</v>
      </c>
      <c r="H95" s="429">
        <f>H52-H58</f>
        <v>1012</v>
      </c>
      <c r="I95" s="429">
        <f>I52-I58</f>
        <v>513</v>
      </c>
      <c r="K95" s="429">
        <f>K10-K16</f>
        <v>5493</v>
      </c>
      <c r="L95" s="429">
        <f>L10-L16</f>
        <v>2820</v>
      </c>
      <c r="M95" s="429">
        <f>M10-M16</f>
        <v>2673</v>
      </c>
      <c r="N95" s="429">
        <v>50531</v>
      </c>
      <c r="O95" s="429">
        <v>25644</v>
      </c>
      <c r="P95" s="429">
        <v>24887</v>
      </c>
      <c r="Q95" s="429">
        <f>Q10-Q16</f>
        <v>2562</v>
      </c>
      <c r="R95" s="429">
        <f>R10-R16</f>
        <v>177</v>
      </c>
      <c r="S95" s="429">
        <f>S10-S16</f>
        <v>2385</v>
      </c>
    </row>
    <row r="96" spans="1:19" s="427" customFormat="1">
      <c r="A96" s="565" t="s">
        <v>397</v>
      </c>
      <c r="B96" s="205" t="s">
        <v>398</v>
      </c>
      <c r="C96" s="554"/>
      <c r="D96" s="554"/>
      <c r="E96" s="428"/>
      <c r="F96" s="428"/>
      <c r="G96" s="429"/>
      <c r="H96" s="429"/>
      <c r="I96" s="429"/>
      <c r="K96" s="429"/>
      <c r="L96" s="429"/>
      <c r="M96" s="429"/>
      <c r="N96" s="429"/>
      <c r="O96" s="429"/>
      <c r="P96" s="429"/>
      <c r="Q96" s="429"/>
      <c r="R96" s="429"/>
      <c r="S96" s="429"/>
    </row>
    <row r="97" spans="6:19" s="427" customFormat="1">
      <c r="K97" s="457"/>
      <c r="L97" s="457"/>
      <c r="M97" s="457"/>
      <c r="N97" s="457"/>
      <c r="O97" s="457"/>
      <c r="P97" s="457"/>
      <c r="Q97" s="457"/>
      <c r="R97" s="457"/>
      <c r="S97" s="457"/>
    </row>
    <row r="98" spans="6:19">
      <c r="K98" s="336"/>
      <c r="L98" s="336"/>
      <c r="M98" s="336"/>
      <c r="N98" s="336"/>
      <c r="O98" s="336"/>
      <c r="P98" s="336"/>
      <c r="Q98" s="336"/>
      <c r="R98" s="336"/>
      <c r="S98" s="336"/>
    </row>
    <row r="99" spans="6:19">
      <c r="K99" s="336"/>
      <c r="L99" s="336"/>
      <c r="M99" s="336"/>
      <c r="N99" s="336"/>
      <c r="O99" s="336"/>
      <c r="P99" s="336"/>
      <c r="Q99" s="336"/>
      <c r="R99" s="336"/>
      <c r="S99" s="336"/>
    </row>
    <row r="100" spans="6:19">
      <c r="K100" s="336"/>
      <c r="L100" s="336"/>
      <c r="M100" s="336"/>
      <c r="N100" s="336"/>
      <c r="O100" s="336"/>
      <c r="P100" s="336"/>
      <c r="Q100" s="336"/>
      <c r="R100" s="336"/>
      <c r="S100" s="336"/>
    </row>
    <row r="101" spans="6:19">
      <c r="K101" s="336"/>
      <c r="L101" s="336"/>
      <c r="M101" s="336"/>
      <c r="N101" s="336"/>
      <c r="O101" s="336"/>
      <c r="P101" s="336"/>
      <c r="Q101" s="336"/>
      <c r="R101" s="336"/>
      <c r="S101" s="336"/>
    </row>
    <row r="102" spans="6:19">
      <c r="F102" s="336"/>
      <c r="G102" s="336"/>
      <c r="H102" s="336"/>
      <c r="I102" s="336"/>
      <c r="J102" s="336"/>
      <c r="K102" s="336"/>
      <c r="L102" s="336"/>
      <c r="M102" s="336"/>
      <c r="N102" s="336"/>
      <c r="O102" s="336"/>
      <c r="P102" s="336"/>
      <c r="Q102" s="336"/>
      <c r="R102" s="336"/>
      <c r="S102" s="336"/>
    </row>
    <row r="103" spans="6:19">
      <c r="F103" s="336"/>
      <c r="G103" s="336"/>
      <c r="H103" s="336"/>
      <c r="I103" s="336"/>
      <c r="J103" s="336"/>
      <c r="K103" s="336"/>
      <c r="L103" s="336"/>
      <c r="M103" s="336"/>
      <c r="N103" s="336"/>
      <c r="O103" s="336"/>
      <c r="P103" s="336"/>
      <c r="Q103" s="336"/>
      <c r="R103" s="336"/>
      <c r="S103" s="336"/>
    </row>
    <row r="104" spans="6:19">
      <c r="F104" s="336"/>
      <c r="G104" s="336"/>
      <c r="H104" s="336"/>
      <c r="I104" s="336"/>
      <c r="J104" s="336"/>
      <c r="K104" s="336"/>
      <c r="L104" s="336"/>
      <c r="M104" s="336"/>
      <c r="N104" s="336"/>
      <c r="O104" s="336"/>
      <c r="P104" s="336"/>
      <c r="Q104" s="336"/>
      <c r="R104" s="336"/>
      <c r="S104" s="336"/>
    </row>
    <row r="105" spans="6:19">
      <c r="F105" s="336"/>
      <c r="G105" s="336"/>
      <c r="H105" s="336"/>
      <c r="I105" s="336"/>
      <c r="J105" s="336"/>
      <c r="K105" s="336"/>
      <c r="L105" s="336"/>
      <c r="M105" s="336"/>
      <c r="N105" s="336"/>
      <c r="O105" s="336"/>
      <c r="P105" s="336"/>
      <c r="Q105" s="336"/>
      <c r="R105" s="336"/>
      <c r="S105" s="336"/>
    </row>
    <row r="106" spans="6:19">
      <c r="F106" s="336"/>
      <c r="G106" s="336"/>
      <c r="H106" s="336"/>
      <c r="I106" s="336"/>
      <c r="J106" s="336"/>
      <c r="K106" s="336"/>
      <c r="L106" s="336"/>
      <c r="M106" s="336"/>
      <c r="N106" s="336"/>
      <c r="O106" s="336"/>
      <c r="P106" s="336"/>
      <c r="Q106" s="336"/>
      <c r="R106" s="336"/>
      <c r="S106" s="336"/>
    </row>
    <row r="107" spans="6:19">
      <c r="F107" s="336"/>
      <c r="G107" s="336"/>
      <c r="H107" s="336"/>
      <c r="I107" s="336"/>
      <c r="J107" s="336"/>
      <c r="K107" s="336"/>
      <c r="L107" s="336"/>
      <c r="M107" s="336"/>
      <c r="N107" s="336"/>
      <c r="O107" s="336"/>
      <c r="P107" s="336"/>
      <c r="Q107" s="336"/>
      <c r="R107" s="336"/>
      <c r="S107" s="336"/>
    </row>
    <row r="108" spans="6:19">
      <c r="F108" s="336"/>
      <c r="G108" s="336"/>
      <c r="H108" s="336"/>
      <c r="I108" s="336"/>
      <c r="J108" s="336"/>
      <c r="K108" s="336"/>
      <c r="L108" s="336"/>
      <c r="M108" s="336"/>
      <c r="N108" s="336"/>
      <c r="O108" s="336"/>
      <c r="P108" s="336"/>
      <c r="Q108" s="336"/>
      <c r="R108" s="336"/>
      <c r="S108" s="336"/>
    </row>
    <row r="109" spans="6:19">
      <c r="F109" s="336"/>
      <c r="G109" s="336"/>
      <c r="H109" s="336"/>
      <c r="I109" s="336"/>
      <c r="J109" s="336"/>
      <c r="K109" s="336"/>
      <c r="L109" s="336"/>
      <c r="M109" s="336"/>
      <c r="N109" s="336"/>
      <c r="O109" s="336"/>
      <c r="P109" s="336"/>
      <c r="Q109" s="336"/>
      <c r="R109" s="336"/>
      <c r="S109" s="336"/>
    </row>
    <row r="110" spans="6:19">
      <c r="F110" s="336"/>
      <c r="G110" s="336"/>
      <c r="H110" s="336"/>
      <c r="I110" s="336"/>
      <c r="J110" s="336"/>
      <c r="K110" s="336"/>
      <c r="L110" s="336"/>
      <c r="M110" s="336"/>
      <c r="N110" s="336"/>
      <c r="O110" s="336"/>
      <c r="P110" s="336"/>
      <c r="Q110" s="336"/>
      <c r="R110" s="336"/>
      <c r="S110" s="336"/>
    </row>
    <row r="111" spans="6:19">
      <c r="F111" s="336"/>
      <c r="G111" s="336"/>
      <c r="H111" s="336"/>
      <c r="I111" s="336"/>
      <c r="J111" s="336"/>
      <c r="K111" s="336"/>
      <c r="L111" s="336"/>
      <c r="M111" s="336"/>
      <c r="N111" s="336"/>
      <c r="O111" s="336"/>
      <c r="P111" s="336"/>
      <c r="Q111" s="336"/>
      <c r="R111" s="336"/>
      <c r="S111" s="336"/>
    </row>
    <row r="112" spans="6:19">
      <c r="F112" s="336"/>
      <c r="G112" s="336"/>
      <c r="H112" s="336"/>
      <c r="I112" s="336"/>
      <c r="J112" s="336"/>
      <c r="K112" s="336"/>
      <c r="L112" s="336"/>
      <c r="M112" s="336"/>
      <c r="N112" s="336"/>
      <c r="O112" s="336"/>
      <c r="P112" s="336"/>
      <c r="Q112" s="336"/>
      <c r="R112" s="336"/>
      <c r="S112" s="336"/>
    </row>
    <row r="113" spans="6:19">
      <c r="F113" s="336"/>
      <c r="G113" s="336"/>
      <c r="H113" s="336"/>
      <c r="I113" s="336"/>
      <c r="J113" s="336"/>
      <c r="K113" s="336"/>
      <c r="L113" s="336"/>
      <c r="M113" s="336"/>
      <c r="N113" s="336"/>
      <c r="O113" s="336"/>
      <c r="P113" s="336"/>
      <c r="Q113" s="336"/>
      <c r="R113" s="336"/>
      <c r="S113" s="336"/>
    </row>
    <row r="114" spans="6:19">
      <c r="F114" s="336"/>
      <c r="G114" s="336"/>
      <c r="H114" s="336"/>
      <c r="I114" s="336"/>
      <c r="J114" s="336"/>
      <c r="K114" s="336"/>
      <c r="L114" s="336"/>
      <c r="M114" s="336"/>
      <c r="N114" s="336"/>
      <c r="O114" s="336"/>
      <c r="P114" s="336"/>
      <c r="Q114" s="336"/>
      <c r="R114" s="336"/>
      <c r="S114" s="336"/>
    </row>
    <row r="115" spans="6:19">
      <c r="F115" s="336"/>
      <c r="G115" s="336"/>
      <c r="H115" s="336"/>
      <c r="I115" s="336"/>
      <c r="J115" s="336"/>
      <c r="K115" s="336"/>
      <c r="L115" s="336"/>
      <c r="M115" s="336"/>
      <c r="N115" s="336"/>
      <c r="O115" s="336"/>
      <c r="P115" s="336"/>
      <c r="Q115" s="336"/>
      <c r="R115" s="336"/>
      <c r="S115" s="336"/>
    </row>
    <row r="116" spans="6:19">
      <c r="F116" s="336"/>
      <c r="G116" s="336"/>
      <c r="H116" s="336"/>
      <c r="I116" s="336"/>
      <c r="J116" s="336"/>
      <c r="K116" s="336"/>
      <c r="L116" s="336"/>
      <c r="M116" s="336"/>
      <c r="N116" s="336"/>
      <c r="O116" s="336"/>
      <c r="P116" s="336"/>
      <c r="Q116" s="336"/>
      <c r="R116" s="336"/>
      <c r="S116" s="336"/>
    </row>
    <row r="117" spans="6:19">
      <c r="F117" s="336"/>
      <c r="G117" s="336"/>
      <c r="H117" s="336"/>
      <c r="I117" s="336"/>
      <c r="J117" s="336"/>
      <c r="K117" s="336"/>
      <c r="L117" s="336"/>
      <c r="M117" s="336"/>
      <c r="N117" s="336"/>
      <c r="O117" s="336"/>
      <c r="P117" s="336"/>
      <c r="Q117" s="336"/>
      <c r="R117" s="336"/>
      <c r="S117" s="336"/>
    </row>
    <row r="118" spans="6:19">
      <c r="F118" s="336"/>
      <c r="G118" s="336"/>
      <c r="H118" s="336"/>
      <c r="I118" s="336"/>
      <c r="J118" s="336"/>
      <c r="K118" s="336"/>
      <c r="L118" s="336"/>
      <c r="M118" s="336"/>
      <c r="N118" s="336"/>
      <c r="O118" s="336"/>
      <c r="P118" s="336"/>
      <c r="Q118" s="336"/>
      <c r="R118" s="336"/>
      <c r="S118" s="336"/>
    </row>
    <row r="119" spans="6:19">
      <c r="F119" s="336"/>
      <c r="G119" s="336"/>
      <c r="H119" s="336"/>
      <c r="I119" s="336"/>
      <c r="J119" s="336"/>
      <c r="K119" s="336"/>
      <c r="L119" s="336"/>
      <c r="M119" s="336"/>
      <c r="N119" s="336"/>
      <c r="O119" s="336"/>
      <c r="P119" s="336"/>
      <c r="Q119" s="336"/>
      <c r="R119" s="336"/>
      <c r="S119" s="336"/>
    </row>
    <row r="120" spans="6:19">
      <c r="F120" s="336"/>
      <c r="G120" s="336"/>
      <c r="H120" s="336"/>
      <c r="I120" s="336"/>
      <c r="J120" s="336"/>
      <c r="K120" s="336"/>
      <c r="L120" s="336"/>
      <c r="M120" s="336"/>
      <c r="N120" s="336"/>
      <c r="O120" s="336"/>
      <c r="P120" s="336"/>
      <c r="Q120" s="336"/>
      <c r="R120" s="336"/>
      <c r="S120" s="336"/>
    </row>
    <row r="121" spans="6:19">
      <c r="F121" s="336"/>
      <c r="G121" s="336"/>
      <c r="H121" s="336"/>
      <c r="I121" s="336"/>
      <c r="J121" s="336"/>
      <c r="K121" s="336"/>
      <c r="L121" s="336"/>
      <c r="M121" s="336"/>
      <c r="N121" s="336"/>
      <c r="O121" s="336"/>
      <c r="P121" s="336"/>
      <c r="Q121" s="336"/>
      <c r="R121" s="336"/>
      <c r="S121" s="336"/>
    </row>
    <row r="122" spans="6:19">
      <c r="F122" s="336"/>
      <c r="G122" s="336"/>
      <c r="H122" s="336"/>
      <c r="I122" s="336"/>
      <c r="J122" s="336"/>
      <c r="K122" s="336"/>
      <c r="L122" s="336"/>
      <c r="M122" s="336"/>
      <c r="N122" s="336"/>
      <c r="O122" s="336"/>
      <c r="P122" s="336"/>
      <c r="Q122" s="336"/>
      <c r="R122" s="336"/>
      <c r="S122" s="336"/>
    </row>
    <row r="123" spans="6:19">
      <c r="F123" s="336"/>
      <c r="G123" s="336"/>
      <c r="H123" s="336"/>
      <c r="I123" s="336"/>
      <c r="J123" s="336"/>
      <c r="K123" s="336"/>
      <c r="L123" s="336"/>
      <c r="M123" s="336"/>
      <c r="N123" s="336"/>
      <c r="O123" s="336"/>
      <c r="P123" s="336"/>
      <c r="Q123" s="336"/>
      <c r="R123" s="336"/>
      <c r="S123" s="336"/>
    </row>
    <row r="124" spans="6:19">
      <c r="F124" s="336"/>
      <c r="G124" s="336"/>
      <c r="H124" s="336"/>
      <c r="I124" s="336"/>
      <c r="J124" s="336"/>
      <c r="K124" s="336"/>
      <c r="L124" s="336"/>
      <c r="M124" s="336"/>
      <c r="N124" s="336"/>
      <c r="O124" s="336"/>
      <c r="P124" s="336"/>
      <c r="Q124" s="336"/>
      <c r="R124" s="336"/>
      <c r="S124" s="336"/>
    </row>
    <row r="125" spans="6:19">
      <c r="F125" s="336"/>
      <c r="G125" s="336"/>
      <c r="H125" s="336"/>
      <c r="I125" s="336"/>
      <c r="J125" s="336"/>
      <c r="K125" s="336"/>
      <c r="L125" s="336"/>
      <c r="M125" s="336"/>
      <c r="N125" s="336"/>
      <c r="O125" s="336"/>
      <c r="P125" s="336"/>
      <c r="Q125" s="336"/>
      <c r="R125" s="336"/>
      <c r="S125" s="336"/>
    </row>
    <row r="126" spans="6:19">
      <c r="F126" s="336"/>
      <c r="G126" s="336"/>
      <c r="H126" s="336"/>
      <c r="I126" s="336"/>
      <c r="J126" s="336"/>
      <c r="K126" s="336"/>
      <c r="L126" s="336"/>
      <c r="M126" s="336"/>
      <c r="N126" s="336"/>
      <c r="O126" s="336"/>
      <c r="P126" s="336"/>
      <c r="Q126" s="336"/>
      <c r="R126" s="336"/>
      <c r="S126" s="336"/>
    </row>
    <row r="127" spans="6:19">
      <c r="F127" s="336"/>
      <c r="G127" s="336"/>
      <c r="H127" s="336"/>
      <c r="I127" s="336"/>
      <c r="J127" s="336"/>
      <c r="K127" s="336"/>
      <c r="L127" s="336"/>
      <c r="M127" s="336"/>
      <c r="N127" s="336"/>
      <c r="O127" s="336"/>
      <c r="P127" s="336"/>
      <c r="Q127" s="336"/>
      <c r="R127" s="336"/>
      <c r="S127" s="336"/>
    </row>
  </sheetData>
  <mergeCells count="73">
    <mergeCell ref="B91:D91"/>
    <mergeCell ref="B84:D84"/>
    <mergeCell ref="B85:D85"/>
    <mergeCell ref="B87:D87"/>
    <mergeCell ref="B88:D88"/>
    <mergeCell ref="B89:D89"/>
    <mergeCell ref="B90:D90"/>
    <mergeCell ref="B83:D83"/>
    <mergeCell ref="B69:D69"/>
    <mergeCell ref="B70:D70"/>
    <mergeCell ref="B71:D71"/>
    <mergeCell ref="B73:D73"/>
    <mergeCell ref="B74:D74"/>
    <mergeCell ref="B76:D76"/>
    <mergeCell ref="B77:D77"/>
    <mergeCell ref="B78:D78"/>
    <mergeCell ref="B79:D79"/>
    <mergeCell ref="B81:D81"/>
    <mergeCell ref="B82:D82"/>
    <mergeCell ref="B68:D68"/>
    <mergeCell ref="C54:D54"/>
    <mergeCell ref="B56:D56"/>
    <mergeCell ref="B57:D57"/>
    <mergeCell ref="B58:D58"/>
    <mergeCell ref="B59:D59"/>
    <mergeCell ref="B60:D60"/>
    <mergeCell ref="B62:D62"/>
    <mergeCell ref="B63:D63"/>
    <mergeCell ref="B64:D64"/>
    <mergeCell ref="B65:D65"/>
    <mergeCell ref="B67:D67"/>
    <mergeCell ref="C53:D53"/>
    <mergeCell ref="C39:D39"/>
    <mergeCell ref="B41:D41"/>
    <mergeCell ref="C42:D42"/>
    <mergeCell ref="C43:D43"/>
    <mergeCell ref="C44:D44"/>
    <mergeCell ref="C45:D45"/>
    <mergeCell ref="C46:D46"/>
    <mergeCell ref="C48:D48"/>
    <mergeCell ref="C49:D49"/>
    <mergeCell ref="B51:D51"/>
    <mergeCell ref="C52:D52"/>
    <mergeCell ref="C38:D38"/>
    <mergeCell ref="C25:D25"/>
    <mergeCell ref="C26:D26"/>
    <mergeCell ref="C27:D27"/>
    <mergeCell ref="C28:D28"/>
    <mergeCell ref="C29:D29"/>
    <mergeCell ref="C31:D31"/>
    <mergeCell ref="C32:D32"/>
    <mergeCell ref="C33:D33"/>
    <mergeCell ref="C34:D34"/>
    <mergeCell ref="C35:D35"/>
    <mergeCell ref="C37:D37"/>
    <mergeCell ref="C23:D23"/>
    <mergeCell ref="B14:D14"/>
    <mergeCell ref="B16:D16"/>
    <mergeCell ref="A2:E3"/>
    <mergeCell ref="F2:F3"/>
    <mergeCell ref="B6:D6"/>
    <mergeCell ref="B8:D8"/>
    <mergeCell ref="B10:C12"/>
    <mergeCell ref="B18:D18"/>
    <mergeCell ref="C19:D19"/>
    <mergeCell ref="C20:D20"/>
    <mergeCell ref="C21:D21"/>
    <mergeCell ref="C22:D22"/>
    <mergeCell ref="G2:G3"/>
    <mergeCell ref="H2:J2"/>
    <mergeCell ref="K2:M2"/>
    <mergeCell ref="N2:P2"/>
    <mergeCell ref="Q2:S2"/>
  </mergeCells>
  <phoneticPr fontId="18"/>
  <printOptions horizontalCentered="1"/>
  <pageMargins left="0.23622047244094491" right="0.27559055118110237" top="0.78740157480314965" bottom="0.39370078740157483" header="0.51181102362204722" footer="0"/>
  <pageSetup paperSize="9" scale="95" orientation="landscape" r:id="rId1"/>
  <headerFooter alignWithMargins="0">
    <oddHeader>&amp;L&amp;9幼保連携型認定こども園&amp;R&amp;10&amp;F&amp;9 (&amp;"ＭＳ 明朝,標準"&amp;A)</oddHead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18"/>
  <sheetViews>
    <sheetView zoomScaleNormal="100" zoomScalePageLayoutView="190" workbookViewId="0"/>
  </sheetViews>
  <sheetFormatPr defaultRowHeight="10.5"/>
  <cols>
    <col min="1" max="1" width="0.75" style="93" customWidth="1"/>
    <col min="2" max="2" width="1.75" style="93" customWidth="1"/>
    <col min="3" max="3" width="3" style="93" customWidth="1"/>
    <col min="4" max="4" width="4.625" style="93" customWidth="1"/>
    <col min="5" max="5" width="0.75" style="78" customWidth="1"/>
    <col min="6" max="6" width="5.375" style="93" bestFit="1" customWidth="1"/>
    <col min="7" max="7" width="4.375" style="93" customWidth="1"/>
    <col min="8" max="8" width="7.875" style="93" bestFit="1" customWidth="1"/>
    <col min="9" max="11" width="8.625" style="93" bestFit="1" customWidth="1"/>
    <col min="12" max="12" width="7.625" style="93" customWidth="1"/>
    <col min="13" max="13" width="6.25" style="93" customWidth="1"/>
    <col min="14" max="14" width="7.875" style="93" customWidth="1"/>
    <col min="15" max="15" width="8.5" style="78" hidden="1" customWidth="1"/>
    <col min="16" max="16" width="3.5" style="78" customWidth="1"/>
    <col min="17" max="17" width="3.875" style="78" customWidth="1"/>
    <col min="18" max="18" width="9" style="78"/>
    <col min="19" max="22" width="8.375" style="78" customWidth="1"/>
    <col min="23" max="16384" width="9" style="78"/>
  </cols>
  <sheetData>
    <row r="1" spans="1:16" s="93" customFormat="1" ht="12" customHeight="1" thickBot="1">
      <c r="A1" s="76"/>
      <c r="B1" s="76"/>
      <c r="C1" s="76"/>
      <c r="D1" s="76"/>
      <c r="E1" s="76"/>
      <c r="F1" s="76"/>
      <c r="G1" s="76"/>
      <c r="H1" s="76"/>
      <c r="I1" s="76"/>
      <c r="J1" s="76"/>
      <c r="K1" s="76"/>
      <c r="L1" s="76"/>
      <c r="M1" s="76"/>
      <c r="N1" s="58" t="s">
        <v>28</v>
      </c>
    </row>
    <row r="2" spans="1:16" s="396" customFormat="1" ht="12.95" customHeight="1" thickTop="1">
      <c r="A2" s="699" t="s">
        <v>104</v>
      </c>
      <c r="B2" s="692"/>
      <c r="C2" s="692"/>
      <c r="D2" s="692"/>
      <c r="E2" s="692"/>
      <c r="F2" s="692" t="s">
        <v>105</v>
      </c>
      <c r="G2" s="692"/>
      <c r="H2" s="690" t="s">
        <v>11</v>
      </c>
      <c r="I2" s="692" t="s">
        <v>106</v>
      </c>
      <c r="J2" s="692"/>
      <c r="K2" s="692"/>
      <c r="L2" s="692" t="s">
        <v>107</v>
      </c>
      <c r="M2" s="692"/>
      <c r="N2" s="693"/>
      <c r="P2" s="340"/>
    </row>
    <row r="3" spans="1:16" s="396" customFormat="1" ht="21.95" customHeight="1">
      <c r="A3" s="700"/>
      <c r="B3" s="701"/>
      <c r="C3" s="701"/>
      <c r="D3" s="701"/>
      <c r="E3" s="701"/>
      <c r="F3" s="80" t="s">
        <v>108</v>
      </c>
      <c r="G3" s="81" t="s">
        <v>109</v>
      </c>
      <c r="H3" s="691"/>
      <c r="I3" s="79" t="s">
        <v>8</v>
      </c>
      <c r="J3" s="79" t="s">
        <v>14</v>
      </c>
      <c r="K3" s="79" t="s">
        <v>15</v>
      </c>
      <c r="L3" s="79" t="s">
        <v>8</v>
      </c>
      <c r="M3" s="79" t="s">
        <v>14</v>
      </c>
      <c r="N3" s="82" t="s">
        <v>15</v>
      </c>
    </row>
    <row r="4" spans="1:16" s="86" customFormat="1" ht="9.75">
      <c r="A4" s="83"/>
      <c r="B4" s="84"/>
      <c r="C4" s="84"/>
      <c r="D4" s="84"/>
      <c r="E4" s="85"/>
      <c r="F4" s="83"/>
      <c r="G4" s="83"/>
      <c r="H4" s="83"/>
      <c r="I4" s="83" t="s">
        <v>37</v>
      </c>
      <c r="J4" s="83" t="s">
        <v>37</v>
      </c>
      <c r="K4" s="83" t="s">
        <v>37</v>
      </c>
      <c r="L4" s="83" t="s">
        <v>37</v>
      </c>
      <c r="M4" s="83" t="s">
        <v>37</v>
      </c>
      <c r="N4" s="83" t="s">
        <v>37</v>
      </c>
    </row>
    <row r="5" spans="1:16" s="89" customFormat="1" ht="14.1" customHeight="1">
      <c r="A5" s="397"/>
      <c r="B5" s="695" t="s">
        <v>435</v>
      </c>
      <c r="C5" s="695"/>
      <c r="D5" s="695"/>
      <c r="E5" s="87"/>
      <c r="F5" s="574">
        <v>887</v>
      </c>
      <c r="G5" s="574">
        <v>3</v>
      </c>
      <c r="H5" s="574">
        <v>17152</v>
      </c>
      <c r="I5" s="574">
        <v>461553</v>
      </c>
      <c r="J5" s="574">
        <v>236265</v>
      </c>
      <c r="K5" s="574">
        <v>225288</v>
      </c>
      <c r="L5" s="574">
        <v>25328</v>
      </c>
      <c r="M5" s="574">
        <v>9163</v>
      </c>
      <c r="N5" s="574">
        <v>16165</v>
      </c>
    </row>
    <row r="6" spans="1:16" s="89" customFormat="1" ht="14.1" customHeight="1">
      <c r="A6" s="397"/>
      <c r="B6" s="695" t="s">
        <v>416</v>
      </c>
      <c r="C6" s="695"/>
      <c r="D6" s="695"/>
      <c r="E6" s="87"/>
      <c r="F6" s="574">
        <v>888</v>
      </c>
      <c r="G6" s="574">
        <v>3</v>
      </c>
      <c r="H6" s="574">
        <v>17213</v>
      </c>
      <c r="I6" s="574">
        <v>461304</v>
      </c>
      <c r="J6" s="574">
        <v>236293</v>
      </c>
      <c r="K6" s="574">
        <v>225011</v>
      </c>
      <c r="L6" s="574">
        <v>25536</v>
      </c>
      <c r="M6" s="574">
        <v>9279</v>
      </c>
      <c r="N6" s="574">
        <v>16257</v>
      </c>
    </row>
    <row r="7" spans="1:16" s="89" customFormat="1" ht="3" customHeight="1">
      <c r="A7" s="397"/>
      <c r="B7" s="398"/>
      <c r="C7" s="398"/>
      <c r="D7" s="398"/>
      <c r="E7" s="87"/>
      <c r="F7" s="574"/>
      <c r="G7" s="574"/>
      <c r="H7" s="574"/>
      <c r="I7" s="574"/>
      <c r="J7" s="574"/>
      <c r="K7" s="574"/>
      <c r="L7" s="574"/>
      <c r="M7" s="574"/>
      <c r="N7" s="574"/>
    </row>
    <row r="8" spans="1:16" s="89" customFormat="1" ht="14.1" customHeight="1">
      <c r="A8" s="397"/>
      <c r="B8" s="696" t="s">
        <v>440</v>
      </c>
      <c r="C8" s="697"/>
      <c r="D8" s="400" t="s">
        <v>8</v>
      </c>
      <c r="E8" s="87"/>
      <c r="F8" s="574">
        <v>889</v>
      </c>
      <c r="G8" s="574">
        <v>3</v>
      </c>
      <c r="H8" s="574">
        <v>17282</v>
      </c>
      <c r="I8" s="574">
        <v>459003</v>
      </c>
      <c r="J8" s="574">
        <v>234980</v>
      </c>
      <c r="K8" s="574">
        <v>224023</v>
      </c>
      <c r="L8" s="574">
        <v>25889</v>
      </c>
      <c r="M8" s="574">
        <v>9459</v>
      </c>
      <c r="N8" s="574">
        <v>16430</v>
      </c>
      <c r="O8" s="89">
        <f>SUM(M8:N8)</f>
        <v>25889</v>
      </c>
    </row>
    <row r="9" spans="1:16" s="89" customFormat="1" ht="14.1" customHeight="1">
      <c r="A9" s="397"/>
      <c r="B9" s="697"/>
      <c r="C9" s="697"/>
      <c r="D9" s="398" t="s">
        <v>110</v>
      </c>
      <c r="E9" s="87"/>
      <c r="F9" s="574">
        <v>2</v>
      </c>
      <c r="G9" s="574" t="s">
        <v>441</v>
      </c>
      <c r="H9" s="574">
        <v>36</v>
      </c>
      <c r="I9" s="574">
        <v>1253</v>
      </c>
      <c r="J9" s="574">
        <v>630</v>
      </c>
      <c r="K9" s="574">
        <v>623</v>
      </c>
      <c r="L9" s="574">
        <v>52</v>
      </c>
      <c r="M9" s="574">
        <v>37</v>
      </c>
      <c r="N9" s="574">
        <v>15</v>
      </c>
      <c r="O9" s="89">
        <f t="shared" ref="O9:O45" si="0">SUM(M9:N9)</f>
        <v>52</v>
      </c>
    </row>
    <row r="10" spans="1:16" s="89" customFormat="1" ht="14.1" customHeight="1">
      <c r="A10" s="397"/>
      <c r="B10" s="697"/>
      <c r="C10" s="697"/>
      <c r="D10" s="398" t="s">
        <v>111</v>
      </c>
      <c r="E10" s="87"/>
      <c r="F10" s="574">
        <v>855</v>
      </c>
      <c r="G10" s="574">
        <v>3</v>
      </c>
      <c r="H10" s="574">
        <v>16879</v>
      </c>
      <c r="I10" s="574">
        <v>447169</v>
      </c>
      <c r="J10" s="574">
        <v>230075</v>
      </c>
      <c r="K10" s="574">
        <v>217094</v>
      </c>
      <c r="L10" s="574">
        <v>25110</v>
      </c>
      <c r="M10" s="574">
        <v>9093</v>
      </c>
      <c r="N10" s="574">
        <v>16017</v>
      </c>
      <c r="O10" s="89">
        <f t="shared" si="0"/>
        <v>25110</v>
      </c>
    </row>
    <row r="11" spans="1:16" s="89" customFormat="1" ht="14.1" customHeight="1">
      <c r="A11" s="397"/>
      <c r="B11" s="697"/>
      <c r="C11" s="697"/>
      <c r="D11" s="398" t="s">
        <v>112</v>
      </c>
      <c r="E11" s="87"/>
      <c r="F11" s="574">
        <v>32</v>
      </c>
      <c r="G11" s="574" t="s">
        <v>441</v>
      </c>
      <c r="H11" s="574">
        <v>367</v>
      </c>
      <c r="I11" s="574">
        <v>10581</v>
      </c>
      <c r="J11" s="574">
        <v>4275</v>
      </c>
      <c r="K11" s="574">
        <v>6306</v>
      </c>
      <c r="L11" s="574">
        <v>727</v>
      </c>
      <c r="M11" s="574">
        <v>329</v>
      </c>
      <c r="N11" s="574">
        <v>398</v>
      </c>
      <c r="O11" s="89">
        <f t="shared" si="0"/>
        <v>727</v>
      </c>
    </row>
    <row r="12" spans="1:16" s="89" customFormat="1" ht="3" customHeight="1">
      <c r="A12" s="397"/>
      <c r="B12" s="399"/>
      <c r="C12" s="399"/>
      <c r="D12" s="400"/>
      <c r="E12" s="87"/>
      <c r="F12" s="574"/>
      <c r="G12" s="574"/>
      <c r="H12" s="574"/>
      <c r="I12" s="574"/>
      <c r="J12" s="574"/>
      <c r="K12" s="574"/>
      <c r="L12" s="574"/>
      <c r="M12" s="574"/>
      <c r="N12" s="574"/>
      <c r="O12" s="89">
        <f t="shared" si="0"/>
        <v>0</v>
      </c>
    </row>
    <row r="13" spans="1:16" s="89" customFormat="1" ht="14.1" customHeight="1">
      <c r="A13" s="397"/>
      <c r="B13" s="698" t="s">
        <v>38</v>
      </c>
      <c r="C13" s="698"/>
      <c r="D13" s="698"/>
      <c r="E13" s="87"/>
      <c r="F13" s="574">
        <v>845</v>
      </c>
      <c r="G13" s="574">
        <v>2</v>
      </c>
      <c r="H13" s="574">
        <v>16675</v>
      </c>
      <c r="I13" s="574">
        <v>444907</v>
      </c>
      <c r="J13" s="574">
        <v>227815</v>
      </c>
      <c r="K13" s="574">
        <v>217092</v>
      </c>
      <c r="L13" s="574">
        <v>24929</v>
      </c>
      <c r="M13" s="574">
        <v>9081</v>
      </c>
      <c r="N13" s="574">
        <v>15848</v>
      </c>
      <c r="O13" s="89">
        <f t="shared" si="0"/>
        <v>24929</v>
      </c>
    </row>
    <row r="14" spans="1:16" s="89" customFormat="1" ht="3" customHeight="1">
      <c r="A14" s="397"/>
      <c r="B14" s="400"/>
      <c r="C14" s="400"/>
      <c r="D14" s="400"/>
      <c r="E14" s="87"/>
      <c r="F14" s="574"/>
      <c r="G14" s="574"/>
      <c r="H14" s="574"/>
      <c r="I14" s="574"/>
      <c r="J14" s="574"/>
      <c r="K14" s="574"/>
      <c r="L14" s="574"/>
      <c r="M14" s="574"/>
      <c r="N14" s="574"/>
      <c r="O14" s="89">
        <f t="shared" si="0"/>
        <v>0</v>
      </c>
    </row>
    <row r="15" spans="1:16" s="89" customFormat="1" ht="14.1" customHeight="1">
      <c r="A15" s="397"/>
      <c r="B15" s="698" t="s">
        <v>39</v>
      </c>
      <c r="C15" s="698"/>
      <c r="D15" s="698"/>
      <c r="E15" s="87"/>
      <c r="F15" s="574">
        <v>44</v>
      </c>
      <c r="G15" s="574">
        <v>1</v>
      </c>
      <c r="H15" s="574">
        <v>607</v>
      </c>
      <c r="I15" s="574">
        <v>14096</v>
      </c>
      <c r="J15" s="574">
        <v>7165</v>
      </c>
      <c r="K15" s="574">
        <v>6931</v>
      </c>
      <c r="L15" s="574">
        <v>960</v>
      </c>
      <c r="M15" s="574">
        <v>378</v>
      </c>
      <c r="N15" s="574">
        <v>582</v>
      </c>
      <c r="O15" s="89">
        <f t="shared" si="0"/>
        <v>960</v>
      </c>
    </row>
    <row r="16" spans="1:16" s="89" customFormat="1" ht="3" customHeight="1">
      <c r="A16" s="397"/>
      <c r="B16" s="400"/>
      <c r="C16" s="400"/>
      <c r="D16" s="400"/>
      <c r="E16" s="87"/>
      <c r="F16" s="574"/>
      <c r="G16" s="574"/>
      <c r="H16" s="574"/>
      <c r="I16" s="574"/>
      <c r="J16" s="574"/>
      <c r="K16" s="574"/>
      <c r="L16" s="574"/>
      <c r="M16" s="574"/>
      <c r="N16" s="574"/>
      <c r="O16" s="89">
        <f t="shared" si="0"/>
        <v>0</v>
      </c>
    </row>
    <row r="17" spans="1:15" ht="14.1" customHeight="1">
      <c r="A17" s="401"/>
      <c r="B17" s="694" t="s">
        <v>40</v>
      </c>
      <c r="C17" s="694"/>
      <c r="D17" s="694"/>
      <c r="E17" s="91"/>
      <c r="F17" s="575">
        <v>352</v>
      </c>
      <c r="G17" s="575">
        <v>1</v>
      </c>
      <c r="H17" s="575">
        <v>6840</v>
      </c>
      <c r="I17" s="575">
        <v>184716</v>
      </c>
      <c r="J17" s="575">
        <v>94816</v>
      </c>
      <c r="K17" s="575">
        <v>89900</v>
      </c>
      <c r="L17" s="575">
        <v>10270</v>
      </c>
      <c r="M17" s="575">
        <v>3669</v>
      </c>
      <c r="N17" s="575">
        <v>6601</v>
      </c>
      <c r="O17" s="431">
        <f t="shared" si="0"/>
        <v>10270</v>
      </c>
    </row>
    <row r="18" spans="1:15" ht="10.5" customHeight="1">
      <c r="A18" s="401"/>
      <c r="B18" s="90"/>
      <c r="C18" s="694" t="s">
        <v>41</v>
      </c>
      <c r="D18" s="694"/>
      <c r="E18" s="91"/>
      <c r="F18" s="575">
        <v>23</v>
      </c>
      <c r="G18" s="575">
        <v>0</v>
      </c>
      <c r="H18" s="575">
        <v>526</v>
      </c>
      <c r="I18" s="575">
        <v>14885</v>
      </c>
      <c r="J18" s="575">
        <v>7625</v>
      </c>
      <c r="K18" s="575">
        <v>7260</v>
      </c>
      <c r="L18" s="575">
        <v>818</v>
      </c>
      <c r="M18" s="575">
        <v>278</v>
      </c>
      <c r="N18" s="575">
        <v>540</v>
      </c>
      <c r="O18" s="431">
        <f t="shared" si="0"/>
        <v>818</v>
      </c>
    </row>
    <row r="19" spans="1:15" ht="10.5" customHeight="1">
      <c r="A19" s="401"/>
      <c r="B19" s="90"/>
      <c r="C19" s="694" t="s">
        <v>42</v>
      </c>
      <c r="D19" s="694"/>
      <c r="E19" s="91"/>
      <c r="F19" s="575">
        <v>21</v>
      </c>
      <c r="G19" s="575">
        <v>0</v>
      </c>
      <c r="H19" s="575">
        <v>395</v>
      </c>
      <c r="I19" s="575">
        <v>10812</v>
      </c>
      <c r="J19" s="575">
        <v>5551</v>
      </c>
      <c r="K19" s="575">
        <v>5261</v>
      </c>
      <c r="L19" s="575">
        <v>597</v>
      </c>
      <c r="M19" s="575">
        <v>219</v>
      </c>
      <c r="N19" s="575">
        <v>378</v>
      </c>
      <c r="O19" s="431">
        <f t="shared" si="0"/>
        <v>597</v>
      </c>
    </row>
    <row r="20" spans="1:15" ht="10.5" customHeight="1">
      <c r="A20" s="401"/>
      <c r="B20" s="90"/>
      <c r="C20" s="694" t="s">
        <v>43</v>
      </c>
      <c r="D20" s="694"/>
      <c r="E20" s="91"/>
      <c r="F20" s="575">
        <v>9</v>
      </c>
      <c r="G20" s="575">
        <v>0</v>
      </c>
      <c r="H20" s="575">
        <v>154</v>
      </c>
      <c r="I20" s="575">
        <v>3940</v>
      </c>
      <c r="J20" s="575">
        <v>2059</v>
      </c>
      <c r="K20" s="575">
        <v>1881</v>
      </c>
      <c r="L20" s="575">
        <v>253</v>
      </c>
      <c r="M20" s="575">
        <v>89</v>
      </c>
      <c r="N20" s="575">
        <v>164</v>
      </c>
      <c r="O20" s="431">
        <f t="shared" si="0"/>
        <v>253</v>
      </c>
    </row>
    <row r="21" spans="1:15" ht="10.5" customHeight="1">
      <c r="A21" s="401"/>
      <c r="B21" s="90"/>
      <c r="C21" s="694" t="s">
        <v>44</v>
      </c>
      <c r="D21" s="694"/>
      <c r="E21" s="91"/>
      <c r="F21" s="575">
        <v>11</v>
      </c>
      <c r="G21" s="575">
        <v>0</v>
      </c>
      <c r="H21" s="575">
        <v>202</v>
      </c>
      <c r="I21" s="575">
        <v>5832</v>
      </c>
      <c r="J21" s="575">
        <v>2759</v>
      </c>
      <c r="K21" s="575">
        <v>3073</v>
      </c>
      <c r="L21" s="575">
        <v>321</v>
      </c>
      <c r="M21" s="575">
        <v>118</v>
      </c>
      <c r="N21" s="575">
        <v>203</v>
      </c>
      <c r="O21" s="431">
        <f t="shared" si="0"/>
        <v>321</v>
      </c>
    </row>
    <row r="22" spans="1:15" ht="10.5" customHeight="1">
      <c r="A22" s="401"/>
      <c r="B22" s="90"/>
      <c r="C22" s="694" t="s">
        <v>45</v>
      </c>
      <c r="D22" s="694"/>
      <c r="E22" s="91"/>
      <c r="F22" s="575">
        <v>19</v>
      </c>
      <c r="G22" s="575">
        <v>0</v>
      </c>
      <c r="H22" s="575">
        <v>346</v>
      </c>
      <c r="I22" s="575">
        <v>8934</v>
      </c>
      <c r="J22" s="575">
        <v>4546</v>
      </c>
      <c r="K22" s="575">
        <v>4388</v>
      </c>
      <c r="L22" s="575">
        <v>520</v>
      </c>
      <c r="M22" s="575">
        <v>198</v>
      </c>
      <c r="N22" s="575">
        <v>322</v>
      </c>
      <c r="O22" s="431">
        <f t="shared" si="0"/>
        <v>520</v>
      </c>
    </row>
    <row r="23" spans="1:15" ht="4.5" customHeight="1">
      <c r="A23" s="401"/>
      <c r="B23" s="90"/>
      <c r="C23" s="90"/>
      <c r="D23" s="90"/>
      <c r="E23" s="91"/>
      <c r="F23" s="576"/>
      <c r="G23" s="575"/>
      <c r="H23" s="576"/>
      <c r="I23" s="575"/>
      <c r="J23" s="577"/>
      <c r="K23" s="577"/>
      <c r="L23" s="575"/>
      <c r="M23" s="577"/>
      <c r="N23" s="577"/>
      <c r="O23" s="431"/>
    </row>
    <row r="24" spans="1:15" ht="10.5" customHeight="1">
      <c r="A24" s="401"/>
      <c r="B24" s="90"/>
      <c r="C24" s="694" t="s">
        <v>46</v>
      </c>
      <c r="D24" s="694"/>
      <c r="E24" s="91"/>
      <c r="F24" s="575">
        <v>21</v>
      </c>
      <c r="G24" s="575">
        <v>1</v>
      </c>
      <c r="H24" s="575">
        <v>352</v>
      </c>
      <c r="I24" s="575">
        <v>9106</v>
      </c>
      <c r="J24" s="576">
        <v>4681</v>
      </c>
      <c r="K24" s="576">
        <v>4425</v>
      </c>
      <c r="L24" s="575">
        <v>530</v>
      </c>
      <c r="M24" s="576">
        <v>199</v>
      </c>
      <c r="N24" s="576">
        <v>331</v>
      </c>
      <c r="O24" s="431">
        <f>SUM(M26:N26)</f>
        <v>558</v>
      </c>
    </row>
    <row r="25" spans="1:15" ht="10.5" customHeight="1">
      <c r="A25" s="401"/>
      <c r="B25" s="90"/>
      <c r="C25" s="694" t="s">
        <v>47</v>
      </c>
      <c r="D25" s="694"/>
      <c r="E25" s="91"/>
      <c r="F25" s="575">
        <v>16</v>
      </c>
      <c r="G25" s="575">
        <v>0</v>
      </c>
      <c r="H25" s="575">
        <v>301</v>
      </c>
      <c r="I25" s="575">
        <v>7843</v>
      </c>
      <c r="J25" s="575">
        <v>4078</v>
      </c>
      <c r="K25" s="575">
        <v>3765</v>
      </c>
      <c r="L25" s="575">
        <v>453</v>
      </c>
      <c r="M25" s="575">
        <v>165</v>
      </c>
      <c r="N25" s="575">
        <v>288</v>
      </c>
      <c r="O25" s="431">
        <f>SUM(M27:N27)</f>
        <v>844</v>
      </c>
    </row>
    <row r="26" spans="1:15" ht="10.5" customHeight="1">
      <c r="A26" s="401"/>
      <c r="B26" s="90"/>
      <c r="C26" s="694" t="s">
        <v>48</v>
      </c>
      <c r="D26" s="694"/>
      <c r="E26" s="91"/>
      <c r="F26" s="575">
        <v>22</v>
      </c>
      <c r="G26" s="575">
        <v>0</v>
      </c>
      <c r="H26" s="575">
        <v>368</v>
      </c>
      <c r="I26" s="575">
        <v>9323</v>
      </c>
      <c r="J26" s="575">
        <v>4777</v>
      </c>
      <c r="K26" s="575">
        <v>4546</v>
      </c>
      <c r="L26" s="575">
        <v>558</v>
      </c>
      <c r="M26" s="575">
        <v>198</v>
      </c>
      <c r="N26" s="575">
        <v>360</v>
      </c>
      <c r="O26" s="431">
        <f>SUM(M28:N28)</f>
        <v>814</v>
      </c>
    </row>
    <row r="27" spans="1:15" ht="10.5" customHeight="1">
      <c r="A27" s="401"/>
      <c r="B27" s="90"/>
      <c r="C27" s="694" t="s">
        <v>49</v>
      </c>
      <c r="D27" s="694"/>
      <c r="E27" s="91"/>
      <c r="F27" s="575">
        <v>25</v>
      </c>
      <c r="G27" s="575">
        <v>0</v>
      </c>
      <c r="H27" s="575">
        <v>589</v>
      </c>
      <c r="I27" s="575">
        <v>16817</v>
      </c>
      <c r="J27" s="575">
        <v>8649</v>
      </c>
      <c r="K27" s="575">
        <v>8168</v>
      </c>
      <c r="L27" s="575">
        <v>844</v>
      </c>
      <c r="M27" s="575">
        <v>268</v>
      </c>
      <c r="N27" s="575">
        <v>576</v>
      </c>
      <c r="O27" s="431">
        <f>SUM(M30:N30)</f>
        <v>571</v>
      </c>
    </row>
    <row r="28" spans="1:15" ht="10.5" customHeight="1">
      <c r="A28" s="401"/>
      <c r="B28" s="90"/>
      <c r="C28" s="694" t="s">
        <v>50</v>
      </c>
      <c r="D28" s="694"/>
      <c r="E28" s="91"/>
      <c r="F28" s="575">
        <v>27</v>
      </c>
      <c r="G28" s="575">
        <v>0</v>
      </c>
      <c r="H28" s="575">
        <v>543</v>
      </c>
      <c r="I28" s="575">
        <v>14474</v>
      </c>
      <c r="J28" s="575">
        <v>7393</v>
      </c>
      <c r="K28" s="575">
        <v>7081</v>
      </c>
      <c r="L28" s="575">
        <v>814</v>
      </c>
      <c r="M28" s="575">
        <v>284</v>
      </c>
      <c r="N28" s="575">
        <v>530</v>
      </c>
      <c r="O28" s="431">
        <f>SUM(M32:N32)</f>
        <v>532</v>
      </c>
    </row>
    <row r="29" spans="1:15" ht="4.5" customHeight="1">
      <c r="A29" s="401"/>
      <c r="B29" s="90"/>
      <c r="C29" s="90"/>
      <c r="D29" s="90"/>
      <c r="E29" s="91"/>
      <c r="F29" s="576"/>
      <c r="G29" s="575"/>
      <c r="H29" s="576"/>
      <c r="I29" s="575"/>
      <c r="J29" s="577"/>
      <c r="K29" s="577"/>
      <c r="L29" s="575"/>
      <c r="M29" s="577"/>
      <c r="N29" s="577"/>
      <c r="O29" s="431"/>
    </row>
    <row r="30" spans="1:15" ht="10.5" customHeight="1">
      <c r="A30" s="401"/>
      <c r="B30" s="90"/>
      <c r="C30" s="694" t="s">
        <v>51</v>
      </c>
      <c r="D30" s="694"/>
      <c r="E30" s="91"/>
      <c r="F30" s="575">
        <v>21</v>
      </c>
      <c r="G30" s="575">
        <v>0</v>
      </c>
      <c r="H30" s="575">
        <v>385</v>
      </c>
      <c r="I30" s="575">
        <v>9932</v>
      </c>
      <c r="J30" s="575">
        <v>5103</v>
      </c>
      <c r="K30" s="575">
        <v>4829</v>
      </c>
      <c r="L30" s="575">
        <v>571</v>
      </c>
      <c r="M30" s="575">
        <v>179</v>
      </c>
      <c r="N30" s="575">
        <v>392</v>
      </c>
      <c r="O30" s="431">
        <f>SUM(M34:N34)</f>
        <v>353</v>
      </c>
    </row>
    <row r="31" spans="1:15" ht="10.5" customHeight="1">
      <c r="A31" s="401"/>
      <c r="B31" s="90"/>
      <c r="C31" s="694" t="s">
        <v>52</v>
      </c>
      <c r="D31" s="694"/>
      <c r="E31" s="91"/>
      <c r="F31" s="575">
        <v>25</v>
      </c>
      <c r="G31" s="575">
        <v>0</v>
      </c>
      <c r="H31" s="575">
        <v>462</v>
      </c>
      <c r="I31" s="575">
        <v>12179</v>
      </c>
      <c r="J31" s="576">
        <v>6222</v>
      </c>
      <c r="K31" s="576">
        <v>5957</v>
      </c>
      <c r="L31" s="575">
        <v>682</v>
      </c>
      <c r="M31" s="576">
        <v>270</v>
      </c>
      <c r="N31" s="576">
        <v>412</v>
      </c>
      <c r="O31" s="431">
        <f>SUM(M36:N36)</f>
        <v>437</v>
      </c>
    </row>
    <row r="32" spans="1:15" ht="10.5" customHeight="1">
      <c r="A32" s="401"/>
      <c r="B32" s="90"/>
      <c r="C32" s="694" t="s">
        <v>53</v>
      </c>
      <c r="D32" s="694"/>
      <c r="E32" s="91"/>
      <c r="F32" s="575">
        <v>16</v>
      </c>
      <c r="G32" s="575">
        <v>0</v>
      </c>
      <c r="H32" s="575">
        <v>348</v>
      </c>
      <c r="I32" s="575">
        <v>9829</v>
      </c>
      <c r="J32" s="575">
        <v>5036</v>
      </c>
      <c r="K32" s="575">
        <v>4793</v>
      </c>
      <c r="L32" s="575">
        <v>532</v>
      </c>
      <c r="M32" s="575">
        <v>196</v>
      </c>
      <c r="N32" s="575">
        <v>336</v>
      </c>
      <c r="O32" s="431">
        <f>SUM(M37:N37)</f>
        <v>947</v>
      </c>
    </row>
    <row r="33" spans="1:15" ht="10.5" customHeight="1">
      <c r="A33" s="401"/>
      <c r="B33" s="90"/>
      <c r="C33" s="694" t="s">
        <v>54</v>
      </c>
      <c r="D33" s="694"/>
      <c r="E33" s="91"/>
      <c r="F33" s="575">
        <v>11</v>
      </c>
      <c r="G33" s="575">
        <v>0</v>
      </c>
      <c r="H33" s="575">
        <v>233</v>
      </c>
      <c r="I33" s="575">
        <v>6295</v>
      </c>
      <c r="J33" s="575">
        <v>3215</v>
      </c>
      <c r="K33" s="575">
        <v>3080</v>
      </c>
      <c r="L33" s="575">
        <v>339</v>
      </c>
      <c r="M33" s="575">
        <v>116</v>
      </c>
      <c r="N33" s="575">
        <v>223</v>
      </c>
      <c r="O33" s="431" t="e">
        <f>SUM(#REF!)</f>
        <v>#REF!</v>
      </c>
    </row>
    <row r="34" spans="1:15" ht="10.5" customHeight="1">
      <c r="A34" s="401"/>
      <c r="B34" s="90"/>
      <c r="C34" s="694" t="s">
        <v>55</v>
      </c>
      <c r="D34" s="694"/>
      <c r="E34" s="91"/>
      <c r="F34" s="575">
        <v>14</v>
      </c>
      <c r="G34" s="575">
        <v>0</v>
      </c>
      <c r="H34" s="575">
        <v>239</v>
      </c>
      <c r="I34" s="575">
        <v>6049</v>
      </c>
      <c r="J34" s="575">
        <v>3185</v>
      </c>
      <c r="K34" s="575">
        <v>2864</v>
      </c>
      <c r="L34" s="575">
        <v>353</v>
      </c>
      <c r="M34" s="575">
        <v>134</v>
      </c>
      <c r="N34" s="575">
        <v>219</v>
      </c>
      <c r="O34" s="431" t="e">
        <f>SUM(#REF!)</f>
        <v>#REF!</v>
      </c>
    </row>
    <row r="35" spans="1:15" ht="4.5" customHeight="1">
      <c r="A35" s="401"/>
      <c r="B35" s="90"/>
      <c r="C35" s="90"/>
      <c r="D35" s="90"/>
      <c r="E35" s="91"/>
      <c r="F35" s="576"/>
      <c r="G35" s="575"/>
      <c r="H35" s="576"/>
      <c r="I35" s="575"/>
      <c r="J35" s="577"/>
      <c r="K35" s="577"/>
      <c r="L35" s="575"/>
      <c r="M35" s="577"/>
      <c r="N35" s="577"/>
      <c r="O35" s="431"/>
    </row>
    <row r="36" spans="1:15" ht="10.5" customHeight="1">
      <c r="A36" s="401"/>
      <c r="B36" s="90"/>
      <c r="C36" s="694" t="s">
        <v>56</v>
      </c>
      <c r="D36" s="694"/>
      <c r="E36" s="91"/>
      <c r="F36" s="575">
        <v>16</v>
      </c>
      <c r="G36" s="575">
        <v>0</v>
      </c>
      <c r="H36" s="575">
        <v>296</v>
      </c>
      <c r="I36" s="575">
        <v>7648</v>
      </c>
      <c r="J36" s="575">
        <v>3935</v>
      </c>
      <c r="K36" s="575">
        <v>3713</v>
      </c>
      <c r="L36" s="575">
        <v>437</v>
      </c>
      <c r="M36" s="575">
        <v>172</v>
      </c>
      <c r="N36" s="575">
        <v>265</v>
      </c>
      <c r="O36" s="431" t="e">
        <f>SUM(#REF!)</f>
        <v>#REF!</v>
      </c>
    </row>
    <row r="37" spans="1:15" ht="10.5" customHeight="1">
      <c r="A37" s="401"/>
      <c r="B37" s="90"/>
      <c r="C37" s="694" t="s">
        <v>57</v>
      </c>
      <c r="D37" s="694"/>
      <c r="E37" s="91"/>
      <c r="F37" s="575">
        <v>33</v>
      </c>
      <c r="G37" s="575">
        <v>0</v>
      </c>
      <c r="H37" s="575">
        <v>614</v>
      </c>
      <c r="I37" s="575">
        <v>17024</v>
      </c>
      <c r="J37" s="575">
        <v>8896</v>
      </c>
      <c r="K37" s="575">
        <v>8128</v>
      </c>
      <c r="L37" s="575">
        <v>947</v>
      </c>
      <c r="M37" s="575">
        <v>347</v>
      </c>
      <c r="N37" s="575">
        <v>600</v>
      </c>
      <c r="O37" s="431" t="e">
        <f>SUM(#REF!)</f>
        <v>#REF!</v>
      </c>
    </row>
    <row r="38" spans="1:15" ht="10.5" customHeight="1">
      <c r="A38" s="401"/>
      <c r="B38" s="90"/>
      <c r="C38" s="694" t="s">
        <v>58</v>
      </c>
      <c r="D38" s="694"/>
      <c r="E38" s="91"/>
      <c r="F38" s="575">
        <v>22</v>
      </c>
      <c r="G38" s="575">
        <v>0</v>
      </c>
      <c r="H38" s="575">
        <v>487</v>
      </c>
      <c r="I38" s="575">
        <v>13794</v>
      </c>
      <c r="J38" s="576">
        <v>7106</v>
      </c>
      <c r="K38" s="576">
        <v>6688</v>
      </c>
      <c r="L38" s="575">
        <v>701</v>
      </c>
      <c r="M38" s="576">
        <v>239</v>
      </c>
      <c r="N38" s="576">
        <v>462</v>
      </c>
      <c r="O38" s="431" t="e">
        <f>SUM(#REF!)</f>
        <v>#REF!</v>
      </c>
    </row>
    <row r="39" spans="1:15" ht="4.5" customHeight="1">
      <c r="A39" s="401"/>
      <c r="B39" s="90"/>
      <c r="C39" s="90"/>
      <c r="D39" s="90"/>
      <c r="E39" s="91"/>
      <c r="F39" s="575"/>
      <c r="G39" s="575"/>
      <c r="H39" s="575"/>
      <c r="I39" s="575"/>
      <c r="J39" s="575"/>
      <c r="K39" s="575"/>
      <c r="L39" s="575"/>
      <c r="M39" s="575"/>
      <c r="N39" s="575"/>
      <c r="O39" s="431"/>
    </row>
    <row r="40" spans="1:15" ht="14.1" customHeight="1">
      <c r="A40" s="401"/>
      <c r="B40" s="694" t="s">
        <v>59</v>
      </c>
      <c r="C40" s="694"/>
      <c r="D40" s="694"/>
      <c r="E40" s="91"/>
      <c r="F40" s="575">
        <v>118</v>
      </c>
      <c r="G40" s="575">
        <v>0</v>
      </c>
      <c r="H40" s="575">
        <v>2792</v>
      </c>
      <c r="I40" s="575">
        <v>75944</v>
      </c>
      <c r="J40" s="575">
        <v>38987</v>
      </c>
      <c r="K40" s="575">
        <v>36957</v>
      </c>
      <c r="L40" s="575">
        <v>4027</v>
      </c>
      <c r="M40" s="575">
        <v>1433</v>
      </c>
      <c r="N40" s="575">
        <v>2594</v>
      </c>
      <c r="O40" s="431">
        <f t="shared" si="0"/>
        <v>4027</v>
      </c>
    </row>
    <row r="41" spans="1:15" ht="10.5" customHeight="1">
      <c r="A41" s="401"/>
      <c r="B41" s="90"/>
      <c r="C41" s="694" t="s">
        <v>60</v>
      </c>
      <c r="D41" s="694"/>
      <c r="E41" s="91"/>
      <c r="F41" s="575">
        <v>20</v>
      </c>
      <c r="G41" s="575">
        <v>0</v>
      </c>
      <c r="H41" s="575">
        <v>405</v>
      </c>
      <c r="I41" s="575">
        <v>10344</v>
      </c>
      <c r="J41" s="575">
        <v>5286</v>
      </c>
      <c r="K41" s="575">
        <v>5058</v>
      </c>
      <c r="L41" s="575">
        <v>602</v>
      </c>
      <c r="M41" s="575">
        <v>227</v>
      </c>
      <c r="N41" s="575">
        <v>375</v>
      </c>
      <c r="O41" s="431">
        <f t="shared" si="0"/>
        <v>602</v>
      </c>
    </row>
    <row r="42" spans="1:15" ht="10.5" customHeight="1">
      <c r="A42" s="401"/>
      <c r="B42" s="90"/>
      <c r="C42" s="694" t="s">
        <v>61</v>
      </c>
      <c r="D42" s="694"/>
      <c r="E42" s="91"/>
      <c r="F42" s="575">
        <v>13</v>
      </c>
      <c r="G42" s="575">
        <v>0</v>
      </c>
      <c r="H42" s="575">
        <v>309</v>
      </c>
      <c r="I42" s="575">
        <v>8292</v>
      </c>
      <c r="J42" s="575">
        <v>4275</v>
      </c>
      <c r="K42" s="575">
        <v>4017</v>
      </c>
      <c r="L42" s="575">
        <v>437</v>
      </c>
      <c r="M42" s="575">
        <v>166</v>
      </c>
      <c r="N42" s="575">
        <v>271</v>
      </c>
      <c r="O42" s="431">
        <f t="shared" si="0"/>
        <v>437</v>
      </c>
    </row>
    <row r="43" spans="1:15" ht="10.5" customHeight="1">
      <c r="A43" s="401"/>
      <c r="B43" s="90"/>
      <c r="C43" s="694" t="s">
        <v>62</v>
      </c>
      <c r="D43" s="694"/>
      <c r="E43" s="91"/>
      <c r="F43" s="575">
        <v>20</v>
      </c>
      <c r="G43" s="575">
        <v>0</v>
      </c>
      <c r="H43" s="575">
        <v>487</v>
      </c>
      <c r="I43" s="575">
        <v>13102</v>
      </c>
      <c r="J43" s="575">
        <v>6733</v>
      </c>
      <c r="K43" s="575">
        <v>6369</v>
      </c>
      <c r="L43" s="575">
        <v>679</v>
      </c>
      <c r="M43" s="575">
        <v>249</v>
      </c>
      <c r="N43" s="575">
        <v>430</v>
      </c>
      <c r="O43" s="431">
        <f t="shared" si="0"/>
        <v>679</v>
      </c>
    </row>
    <row r="44" spans="1:15" ht="10.5" customHeight="1">
      <c r="A44" s="401"/>
      <c r="B44" s="90"/>
      <c r="C44" s="694" t="s">
        <v>63</v>
      </c>
      <c r="D44" s="694"/>
      <c r="E44" s="91"/>
      <c r="F44" s="575">
        <v>16</v>
      </c>
      <c r="G44" s="575">
        <v>0</v>
      </c>
      <c r="H44" s="575">
        <v>435</v>
      </c>
      <c r="I44" s="575">
        <v>12489</v>
      </c>
      <c r="J44" s="575">
        <v>6496</v>
      </c>
      <c r="K44" s="575">
        <v>5993</v>
      </c>
      <c r="L44" s="575">
        <v>624</v>
      </c>
      <c r="M44" s="575">
        <v>208</v>
      </c>
      <c r="N44" s="575">
        <v>416</v>
      </c>
      <c r="O44" s="431">
        <f t="shared" si="0"/>
        <v>624</v>
      </c>
    </row>
    <row r="45" spans="1:15" ht="10.5" customHeight="1">
      <c r="A45" s="401"/>
      <c r="B45" s="90"/>
      <c r="C45" s="694" t="s">
        <v>64</v>
      </c>
      <c r="D45" s="694"/>
      <c r="E45" s="91"/>
      <c r="F45" s="575">
        <v>15</v>
      </c>
      <c r="G45" s="575">
        <v>0</v>
      </c>
      <c r="H45" s="575">
        <v>332</v>
      </c>
      <c r="I45" s="575">
        <v>9004</v>
      </c>
      <c r="J45" s="575">
        <v>4416</v>
      </c>
      <c r="K45" s="575">
        <v>4588</v>
      </c>
      <c r="L45" s="575">
        <v>497</v>
      </c>
      <c r="M45" s="575">
        <v>167</v>
      </c>
      <c r="N45" s="575">
        <v>330</v>
      </c>
      <c r="O45" s="431">
        <f t="shared" si="0"/>
        <v>497</v>
      </c>
    </row>
    <row r="46" spans="1:15" ht="4.5" customHeight="1">
      <c r="A46" s="401"/>
      <c r="B46" s="90"/>
      <c r="C46" s="90"/>
      <c r="D46" s="90"/>
      <c r="E46" s="91"/>
      <c r="F46" s="576"/>
      <c r="G46" s="575"/>
      <c r="H46" s="576"/>
      <c r="I46" s="576"/>
      <c r="J46" s="576"/>
      <c r="K46" s="576"/>
      <c r="L46" s="576"/>
      <c r="M46" s="577"/>
      <c r="N46" s="577"/>
      <c r="O46" s="431">
        <f>SUM(M48:N48)</f>
        <v>550</v>
      </c>
    </row>
    <row r="47" spans="1:15" ht="10.5" customHeight="1">
      <c r="A47" s="401"/>
      <c r="B47" s="90"/>
      <c r="C47" s="694" t="s">
        <v>65</v>
      </c>
      <c r="D47" s="694"/>
      <c r="E47" s="91"/>
      <c r="F47" s="575">
        <v>17</v>
      </c>
      <c r="G47" s="575">
        <v>0</v>
      </c>
      <c r="H47" s="575">
        <v>448</v>
      </c>
      <c r="I47" s="575">
        <v>12491</v>
      </c>
      <c r="J47" s="576">
        <v>6486</v>
      </c>
      <c r="K47" s="576">
        <v>6005</v>
      </c>
      <c r="L47" s="575">
        <v>638</v>
      </c>
      <c r="M47" s="576">
        <v>223</v>
      </c>
      <c r="N47" s="576">
        <v>415</v>
      </c>
      <c r="O47" s="431" t="e">
        <f>SUM(#REF!)</f>
        <v>#REF!</v>
      </c>
    </row>
    <row r="48" spans="1:15" ht="10.5" customHeight="1">
      <c r="A48" s="401"/>
      <c r="B48" s="90"/>
      <c r="C48" s="694" t="s">
        <v>66</v>
      </c>
      <c r="D48" s="694"/>
      <c r="E48" s="91"/>
      <c r="F48" s="575">
        <v>17</v>
      </c>
      <c r="G48" s="575">
        <v>0</v>
      </c>
      <c r="H48" s="575">
        <v>376</v>
      </c>
      <c r="I48" s="575">
        <v>10222</v>
      </c>
      <c r="J48" s="575">
        <v>5295</v>
      </c>
      <c r="K48" s="575">
        <v>4927</v>
      </c>
      <c r="L48" s="575">
        <v>550</v>
      </c>
      <c r="M48" s="575">
        <v>193</v>
      </c>
      <c r="N48" s="575">
        <v>357</v>
      </c>
      <c r="O48" s="431" t="e">
        <f>SUM(#REF!)</f>
        <v>#REF!</v>
      </c>
    </row>
    <row r="49" spans="1:19" s="34" customFormat="1" ht="4.5" customHeight="1">
      <c r="A49" s="48"/>
      <c r="B49" s="49"/>
      <c r="C49" s="49"/>
      <c r="D49" s="49"/>
      <c r="E49" s="50"/>
      <c r="F49" s="536"/>
      <c r="G49" s="536"/>
      <c r="H49" s="536"/>
      <c r="I49" s="575"/>
      <c r="J49" s="536"/>
      <c r="K49" s="536"/>
      <c r="L49" s="575"/>
      <c r="M49" s="536"/>
      <c r="N49" s="536"/>
      <c r="O49" s="53"/>
      <c r="P49" s="51"/>
      <c r="Q49" s="51"/>
      <c r="R49" s="51"/>
      <c r="S49" s="51"/>
    </row>
    <row r="50" spans="1:19" s="34" customFormat="1" ht="10.5" customHeight="1">
      <c r="A50" s="48"/>
      <c r="B50" s="702" t="s">
        <v>94</v>
      </c>
      <c r="C50" s="702"/>
      <c r="D50" s="702"/>
      <c r="E50" s="62">
        <v>50</v>
      </c>
      <c r="F50" s="568">
        <v>75</v>
      </c>
      <c r="G50" s="569">
        <v>0</v>
      </c>
      <c r="H50" s="569">
        <v>1380</v>
      </c>
      <c r="I50" s="575">
        <v>36085</v>
      </c>
      <c r="J50" s="569">
        <v>18378</v>
      </c>
      <c r="K50" s="569">
        <v>17707</v>
      </c>
      <c r="L50" s="575">
        <v>2066</v>
      </c>
      <c r="M50" s="569">
        <v>794</v>
      </c>
      <c r="N50" s="569">
        <v>1272</v>
      </c>
      <c r="O50" s="421"/>
      <c r="P50" s="68"/>
      <c r="Q50" s="72"/>
      <c r="R50" s="72"/>
      <c r="S50" s="72"/>
    </row>
    <row r="51" spans="1:19" s="34" customFormat="1" ht="10.5" customHeight="1">
      <c r="A51" s="48"/>
      <c r="B51" s="97"/>
      <c r="C51" s="702" t="s">
        <v>101</v>
      </c>
      <c r="D51" s="702"/>
      <c r="E51" s="52">
        <v>14</v>
      </c>
      <c r="F51" s="568">
        <v>29</v>
      </c>
      <c r="G51" s="569">
        <v>0</v>
      </c>
      <c r="H51" s="569">
        <v>401</v>
      </c>
      <c r="I51" s="575">
        <v>9254</v>
      </c>
      <c r="J51" s="569">
        <v>4688</v>
      </c>
      <c r="K51" s="569">
        <v>4566</v>
      </c>
      <c r="L51" s="575">
        <v>626</v>
      </c>
      <c r="M51" s="569">
        <v>258</v>
      </c>
      <c r="N51" s="569">
        <v>368</v>
      </c>
      <c r="O51" s="421"/>
      <c r="P51" s="68"/>
      <c r="Q51" s="72"/>
      <c r="R51" s="75"/>
      <c r="S51" s="75"/>
    </row>
    <row r="52" spans="1:19" s="34" customFormat="1" ht="10.5" customHeight="1">
      <c r="A52" s="48"/>
      <c r="B52" s="97"/>
      <c r="C52" s="702" t="s">
        <v>102</v>
      </c>
      <c r="D52" s="704"/>
      <c r="E52" s="52">
        <v>19</v>
      </c>
      <c r="F52" s="568">
        <v>21</v>
      </c>
      <c r="G52" s="569">
        <v>0</v>
      </c>
      <c r="H52" s="569">
        <v>472</v>
      </c>
      <c r="I52" s="575">
        <v>13123</v>
      </c>
      <c r="J52" s="569">
        <v>6706</v>
      </c>
      <c r="K52" s="569">
        <v>6417</v>
      </c>
      <c r="L52" s="575">
        <v>691</v>
      </c>
      <c r="M52" s="569">
        <v>266</v>
      </c>
      <c r="N52" s="569">
        <v>425</v>
      </c>
      <c r="O52" s="421"/>
      <c r="P52" s="68"/>
      <c r="Q52" s="72"/>
      <c r="R52" s="75"/>
      <c r="S52" s="75"/>
    </row>
    <row r="53" spans="1:19" s="34" customFormat="1" ht="10.5" customHeight="1">
      <c r="A53" s="48"/>
      <c r="B53" s="97"/>
      <c r="C53" s="702" t="s">
        <v>103</v>
      </c>
      <c r="D53" s="704"/>
      <c r="E53" s="52">
        <v>17</v>
      </c>
      <c r="F53" s="568">
        <v>25</v>
      </c>
      <c r="G53" s="569">
        <v>0</v>
      </c>
      <c r="H53" s="569">
        <v>507</v>
      </c>
      <c r="I53" s="575">
        <v>13708</v>
      </c>
      <c r="J53" s="569">
        <v>6984</v>
      </c>
      <c r="K53" s="569">
        <v>6724</v>
      </c>
      <c r="L53" s="575">
        <v>749</v>
      </c>
      <c r="M53" s="569">
        <v>270</v>
      </c>
      <c r="N53" s="569">
        <v>479</v>
      </c>
      <c r="O53" s="421"/>
      <c r="P53" s="68"/>
      <c r="Q53" s="72"/>
      <c r="R53" s="75"/>
      <c r="S53" s="75"/>
    </row>
    <row r="54" spans="1:19" s="34" customFormat="1" ht="4.5" customHeight="1">
      <c r="A54" s="48"/>
      <c r="B54" s="97"/>
      <c r="C54" s="98"/>
      <c r="D54" s="97"/>
      <c r="E54" s="64"/>
      <c r="F54" s="568"/>
      <c r="G54" s="569"/>
      <c r="H54" s="569"/>
      <c r="I54" s="575"/>
      <c r="J54" s="569"/>
      <c r="K54" s="569"/>
      <c r="L54" s="575"/>
      <c r="M54" s="569"/>
      <c r="N54" s="569"/>
      <c r="O54" s="421"/>
      <c r="P54" s="68"/>
      <c r="Q54" s="72"/>
      <c r="R54" s="74"/>
      <c r="S54" s="74"/>
    </row>
    <row r="55" spans="1:19" s="34" customFormat="1" ht="10.5" customHeight="1">
      <c r="A55" s="48"/>
      <c r="B55" s="702" t="s">
        <v>95</v>
      </c>
      <c r="C55" s="703"/>
      <c r="D55" s="703"/>
      <c r="E55" s="52">
        <v>37</v>
      </c>
      <c r="F55" s="568">
        <v>47</v>
      </c>
      <c r="G55" s="569">
        <v>0</v>
      </c>
      <c r="H55" s="569">
        <v>762</v>
      </c>
      <c r="I55" s="575">
        <v>18051</v>
      </c>
      <c r="J55" s="569">
        <v>9175</v>
      </c>
      <c r="K55" s="569">
        <v>8876</v>
      </c>
      <c r="L55" s="575">
        <v>1138</v>
      </c>
      <c r="M55" s="569">
        <v>423</v>
      </c>
      <c r="N55" s="569">
        <v>715</v>
      </c>
      <c r="O55" s="421"/>
      <c r="P55" s="68"/>
      <c r="Q55" s="72"/>
      <c r="R55" s="75"/>
      <c r="S55" s="73"/>
    </row>
    <row r="56" spans="1:19" s="34" customFormat="1" ht="10.5" customHeight="1">
      <c r="A56" s="48"/>
      <c r="B56" s="702" t="s">
        <v>96</v>
      </c>
      <c r="C56" s="703"/>
      <c r="D56" s="703"/>
      <c r="E56" s="52">
        <v>26</v>
      </c>
      <c r="F56" s="568">
        <v>29</v>
      </c>
      <c r="G56" s="569">
        <v>1</v>
      </c>
      <c r="H56" s="569">
        <v>506</v>
      </c>
      <c r="I56" s="575">
        <v>12604</v>
      </c>
      <c r="J56" s="569">
        <v>6428</v>
      </c>
      <c r="K56" s="569">
        <v>6176</v>
      </c>
      <c r="L56" s="575">
        <v>772</v>
      </c>
      <c r="M56" s="569">
        <v>301</v>
      </c>
      <c r="N56" s="569">
        <v>471</v>
      </c>
      <c r="O56" s="421"/>
      <c r="P56" s="68"/>
      <c r="Q56" s="72"/>
      <c r="R56" s="68"/>
      <c r="S56" s="73"/>
    </row>
    <row r="57" spans="1:19" s="34" customFormat="1" ht="10.5" customHeight="1">
      <c r="A57" s="48"/>
      <c r="B57" s="702" t="s">
        <v>97</v>
      </c>
      <c r="C57" s="703"/>
      <c r="D57" s="703"/>
      <c r="E57" s="52">
        <v>21</v>
      </c>
      <c r="F57" s="568">
        <v>19</v>
      </c>
      <c r="G57" s="569">
        <v>0</v>
      </c>
      <c r="H57" s="569">
        <v>340</v>
      </c>
      <c r="I57" s="575">
        <v>9498</v>
      </c>
      <c r="J57" s="569">
        <v>4788</v>
      </c>
      <c r="K57" s="569">
        <v>4710</v>
      </c>
      <c r="L57" s="575">
        <v>529</v>
      </c>
      <c r="M57" s="569">
        <v>215</v>
      </c>
      <c r="N57" s="569">
        <v>314</v>
      </c>
      <c r="O57" s="421"/>
      <c r="P57" s="68"/>
      <c r="Q57" s="72"/>
      <c r="R57" s="73"/>
      <c r="S57" s="73"/>
    </row>
    <row r="58" spans="1:19" s="34" customFormat="1" ht="10.5" customHeight="1">
      <c r="A58" s="48"/>
      <c r="B58" s="702" t="s">
        <v>98</v>
      </c>
      <c r="C58" s="703"/>
      <c r="D58" s="703"/>
      <c r="E58" s="52">
        <v>33</v>
      </c>
      <c r="F58" s="568">
        <v>38</v>
      </c>
      <c r="G58" s="569">
        <v>0</v>
      </c>
      <c r="H58" s="569">
        <v>817</v>
      </c>
      <c r="I58" s="575">
        <v>24875</v>
      </c>
      <c r="J58" s="569">
        <v>12499</v>
      </c>
      <c r="K58" s="569">
        <v>12376</v>
      </c>
      <c r="L58" s="575">
        <v>1209</v>
      </c>
      <c r="M58" s="569">
        <v>422</v>
      </c>
      <c r="N58" s="569">
        <v>787</v>
      </c>
      <c r="O58" s="421"/>
      <c r="P58" s="68"/>
      <c r="Q58" s="68"/>
      <c r="R58" s="68"/>
      <c r="S58" s="68"/>
    </row>
    <row r="59" spans="1:19" s="34" customFormat="1" ht="10.5" customHeight="1">
      <c r="A59" s="48"/>
      <c r="B59" s="702" t="s">
        <v>99</v>
      </c>
      <c r="C59" s="703"/>
      <c r="D59" s="703"/>
      <c r="E59" s="52">
        <v>16</v>
      </c>
      <c r="F59" s="568">
        <v>26</v>
      </c>
      <c r="G59" s="569">
        <v>0</v>
      </c>
      <c r="H59" s="569">
        <v>380</v>
      </c>
      <c r="I59" s="575">
        <v>9011</v>
      </c>
      <c r="J59" s="569">
        <v>4724</v>
      </c>
      <c r="K59" s="569">
        <v>4287</v>
      </c>
      <c r="L59" s="575">
        <v>579</v>
      </c>
      <c r="M59" s="569">
        <v>209</v>
      </c>
      <c r="N59" s="569">
        <v>370</v>
      </c>
      <c r="O59" s="421"/>
      <c r="P59" s="68"/>
      <c r="Q59" s="72"/>
      <c r="R59" s="73"/>
      <c r="S59" s="73"/>
    </row>
    <row r="60" spans="1:19" s="34" customFormat="1" ht="4.5" customHeight="1">
      <c r="A60" s="48"/>
      <c r="B60" s="70"/>
      <c r="C60" s="97"/>
      <c r="D60" s="70"/>
      <c r="E60" s="51"/>
      <c r="F60" s="578"/>
      <c r="G60" s="569"/>
      <c r="H60" s="579"/>
      <c r="I60" s="575"/>
      <c r="J60" s="580"/>
      <c r="K60" s="580"/>
      <c r="L60" s="575"/>
      <c r="M60" s="580"/>
      <c r="N60" s="580"/>
      <c r="O60" s="421"/>
      <c r="P60" s="68"/>
      <c r="Q60" s="72"/>
      <c r="R60" s="69"/>
      <c r="S60" s="69"/>
    </row>
    <row r="61" spans="1:19" s="34" customFormat="1" ht="10.5" customHeight="1">
      <c r="A61" s="48"/>
      <c r="B61" s="702" t="s">
        <v>100</v>
      </c>
      <c r="C61" s="703"/>
      <c r="D61" s="703"/>
      <c r="E61" s="51">
        <v>17</v>
      </c>
      <c r="F61" s="568">
        <v>20</v>
      </c>
      <c r="G61" s="569">
        <v>0</v>
      </c>
      <c r="H61" s="569">
        <v>443</v>
      </c>
      <c r="I61" s="575">
        <v>13155</v>
      </c>
      <c r="J61" s="579">
        <v>6740</v>
      </c>
      <c r="K61" s="579">
        <v>6415</v>
      </c>
      <c r="L61" s="575">
        <v>645</v>
      </c>
      <c r="M61" s="579">
        <v>261</v>
      </c>
      <c r="N61" s="579">
        <v>384</v>
      </c>
      <c r="O61" s="421"/>
      <c r="P61" s="68"/>
      <c r="Q61" s="68"/>
      <c r="R61" s="68"/>
      <c r="S61" s="68"/>
    </row>
    <row r="62" spans="1:19" s="34" customFormat="1" ht="10.5" customHeight="1">
      <c r="A62" s="48"/>
      <c r="B62" s="702" t="s">
        <v>70</v>
      </c>
      <c r="C62" s="703"/>
      <c r="D62" s="703"/>
      <c r="E62" s="52">
        <v>5</v>
      </c>
      <c r="F62" s="568">
        <v>6</v>
      </c>
      <c r="G62" s="569">
        <v>0</v>
      </c>
      <c r="H62" s="569">
        <v>104</v>
      </c>
      <c r="I62" s="575">
        <v>2778</v>
      </c>
      <c r="J62" s="569">
        <v>1449</v>
      </c>
      <c r="K62" s="569">
        <v>1329</v>
      </c>
      <c r="L62" s="575">
        <v>158</v>
      </c>
      <c r="M62" s="569">
        <v>53</v>
      </c>
      <c r="N62" s="569">
        <v>105</v>
      </c>
      <c r="O62" s="421"/>
      <c r="P62" s="68"/>
      <c r="Q62" s="68"/>
      <c r="R62" s="68"/>
      <c r="S62" s="68"/>
    </row>
    <row r="63" spans="1:19" s="34" customFormat="1" ht="10.5" customHeight="1">
      <c r="A63" s="48"/>
      <c r="B63" s="702" t="s">
        <v>71</v>
      </c>
      <c r="C63" s="703"/>
      <c r="D63" s="703"/>
      <c r="E63" s="52">
        <v>3</v>
      </c>
      <c r="F63" s="568">
        <v>8</v>
      </c>
      <c r="G63" s="569">
        <v>0</v>
      </c>
      <c r="H63" s="569">
        <v>87</v>
      </c>
      <c r="I63" s="575">
        <v>1576</v>
      </c>
      <c r="J63" s="569">
        <v>799</v>
      </c>
      <c r="K63" s="569">
        <v>777</v>
      </c>
      <c r="L63" s="575">
        <v>148</v>
      </c>
      <c r="M63" s="569">
        <v>68</v>
      </c>
      <c r="N63" s="569">
        <v>80</v>
      </c>
      <c r="O63" s="421"/>
      <c r="P63" s="68"/>
      <c r="Q63" s="68"/>
      <c r="R63" s="68"/>
      <c r="S63" s="68"/>
    </row>
    <row r="64" spans="1:19" s="34" customFormat="1" ht="10.5" customHeight="1">
      <c r="A64" s="48"/>
      <c r="B64" s="702" t="s">
        <v>72</v>
      </c>
      <c r="C64" s="703"/>
      <c r="D64" s="703"/>
      <c r="E64" s="52">
        <v>11</v>
      </c>
      <c r="F64" s="568">
        <v>13</v>
      </c>
      <c r="G64" s="569">
        <v>0</v>
      </c>
      <c r="H64" s="569">
        <v>316</v>
      </c>
      <c r="I64" s="575">
        <v>8006</v>
      </c>
      <c r="J64" s="569">
        <v>4170</v>
      </c>
      <c r="K64" s="569">
        <v>3836</v>
      </c>
      <c r="L64" s="575">
        <v>471</v>
      </c>
      <c r="M64" s="569">
        <v>174</v>
      </c>
      <c r="N64" s="569">
        <v>297</v>
      </c>
      <c r="O64" s="421"/>
      <c r="P64" s="68"/>
      <c r="Q64" s="72"/>
      <c r="R64" s="73"/>
      <c r="S64" s="73"/>
    </row>
    <row r="65" spans="1:19" s="34" customFormat="1" ht="3.75" customHeight="1">
      <c r="A65" s="48"/>
      <c r="B65" s="70"/>
      <c r="C65" s="97"/>
      <c r="D65" s="70"/>
      <c r="E65" s="51"/>
      <c r="F65" s="578"/>
      <c r="G65" s="569"/>
      <c r="H65" s="579"/>
      <c r="I65" s="575"/>
      <c r="J65" s="580"/>
      <c r="K65" s="580"/>
      <c r="L65" s="575"/>
      <c r="M65" s="580"/>
      <c r="N65" s="580"/>
      <c r="O65" s="421"/>
      <c r="P65" s="68"/>
      <c r="Q65" s="72"/>
      <c r="R65" s="69"/>
      <c r="S65" s="69"/>
    </row>
    <row r="66" spans="1:19" s="34" customFormat="1" ht="10.5" customHeight="1">
      <c r="A66" s="48"/>
      <c r="B66" s="702" t="s">
        <v>73</v>
      </c>
      <c r="C66" s="703"/>
      <c r="D66" s="703"/>
      <c r="E66" s="52">
        <v>18</v>
      </c>
      <c r="F66" s="568">
        <v>24</v>
      </c>
      <c r="G66" s="569">
        <v>0</v>
      </c>
      <c r="H66" s="569">
        <v>471</v>
      </c>
      <c r="I66" s="575">
        <v>11534</v>
      </c>
      <c r="J66" s="569">
        <v>6008</v>
      </c>
      <c r="K66" s="569">
        <v>5526</v>
      </c>
      <c r="L66" s="575">
        <v>708</v>
      </c>
      <c r="M66" s="569">
        <v>236</v>
      </c>
      <c r="N66" s="569">
        <v>472</v>
      </c>
      <c r="O66" s="421"/>
      <c r="P66" s="68"/>
      <c r="Q66" s="68"/>
      <c r="R66" s="68"/>
      <c r="S66" s="68"/>
    </row>
    <row r="67" spans="1:19" s="34" customFormat="1" ht="10.5" customHeight="1">
      <c r="A67" s="48"/>
      <c r="B67" s="702" t="s">
        <v>74</v>
      </c>
      <c r="C67" s="703"/>
      <c r="D67" s="703"/>
      <c r="E67" s="51">
        <v>16</v>
      </c>
      <c r="F67" s="568">
        <v>20</v>
      </c>
      <c r="G67" s="569">
        <v>0</v>
      </c>
      <c r="H67" s="569">
        <v>454</v>
      </c>
      <c r="I67" s="575">
        <v>11967</v>
      </c>
      <c r="J67" s="579">
        <v>6044</v>
      </c>
      <c r="K67" s="579">
        <v>5923</v>
      </c>
      <c r="L67" s="575">
        <v>720</v>
      </c>
      <c r="M67" s="579">
        <v>270</v>
      </c>
      <c r="N67" s="579">
        <v>450</v>
      </c>
      <c r="O67" s="421"/>
      <c r="P67" s="68"/>
      <c r="Q67" s="72"/>
      <c r="R67" s="73"/>
      <c r="S67" s="73"/>
    </row>
    <row r="68" spans="1:19" s="34" customFormat="1" ht="10.5" customHeight="1">
      <c r="A68" s="48"/>
      <c r="B68" s="702" t="s">
        <v>75</v>
      </c>
      <c r="C68" s="703"/>
      <c r="D68" s="703"/>
      <c r="E68" s="52">
        <v>9</v>
      </c>
      <c r="F68" s="568">
        <v>10</v>
      </c>
      <c r="G68" s="569">
        <v>0</v>
      </c>
      <c r="H68" s="569">
        <v>200</v>
      </c>
      <c r="I68" s="575">
        <v>4849</v>
      </c>
      <c r="J68" s="569">
        <v>2416</v>
      </c>
      <c r="K68" s="569">
        <v>2433</v>
      </c>
      <c r="L68" s="575">
        <v>308</v>
      </c>
      <c r="M68" s="569">
        <v>109</v>
      </c>
      <c r="N68" s="569">
        <v>199</v>
      </c>
      <c r="O68" s="421"/>
      <c r="P68" s="68"/>
      <c r="Q68" s="72"/>
      <c r="R68" s="73"/>
      <c r="S68" s="73"/>
    </row>
    <row r="69" spans="1:19" s="34" customFormat="1" ht="10.5" customHeight="1">
      <c r="A69" s="48"/>
      <c r="B69" s="702" t="s">
        <v>76</v>
      </c>
      <c r="C69" s="703"/>
      <c r="D69" s="703"/>
      <c r="E69" s="52">
        <v>8</v>
      </c>
      <c r="F69" s="568">
        <v>13</v>
      </c>
      <c r="G69" s="569">
        <v>0</v>
      </c>
      <c r="H69" s="569">
        <v>262</v>
      </c>
      <c r="I69" s="575">
        <v>7103</v>
      </c>
      <c r="J69" s="569">
        <v>3662</v>
      </c>
      <c r="K69" s="569">
        <v>3441</v>
      </c>
      <c r="L69" s="575">
        <v>385</v>
      </c>
      <c r="M69" s="569">
        <v>126</v>
      </c>
      <c r="N69" s="569">
        <v>259</v>
      </c>
      <c r="O69" s="421"/>
      <c r="P69" s="68"/>
      <c r="Q69" s="68"/>
      <c r="R69" s="68"/>
      <c r="S69" s="68"/>
    </row>
    <row r="70" spans="1:19" s="34" customFormat="1" ht="10.5" customHeight="1">
      <c r="A70" s="48"/>
      <c r="B70" s="702" t="s">
        <v>77</v>
      </c>
      <c r="C70" s="703"/>
      <c r="D70" s="703"/>
      <c r="E70" s="52">
        <v>9</v>
      </c>
      <c r="F70" s="568">
        <v>11</v>
      </c>
      <c r="G70" s="569">
        <v>0</v>
      </c>
      <c r="H70" s="569">
        <v>242</v>
      </c>
      <c r="I70" s="575">
        <v>6285</v>
      </c>
      <c r="J70" s="569">
        <v>3221</v>
      </c>
      <c r="K70" s="569">
        <v>3064</v>
      </c>
      <c r="L70" s="575">
        <v>357</v>
      </c>
      <c r="M70" s="569">
        <v>139</v>
      </c>
      <c r="N70" s="569">
        <v>218</v>
      </c>
      <c r="O70" s="421"/>
      <c r="P70" s="68"/>
      <c r="Q70" s="68"/>
      <c r="R70" s="68"/>
      <c r="S70" s="68"/>
    </row>
    <row r="71" spans="1:19" s="34" customFormat="1" ht="4.5" customHeight="1">
      <c r="A71" s="48"/>
      <c r="B71" s="70"/>
      <c r="C71" s="97"/>
      <c r="D71" s="70"/>
      <c r="E71" s="52"/>
      <c r="F71" s="568"/>
      <c r="G71" s="569"/>
      <c r="H71" s="569"/>
      <c r="I71" s="575"/>
      <c r="J71" s="569"/>
      <c r="K71" s="569"/>
      <c r="L71" s="575"/>
      <c r="M71" s="569"/>
      <c r="N71" s="569"/>
      <c r="O71" s="421"/>
      <c r="P71" s="68"/>
      <c r="Q71" s="68"/>
      <c r="R71" s="68"/>
      <c r="S71" s="68"/>
    </row>
    <row r="72" spans="1:19" s="34" customFormat="1" ht="10.5" customHeight="1">
      <c r="A72" s="48"/>
      <c r="B72" s="702" t="s">
        <v>78</v>
      </c>
      <c r="C72" s="703"/>
      <c r="D72" s="703"/>
      <c r="E72" s="52">
        <v>7</v>
      </c>
      <c r="F72" s="568">
        <v>6</v>
      </c>
      <c r="G72" s="569">
        <v>0</v>
      </c>
      <c r="H72" s="569">
        <v>89</v>
      </c>
      <c r="I72" s="575">
        <v>2116</v>
      </c>
      <c r="J72" s="569">
        <v>1091</v>
      </c>
      <c r="K72" s="569">
        <v>1025</v>
      </c>
      <c r="L72" s="575">
        <v>154</v>
      </c>
      <c r="M72" s="569">
        <v>70</v>
      </c>
      <c r="N72" s="569">
        <v>84</v>
      </c>
      <c r="O72" s="421"/>
      <c r="P72" s="68"/>
      <c r="Q72" s="68"/>
      <c r="R72" s="68"/>
      <c r="S72" s="68"/>
    </row>
    <row r="73" spans="1:19" s="34" customFormat="1" ht="10.5" customHeight="1">
      <c r="A73" s="48"/>
      <c r="B73" s="702" t="s">
        <v>79</v>
      </c>
      <c r="C73" s="703"/>
      <c r="D73" s="703"/>
      <c r="E73" s="52">
        <v>9</v>
      </c>
      <c r="F73" s="568">
        <v>10</v>
      </c>
      <c r="G73" s="569">
        <v>0</v>
      </c>
      <c r="H73" s="569">
        <v>190</v>
      </c>
      <c r="I73" s="575">
        <v>4754</v>
      </c>
      <c r="J73" s="569">
        <v>2420</v>
      </c>
      <c r="K73" s="569">
        <v>2334</v>
      </c>
      <c r="L73" s="575">
        <v>285</v>
      </c>
      <c r="M73" s="569">
        <v>109</v>
      </c>
      <c r="N73" s="569">
        <v>176</v>
      </c>
      <c r="O73" s="421"/>
      <c r="P73" s="68"/>
      <c r="Q73" s="68"/>
      <c r="R73" s="68"/>
      <c r="S73" s="68"/>
    </row>
    <row r="74" spans="1:19" s="34" customFormat="1" ht="4.5" customHeight="1">
      <c r="A74" s="48"/>
      <c r="B74" s="70"/>
      <c r="C74" s="97"/>
      <c r="D74" s="70"/>
      <c r="E74" s="52"/>
      <c r="F74" s="568"/>
      <c r="G74" s="569"/>
      <c r="H74" s="569"/>
      <c r="I74" s="575"/>
      <c r="J74" s="580"/>
      <c r="K74" s="580"/>
      <c r="L74" s="575"/>
      <c r="M74" s="580"/>
      <c r="N74" s="580"/>
      <c r="O74" s="421"/>
      <c r="P74" s="68"/>
      <c r="Q74" s="68"/>
      <c r="R74" s="68"/>
      <c r="S74" s="68"/>
    </row>
    <row r="75" spans="1:19" s="34" customFormat="1" ht="10.5" customHeight="1">
      <c r="A75" s="48"/>
      <c r="B75" s="702" t="s">
        <v>80</v>
      </c>
      <c r="C75" s="703"/>
      <c r="D75" s="703"/>
      <c r="E75" s="52">
        <v>5</v>
      </c>
      <c r="F75" s="568">
        <v>4</v>
      </c>
      <c r="G75" s="569">
        <v>0</v>
      </c>
      <c r="H75" s="569">
        <v>71</v>
      </c>
      <c r="I75" s="575">
        <v>1842</v>
      </c>
      <c r="J75" s="569">
        <v>965</v>
      </c>
      <c r="K75" s="569">
        <v>877</v>
      </c>
      <c r="L75" s="575">
        <v>109</v>
      </c>
      <c r="M75" s="569">
        <v>37</v>
      </c>
      <c r="N75" s="569">
        <v>72</v>
      </c>
      <c r="O75" s="421"/>
      <c r="P75" s="68"/>
      <c r="Q75" s="68"/>
      <c r="R75" s="68"/>
      <c r="S75" s="68"/>
    </row>
    <row r="76" spans="1:19" s="34" customFormat="1" ht="10.5" customHeight="1">
      <c r="A76" s="48"/>
      <c r="B76" s="702" t="s">
        <v>81</v>
      </c>
      <c r="C76" s="703"/>
      <c r="D76" s="703"/>
      <c r="E76" s="52">
        <v>3</v>
      </c>
      <c r="F76" s="568">
        <v>5</v>
      </c>
      <c r="G76" s="569">
        <v>0</v>
      </c>
      <c r="H76" s="569">
        <v>98</v>
      </c>
      <c r="I76" s="575">
        <v>2609</v>
      </c>
      <c r="J76" s="569">
        <v>1330</v>
      </c>
      <c r="K76" s="569">
        <v>1279</v>
      </c>
      <c r="L76" s="575">
        <v>141</v>
      </c>
      <c r="M76" s="569">
        <v>49</v>
      </c>
      <c r="N76" s="569">
        <v>92</v>
      </c>
      <c r="O76" s="421"/>
      <c r="P76" s="68"/>
      <c r="Q76" s="68"/>
      <c r="R76" s="68"/>
      <c r="S76" s="68"/>
    </row>
    <row r="77" spans="1:19" s="34" customFormat="1" ht="10.5" customHeight="1">
      <c r="A77" s="48"/>
      <c r="B77" s="702" t="s">
        <v>82</v>
      </c>
      <c r="C77" s="703"/>
      <c r="D77" s="703"/>
      <c r="E77" s="52">
        <v>4</v>
      </c>
      <c r="F77" s="568">
        <v>4</v>
      </c>
      <c r="G77" s="569">
        <v>1</v>
      </c>
      <c r="H77" s="569">
        <v>59</v>
      </c>
      <c r="I77" s="575">
        <v>1642</v>
      </c>
      <c r="J77" s="569">
        <v>862</v>
      </c>
      <c r="K77" s="569">
        <v>780</v>
      </c>
      <c r="L77" s="575">
        <v>90</v>
      </c>
      <c r="M77" s="569">
        <v>36</v>
      </c>
      <c r="N77" s="569">
        <v>54</v>
      </c>
      <c r="O77" s="421"/>
      <c r="P77" s="68"/>
      <c r="Q77" s="68"/>
      <c r="R77" s="68"/>
      <c r="S77" s="68"/>
    </row>
    <row r="78" spans="1:19" s="34" customFormat="1" ht="10.5" customHeight="1">
      <c r="A78" s="48"/>
      <c r="B78" s="702" t="s">
        <v>83</v>
      </c>
      <c r="C78" s="703"/>
      <c r="D78" s="703"/>
      <c r="E78" s="52">
        <v>5</v>
      </c>
      <c r="F78" s="568">
        <v>3</v>
      </c>
      <c r="G78" s="569">
        <v>0</v>
      </c>
      <c r="H78" s="569">
        <v>51</v>
      </c>
      <c r="I78" s="575">
        <v>1202</v>
      </c>
      <c r="J78" s="569">
        <v>628</v>
      </c>
      <c r="K78" s="569">
        <v>574</v>
      </c>
      <c r="L78" s="575">
        <v>78</v>
      </c>
      <c r="M78" s="569">
        <v>35</v>
      </c>
      <c r="N78" s="569">
        <v>43</v>
      </c>
      <c r="O78" s="421"/>
      <c r="P78" s="68"/>
      <c r="Q78" s="68"/>
      <c r="R78" s="68"/>
      <c r="S78" s="68"/>
    </row>
    <row r="79" spans="1:19" s="34" customFormat="1" ht="4.5" customHeight="1">
      <c r="A79" s="48"/>
      <c r="B79" s="70"/>
      <c r="C79" s="97"/>
      <c r="D79" s="70"/>
      <c r="E79" s="51"/>
      <c r="F79" s="578"/>
      <c r="G79" s="569"/>
      <c r="H79" s="579"/>
      <c r="I79" s="575"/>
      <c r="J79" s="580"/>
      <c r="K79" s="580"/>
      <c r="L79" s="575"/>
      <c r="M79" s="580"/>
      <c r="N79" s="580"/>
      <c r="O79" s="421"/>
      <c r="P79" s="68"/>
      <c r="Q79" s="72"/>
      <c r="R79" s="69"/>
      <c r="S79" s="69"/>
    </row>
    <row r="80" spans="1:19" s="34" customFormat="1" ht="10.5" customHeight="1">
      <c r="A80" s="48"/>
      <c r="B80" s="702" t="s">
        <v>84</v>
      </c>
      <c r="C80" s="703"/>
      <c r="D80" s="703"/>
      <c r="E80" s="60">
        <v>0</v>
      </c>
      <c r="F80" s="568">
        <v>2</v>
      </c>
      <c r="G80" s="569">
        <v>0</v>
      </c>
      <c r="H80" s="569">
        <v>20</v>
      </c>
      <c r="I80" s="575">
        <v>428</v>
      </c>
      <c r="J80" s="569">
        <v>215</v>
      </c>
      <c r="K80" s="569">
        <v>213</v>
      </c>
      <c r="L80" s="575">
        <v>34</v>
      </c>
      <c r="M80" s="569">
        <v>12</v>
      </c>
      <c r="N80" s="569">
        <v>22</v>
      </c>
      <c r="O80" s="421"/>
      <c r="P80" s="68"/>
      <c r="Q80" s="72"/>
      <c r="R80" s="73"/>
      <c r="S80" s="73"/>
    </row>
    <row r="81" spans="1:19" s="34" customFormat="1" ht="10.5" customHeight="1">
      <c r="A81" s="48"/>
      <c r="B81" s="702" t="s">
        <v>85</v>
      </c>
      <c r="C81" s="703"/>
      <c r="D81" s="703"/>
      <c r="E81" s="52">
        <v>3</v>
      </c>
      <c r="F81" s="568">
        <v>3</v>
      </c>
      <c r="G81" s="569">
        <v>0</v>
      </c>
      <c r="H81" s="569">
        <v>39</v>
      </c>
      <c r="I81" s="575">
        <v>902</v>
      </c>
      <c r="J81" s="569">
        <v>426</v>
      </c>
      <c r="K81" s="569">
        <v>476</v>
      </c>
      <c r="L81" s="575">
        <v>67</v>
      </c>
      <c r="M81" s="569">
        <v>27</v>
      </c>
      <c r="N81" s="569">
        <v>40</v>
      </c>
      <c r="O81" s="421"/>
      <c r="P81" s="68"/>
      <c r="Q81" s="68"/>
      <c r="R81" s="68"/>
      <c r="S81" s="68"/>
    </row>
    <row r="82" spans="1:19" s="34" customFormat="1" ht="10.5" customHeight="1">
      <c r="A82" s="48"/>
      <c r="B82" s="702" t="s">
        <v>86</v>
      </c>
      <c r="C82" s="703"/>
      <c r="D82" s="703"/>
      <c r="E82" s="52">
        <v>2</v>
      </c>
      <c r="F82" s="568">
        <v>2</v>
      </c>
      <c r="G82" s="569">
        <v>0</v>
      </c>
      <c r="H82" s="569">
        <v>21</v>
      </c>
      <c r="I82" s="575">
        <v>436</v>
      </c>
      <c r="J82" s="569">
        <v>218</v>
      </c>
      <c r="K82" s="569">
        <v>218</v>
      </c>
      <c r="L82" s="575">
        <v>38</v>
      </c>
      <c r="M82" s="569">
        <v>16</v>
      </c>
      <c r="N82" s="569">
        <v>22</v>
      </c>
      <c r="O82" s="421"/>
      <c r="P82" s="68"/>
      <c r="Q82" s="68"/>
      <c r="R82" s="68"/>
      <c r="S82" s="68"/>
    </row>
    <row r="83" spans="1:19" s="34" customFormat="1" ht="10.5" customHeight="1">
      <c r="A83" s="48"/>
      <c r="B83" s="702" t="s">
        <v>87</v>
      </c>
      <c r="C83" s="703"/>
      <c r="D83" s="703"/>
      <c r="E83" s="51">
        <v>3</v>
      </c>
      <c r="F83" s="568">
        <v>2</v>
      </c>
      <c r="G83" s="569">
        <v>0</v>
      </c>
      <c r="H83" s="569">
        <v>19</v>
      </c>
      <c r="I83" s="575">
        <v>377</v>
      </c>
      <c r="J83" s="579">
        <v>196</v>
      </c>
      <c r="K83" s="579">
        <v>181</v>
      </c>
      <c r="L83" s="575">
        <v>35</v>
      </c>
      <c r="M83" s="579">
        <v>15</v>
      </c>
      <c r="N83" s="579">
        <v>20</v>
      </c>
      <c r="O83" s="421"/>
      <c r="P83" s="68"/>
      <c r="Q83" s="68"/>
      <c r="R83" s="68"/>
      <c r="S83" s="68"/>
    </row>
    <row r="84" spans="1:19" s="34" customFormat="1" ht="10.5" customHeight="1">
      <c r="A84" s="48"/>
      <c r="B84" s="702" t="s">
        <v>88</v>
      </c>
      <c r="C84" s="703"/>
      <c r="D84" s="703"/>
      <c r="E84" s="52">
        <v>1</v>
      </c>
      <c r="F84" s="568">
        <v>2</v>
      </c>
      <c r="G84" s="569">
        <v>0</v>
      </c>
      <c r="H84" s="569">
        <v>40</v>
      </c>
      <c r="I84" s="575">
        <v>1106</v>
      </c>
      <c r="J84" s="569">
        <v>570</v>
      </c>
      <c r="K84" s="569">
        <v>536</v>
      </c>
      <c r="L84" s="575">
        <v>62</v>
      </c>
      <c r="M84" s="569">
        <v>24</v>
      </c>
      <c r="N84" s="569">
        <v>38</v>
      </c>
      <c r="O84" s="421"/>
      <c r="P84" s="68"/>
      <c r="Q84" s="68"/>
      <c r="R84" s="68"/>
      <c r="S84" s="68"/>
    </row>
    <row r="85" spans="1:19" s="34" customFormat="1" ht="4.5" customHeight="1">
      <c r="A85" s="48"/>
      <c r="B85" s="70"/>
      <c r="C85" s="97"/>
      <c r="D85" s="70"/>
      <c r="E85" s="51"/>
      <c r="F85" s="578"/>
      <c r="G85" s="569"/>
      <c r="H85" s="579"/>
      <c r="I85" s="575"/>
      <c r="J85" s="580"/>
      <c r="K85" s="580"/>
      <c r="L85" s="575"/>
      <c r="M85" s="580"/>
      <c r="N85" s="580"/>
      <c r="O85" s="421"/>
      <c r="P85" s="68"/>
      <c r="Q85" s="72"/>
      <c r="R85" s="69"/>
      <c r="S85" s="69"/>
    </row>
    <row r="86" spans="1:19" s="34" customFormat="1" ht="10.5" customHeight="1">
      <c r="A86" s="48"/>
      <c r="B86" s="702" t="s">
        <v>89</v>
      </c>
      <c r="C86" s="703"/>
      <c r="D86" s="703"/>
      <c r="E86" s="52">
        <v>2</v>
      </c>
      <c r="F86" s="568">
        <v>5</v>
      </c>
      <c r="G86" s="569">
        <v>0</v>
      </c>
      <c r="H86" s="569">
        <v>40</v>
      </c>
      <c r="I86" s="575">
        <v>437</v>
      </c>
      <c r="J86" s="569">
        <v>159</v>
      </c>
      <c r="K86" s="569">
        <v>278</v>
      </c>
      <c r="L86" s="575">
        <v>64</v>
      </c>
      <c r="M86" s="569">
        <v>27</v>
      </c>
      <c r="N86" s="569">
        <v>37</v>
      </c>
      <c r="O86" s="421"/>
      <c r="P86" s="68"/>
      <c r="Q86" s="72"/>
      <c r="R86" s="73"/>
      <c r="S86" s="73"/>
    </row>
    <row r="87" spans="1:19" s="34" customFormat="1" ht="10.5" customHeight="1">
      <c r="A87" s="48"/>
      <c r="B87" s="702" t="s">
        <v>90</v>
      </c>
      <c r="C87" s="703"/>
      <c r="D87" s="703"/>
      <c r="E87" s="52">
        <v>1</v>
      </c>
      <c r="F87" s="568">
        <v>1</v>
      </c>
      <c r="G87" s="569">
        <v>0</v>
      </c>
      <c r="H87" s="569">
        <v>9</v>
      </c>
      <c r="I87" s="575">
        <v>198</v>
      </c>
      <c r="J87" s="569">
        <v>96</v>
      </c>
      <c r="K87" s="569">
        <v>102</v>
      </c>
      <c r="L87" s="575">
        <v>17</v>
      </c>
      <c r="M87" s="569">
        <v>8</v>
      </c>
      <c r="N87" s="569">
        <v>9</v>
      </c>
      <c r="O87" s="421"/>
      <c r="P87" s="68"/>
      <c r="Q87" s="68"/>
      <c r="R87" s="68"/>
      <c r="S87" s="68"/>
    </row>
    <row r="88" spans="1:19" s="34" customFormat="1" ht="10.5" customHeight="1">
      <c r="A88" s="48"/>
      <c r="B88" s="702" t="s">
        <v>91</v>
      </c>
      <c r="C88" s="703"/>
      <c r="D88" s="703"/>
      <c r="E88" s="52">
        <v>2</v>
      </c>
      <c r="F88" s="568">
        <v>3</v>
      </c>
      <c r="G88" s="569">
        <v>0</v>
      </c>
      <c r="H88" s="569">
        <v>38</v>
      </c>
      <c r="I88" s="575">
        <v>903</v>
      </c>
      <c r="J88" s="569">
        <v>454</v>
      </c>
      <c r="K88" s="569">
        <v>449</v>
      </c>
      <c r="L88" s="575">
        <v>61</v>
      </c>
      <c r="M88" s="569">
        <v>27</v>
      </c>
      <c r="N88" s="569">
        <v>34</v>
      </c>
      <c r="O88" s="421"/>
      <c r="P88" s="68"/>
      <c r="Q88" s="68"/>
      <c r="R88" s="68"/>
      <c r="S88" s="68"/>
    </row>
    <row r="89" spans="1:19" s="34" customFormat="1" ht="10.5" customHeight="1">
      <c r="A89" s="48"/>
      <c r="B89" s="702" t="s">
        <v>92</v>
      </c>
      <c r="C89" s="703"/>
      <c r="D89" s="703"/>
      <c r="E89" s="52">
        <v>4</v>
      </c>
      <c r="F89" s="568">
        <v>6</v>
      </c>
      <c r="G89" s="569">
        <v>0</v>
      </c>
      <c r="H89" s="569">
        <v>92</v>
      </c>
      <c r="I89" s="575">
        <v>1879</v>
      </c>
      <c r="J89" s="569">
        <v>982</v>
      </c>
      <c r="K89" s="569">
        <v>897</v>
      </c>
      <c r="L89" s="575">
        <v>142</v>
      </c>
      <c r="M89" s="569">
        <v>57</v>
      </c>
      <c r="N89" s="569">
        <v>85</v>
      </c>
      <c r="O89" s="421"/>
      <c r="P89" s="68"/>
      <c r="Q89" s="68"/>
      <c r="R89" s="68"/>
      <c r="S89" s="68"/>
    </row>
    <row r="90" spans="1:19" s="34" customFormat="1" ht="10.5" customHeight="1">
      <c r="A90" s="48"/>
      <c r="B90" s="702" t="s">
        <v>93</v>
      </c>
      <c r="C90" s="703"/>
      <c r="D90" s="703"/>
      <c r="E90" s="51">
        <v>1</v>
      </c>
      <c r="F90" s="568">
        <v>2</v>
      </c>
      <c r="G90" s="569">
        <v>0</v>
      </c>
      <c r="H90" s="569">
        <v>10</v>
      </c>
      <c r="I90" s="575">
        <v>135</v>
      </c>
      <c r="J90" s="579">
        <v>64</v>
      </c>
      <c r="K90" s="579">
        <v>71</v>
      </c>
      <c r="L90" s="575">
        <v>22</v>
      </c>
      <c r="M90" s="579">
        <v>8</v>
      </c>
      <c r="N90" s="579">
        <v>14</v>
      </c>
      <c r="O90" s="421"/>
      <c r="P90" s="68"/>
      <c r="Q90" s="68"/>
      <c r="R90" s="68"/>
      <c r="S90" s="68"/>
    </row>
    <row r="91" spans="1:19" ht="4.5" customHeight="1" thickBot="1">
      <c r="A91" s="402"/>
      <c r="B91" s="402"/>
      <c r="C91" s="402"/>
      <c r="D91" s="402"/>
      <c r="E91" s="94"/>
      <c r="F91" s="99"/>
      <c r="G91" s="95"/>
      <c r="H91" s="95"/>
      <c r="I91" s="95"/>
      <c r="J91" s="95"/>
      <c r="K91" s="95"/>
      <c r="L91" s="95"/>
      <c r="M91" s="95"/>
      <c r="N91" s="95"/>
    </row>
    <row r="92" spans="1:19" ht="3.75" customHeight="1" thickTop="1">
      <c r="F92" s="96"/>
      <c r="G92" s="96"/>
      <c r="H92" s="96"/>
      <c r="I92" s="96"/>
      <c r="J92" s="96"/>
      <c r="K92" s="96"/>
      <c r="L92" s="96"/>
      <c r="M92" s="96"/>
      <c r="N92" s="96"/>
    </row>
    <row r="93" spans="1:19">
      <c r="F93" s="96"/>
      <c r="G93" s="96"/>
      <c r="H93" s="96"/>
      <c r="I93" s="96"/>
      <c r="J93" s="96"/>
      <c r="K93" s="96"/>
      <c r="L93" s="96"/>
      <c r="M93" s="96"/>
      <c r="N93" s="96"/>
    </row>
    <row r="94" spans="1:19">
      <c r="F94" s="96"/>
      <c r="G94" s="96"/>
      <c r="H94" s="96"/>
      <c r="I94" s="96"/>
      <c r="J94" s="96"/>
      <c r="K94" s="96"/>
      <c r="L94" s="96"/>
      <c r="M94" s="96"/>
      <c r="N94" s="96"/>
    </row>
    <row r="95" spans="1:19">
      <c r="F95" s="96"/>
      <c r="G95" s="96"/>
      <c r="H95" s="96"/>
      <c r="I95" s="96"/>
      <c r="J95" s="96"/>
      <c r="K95" s="96"/>
      <c r="L95" s="96"/>
      <c r="M95" s="96"/>
      <c r="N95" s="96"/>
    </row>
    <row r="96" spans="1:19">
      <c r="F96" s="96"/>
      <c r="G96" s="96"/>
      <c r="H96" s="96"/>
      <c r="I96" s="96"/>
      <c r="J96" s="96"/>
      <c r="K96" s="96"/>
      <c r="L96" s="96"/>
      <c r="M96" s="96"/>
      <c r="N96" s="96"/>
      <c r="O96" s="96"/>
    </row>
    <row r="97" spans="6:14">
      <c r="F97" s="96"/>
      <c r="G97" s="96"/>
      <c r="H97" s="96"/>
      <c r="I97" s="96"/>
      <c r="J97" s="96"/>
      <c r="K97" s="96"/>
      <c r="L97" s="96"/>
      <c r="M97" s="96"/>
      <c r="N97" s="96"/>
    </row>
    <row r="98" spans="6:14">
      <c r="F98" s="96"/>
      <c r="G98" s="96"/>
      <c r="H98" s="96"/>
      <c r="I98" s="96"/>
      <c r="J98" s="96"/>
      <c r="K98" s="96"/>
      <c r="L98" s="96"/>
      <c r="M98" s="96"/>
      <c r="N98" s="96"/>
    </row>
    <row r="99" spans="6:14">
      <c r="F99" s="96"/>
      <c r="G99" s="96"/>
      <c r="H99" s="96"/>
      <c r="I99" s="96"/>
      <c r="J99" s="96"/>
      <c r="K99" s="96"/>
      <c r="L99" s="96"/>
      <c r="M99" s="96"/>
      <c r="N99" s="96"/>
    </row>
    <row r="100" spans="6:14">
      <c r="F100" s="96"/>
      <c r="G100" s="96"/>
      <c r="H100" s="96"/>
      <c r="I100" s="96"/>
      <c r="J100" s="96"/>
      <c r="K100" s="96"/>
      <c r="L100" s="96"/>
      <c r="M100" s="96"/>
      <c r="N100" s="96"/>
    </row>
    <row r="101" spans="6:14">
      <c r="F101" s="96"/>
      <c r="G101" s="96"/>
      <c r="H101" s="96"/>
      <c r="I101" s="96"/>
      <c r="J101" s="96"/>
      <c r="K101" s="96"/>
      <c r="L101" s="96"/>
      <c r="M101" s="96"/>
      <c r="N101" s="96"/>
    </row>
    <row r="102" spans="6:14">
      <c r="F102" s="96"/>
      <c r="G102" s="96"/>
      <c r="H102" s="96"/>
      <c r="I102" s="96"/>
      <c r="J102" s="96"/>
      <c r="K102" s="96"/>
      <c r="L102" s="96"/>
      <c r="M102" s="96"/>
      <c r="N102" s="96"/>
    </row>
    <row r="103" spans="6:14">
      <c r="F103" s="96"/>
      <c r="G103" s="96"/>
      <c r="H103" s="96"/>
      <c r="I103" s="96"/>
      <c r="J103" s="96"/>
      <c r="K103" s="96"/>
      <c r="L103" s="96"/>
      <c r="M103" s="96"/>
      <c r="N103" s="96"/>
    </row>
    <row r="104" spans="6:14">
      <c r="F104" s="96"/>
      <c r="G104" s="96"/>
      <c r="H104" s="96"/>
      <c r="I104" s="96"/>
      <c r="J104" s="96"/>
      <c r="K104" s="96"/>
      <c r="L104" s="96"/>
      <c r="M104" s="96"/>
      <c r="N104" s="96"/>
    </row>
    <row r="105" spans="6:14">
      <c r="F105" s="96"/>
      <c r="G105" s="96"/>
      <c r="H105" s="96"/>
      <c r="I105" s="96"/>
      <c r="J105" s="96"/>
      <c r="K105" s="96"/>
      <c r="L105" s="96"/>
      <c r="M105" s="96"/>
      <c r="N105" s="96"/>
    </row>
    <row r="106" spans="6:14">
      <c r="F106" s="96"/>
      <c r="G106" s="96"/>
      <c r="H106" s="96"/>
      <c r="I106" s="96"/>
      <c r="J106" s="96"/>
      <c r="K106" s="96"/>
      <c r="L106" s="96"/>
      <c r="M106" s="96"/>
      <c r="N106" s="96"/>
    </row>
    <row r="107" spans="6:14">
      <c r="F107" s="96"/>
      <c r="G107" s="96"/>
      <c r="H107" s="96"/>
      <c r="I107" s="96"/>
      <c r="J107" s="96"/>
      <c r="K107" s="96"/>
      <c r="L107" s="96"/>
      <c r="M107" s="96"/>
      <c r="N107" s="96"/>
    </row>
    <row r="108" spans="6:14">
      <c r="F108" s="96"/>
      <c r="G108" s="96"/>
      <c r="H108" s="96"/>
      <c r="I108" s="96"/>
      <c r="J108" s="96"/>
      <c r="K108" s="96"/>
      <c r="L108" s="96"/>
      <c r="M108" s="96"/>
      <c r="N108" s="96"/>
    </row>
    <row r="109" spans="6:14">
      <c r="F109" s="96"/>
      <c r="G109" s="96"/>
      <c r="H109" s="96"/>
      <c r="I109" s="96"/>
      <c r="J109" s="96"/>
      <c r="K109" s="96"/>
      <c r="L109" s="96"/>
      <c r="M109" s="96"/>
      <c r="N109" s="96"/>
    </row>
    <row r="110" spans="6:14">
      <c r="F110" s="96"/>
      <c r="G110" s="96"/>
      <c r="H110" s="96"/>
      <c r="I110" s="96"/>
      <c r="J110" s="96"/>
      <c r="K110" s="96"/>
      <c r="L110" s="96"/>
      <c r="M110" s="96"/>
      <c r="N110" s="96"/>
    </row>
    <row r="111" spans="6:14">
      <c r="F111" s="96"/>
      <c r="G111" s="96"/>
      <c r="H111" s="96"/>
      <c r="I111" s="96"/>
      <c r="J111" s="96"/>
      <c r="K111" s="96"/>
      <c r="L111" s="96"/>
      <c r="M111" s="96"/>
      <c r="N111" s="96"/>
    </row>
    <row r="112" spans="6:14">
      <c r="F112" s="96"/>
      <c r="G112" s="96"/>
      <c r="H112" s="96"/>
      <c r="I112" s="96"/>
      <c r="J112" s="96"/>
      <c r="K112" s="96"/>
      <c r="L112" s="96"/>
      <c r="M112" s="96"/>
      <c r="N112" s="96"/>
    </row>
    <row r="113" spans="6:14">
      <c r="F113" s="96"/>
      <c r="G113" s="96"/>
      <c r="H113" s="96"/>
      <c r="I113" s="96"/>
      <c r="J113" s="96"/>
      <c r="K113" s="96"/>
      <c r="L113" s="96"/>
      <c r="M113" s="96"/>
      <c r="N113" s="96"/>
    </row>
    <row r="114" spans="6:14">
      <c r="F114" s="96"/>
      <c r="G114" s="96"/>
      <c r="H114" s="96"/>
      <c r="I114" s="96"/>
      <c r="J114" s="96"/>
      <c r="K114" s="96"/>
      <c r="L114" s="96"/>
      <c r="M114" s="96"/>
      <c r="N114" s="96"/>
    </row>
    <row r="115" spans="6:14">
      <c r="F115" s="96"/>
      <c r="G115" s="96"/>
      <c r="H115" s="96"/>
      <c r="I115" s="96"/>
      <c r="J115" s="96"/>
      <c r="K115" s="96"/>
      <c r="L115" s="96"/>
      <c r="M115" s="96"/>
      <c r="N115" s="96"/>
    </row>
    <row r="116" spans="6:14">
      <c r="F116" s="96"/>
      <c r="G116" s="96"/>
      <c r="H116" s="96"/>
      <c r="I116" s="96"/>
      <c r="J116" s="96"/>
      <c r="K116" s="96"/>
      <c r="L116" s="96"/>
      <c r="M116" s="96"/>
      <c r="N116" s="96"/>
    </row>
    <row r="117" spans="6:14">
      <c r="F117" s="96"/>
      <c r="G117" s="96"/>
      <c r="H117" s="96"/>
      <c r="I117" s="96"/>
      <c r="J117" s="96"/>
      <c r="K117" s="96"/>
      <c r="L117" s="96"/>
      <c r="M117" s="96"/>
      <c r="N117" s="96"/>
    </row>
    <row r="118" spans="6:14">
      <c r="F118" s="96"/>
      <c r="G118" s="96"/>
      <c r="H118" s="96"/>
      <c r="I118" s="96"/>
      <c r="J118" s="96"/>
      <c r="K118" s="96"/>
      <c r="L118" s="96"/>
      <c r="M118" s="96"/>
      <c r="N118" s="96"/>
    </row>
  </sheetData>
  <mergeCells count="71">
    <mergeCell ref="B86:D86"/>
    <mergeCell ref="B87:D87"/>
    <mergeCell ref="B88:D88"/>
    <mergeCell ref="B89:D89"/>
    <mergeCell ref="B90:D90"/>
    <mergeCell ref="B84:D84"/>
    <mergeCell ref="B70:D70"/>
    <mergeCell ref="B72:D72"/>
    <mergeCell ref="B73:D73"/>
    <mergeCell ref="B75:D75"/>
    <mergeCell ref="B76:D76"/>
    <mergeCell ref="B77:D77"/>
    <mergeCell ref="B78:D78"/>
    <mergeCell ref="B80:D80"/>
    <mergeCell ref="B81:D81"/>
    <mergeCell ref="B82:D82"/>
    <mergeCell ref="B83:D83"/>
    <mergeCell ref="B69:D69"/>
    <mergeCell ref="B56:D56"/>
    <mergeCell ref="B57:D57"/>
    <mergeCell ref="B58:D58"/>
    <mergeCell ref="B59:D59"/>
    <mergeCell ref="B61:D61"/>
    <mergeCell ref="B62:D62"/>
    <mergeCell ref="B63:D63"/>
    <mergeCell ref="B64:D64"/>
    <mergeCell ref="B66:D66"/>
    <mergeCell ref="B67:D67"/>
    <mergeCell ref="B68:D68"/>
    <mergeCell ref="B55:D55"/>
    <mergeCell ref="C41:D41"/>
    <mergeCell ref="C42:D42"/>
    <mergeCell ref="C43:D43"/>
    <mergeCell ref="C44:D44"/>
    <mergeCell ref="C45:D45"/>
    <mergeCell ref="C47:D47"/>
    <mergeCell ref="C48:D48"/>
    <mergeCell ref="B50:D50"/>
    <mergeCell ref="C51:D51"/>
    <mergeCell ref="C52:D52"/>
    <mergeCell ref="C53:D53"/>
    <mergeCell ref="A2:E3"/>
    <mergeCell ref="F2:G2"/>
    <mergeCell ref="B40:D40"/>
    <mergeCell ref="C26:D26"/>
    <mergeCell ref="C27:D27"/>
    <mergeCell ref="C28:D28"/>
    <mergeCell ref="C30:D30"/>
    <mergeCell ref="C31:D31"/>
    <mergeCell ref="C32:D32"/>
    <mergeCell ref="C33:D33"/>
    <mergeCell ref="C34:D34"/>
    <mergeCell ref="C36:D36"/>
    <mergeCell ref="C37:D37"/>
    <mergeCell ref="C38:D38"/>
    <mergeCell ref="H2:H3"/>
    <mergeCell ref="I2:K2"/>
    <mergeCell ref="L2:N2"/>
    <mergeCell ref="C25:D25"/>
    <mergeCell ref="B6:D6"/>
    <mergeCell ref="B8:C11"/>
    <mergeCell ref="B13:D13"/>
    <mergeCell ref="B15:D15"/>
    <mergeCell ref="B17:D17"/>
    <mergeCell ref="C18:D18"/>
    <mergeCell ref="C19:D19"/>
    <mergeCell ref="C20:D20"/>
    <mergeCell ref="C21:D21"/>
    <mergeCell ref="C22:D22"/>
    <mergeCell ref="C24:D24"/>
    <mergeCell ref="B5:D5"/>
  </mergeCells>
  <phoneticPr fontId="18"/>
  <printOptions horizontalCentered="1"/>
  <pageMargins left="0.31496062992125984" right="0.31496062992125984" top="0.78740157480314965" bottom="0.98425196850393704" header="0.35433070866141736" footer="0.51181102362204722"/>
  <pageSetup paperSize="9" scale="130" orientation="portrait" r:id="rId1"/>
  <headerFooter alignWithMargins="0">
    <oddHeader>&amp;L&amp;9小学校&amp;R&amp;10&amp;F (&amp;A)</oddHeader>
  </headerFooter>
  <rowBreaks count="1" manualBreakCount="1">
    <brk id="4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93"/>
  <sheetViews>
    <sheetView showWhiteSpace="0" zoomScaleNormal="100" zoomScalePageLayoutView="154" workbookViewId="0"/>
  </sheetViews>
  <sheetFormatPr defaultRowHeight="9.75"/>
  <cols>
    <col min="1" max="1" width="0.75" style="56" customWidth="1"/>
    <col min="2" max="2" width="1.75" style="56" customWidth="1"/>
    <col min="3" max="3" width="3.875" style="56" customWidth="1"/>
    <col min="4" max="4" width="4.25" style="56" customWidth="1"/>
    <col min="5" max="5" width="0.75" style="56" customWidth="1"/>
    <col min="6" max="7" width="5.5" style="100" customWidth="1"/>
    <col min="8" max="8" width="5.875" style="100" customWidth="1"/>
    <col min="9" max="11" width="7.375" style="100" customWidth="1"/>
    <col min="12" max="12" width="6.625" style="100" customWidth="1"/>
    <col min="13" max="13" width="6.375" style="100" customWidth="1"/>
    <col min="14" max="14" width="6.25" style="100" customWidth="1"/>
    <col min="15" max="15" width="0" style="56" hidden="1" customWidth="1"/>
    <col min="16" max="16" width="2.375" style="56" customWidth="1"/>
    <col min="17" max="16384" width="9" style="56"/>
  </cols>
  <sheetData>
    <row r="1" spans="1:24" ht="9.75" customHeight="1" thickBot="1">
      <c r="N1" s="124" t="s">
        <v>393</v>
      </c>
    </row>
    <row r="2" spans="1:24" s="101" customFormat="1" ht="12.95" customHeight="1" thickTop="1">
      <c r="A2" s="714" t="s">
        <v>114</v>
      </c>
      <c r="B2" s="715"/>
      <c r="C2" s="715"/>
      <c r="D2" s="715"/>
      <c r="E2" s="715"/>
      <c r="F2" s="707" t="s">
        <v>115</v>
      </c>
      <c r="G2" s="707"/>
      <c r="H2" s="705" t="s">
        <v>11</v>
      </c>
      <c r="I2" s="707" t="s">
        <v>113</v>
      </c>
      <c r="J2" s="707"/>
      <c r="K2" s="707"/>
      <c r="L2" s="707" t="s">
        <v>116</v>
      </c>
      <c r="M2" s="707"/>
      <c r="N2" s="708"/>
      <c r="P2" s="340"/>
    </row>
    <row r="3" spans="1:24" s="101" customFormat="1" ht="21.95" customHeight="1">
      <c r="A3" s="716"/>
      <c r="B3" s="717"/>
      <c r="C3" s="717"/>
      <c r="D3" s="717"/>
      <c r="E3" s="717"/>
      <c r="F3" s="104" t="s">
        <v>117</v>
      </c>
      <c r="G3" s="105" t="s">
        <v>118</v>
      </c>
      <c r="H3" s="706"/>
      <c r="I3" s="104" t="s">
        <v>8</v>
      </c>
      <c r="J3" s="104" t="s">
        <v>14</v>
      </c>
      <c r="K3" s="104" t="s">
        <v>15</v>
      </c>
      <c r="L3" s="104" t="s">
        <v>8</v>
      </c>
      <c r="M3" s="104" t="s">
        <v>14</v>
      </c>
      <c r="N3" s="106" t="s">
        <v>15</v>
      </c>
      <c r="P3" s="394"/>
    </row>
    <row r="4" spans="1:24" s="41" customFormat="1">
      <c r="A4" s="38"/>
      <c r="B4" s="39"/>
      <c r="C4" s="39"/>
      <c r="D4" s="39"/>
      <c r="E4" s="40"/>
      <c r="F4" s="107"/>
      <c r="G4" s="107"/>
      <c r="H4" s="107"/>
      <c r="I4" s="107" t="s">
        <v>37</v>
      </c>
      <c r="J4" s="107" t="s">
        <v>37</v>
      </c>
      <c r="K4" s="107" t="s">
        <v>37</v>
      </c>
      <c r="L4" s="107" t="s">
        <v>37</v>
      </c>
      <c r="M4" s="107" t="s">
        <v>37</v>
      </c>
      <c r="N4" s="107" t="s">
        <v>37</v>
      </c>
    </row>
    <row r="5" spans="1:24" s="113" customFormat="1" ht="14.1" customHeight="1">
      <c r="A5" s="384"/>
      <c r="B5" s="710" t="s">
        <v>435</v>
      </c>
      <c r="C5" s="710"/>
      <c r="D5" s="710"/>
      <c r="E5" s="110"/>
      <c r="F5" s="581">
        <v>476</v>
      </c>
      <c r="G5" s="581">
        <v>3</v>
      </c>
      <c r="H5" s="581">
        <v>7385</v>
      </c>
      <c r="I5" s="582">
        <v>229641</v>
      </c>
      <c r="J5" s="581">
        <v>117376</v>
      </c>
      <c r="K5" s="581">
        <v>112265</v>
      </c>
      <c r="L5" s="582">
        <v>14620</v>
      </c>
      <c r="M5" s="581">
        <v>8246</v>
      </c>
      <c r="N5" s="581">
        <v>6374</v>
      </c>
      <c r="O5" s="112">
        <f t="shared" ref="O5:O10" si="0">SUM(M5:N5)</f>
        <v>14620</v>
      </c>
    </row>
    <row r="6" spans="1:24" s="113" customFormat="1" ht="14.1" customHeight="1">
      <c r="A6" s="384"/>
      <c r="B6" s="710" t="s">
        <v>442</v>
      </c>
      <c r="C6" s="710"/>
      <c r="D6" s="710"/>
      <c r="E6" s="110"/>
      <c r="F6" s="581">
        <v>477</v>
      </c>
      <c r="G6" s="581">
        <v>3</v>
      </c>
      <c r="H6" s="581">
        <v>7339</v>
      </c>
      <c r="I6" s="582">
        <v>225555</v>
      </c>
      <c r="J6" s="581">
        <v>115459</v>
      </c>
      <c r="K6" s="581">
        <v>110096</v>
      </c>
      <c r="L6" s="582">
        <v>14547</v>
      </c>
      <c r="M6" s="581">
        <v>8191</v>
      </c>
      <c r="N6" s="581">
        <v>6356</v>
      </c>
      <c r="O6" s="112">
        <f t="shared" si="0"/>
        <v>14547</v>
      </c>
    </row>
    <row r="7" spans="1:24" s="113" customFormat="1" ht="3" customHeight="1">
      <c r="A7" s="384"/>
      <c r="B7" s="385"/>
      <c r="C7" s="385"/>
      <c r="D7" s="385"/>
      <c r="E7" s="110"/>
      <c r="F7" s="581"/>
      <c r="G7" s="581"/>
      <c r="H7" s="581"/>
      <c r="I7" s="582"/>
      <c r="J7" s="581"/>
      <c r="K7" s="581"/>
      <c r="L7" s="582"/>
      <c r="M7" s="581"/>
      <c r="N7" s="581"/>
      <c r="O7" s="112">
        <f t="shared" si="0"/>
        <v>0</v>
      </c>
    </row>
    <row r="8" spans="1:24" s="113" customFormat="1" ht="14.1" customHeight="1">
      <c r="A8" s="384"/>
      <c r="B8" s="711" t="s">
        <v>439</v>
      </c>
      <c r="C8" s="712"/>
      <c r="D8" s="392" t="s">
        <v>8</v>
      </c>
      <c r="E8" s="110"/>
      <c r="F8" s="581">
        <v>476</v>
      </c>
      <c r="G8" s="581">
        <v>3</v>
      </c>
      <c r="H8" s="581">
        <v>7319</v>
      </c>
      <c r="I8" s="581">
        <v>223830</v>
      </c>
      <c r="J8" s="581">
        <v>114484</v>
      </c>
      <c r="K8" s="581">
        <v>109346</v>
      </c>
      <c r="L8" s="581">
        <v>14575</v>
      </c>
      <c r="M8" s="581">
        <v>8205</v>
      </c>
      <c r="N8" s="581">
        <v>6370</v>
      </c>
      <c r="O8" s="316">
        <f t="shared" si="0"/>
        <v>14575</v>
      </c>
    </row>
    <row r="9" spans="1:24" s="113" customFormat="1" ht="14.1" customHeight="1">
      <c r="A9" s="384"/>
      <c r="B9" s="712"/>
      <c r="C9" s="712"/>
      <c r="D9" s="392" t="s">
        <v>0</v>
      </c>
      <c r="E9" s="110"/>
      <c r="F9" s="582">
        <v>2</v>
      </c>
      <c r="G9" s="582" t="s">
        <v>441</v>
      </c>
      <c r="H9" s="582">
        <v>21</v>
      </c>
      <c r="I9" s="582">
        <v>877</v>
      </c>
      <c r="J9" s="582">
        <v>430</v>
      </c>
      <c r="K9" s="582">
        <v>447</v>
      </c>
      <c r="L9" s="582">
        <v>44</v>
      </c>
      <c r="M9" s="582">
        <v>28</v>
      </c>
      <c r="N9" s="582">
        <v>16</v>
      </c>
      <c r="O9" s="316">
        <f t="shared" si="0"/>
        <v>44</v>
      </c>
    </row>
    <row r="10" spans="1:24" s="113" customFormat="1" ht="14.1" customHeight="1">
      <c r="A10" s="384"/>
      <c r="B10" s="712"/>
      <c r="C10" s="712"/>
      <c r="D10" s="392" t="s">
        <v>16</v>
      </c>
      <c r="E10" s="110"/>
      <c r="F10" s="582">
        <v>410</v>
      </c>
      <c r="G10" s="582">
        <v>3</v>
      </c>
      <c r="H10" s="582">
        <v>6613</v>
      </c>
      <c r="I10" s="582">
        <v>198064</v>
      </c>
      <c r="J10" s="582">
        <v>102337</v>
      </c>
      <c r="K10" s="582">
        <v>95727</v>
      </c>
      <c r="L10" s="582">
        <v>13052</v>
      </c>
      <c r="M10" s="582">
        <v>7339</v>
      </c>
      <c r="N10" s="582">
        <v>5713</v>
      </c>
      <c r="O10" s="316">
        <f t="shared" si="0"/>
        <v>13052</v>
      </c>
    </row>
    <row r="11" spans="1:24" s="113" customFormat="1" ht="14.1" customHeight="1">
      <c r="A11" s="384"/>
      <c r="B11" s="712"/>
      <c r="C11" s="712"/>
      <c r="D11" s="392" t="s">
        <v>2</v>
      </c>
      <c r="E11" s="110"/>
      <c r="F11" s="582">
        <v>64</v>
      </c>
      <c r="G11" s="582" t="s">
        <v>441</v>
      </c>
      <c r="H11" s="582">
        <v>685</v>
      </c>
      <c r="I11" s="582">
        <v>24889</v>
      </c>
      <c r="J11" s="582">
        <v>11717</v>
      </c>
      <c r="K11" s="582">
        <v>13172</v>
      </c>
      <c r="L11" s="582">
        <v>1479</v>
      </c>
      <c r="M11" s="582">
        <v>838</v>
      </c>
      <c r="N11" s="582">
        <v>641</v>
      </c>
      <c r="O11" s="316">
        <v>645</v>
      </c>
    </row>
    <row r="12" spans="1:24" s="113" customFormat="1" ht="3" customHeight="1">
      <c r="A12" s="384"/>
      <c r="B12" s="395"/>
      <c r="C12" s="395"/>
      <c r="D12" s="392"/>
      <c r="E12" s="110"/>
      <c r="F12" s="581"/>
      <c r="G12" s="581"/>
      <c r="H12" s="581"/>
      <c r="I12" s="582"/>
      <c r="J12" s="581"/>
      <c r="K12" s="581"/>
      <c r="L12" s="582"/>
      <c r="M12" s="581"/>
      <c r="N12" s="581"/>
      <c r="O12" s="316">
        <f>SUM(M12:N12)</f>
        <v>0</v>
      </c>
    </row>
    <row r="13" spans="1:24" s="113" customFormat="1" ht="14.1" customHeight="1">
      <c r="A13" s="384"/>
      <c r="B13" s="713" t="s">
        <v>38</v>
      </c>
      <c r="C13" s="713"/>
      <c r="D13" s="713"/>
      <c r="E13" s="110"/>
      <c r="F13" s="581">
        <v>451</v>
      </c>
      <c r="G13" s="581">
        <v>2</v>
      </c>
      <c r="H13" s="581">
        <v>7047</v>
      </c>
      <c r="I13" s="582">
        <v>216693</v>
      </c>
      <c r="J13" s="581">
        <v>110829</v>
      </c>
      <c r="K13" s="581">
        <v>105864</v>
      </c>
      <c r="L13" s="582">
        <v>13967</v>
      </c>
      <c r="M13" s="581">
        <v>7842</v>
      </c>
      <c r="N13" s="581">
        <v>6125</v>
      </c>
      <c r="O13" s="112">
        <f>SUM(M13:N13)</f>
        <v>13967</v>
      </c>
      <c r="P13" s="115"/>
      <c r="Q13" s="115"/>
      <c r="R13" s="115"/>
      <c r="S13" s="115"/>
      <c r="T13" s="115"/>
      <c r="U13" s="115"/>
      <c r="V13" s="115"/>
      <c r="W13" s="115"/>
      <c r="X13" s="115"/>
    </row>
    <row r="14" spans="1:24" s="113" customFormat="1" ht="3" customHeight="1">
      <c r="A14" s="384"/>
      <c r="B14" s="392"/>
      <c r="C14" s="392"/>
      <c r="D14" s="392"/>
      <c r="E14" s="110"/>
      <c r="F14" s="581"/>
      <c r="G14" s="582"/>
      <c r="H14" s="581"/>
      <c r="I14" s="582"/>
      <c r="J14" s="581"/>
      <c r="K14" s="581"/>
      <c r="L14" s="582"/>
      <c r="M14" s="581"/>
      <c r="N14" s="581"/>
      <c r="O14" s="112">
        <f>SUM(M14:N14)</f>
        <v>0</v>
      </c>
    </row>
    <row r="15" spans="1:24" s="113" customFormat="1" ht="14.1" customHeight="1">
      <c r="A15" s="384"/>
      <c r="B15" s="713" t="s">
        <v>39</v>
      </c>
      <c r="C15" s="713"/>
      <c r="D15" s="713"/>
      <c r="E15" s="110"/>
      <c r="F15" s="581">
        <v>25</v>
      </c>
      <c r="G15" s="581">
        <v>1</v>
      </c>
      <c r="H15" s="581">
        <v>272</v>
      </c>
      <c r="I15" s="582">
        <v>7137</v>
      </c>
      <c r="J15" s="581">
        <v>3655</v>
      </c>
      <c r="K15" s="581">
        <v>3482</v>
      </c>
      <c r="L15" s="582">
        <v>608</v>
      </c>
      <c r="M15" s="581">
        <v>363</v>
      </c>
      <c r="N15" s="581">
        <v>245</v>
      </c>
      <c r="O15" s="111">
        <v>0</v>
      </c>
    </row>
    <row r="16" spans="1:24" s="113" customFormat="1" ht="3" customHeight="1">
      <c r="A16" s="384"/>
      <c r="B16" s="392"/>
      <c r="C16" s="392"/>
      <c r="D16" s="392"/>
      <c r="E16" s="110"/>
      <c r="F16" s="581"/>
      <c r="G16" s="581"/>
      <c r="H16" s="581"/>
      <c r="I16" s="583"/>
      <c r="J16" s="581"/>
      <c r="K16" s="581"/>
      <c r="L16" s="583"/>
      <c r="M16" s="581"/>
      <c r="N16" s="581"/>
      <c r="O16" s="316">
        <f t="shared" ref="O16:O22" si="1">SUM(M16:N16)</f>
        <v>0</v>
      </c>
    </row>
    <row r="17" spans="1:27" ht="14.1" customHeight="1">
      <c r="A17" s="55"/>
      <c r="B17" s="709" t="s">
        <v>40</v>
      </c>
      <c r="C17" s="709"/>
      <c r="D17" s="709"/>
      <c r="E17" s="117"/>
      <c r="F17" s="547">
        <v>179</v>
      </c>
      <c r="G17" s="547">
        <v>1</v>
      </c>
      <c r="H17" s="547">
        <v>2856</v>
      </c>
      <c r="I17" s="547">
        <v>89975</v>
      </c>
      <c r="J17" s="547">
        <v>46578</v>
      </c>
      <c r="K17" s="547">
        <v>43397</v>
      </c>
      <c r="L17" s="547">
        <v>5608</v>
      </c>
      <c r="M17" s="547">
        <v>3130</v>
      </c>
      <c r="N17" s="547">
        <v>2478</v>
      </c>
      <c r="O17" s="316">
        <f t="shared" si="1"/>
        <v>5608</v>
      </c>
      <c r="P17" s="118"/>
      <c r="Q17" s="118"/>
      <c r="R17" s="118"/>
      <c r="S17" s="118"/>
      <c r="T17" s="118"/>
      <c r="U17" s="118"/>
      <c r="V17" s="118"/>
      <c r="W17" s="118"/>
      <c r="X17" s="118"/>
      <c r="Z17" s="118"/>
      <c r="AA17" s="118"/>
    </row>
    <row r="18" spans="1:27" ht="10.5" customHeight="1">
      <c r="A18" s="55"/>
      <c r="B18" s="116"/>
      <c r="C18" s="709" t="s">
        <v>41</v>
      </c>
      <c r="D18" s="709"/>
      <c r="E18" s="117"/>
      <c r="F18" s="583">
        <v>13</v>
      </c>
      <c r="G18" s="583">
        <v>0</v>
      </c>
      <c r="H18" s="583">
        <v>214</v>
      </c>
      <c r="I18" s="547">
        <v>6618</v>
      </c>
      <c r="J18" s="583">
        <v>3387</v>
      </c>
      <c r="K18" s="583">
        <v>3231</v>
      </c>
      <c r="L18" s="547">
        <v>427</v>
      </c>
      <c r="M18" s="583">
        <v>234</v>
      </c>
      <c r="N18" s="583">
        <v>193</v>
      </c>
      <c r="O18" s="316">
        <f t="shared" si="1"/>
        <v>427</v>
      </c>
      <c r="P18" s="118"/>
    </row>
    <row r="19" spans="1:27" ht="10.5" customHeight="1">
      <c r="A19" s="55"/>
      <c r="B19" s="116"/>
      <c r="C19" s="709" t="s">
        <v>42</v>
      </c>
      <c r="D19" s="709"/>
      <c r="E19" s="117"/>
      <c r="F19" s="583">
        <v>11</v>
      </c>
      <c r="G19" s="583">
        <v>0</v>
      </c>
      <c r="H19" s="583">
        <v>181</v>
      </c>
      <c r="I19" s="547">
        <v>5935</v>
      </c>
      <c r="J19" s="583">
        <v>2943</v>
      </c>
      <c r="K19" s="583">
        <v>2992</v>
      </c>
      <c r="L19" s="547">
        <v>354</v>
      </c>
      <c r="M19" s="583">
        <v>197</v>
      </c>
      <c r="N19" s="583">
        <v>157</v>
      </c>
      <c r="O19" s="316">
        <f t="shared" si="1"/>
        <v>354</v>
      </c>
      <c r="P19" s="118"/>
    </row>
    <row r="20" spans="1:27" ht="10.5" customHeight="1">
      <c r="A20" s="55"/>
      <c r="B20" s="116"/>
      <c r="C20" s="709" t="s">
        <v>43</v>
      </c>
      <c r="D20" s="709"/>
      <c r="E20" s="117"/>
      <c r="F20" s="583">
        <v>4</v>
      </c>
      <c r="G20" s="583">
        <v>0</v>
      </c>
      <c r="H20" s="583">
        <v>44</v>
      </c>
      <c r="I20" s="547">
        <v>1183</v>
      </c>
      <c r="J20" s="583">
        <v>632</v>
      </c>
      <c r="K20" s="583">
        <v>551</v>
      </c>
      <c r="L20" s="547">
        <v>97</v>
      </c>
      <c r="M20" s="583">
        <v>53</v>
      </c>
      <c r="N20" s="583">
        <v>44</v>
      </c>
      <c r="O20" s="316">
        <f t="shared" si="1"/>
        <v>97</v>
      </c>
      <c r="P20" s="118"/>
    </row>
    <row r="21" spans="1:27" ht="10.5" customHeight="1">
      <c r="A21" s="55"/>
      <c r="B21" s="116"/>
      <c r="C21" s="709" t="s">
        <v>44</v>
      </c>
      <c r="D21" s="709"/>
      <c r="E21" s="117"/>
      <c r="F21" s="583">
        <v>10</v>
      </c>
      <c r="G21" s="583">
        <v>0</v>
      </c>
      <c r="H21" s="583">
        <v>132</v>
      </c>
      <c r="I21" s="547">
        <v>4705</v>
      </c>
      <c r="J21" s="583">
        <v>1756</v>
      </c>
      <c r="K21" s="583">
        <v>2949</v>
      </c>
      <c r="L21" s="547">
        <v>268</v>
      </c>
      <c r="M21" s="583">
        <v>134</v>
      </c>
      <c r="N21" s="583">
        <v>134</v>
      </c>
      <c r="O21" s="316">
        <f t="shared" si="1"/>
        <v>268</v>
      </c>
      <c r="P21" s="118"/>
    </row>
    <row r="22" spans="1:27" ht="10.5" customHeight="1">
      <c r="A22" s="55"/>
      <c r="B22" s="116"/>
      <c r="C22" s="709" t="s">
        <v>45</v>
      </c>
      <c r="D22" s="709"/>
      <c r="E22" s="117"/>
      <c r="F22" s="583">
        <v>11</v>
      </c>
      <c r="G22" s="583">
        <v>0</v>
      </c>
      <c r="H22" s="583">
        <v>163</v>
      </c>
      <c r="I22" s="547">
        <v>5418</v>
      </c>
      <c r="J22" s="583">
        <v>2693</v>
      </c>
      <c r="K22" s="583">
        <v>2725</v>
      </c>
      <c r="L22" s="547">
        <v>343</v>
      </c>
      <c r="M22" s="583">
        <v>190</v>
      </c>
      <c r="N22" s="583">
        <v>153</v>
      </c>
      <c r="O22" s="316">
        <f t="shared" si="1"/>
        <v>343</v>
      </c>
      <c r="P22" s="118"/>
    </row>
    <row r="23" spans="1:27" ht="5.45" customHeight="1">
      <c r="A23" s="55"/>
      <c r="B23" s="116"/>
      <c r="C23" s="116"/>
      <c r="D23" s="116"/>
      <c r="E23" s="117"/>
      <c r="O23" s="316"/>
      <c r="P23" s="118"/>
    </row>
    <row r="24" spans="1:27" ht="10.5" customHeight="1">
      <c r="A24" s="55"/>
      <c r="B24" s="116"/>
      <c r="C24" s="709" t="s">
        <v>46</v>
      </c>
      <c r="D24" s="709"/>
      <c r="E24" s="117"/>
      <c r="F24" s="584">
        <v>10</v>
      </c>
      <c r="G24" s="583">
        <v>1</v>
      </c>
      <c r="H24" s="584">
        <v>141</v>
      </c>
      <c r="I24" s="547">
        <v>4229</v>
      </c>
      <c r="J24" s="584">
        <v>2171</v>
      </c>
      <c r="K24" s="584">
        <v>2058</v>
      </c>
      <c r="L24" s="547">
        <v>272</v>
      </c>
      <c r="M24" s="584">
        <v>157</v>
      </c>
      <c r="N24" s="584">
        <v>115</v>
      </c>
      <c r="O24" s="316">
        <f>SUM(M27:N27)</f>
        <v>402</v>
      </c>
      <c r="P24" s="118"/>
    </row>
    <row r="25" spans="1:27" ht="10.5" customHeight="1">
      <c r="A25" s="55"/>
      <c r="B25" s="116"/>
      <c r="C25" s="709" t="s">
        <v>47</v>
      </c>
      <c r="D25" s="709"/>
      <c r="E25" s="117"/>
      <c r="F25" s="583">
        <v>8</v>
      </c>
      <c r="G25" s="583">
        <v>0</v>
      </c>
      <c r="H25" s="584">
        <v>106</v>
      </c>
      <c r="I25" s="547">
        <v>3205</v>
      </c>
      <c r="J25" s="584">
        <v>1710</v>
      </c>
      <c r="K25" s="584">
        <v>1495</v>
      </c>
      <c r="L25" s="547">
        <v>212</v>
      </c>
      <c r="M25" s="584">
        <v>125</v>
      </c>
      <c r="N25" s="584">
        <v>87</v>
      </c>
      <c r="O25" s="316">
        <f>SUM(M28:N28)</f>
        <v>418</v>
      </c>
      <c r="P25" s="118"/>
    </row>
    <row r="26" spans="1:27" ht="10.5" customHeight="1">
      <c r="A26" s="55"/>
      <c r="B26" s="116"/>
      <c r="C26" s="709" t="s">
        <v>48</v>
      </c>
      <c r="D26" s="709"/>
      <c r="E26" s="117"/>
      <c r="F26" s="583">
        <v>11</v>
      </c>
      <c r="G26" s="583">
        <v>0</v>
      </c>
      <c r="H26" s="583">
        <v>163</v>
      </c>
      <c r="I26" s="547">
        <v>4900</v>
      </c>
      <c r="J26" s="583">
        <v>2631</v>
      </c>
      <c r="K26" s="583">
        <v>2269</v>
      </c>
      <c r="L26" s="547">
        <v>326</v>
      </c>
      <c r="M26" s="583">
        <v>181</v>
      </c>
      <c r="N26" s="583">
        <v>145</v>
      </c>
      <c r="O26" s="316">
        <f>SUM(M30:N30)</f>
        <v>323</v>
      </c>
      <c r="P26" s="118"/>
    </row>
    <row r="27" spans="1:27" ht="10.5" customHeight="1">
      <c r="A27" s="55"/>
      <c r="B27" s="116"/>
      <c r="C27" s="709" t="s">
        <v>49</v>
      </c>
      <c r="D27" s="709"/>
      <c r="E27" s="117"/>
      <c r="F27" s="583">
        <v>12</v>
      </c>
      <c r="G27" s="583">
        <v>0</v>
      </c>
      <c r="H27" s="583">
        <v>220</v>
      </c>
      <c r="I27" s="547">
        <v>7074</v>
      </c>
      <c r="J27" s="583">
        <v>4040</v>
      </c>
      <c r="K27" s="583">
        <v>3034</v>
      </c>
      <c r="L27" s="547">
        <v>402</v>
      </c>
      <c r="M27" s="583">
        <v>231</v>
      </c>
      <c r="N27" s="583">
        <v>171</v>
      </c>
      <c r="O27" s="316">
        <f>SUM(M32:N32)</f>
        <v>319</v>
      </c>
      <c r="P27" s="118"/>
    </row>
    <row r="28" spans="1:27" ht="10.5" customHeight="1">
      <c r="A28" s="55"/>
      <c r="B28" s="116"/>
      <c r="C28" s="709" t="s">
        <v>50</v>
      </c>
      <c r="D28" s="709"/>
      <c r="E28" s="117"/>
      <c r="F28" s="583">
        <v>12</v>
      </c>
      <c r="G28" s="583">
        <v>0</v>
      </c>
      <c r="H28" s="583">
        <v>217</v>
      </c>
      <c r="I28" s="547">
        <v>6869</v>
      </c>
      <c r="J28" s="583">
        <v>3477</v>
      </c>
      <c r="K28" s="583">
        <v>3392</v>
      </c>
      <c r="L28" s="547">
        <v>418</v>
      </c>
      <c r="M28" s="583">
        <v>243</v>
      </c>
      <c r="N28" s="583">
        <v>175</v>
      </c>
      <c r="O28" s="316">
        <f>SUM(M34:N34)</f>
        <v>193</v>
      </c>
      <c r="P28" s="118"/>
    </row>
    <row r="29" spans="1:27" ht="5.45" customHeight="1">
      <c r="A29" s="55"/>
      <c r="B29" s="116"/>
      <c r="C29" s="116"/>
      <c r="D29" s="116"/>
      <c r="E29" s="117"/>
      <c r="O29" s="316"/>
      <c r="P29" s="118"/>
    </row>
    <row r="30" spans="1:27" ht="10.5" customHeight="1">
      <c r="A30" s="55"/>
      <c r="B30" s="116"/>
      <c r="C30" s="709" t="s">
        <v>51</v>
      </c>
      <c r="D30" s="709"/>
      <c r="E30" s="117"/>
      <c r="F30" s="583">
        <v>11</v>
      </c>
      <c r="G30" s="583">
        <v>0</v>
      </c>
      <c r="H30" s="583">
        <v>165</v>
      </c>
      <c r="I30" s="547">
        <v>5041</v>
      </c>
      <c r="J30" s="583">
        <v>2606</v>
      </c>
      <c r="K30" s="583">
        <v>2435</v>
      </c>
      <c r="L30" s="547">
        <v>323</v>
      </c>
      <c r="M30" s="583">
        <v>177</v>
      </c>
      <c r="N30" s="583">
        <v>146</v>
      </c>
      <c r="O30" s="316">
        <f>SUM(M37:N37)</f>
        <v>460</v>
      </c>
      <c r="P30" s="118"/>
    </row>
    <row r="31" spans="1:27" s="100" customFormat="1" ht="10.5" customHeight="1">
      <c r="A31" s="119"/>
      <c r="B31" s="120"/>
      <c r="C31" s="718" t="s">
        <v>52</v>
      </c>
      <c r="D31" s="718"/>
      <c r="E31" s="121"/>
      <c r="F31" s="584">
        <v>13</v>
      </c>
      <c r="G31" s="583">
        <v>0</v>
      </c>
      <c r="H31" s="584">
        <v>182</v>
      </c>
      <c r="I31" s="547">
        <v>5301</v>
      </c>
      <c r="J31" s="584">
        <v>2753</v>
      </c>
      <c r="K31" s="584">
        <v>2548</v>
      </c>
      <c r="L31" s="547">
        <v>362</v>
      </c>
      <c r="M31" s="584">
        <v>201</v>
      </c>
      <c r="N31" s="584">
        <v>161</v>
      </c>
      <c r="O31" s="114">
        <f>SUM(M39:N39)</f>
        <v>0</v>
      </c>
      <c r="P31" s="118"/>
    </row>
    <row r="32" spans="1:27" ht="10.5" customHeight="1">
      <c r="A32" s="55"/>
      <c r="B32" s="116"/>
      <c r="C32" s="709" t="s">
        <v>53</v>
      </c>
      <c r="D32" s="709"/>
      <c r="E32" s="117"/>
      <c r="F32" s="583">
        <v>9</v>
      </c>
      <c r="G32" s="583">
        <v>0</v>
      </c>
      <c r="H32" s="583">
        <v>161</v>
      </c>
      <c r="I32" s="547">
        <v>5302</v>
      </c>
      <c r="J32" s="583">
        <v>2806</v>
      </c>
      <c r="K32" s="583">
        <v>2496</v>
      </c>
      <c r="L32" s="547">
        <v>319</v>
      </c>
      <c r="M32" s="583">
        <v>178</v>
      </c>
      <c r="N32" s="583">
        <v>141</v>
      </c>
      <c r="O32" s="316">
        <f>SUM(M40:N40)</f>
        <v>2079</v>
      </c>
      <c r="P32" s="118"/>
    </row>
    <row r="33" spans="1:16" ht="10.5" customHeight="1">
      <c r="A33" s="55"/>
      <c r="B33" s="116"/>
      <c r="C33" s="709" t="s">
        <v>54</v>
      </c>
      <c r="D33" s="709"/>
      <c r="E33" s="117"/>
      <c r="F33" s="583">
        <v>6</v>
      </c>
      <c r="G33" s="583">
        <v>0</v>
      </c>
      <c r="H33" s="584">
        <v>112</v>
      </c>
      <c r="I33" s="547">
        <v>3353</v>
      </c>
      <c r="J33" s="584">
        <v>1765</v>
      </c>
      <c r="K33" s="584">
        <v>1588</v>
      </c>
      <c r="L33" s="547">
        <v>207</v>
      </c>
      <c r="M33" s="584">
        <v>114</v>
      </c>
      <c r="N33" s="584">
        <v>93</v>
      </c>
      <c r="O33" s="316" t="e">
        <f>SUM(#REF!)</f>
        <v>#REF!</v>
      </c>
      <c r="P33" s="118"/>
    </row>
    <row r="34" spans="1:16" ht="10.5" customHeight="1">
      <c r="A34" s="55"/>
      <c r="B34" s="116"/>
      <c r="C34" s="709" t="s">
        <v>55</v>
      </c>
      <c r="D34" s="709"/>
      <c r="E34" s="117"/>
      <c r="F34" s="583">
        <v>7</v>
      </c>
      <c r="G34" s="583">
        <v>0</v>
      </c>
      <c r="H34" s="583">
        <v>101</v>
      </c>
      <c r="I34" s="547">
        <v>3152</v>
      </c>
      <c r="J34" s="583">
        <v>1731</v>
      </c>
      <c r="K34" s="583">
        <v>1421</v>
      </c>
      <c r="L34" s="547">
        <v>193</v>
      </c>
      <c r="M34" s="583">
        <v>114</v>
      </c>
      <c r="N34" s="583">
        <v>79</v>
      </c>
      <c r="O34" s="316" t="e">
        <f>SUM(#REF!)</f>
        <v>#REF!</v>
      </c>
      <c r="P34" s="118"/>
    </row>
    <row r="35" spans="1:16" ht="5.45" customHeight="1">
      <c r="A35" s="55"/>
      <c r="B35" s="116"/>
      <c r="C35" s="116"/>
      <c r="D35" s="116"/>
      <c r="E35" s="117"/>
      <c r="O35" s="316"/>
      <c r="P35" s="118"/>
    </row>
    <row r="36" spans="1:16" ht="10.5" customHeight="1">
      <c r="A36" s="55"/>
      <c r="B36" s="116"/>
      <c r="C36" s="709" t="s">
        <v>56</v>
      </c>
      <c r="D36" s="709"/>
      <c r="E36" s="117"/>
      <c r="F36" s="583">
        <v>7</v>
      </c>
      <c r="G36" s="583">
        <v>0</v>
      </c>
      <c r="H36" s="583">
        <v>128</v>
      </c>
      <c r="I36" s="547">
        <v>3858</v>
      </c>
      <c r="J36" s="583">
        <v>2079</v>
      </c>
      <c r="K36" s="583">
        <v>1779</v>
      </c>
      <c r="L36" s="547">
        <v>248</v>
      </c>
      <c r="M36" s="583">
        <v>141</v>
      </c>
      <c r="N36" s="583">
        <v>107</v>
      </c>
      <c r="O36" s="316" t="e">
        <f>SUM(#REF!)</f>
        <v>#REF!</v>
      </c>
      <c r="P36" s="118"/>
    </row>
    <row r="37" spans="1:16" ht="10.5" customHeight="1">
      <c r="A37" s="55"/>
      <c r="B37" s="116"/>
      <c r="C37" s="709" t="s">
        <v>57</v>
      </c>
      <c r="D37" s="709"/>
      <c r="E37" s="117"/>
      <c r="F37" s="583">
        <v>14</v>
      </c>
      <c r="G37" s="583">
        <v>0</v>
      </c>
      <c r="H37" s="583">
        <v>222</v>
      </c>
      <c r="I37" s="547">
        <v>6908</v>
      </c>
      <c r="J37" s="583">
        <v>3580</v>
      </c>
      <c r="K37" s="583">
        <v>3328</v>
      </c>
      <c r="L37" s="547">
        <v>460</v>
      </c>
      <c r="M37" s="583">
        <v>255</v>
      </c>
      <c r="N37" s="583">
        <v>205</v>
      </c>
      <c r="O37" s="316" t="e">
        <f>SUM(#REF!)</f>
        <v>#REF!</v>
      </c>
      <c r="P37" s="118"/>
    </row>
    <row r="38" spans="1:16" ht="10.5" customHeight="1">
      <c r="A38" s="55"/>
      <c r="B38" s="116"/>
      <c r="C38" s="709" t="s">
        <v>58</v>
      </c>
      <c r="D38" s="709"/>
      <c r="E38" s="117"/>
      <c r="F38" s="584">
        <v>10</v>
      </c>
      <c r="G38" s="583">
        <v>0</v>
      </c>
      <c r="H38" s="584">
        <v>204</v>
      </c>
      <c r="I38" s="547">
        <v>6924</v>
      </c>
      <c r="J38" s="584">
        <v>3818</v>
      </c>
      <c r="K38" s="584">
        <v>3106</v>
      </c>
      <c r="L38" s="547">
        <v>377</v>
      </c>
      <c r="M38" s="584">
        <v>205</v>
      </c>
      <c r="N38" s="584">
        <v>172</v>
      </c>
      <c r="O38" s="316" t="e">
        <f>SUM(#REF!)</f>
        <v>#REF!</v>
      </c>
      <c r="P38" s="118"/>
    </row>
    <row r="39" spans="1:16" ht="5.45" customHeight="1">
      <c r="A39" s="55"/>
      <c r="B39" s="116"/>
      <c r="C39" s="116"/>
      <c r="D39" s="116"/>
      <c r="E39" s="117"/>
      <c r="F39" s="583"/>
      <c r="G39" s="583"/>
      <c r="H39" s="583"/>
      <c r="I39" s="547"/>
      <c r="J39" s="583"/>
      <c r="K39" s="583"/>
      <c r="L39" s="547"/>
      <c r="M39" s="583"/>
      <c r="N39" s="583"/>
      <c r="O39" s="316"/>
      <c r="P39" s="118"/>
    </row>
    <row r="40" spans="1:16" ht="14.1" customHeight="1">
      <c r="A40" s="55"/>
      <c r="B40" s="709" t="s">
        <v>59</v>
      </c>
      <c r="C40" s="709"/>
      <c r="D40" s="709"/>
      <c r="E40" s="117"/>
      <c r="F40" s="583">
        <v>58</v>
      </c>
      <c r="G40" s="583">
        <v>0</v>
      </c>
      <c r="H40" s="583">
        <v>1080</v>
      </c>
      <c r="I40" s="547">
        <v>33162</v>
      </c>
      <c r="J40" s="583">
        <v>16450</v>
      </c>
      <c r="K40" s="583">
        <v>16712</v>
      </c>
      <c r="L40" s="547">
        <v>2079</v>
      </c>
      <c r="M40" s="583">
        <v>1143</v>
      </c>
      <c r="N40" s="583">
        <v>936</v>
      </c>
      <c r="O40" s="316">
        <f>SUM(M43:N43)</f>
        <v>352</v>
      </c>
      <c r="P40" s="118"/>
    </row>
    <row r="41" spans="1:16" ht="10.5" customHeight="1">
      <c r="A41" s="55"/>
      <c r="B41" s="116"/>
      <c r="C41" s="709" t="s">
        <v>60</v>
      </c>
      <c r="D41" s="709"/>
      <c r="E41" s="117"/>
      <c r="F41" s="583">
        <v>11</v>
      </c>
      <c r="G41" s="583">
        <v>0</v>
      </c>
      <c r="H41" s="584">
        <v>165</v>
      </c>
      <c r="I41" s="547">
        <v>4772</v>
      </c>
      <c r="J41" s="584">
        <v>2440</v>
      </c>
      <c r="K41" s="584">
        <v>2332</v>
      </c>
      <c r="L41" s="547">
        <v>327</v>
      </c>
      <c r="M41" s="584">
        <v>196</v>
      </c>
      <c r="N41" s="584">
        <v>131</v>
      </c>
      <c r="O41" s="316">
        <f>SUM(M44:N44)</f>
        <v>262</v>
      </c>
      <c r="P41" s="118"/>
    </row>
    <row r="42" spans="1:16" ht="10.5" customHeight="1">
      <c r="A42" s="55"/>
      <c r="B42" s="116"/>
      <c r="C42" s="709" t="s">
        <v>61</v>
      </c>
      <c r="D42" s="709"/>
      <c r="E42" s="117"/>
      <c r="F42" s="583">
        <v>5</v>
      </c>
      <c r="G42" s="583">
        <v>0</v>
      </c>
      <c r="H42" s="583">
        <v>96</v>
      </c>
      <c r="I42" s="547">
        <v>2834</v>
      </c>
      <c r="J42" s="583">
        <v>1489</v>
      </c>
      <c r="K42" s="583">
        <v>1345</v>
      </c>
      <c r="L42" s="547">
        <v>193</v>
      </c>
      <c r="M42" s="583">
        <v>108</v>
      </c>
      <c r="N42" s="583">
        <v>85</v>
      </c>
      <c r="O42" s="316">
        <f>SUM(M45:N45)</f>
        <v>304</v>
      </c>
      <c r="P42" s="118"/>
    </row>
    <row r="43" spans="1:16" ht="10.5" customHeight="1">
      <c r="A43" s="55"/>
      <c r="B43" s="116"/>
      <c r="C43" s="709" t="s">
        <v>62</v>
      </c>
      <c r="D43" s="709"/>
      <c r="E43" s="117"/>
      <c r="F43" s="547">
        <v>10</v>
      </c>
      <c r="G43" s="547">
        <v>0</v>
      </c>
      <c r="H43" s="547">
        <v>184</v>
      </c>
      <c r="I43" s="547">
        <v>5292</v>
      </c>
      <c r="J43" s="547">
        <v>2885</v>
      </c>
      <c r="K43" s="547">
        <v>2407</v>
      </c>
      <c r="L43" s="547">
        <v>352</v>
      </c>
      <c r="M43" s="547">
        <v>196</v>
      </c>
      <c r="N43" s="547">
        <v>156</v>
      </c>
      <c r="O43" s="316">
        <f>SUM(M47:N47)</f>
        <v>343</v>
      </c>
      <c r="P43" s="118"/>
    </row>
    <row r="44" spans="1:16" ht="10.5" customHeight="1">
      <c r="A44" s="55"/>
      <c r="B44" s="116"/>
      <c r="C44" s="709" t="s">
        <v>63</v>
      </c>
      <c r="D44" s="709"/>
      <c r="E44" s="117"/>
      <c r="F44" s="583">
        <v>6</v>
      </c>
      <c r="G44" s="583">
        <v>0</v>
      </c>
      <c r="H44" s="583">
        <v>141</v>
      </c>
      <c r="I44" s="547">
        <v>4578</v>
      </c>
      <c r="J44" s="583">
        <v>1988</v>
      </c>
      <c r="K44" s="583">
        <v>2590</v>
      </c>
      <c r="L44" s="547">
        <v>262</v>
      </c>
      <c r="M44" s="583">
        <v>136</v>
      </c>
      <c r="N44" s="583">
        <v>126</v>
      </c>
      <c r="O44" s="316">
        <f>SUM(M48:N48)</f>
        <v>298</v>
      </c>
      <c r="P44" s="118"/>
    </row>
    <row r="45" spans="1:16" ht="10.5" customHeight="1">
      <c r="A45" s="55"/>
      <c r="B45" s="116"/>
      <c r="C45" s="709" t="s">
        <v>64</v>
      </c>
      <c r="D45" s="709"/>
      <c r="E45" s="117"/>
      <c r="F45" s="583">
        <v>9</v>
      </c>
      <c r="G45" s="583">
        <v>0</v>
      </c>
      <c r="H45" s="583">
        <v>158</v>
      </c>
      <c r="I45" s="547">
        <v>5063</v>
      </c>
      <c r="J45" s="583">
        <v>1982</v>
      </c>
      <c r="K45" s="583">
        <v>3081</v>
      </c>
      <c r="L45" s="547">
        <v>304</v>
      </c>
      <c r="M45" s="583">
        <v>141</v>
      </c>
      <c r="N45" s="583">
        <v>163</v>
      </c>
      <c r="O45" s="316">
        <f>SUM(M49:N49)</f>
        <v>0</v>
      </c>
      <c r="P45" s="118"/>
    </row>
    <row r="46" spans="1:16" ht="5.45" customHeight="1">
      <c r="A46" s="55"/>
      <c r="B46" s="116"/>
      <c r="C46" s="116"/>
      <c r="D46" s="116"/>
      <c r="E46" s="117"/>
      <c r="O46" s="316">
        <f>SUM(M52:N52)</f>
        <v>430</v>
      </c>
      <c r="P46" s="118"/>
    </row>
    <row r="47" spans="1:16" s="100" customFormat="1" ht="10.5" customHeight="1">
      <c r="A47" s="119"/>
      <c r="B47" s="120"/>
      <c r="C47" s="718" t="s">
        <v>65</v>
      </c>
      <c r="D47" s="718"/>
      <c r="E47" s="121"/>
      <c r="F47" s="583">
        <v>8</v>
      </c>
      <c r="G47" s="583">
        <v>0</v>
      </c>
      <c r="H47" s="583">
        <v>183</v>
      </c>
      <c r="I47" s="547">
        <v>5806</v>
      </c>
      <c r="J47" s="583">
        <v>3064</v>
      </c>
      <c r="K47" s="583">
        <v>2742</v>
      </c>
      <c r="L47" s="547">
        <v>343</v>
      </c>
      <c r="M47" s="583">
        <v>188</v>
      </c>
      <c r="N47" s="583">
        <v>155</v>
      </c>
      <c r="O47" s="114" t="e">
        <f>SUM(#REF!)</f>
        <v>#REF!</v>
      </c>
      <c r="P47" s="118"/>
    </row>
    <row r="48" spans="1:16" ht="10.5" customHeight="1">
      <c r="A48" s="55"/>
      <c r="B48" s="116"/>
      <c r="C48" s="709" t="s">
        <v>66</v>
      </c>
      <c r="D48" s="709"/>
      <c r="E48" s="117"/>
      <c r="F48" s="583">
        <v>9</v>
      </c>
      <c r="G48" s="583">
        <v>0</v>
      </c>
      <c r="H48" s="583">
        <v>153</v>
      </c>
      <c r="I48" s="547">
        <v>4817</v>
      </c>
      <c r="J48" s="583">
        <v>2602</v>
      </c>
      <c r="K48" s="583">
        <v>2215</v>
      </c>
      <c r="L48" s="547">
        <v>298</v>
      </c>
      <c r="M48" s="583">
        <v>178</v>
      </c>
      <c r="N48" s="583">
        <v>120</v>
      </c>
      <c r="O48" s="316" t="e">
        <f>SUM(#REF!)</f>
        <v>#REF!</v>
      </c>
      <c r="P48" s="118"/>
    </row>
    <row r="49" spans="1:19" ht="5.45" customHeight="1">
      <c r="A49" s="55"/>
      <c r="B49" s="116"/>
      <c r="C49" s="116"/>
      <c r="D49" s="116"/>
      <c r="E49" s="117"/>
      <c r="F49" s="583"/>
      <c r="G49" s="583"/>
      <c r="H49" s="583"/>
      <c r="I49" s="547"/>
      <c r="J49" s="583"/>
      <c r="K49" s="583"/>
      <c r="L49" s="547"/>
      <c r="M49" s="583"/>
      <c r="N49" s="583"/>
      <c r="O49" s="316"/>
      <c r="P49" s="118"/>
    </row>
    <row r="50" spans="1:19" s="34" customFormat="1" ht="10.5" customHeight="1">
      <c r="A50" s="48"/>
      <c r="B50" s="702" t="s">
        <v>94</v>
      </c>
      <c r="C50" s="702"/>
      <c r="D50" s="702"/>
      <c r="E50" s="328">
        <v>50</v>
      </c>
      <c r="F50" s="584">
        <v>40</v>
      </c>
      <c r="G50" s="583">
        <v>0</v>
      </c>
      <c r="H50" s="584">
        <v>586</v>
      </c>
      <c r="I50" s="547">
        <v>17389</v>
      </c>
      <c r="J50" s="584">
        <v>8871</v>
      </c>
      <c r="K50" s="584">
        <v>8518</v>
      </c>
      <c r="L50" s="547">
        <v>1172</v>
      </c>
      <c r="M50" s="584">
        <v>676</v>
      </c>
      <c r="N50" s="584">
        <v>496</v>
      </c>
      <c r="O50" s="421"/>
      <c r="P50" s="118"/>
      <c r="Q50" s="72"/>
      <c r="R50" s="72"/>
      <c r="S50" s="72"/>
    </row>
    <row r="51" spans="1:19" s="34" customFormat="1" ht="10.5" customHeight="1">
      <c r="A51" s="48"/>
      <c r="B51" s="97"/>
      <c r="C51" s="702" t="s">
        <v>101</v>
      </c>
      <c r="D51" s="702"/>
      <c r="E51" s="328">
        <v>14</v>
      </c>
      <c r="F51" s="583">
        <v>15</v>
      </c>
      <c r="G51" s="583">
        <v>0</v>
      </c>
      <c r="H51" s="584">
        <v>155</v>
      </c>
      <c r="I51" s="547">
        <v>4172</v>
      </c>
      <c r="J51" s="584">
        <v>2149</v>
      </c>
      <c r="K51" s="584">
        <v>2023</v>
      </c>
      <c r="L51" s="547">
        <v>324</v>
      </c>
      <c r="M51" s="584">
        <v>185</v>
      </c>
      <c r="N51" s="584">
        <v>139</v>
      </c>
      <c r="O51" s="421"/>
      <c r="P51" s="118"/>
      <c r="Q51" s="72"/>
      <c r="R51" s="75"/>
      <c r="S51" s="75"/>
    </row>
    <row r="52" spans="1:19" s="34" customFormat="1" ht="10.5" customHeight="1">
      <c r="A52" s="48"/>
      <c r="B52" s="97"/>
      <c r="C52" s="702" t="s">
        <v>102</v>
      </c>
      <c r="D52" s="704"/>
      <c r="E52" s="328">
        <v>19</v>
      </c>
      <c r="F52" s="583">
        <v>11</v>
      </c>
      <c r="G52" s="583">
        <v>0</v>
      </c>
      <c r="H52" s="583">
        <v>224</v>
      </c>
      <c r="I52" s="547">
        <v>6956</v>
      </c>
      <c r="J52" s="583">
        <v>3583</v>
      </c>
      <c r="K52" s="583">
        <v>3373</v>
      </c>
      <c r="L52" s="547">
        <v>430</v>
      </c>
      <c r="M52" s="583">
        <v>246</v>
      </c>
      <c r="N52" s="583">
        <v>184</v>
      </c>
      <c r="O52" s="421"/>
      <c r="P52" s="118"/>
      <c r="Q52" s="72"/>
      <c r="R52" s="75"/>
      <c r="S52" s="75"/>
    </row>
    <row r="53" spans="1:19" s="34" customFormat="1" ht="10.5" customHeight="1">
      <c r="A53" s="48"/>
      <c r="B53" s="97"/>
      <c r="C53" s="702" t="s">
        <v>103</v>
      </c>
      <c r="D53" s="704"/>
      <c r="E53" s="328">
        <v>17</v>
      </c>
      <c r="F53" s="584">
        <v>14</v>
      </c>
      <c r="G53" s="583">
        <v>0</v>
      </c>
      <c r="H53" s="584">
        <v>207</v>
      </c>
      <c r="I53" s="547">
        <v>6261</v>
      </c>
      <c r="J53" s="584">
        <v>3139</v>
      </c>
      <c r="K53" s="584">
        <v>3122</v>
      </c>
      <c r="L53" s="547">
        <v>418</v>
      </c>
      <c r="M53" s="584">
        <v>245</v>
      </c>
      <c r="N53" s="584">
        <v>173</v>
      </c>
      <c r="O53" s="421"/>
      <c r="P53" s="118"/>
      <c r="Q53" s="72"/>
      <c r="R53" s="75"/>
      <c r="S53" s="75"/>
    </row>
    <row r="54" spans="1:19" s="34" customFormat="1" ht="4.5" customHeight="1">
      <c r="A54" s="48"/>
      <c r="B54" s="97"/>
      <c r="C54" s="98"/>
      <c r="D54" s="97"/>
      <c r="E54" s="329"/>
      <c r="F54" s="547"/>
      <c r="G54" s="547"/>
      <c r="H54" s="547"/>
      <c r="I54" s="547"/>
      <c r="J54" s="547"/>
      <c r="K54" s="547"/>
      <c r="L54" s="547"/>
      <c r="M54" s="547"/>
      <c r="N54" s="547"/>
      <c r="O54" s="421"/>
      <c r="P54" s="118"/>
      <c r="Q54" s="72"/>
      <c r="R54" s="74"/>
      <c r="S54" s="74"/>
    </row>
    <row r="55" spans="1:19" s="34" customFormat="1" ht="10.5" customHeight="1">
      <c r="A55" s="48"/>
      <c r="B55" s="702" t="s">
        <v>95</v>
      </c>
      <c r="C55" s="703"/>
      <c r="D55" s="703"/>
      <c r="E55" s="328">
        <v>37</v>
      </c>
      <c r="F55" s="547">
        <v>25</v>
      </c>
      <c r="G55" s="583">
        <v>0</v>
      </c>
      <c r="H55" s="547">
        <v>344</v>
      </c>
      <c r="I55" s="547">
        <v>9605</v>
      </c>
      <c r="J55" s="547">
        <v>4984</v>
      </c>
      <c r="K55" s="547">
        <v>4621</v>
      </c>
      <c r="L55" s="547">
        <v>709</v>
      </c>
      <c r="M55" s="547">
        <v>399</v>
      </c>
      <c r="N55" s="547">
        <v>310</v>
      </c>
      <c r="O55" s="421"/>
      <c r="P55" s="118"/>
      <c r="Q55" s="72"/>
      <c r="R55" s="75"/>
      <c r="S55" s="73"/>
    </row>
    <row r="56" spans="1:19" s="34" customFormat="1" ht="10.5" customHeight="1">
      <c r="A56" s="48"/>
      <c r="B56" s="702" t="s">
        <v>96</v>
      </c>
      <c r="C56" s="703"/>
      <c r="D56" s="703"/>
      <c r="E56" s="328">
        <v>26</v>
      </c>
      <c r="F56" s="547">
        <v>17</v>
      </c>
      <c r="G56" s="583">
        <v>1</v>
      </c>
      <c r="H56" s="547">
        <v>220</v>
      </c>
      <c r="I56" s="547">
        <v>6356</v>
      </c>
      <c r="J56" s="547">
        <v>3250</v>
      </c>
      <c r="K56" s="547">
        <v>3106</v>
      </c>
      <c r="L56" s="547">
        <v>447</v>
      </c>
      <c r="M56" s="547">
        <v>253</v>
      </c>
      <c r="N56" s="547">
        <v>194</v>
      </c>
      <c r="O56" s="421"/>
      <c r="P56" s="118"/>
      <c r="Q56" s="72"/>
      <c r="R56" s="68"/>
      <c r="S56" s="73"/>
    </row>
    <row r="57" spans="1:19" s="34" customFormat="1" ht="10.5" customHeight="1">
      <c r="A57" s="48"/>
      <c r="B57" s="702" t="s">
        <v>97</v>
      </c>
      <c r="C57" s="703"/>
      <c r="D57" s="703"/>
      <c r="E57" s="328">
        <v>21</v>
      </c>
      <c r="F57" s="547">
        <v>16</v>
      </c>
      <c r="G57" s="583">
        <v>0</v>
      </c>
      <c r="H57" s="547">
        <v>184</v>
      </c>
      <c r="I57" s="547">
        <v>6087</v>
      </c>
      <c r="J57" s="547">
        <v>2968</v>
      </c>
      <c r="K57" s="547">
        <v>3119</v>
      </c>
      <c r="L57" s="547">
        <v>401</v>
      </c>
      <c r="M57" s="547">
        <v>225</v>
      </c>
      <c r="N57" s="547">
        <v>176</v>
      </c>
      <c r="O57" s="421"/>
      <c r="P57" s="118"/>
      <c r="Q57" s="72"/>
      <c r="R57" s="73"/>
      <c r="S57" s="73"/>
    </row>
    <row r="58" spans="1:19" s="34" customFormat="1" ht="10.5" customHeight="1">
      <c r="A58" s="48"/>
      <c r="B58" s="702" t="s">
        <v>98</v>
      </c>
      <c r="C58" s="703"/>
      <c r="D58" s="703"/>
      <c r="E58" s="328">
        <v>33</v>
      </c>
      <c r="F58" s="547">
        <v>25</v>
      </c>
      <c r="G58" s="583">
        <v>0</v>
      </c>
      <c r="H58" s="583">
        <v>381</v>
      </c>
      <c r="I58" s="547">
        <v>13071</v>
      </c>
      <c r="J58" s="547">
        <v>6470</v>
      </c>
      <c r="K58" s="547">
        <v>6601</v>
      </c>
      <c r="L58" s="547">
        <v>742</v>
      </c>
      <c r="M58" s="547">
        <v>391</v>
      </c>
      <c r="N58" s="547">
        <v>351</v>
      </c>
      <c r="O58" s="421"/>
      <c r="P58" s="118"/>
      <c r="Q58" s="68"/>
      <c r="R58" s="68"/>
      <c r="S58" s="68"/>
    </row>
    <row r="59" spans="1:19" s="34" customFormat="1" ht="10.5" customHeight="1">
      <c r="A59" s="48"/>
      <c r="B59" s="702" t="s">
        <v>99</v>
      </c>
      <c r="C59" s="703"/>
      <c r="D59" s="703"/>
      <c r="E59" s="328">
        <v>16</v>
      </c>
      <c r="F59" s="583">
        <v>13</v>
      </c>
      <c r="G59" s="583">
        <v>0</v>
      </c>
      <c r="H59" s="547">
        <v>160</v>
      </c>
      <c r="I59" s="547">
        <v>4444</v>
      </c>
      <c r="J59" s="583">
        <v>2261</v>
      </c>
      <c r="K59" s="583">
        <v>2183</v>
      </c>
      <c r="L59" s="547">
        <v>326</v>
      </c>
      <c r="M59" s="583">
        <v>193</v>
      </c>
      <c r="N59" s="583">
        <v>133</v>
      </c>
      <c r="O59" s="421"/>
      <c r="P59" s="118"/>
      <c r="Q59" s="72"/>
      <c r="R59" s="73"/>
      <c r="S59" s="73"/>
    </row>
    <row r="60" spans="1:19" s="34" customFormat="1" ht="4.5" customHeight="1">
      <c r="A60" s="48"/>
      <c r="B60" s="70"/>
      <c r="C60" s="97"/>
      <c r="D60" s="70"/>
      <c r="E60" s="330"/>
      <c r="O60" s="421"/>
      <c r="P60" s="118"/>
      <c r="Q60" s="72"/>
      <c r="R60" s="69"/>
      <c r="S60" s="69"/>
    </row>
    <row r="61" spans="1:19" s="34" customFormat="1" ht="10.5" customHeight="1">
      <c r="A61" s="48"/>
      <c r="B61" s="702" t="s">
        <v>100</v>
      </c>
      <c r="C61" s="703"/>
      <c r="D61" s="703"/>
      <c r="E61" s="330">
        <v>17</v>
      </c>
      <c r="F61" s="583">
        <v>14</v>
      </c>
      <c r="G61" s="583">
        <v>0</v>
      </c>
      <c r="H61" s="583">
        <v>193</v>
      </c>
      <c r="I61" s="547">
        <v>6179</v>
      </c>
      <c r="J61" s="583">
        <v>3114</v>
      </c>
      <c r="K61" s="583">
        <v>3065</v>
      </c>
      <c r="L61" s="547">
        <v>392</v>
      </c>
      <c r="M61" s="583">
        <v>209</v>
      </c>
      <c r="N61" s="583">
        <v>183</v>
      </c>
      <c r="O61" s="421"/>
      <c r="P61" s="118"/>
      <c r="Q61" s="68"/>
      <c r="R61" s="68"/>
      <c r="S61" s="68"/>
    </row>
    <row r="62" spans="1:19" s="34" customFormat="1" ht="10.5" customHeight="1">
      <c r="A62" s="48"/>
      <c r="B62" s="702" t="s">
        <v>70</v>
      </c>
      <c r="C62" s="703"/>
      <c r="D62" s="703"/>
      <c r="E62" s="328">
        <v>5</v>
      </c>
      <c r="F62" s="583">
        <v>5</v>
      </c>
      <c r="G62" s="583">
        <v>0</v>
      </c>
      <c r="H62" s="583">
        <v>63</v>
      </c>
      <c r="I62" s="547">
        <v>1939</v>
      </c>
      <c r="J62" s="583">
        <v>1381</v>
      </c>
      <c r="K62" s="583">
        <v>558</v>
      </c>
      <c r="L62" s="547">
        <v>144</v>
      </c>
      <c r="M62" s="583">
        <v>99</v>
      </c>
      <c r="N62" s="583">
        <v>45</v>
      </c>
      <c r="O62" s="421"/>
      <c r="P62" s="118"/>
      <c r="Q62" s="68"/>
      <c r="R62" s="68"/>
      <c r="S62" s="68"/>
    </row>
    <row r="63" spans="1:19" s="34" customFormat="1" ht="10.5" customHeight="1">
      <c r="A63" s="48"/>
      <c r="B63" s="702" t="s">
        <v>71</v>
      </c>
      <c r="C63" s="703"/>
      <c r="D63" s="703"/>
      <c r="E63" s="328">
        <v>3</v>
      </c>
      <c r="F63" s="583">
        <v>3</v>
      </c>
      <c r="G63" s="583">
        <v>0</v>
      </c>
      <c r="H63" s="583">
        <v>38</v>
      </c>
      <c r="I63" s="547">
        <v>913</v>
      </c>
      <c r="J63" s="583">
        <v>470</v>
      </c>
      <c r="K63" s="583">
        <v>443</v>
      </c>
      <c r="L63" s="547">
        <v>80</v>
      </c>
      <c r="M63" s="583">
        <v>54</v>
      </c>
      <c r="N63" s="583">
        <v>26</v>
      </c>
      <c r="O63" s="421"/>
      <c r="P63" s="118"/>
      <c r="Q63" s="68"/>
      <c r="R63" s="68"/>
      <c r="S63" s="68"/>
    </row>
    <row r="64" spans="1:19" s="34" customFormat="1" ht="10.5" customHeight="1">
      <c r="A64" s="48"/>
      <c r="B64" s="702" t="s">
        <v>72</v>
      </c>
      <c r="C64" s="703"/>
      <c r="D64" s="703"/>
      <c r="E64" s="328">
        <v>11</v>
      </c>
      <c r="F64" s="583">
        <v>9</v>
      </c>
      <c r="G64" s="583">
        <v>0</v>
      </c>
      <c r="H64" s="583">
        <v>141</v>
      </c>
      <c r="I64" s="547">
        <v>3989</v>
      </c>
      <c r="J64" s="583">
        <v>1960</v>
      </c>
      <c r="K64" s="583">
        <v>2029</v>
      </c>
      <c r="L64" s="547">
        <v>285</v>
      </c>
      <c r="M64" s="583">
        <v>166</v>
      </c>
      <c r="N64" s="583">
        <v>119</v>
      </c>
      <c r="O64" s="421"/>
      <c r="P64" s="118"/>
      <c r="Q64" s="72"/>
      <c r="R64" s="73"/>
      <c r="S64" s="73"/>
    </row>
    <row r="65" spans="1:19" s="34" customFormat="1" ht="4.5" customHeight="1">
      <c r="A65" s="48"/>
      <c r="B65" s="70"/>
      <c r="C65" s="97"/>
      <c r="D65" s="70"/>
      <c r="E65" s="330"/>
      <c r="O65" s="421"/>
      <c r="P65" s="118"/>
      <c r="Q65" s="72"/>
      <c r="R65" s="69"/>
      <c r="S65" s="69"/>
    </row>
    <row r="66" spans="1:19" s="34" customFormat="1" ht="10.5" customHeight="1">
      <c r="A66" s="48"/>
      <c r="B66" s="702" t="s">
        <v>73</v>
      </c>
      <c r="C66" s="703"/>
      <c r="D66" s="703"/>
      <c r="E66" s="328">
        <v>18</v>
      </c>
      <c r="F66" s="584">
        <v>13</v>
      </c>
      <c r="G66" s="583">
        <v>0</v>
      </c>
      <c r="H66" s="584">
        <v>207</v>
      </c>
      <c r="I66" s="547">
        <v>5673</v>
      </c>
      <c r="J66" s="584">
        <v>2914</v>
      </c>
      <c r="K66" s="584">
        <v>2759</v>
      </c>
      <c r="L66" s="547">
        <v>401</v>
      </c>
      <c r="M66" s="584">
        <v>236</v>
      </c>
      <c r="N66" s="584">
        <v>165</v>
      </c>
      <c r="O66" s="421"/>
      <c r="P66" s="118"/>
      <c r="Q66" s="68"/>
      <c r="R66" s="68"/>
      <c r="S66" s="68"/>
    </row>
    <row r="67" spans="1:19" s="34" customFormat="1" ht="10.5" customHeight="1">
      <c r="A67" s="48"/>
      <c r="B67" s="702" t="s">
        <v>74</v>
      </c>
      <c r="C67" s="703"/>
      <c r="D67" s="703"/>
      <c r="E67" s="330">
        <v>16</v>
      </c>
      <c r="F67" s="583">
        <v>10</v>
      </c>
      <c r="G67" s="583">
        <v>0</v>
      </c>
      <c r="H67" s="583">
        <v>188</v>
      </c>
      <c r="I67" s="547">
        <v>5616</v>
      </c>
      <c r="J67" s="584">
        <v>2767</v>
      </c>
      <c r="K67" s="584">
        <v>2849</v>
      </c>
      <c r="L67" s="547">
        <v>378</v>
      </c>
      <c r="M67" s="584">
        <v>202</v>
      </c>
      <c r="N67" s="584">
        <v>176</v>
      </c>
      <c r="O67" s="421"/>
      <c r="P67" s="118"/>
      <c r="Q67" s="72"/>
      <c r="R67" s="73"/>
      <c r="S67" s="73"/>
    </row>
    <row r="68" spans="1:19" s="34" customFormat="1" ht="10.5" customHeight="1">
      <c r="A68" s="48"/>
      <c r="B68" s="702" t="s">
        <v>75</v>
      </c>
      <c r="C68" s="703"/>
      <c r="D68" s="703"/>
      <c r="E68" s="328">
        <v>9</v>
      </c>
      <c r="F68" s="583">
        <v>4</v>
      </c>
      <c r="G68" s="583">
        <v>0</v>
      </c>
      <c r="H68" s="584">
        <v>80</v>
      </c>
      <c r="I68" s="547">
        <v>2384</v>
      </c>
      <c r="J68" s="583">
        <v>1244</v>
      </c>
      <c r="K68" s="583">
        <v>1140</v>
      </c>
      <c r="L68" s="547">
        <v>154</v>
      </c>
      <c r="M68" s="583">
        <v>95</v>
      </c>
      <c r="N68" s="583">
        <v>59</v>
      </c>
      <c r="O68" s="421"/>
      <c r="P68" s="118"/>
      <c r="Q68" s="72"/>
      <c r="R68" s="73"/>
      <c r="S68" s="73"/>
    </row>
    <row r="69" spans="1:19" s="34" customFormat="1" ht="10.5" customHeight="1">
      <c r="A69" s="48"/>
      <c r="B69" s="702" t="s">
        <v>76</v>
      </c>
      <c r="C69" s="703"/>
      <c r="D69" s="703"/>
      <c r="E69" s="328">
        <v>8</v>
      </c>
      <c r="F69" s="583">
        <v>6</v>
      </c>
      <c r="G69" s="583">
        <v>0</v>
      </c>
      <c r="H69" s="583">
        <v>113</v>
      </c>
      <c r="I69" s="547">
        <v>3488</v>
      </c>
      <c r="J69" s="583">
        <v>1792</v>
      </c>
      <c r="K69" s="583">
        <v>1696</v>
      </c>
      <c r="L69" s="547">
        <v>217</v>
      </c>
      <c r="M69" s="583">
        <v>122</v>
      </c>
      <c r="N69" s="583">
        <v>95</v>
      </c>
      <c r="O69" s="421"/>
      <c r="P69" s="118"/>
      <c r="Q69" s="68"/>
      <c r="R69" s="68"/>
      <c r="S69" s="68"/>
    </row>
    <row r="70" spans="1:19" s="34" customFormat="1" ht="10.5" customHeight="1">
      <c r="A70" s="48"/>
      <c r="B70" s="702" t="s">
        <v>77</v>
      </c>
      <c r="C70" s="703"/>
      <c r="D70" s="703"/>
      <c r="E70" s="328">
        <v>9</v>
      </c>
      <c r="F70" s="583">
        <v>6</v>
      </c>
      <c r="G70" s="583">
        <v>0</v>
      </c>
      <c r="H70" s="583">
        <v>98</v>
      </c>
      <c r="I70" s="547">
        <v>3033</v>
      </c>
      <c r="J70" s="583">
        <v>1598</v>
      </c>
      <c r="K70" s="583">
        <v>1435</v>
      </c>
      <c r="L70" s="547">
        <v>190</v>
      </c>
      <c r="M70" s="583">
        <v>104</v>
      </c>
      <c r="N70" s="583">
        <v>86</v>
      </c>
      <c r="O70" s="421"/>
      <c r="P70" s="118"/>
      <c r="Q70" s="68"/>
      <c r="R70" s="68"/>
      <c r="S70" s="68"/>
    </row>
    <row r="71" spans="1:19" s="34" customFormat="1" ht="4.5" customHeight="1">
      <c r="A71" s="48"/>
      <c r="B71" s="70"/>
      <c r="C71" s="97"/>
      <c r="D71" s="70"/>
      <c r="E71" s="328"/>
      <c r="O71" s="421"/>
      <c r="P71" s="118"/>
      <c r="Q71" s="68"/>
      <c r="R71" s="68"/>
      <c r="S71" s="68"/>
    </row>
    <row r="72" spans="1:19" s="34" customFormat="1" ht="10.5" customHeight="1">
      <c r="A72" s="48"/>
      <c r="B72" s="702" t="s">
        <v>78</v>
      </c>
      <c r="C72" s="703"/>
      <c r="D72" s="703"/>
      <c r="E72" s="328">
        <v>7</v>
      </c>
      <c r="F72" s="584">
        <v>3</v>
      </c>
      <c r="G72" s="583">
        <v>0</v>
      </c>
      <c r="H72" s="584">
        <v>37</v>
      </c>
      <c r="I72" s="547">
        <v>1072</v>
      </c>
      <c r="J72" s="584">
        <v>556</v>
      </c>
      <c r="K72" s="584">
        <v>516</v>
      </c>
      <c r="L72" s="547">
        <v>84</v>
      </c>
      <c r="M72" s="584">
        <v>49</v>
      </c>
      <c r="N72" s="584">
        <v>35</v>
      </c>
      <c r="O72" s="421"/>
      <c r="P72" s="118"/>
      <c r="Q72" s="68"/>
      <c r="R72" s="68"/>
      <c r="S72" s="68"/>
    </row>
    <row r="73" spans="1:19" s="34" customFormat="1" ht="10.5" customHeight="1">
      <c r="A73" s="48"/>
      <c r="B73" s="702" t="s">
        <v>79</v>
      </c>
      <c r="C73" s="703"/>
      <c r="D73" s="703"/>
      <c r="E73" s="328">
        <v>9</v>
      </c>
      <c r="F73" s="583">
        <v>5</v>
      </c>
      <c r="G73" s="583">
        <v>0</v>
      </c>
      <c r="H73" s="583">
        <v>78</v>
      </c>
      <c r="I73" s="547">
        <v>2318</v>
      </c>
      <c r="J73" s="583">
        <v>1201</v>
      </c>
      <c r="K73" s="583">
        <v>1117</v>
      </c>
      <c r="L73" s="547">
        <v>158</v>
      </c>
      <c r="M73" s="583">
        <v>96</v>
      </c>
      <c r="N73" s="583">
        <v>62</v>
      </c>
      <c r="O73" s="421"/>
      <c r="P73" s="118"/>
      <c r="Q73" s="68"/>
      <c r="R73" s="68"/>
      <c r="S73" s="68"/>
    </row>
    <row r="74" spans="1:19" s="34" customFormat="1" ht="4.5" customHeight="1">
      <c r="A74" s="48"/>
      <c r="B74" s="70"/>
      <c r="C74" s="97"/>
      <c r="D74" s="70"/>
      <c r="E74" s="328"/>
      <c r="F74" s="583"/>
      <c r="G74" s="583"/>
      <c r="H74" s="583"/>
      <c r="I74" s="547"/>
      <c r="J74" s="584"/>
      <c r="K74" s="584"/>
      <c r="L74" s="547"/>
      <c r="M74" s="584"/>
      <c r="N74" s="584"/>
      <c r="O74" s="421"/>
      <c r="P74" s="118"/>
      <c r="Q74" s="68"/>
      <c r="R74" s="68"/>
      <c r="S74" s="68"/>
    </row>
    <row r="75" spans="1:19" s="34" customFormat="1" ht="10.5" customHeight="1">
      <c r="A75" s="48"/>
      <c r="B75" s="702" t="s">
        <v>80</v>
      </c>
      <c r="C75" s="703"/>
      <c r="D75" s="703"/>
      <c r="E75" s="328">
        <v>5</v>
      </c>
      <c r="F75" s="583">
        <v>2</v>
      </c>
      <c r="G75" s="583">
        <v>0</v>
      </c>
      <c r="H75" s="584">
        <v>29</v>
      </c>
      <c r="I75" s="547">
        <v>760</v>
      </c>
      <c r="J75" s="583">
        <v>391</v>
      </c>
      <c r="K75" s="583">
        <v>369</v>
      </c>
      <c r="L75" s="547">
        <v>56</v>
      </c>
      <c r="M75" s="583">
        <v>41</v>
      </c>
      <c r="N75" s="583">
        <v>15</v>
      </c>
      <c r="O75" s="421"/>
      <c r="P75" s="118"/>
      <c r="Q75" s="68"/>
      <c r="R75" s="68"/>
      <c r="S75" s="68"/>
    </row>
    <row r="76" spans="1:19" s="34" customFormat="1" ht="10.5" customHeight="1">
      <c r="A76" s="48"/>
      <c r="B76" s="702" t="s">
        <v>81</v>
      </c>
      <c r="C76" s="703"/>
      <c r="D76" s="703"/>
      <c r="E76" s="328">
        <v>3</v>
      </c>
      <c r="F76" s="583">
        <v>3</v>
      </c>
      <c r="G76" s="583">
        <v>0</v>
      </c>
      <c r="H76" s="583">
        <v>44</v>
      </c>
      <c r="I76" s="547">
        <v>1289</v>
      </c>
      <c r="J76" s="583">
        <v>676</v>
      </c>
      <c r="K76" s="583">
        <v>613</v>
      </c>
      <c r="L76" s="547">
        <v>88</v>
      </c>
      <c r="M76" s="583">
        <v>48</v>
      </c>
      <c r="N76" s="583">
        <v>40</v>
      </c>
      <c r="O76" s="421"/>
      <c r="P76" s="118"/>
      <c r="Q76" s="68"/>
      <c r="R76" s="68"/>
      <c r="S76" s="68"/>
    </row>
    <row r="77" spans="1:19" s="34" customFormat="1" ht="10.5" customHeight="1">
      <c r="A77" s="48"/>
      <c r="B77" s="702" t="s">
        <v>82</v>
      </c>
      <c r="C77" s="703"/>
      <c r="D77" s="703"/>
      <c r="E77" s="328">
        <v>4</v>
      </c>
      <c r="F77" s="583">
        <v>4</v>
      </c>
      <c r="G77" s="583">
        <v>1</v>
      </c>
      <c r="H77" s="583">
        <v>33</v>
      </c>
      <c r="I77" s="547">
        <v>823</v>
      </c>
      <c r="J77" s="583">
        <v>417</v>
      </c>
      <c r="K77" s="583">
        <v>406</v>
      </c>
      <c r="L77" s="547">
        <v>75</v>
      </c>
      <c r="M77" s="583">
        <v>44</v>
      </c>
      <c r="N77" s="583">
        <v>31</v>
      </c>
      <c r="O77" s="421"/>
      <c r="P77" s="118"/>
      <c r="Q77" s="68"/>
      <c r="R77" s="68"/>
      <c r="S77" s="68"/>
    </row>
    <row r="78" spans="1:19" s="34" customFormat="1" ht="10.5" customHeight="1">
      <c r="A78" s="48"/>
      <c r="B78" s="702" t="s">
        <v>83</v>
      </c>
      <c r="C78" s="703"/>
      <c r="D78" s="703"/>
      <c r="E78" s="328">
        <v>5</v>
      </c>
      <c r="F78" s="583">
        <v>2</v>
      </c>
      <c r="G78" s="583">
        <v>0</v>
      </c>
      <c r="H78" s="584">
        <v>24</v>
      </c>
      <c r="I78" s="547">
        <v>624</v>
      </c>
      <c r="J78" s="583">
        <v>310</v>
      </c>
      <c r="K78" s="583">
        <v>314</v>
      </c>
      <c r="L78" s="547">
        <v>51</v>
      </c>
      <c r="M78" s="583">
        <v>29</v>
      </c>
      <c r="N78" s="583">
        <v>22</v>
      </c>
      <c r="O78" s="421"/>
      <c r="P78" s="118"/>
      <c r="Q78" s="68"/>
      <c r="R78" s="68"/>
      <c r="S78" s="68"/>
    </row>
    <row r="79" spans="1:19" s="34" customFormat="1" ht="4.5" customHeight="1">
      <c r="A79" s="48"/>
      <c r="B79" s="70"/>
      <c r="C79" s="97"/>
      <c r="D79" s="70"/>
      <c r="E79" s="330"/>
      <c r="O79" s="421"/>
      <c r="P79" s="118"/>
      <c r="Q79" s="72"/>
      <c r="R79" s="69"/>
      <c r="S79" s="69"/>
    </row>
    <row r="80" spans="1:19" s="34" customFormat="1" ht="10.5" customHeight="1">
      <c r="A80" s="48"/>
      <c r="B80" s="702" t="s">
        <v>84</v>
      </c>
      <c r="C80" s="703"/>
      <c r="D80" s="703"/>
      <c r="E80" s="331">
        <v>0</v>
      </c>
      <c r="F80" s="583">
        <v>1</v>
      </c>
      <c r="G80" s="583">
        <v>0</v>
      </c>
      <c r="H80" s="583">
        <v>9</v>
      </c>
      <c r="I80" s="547">
        <v>253</v>
      </c>
      <c r="J80" s="583">
        <v>129</v>
      </c>
      <c r="K80" s="583">
        <v>124</v>
      </c>
      <c r="L80" s="547">
        <v>24</v>
      </c>
      <c r="M80" s="583">
        <v>14</v>
      </c>
      <c r="N80" s="583">
        <v>10</v>
      </c>
      <c r="O80" s="421"/>
      <c r="P80" s="118"/>
      <c r="Q80" s="72"/>
      <c r="R80" s="73"/>
      <c r="S80" s="73"/>
    </row>
    <row r="81" spans="1:19" s="34" customFormat="1" ht="10.5" customHeight="1">
      <c r="A81" s="48"/>
      <c r="B81" s="702" t="s">
        <v>85</v>
      </c>
      <c r="C81" s="703"/>
      <c r="D81" s="703"/>
      <c r="E81" s="328">
        <v>3</v>
      </c>
      <c r="F81" s="583">
        <v>1</v>
      </c>
      <c r="G81" s="583">
        <v>0</v>
      </c>
      <c r="H81" s="583">
        <v>17</v>
      </c>
      <c r="I81" s="547">
        <v>529</v>
      </c>
      <c r="J81" s="583">
        <v>291</v>
      </c>
      <c r="K81" s="583">
        <v>238</v>
      </c>
      <c r="L81" s="547">
        <v>35</v>
      </c>
      <c r="M81" s="583">
        <v>21</v>
      </c>
      <c r="N81" s="583">
        <v>14</v>
      </c>
      <c r="O81" s="421"/>
      <c r="P81" s="118"/>
      <c r="Q81" s="68"/>
      <c r="R81" s="68"/>
      <c r="S81" s="68"/>
    </row>
    <row r="82" spans="1:19" s="34" customFormat="1" ht="10.5" customHeight="1">
      <c r="A82" s="48"/>
      <c r="B82" s="702" t="s">
        <v>86</v>
      </c>
      <c r="C82" s="703"/>
      <c r="D82" s="703"/>
      <c r="E82" s="328">
        <v>2</v>
      </c>
      <c r="F82" s="583">
        <v>1</v>
      </c>
      <c r="G82" s="583">
        <v>0</v>
      </c>
      <c r="H82" s="584">
        <v>9</v>
      </c>
      <c r="I82" s="547">
        <v>205</v>
      </c>
      <c r="J82" s="584">
        <v>108</v>
      </c>
      <c r="K82" s="584">
        <v>97</v>
      </c>
      <c r="L82" s="547">
        <v>24</v>
      </c>
      <c r="M82" s="584">
        <v>14</v>
      </c>
      <c r="N82" s="584">
        <v>10</v>
      </c>
      <c r="O82" s="421"/>
      <c r="P82" s="118"/>
      <c r="Q82" s="68"/>
      <c r="R82" s="68"/>
      <c r="S82" s="68"/>
    </row>
    <row r="83" spans="1:19" s="34" customFormat="1" ht="10.5" customHeight="1">
      <c r="A83" s="48"/>
      <c r="B83" s="702" t="s">
        <v>87</v>
      </c>
      <c r="C83" s="703"/>
      <c r="D83" s="703"/>
      <c r="E83" s="330">
        <v>3</v>
      </c>
      <c r="F83" s="583">
        <v>1</v>
      </c>
      <c r="G83" s="583">
        <v>0</v>
      </c>
      <c r="H83" s="583">
        <v>9</v>
      </c>
      <c r="I83" s="547">
        <v>214</v>
      </c>
      <c r="J83" s="583">
        <v>111</v>
      </c>
      <c r="K83" s="583">
        <v>103</v>
      </c>
      <c r="L83" s="547">
        <v>24</v>
      </c>
      <c r="M83" s="583">
        <v>14</v>
      </c>
      <c r="N83" s="583">
        <v>10</v>
      </c>
      <c r="O83" s="421"/>
      <c r="P83" s="118"/>
      <c r="Q83" s="68"/>
      <c r="R83" s="68"/>
      <c r="S83" s="68"/>
    </row>
    <row r="84" spans="1:19" s="34" customFormat="1" ht="10.5" customHeight="1">
      <c r="A84" s="48"/>
      <c r="B84" s="702" t="s">
        <v>88</v>
      </c>
      <c r="C84" s="703"/>
      <c r="D84" s="703"/>
      <c r="E84" s="328">
        <v>1</v>
      </c>
      <c r="F84" s="583">
        <v>1</v>
      </c>
      <c r="G84" s="583">
        <v>0</v>
      </c>
      <c r="H84" s="583">
        <v>16</v>
      </c>
      <c r="I84" s="547">
        <v>511</v>
      </c>
      <c r="J84" s="583">
        <v>244</v>
      </c>
      <c r="K84" s="583">
        <v>267</v>
      </c>
      <c r="L84" s="547">
        <v>32</v>
      </c>
      <c r="M84" s="583">
        <v>20</v>
      </c>
      <c r="N84" s="583">
        <v>12</v>
      </c>
      <c r="O84" s="421"/>
      <c r="P84" s="118"/>
      <c r="Q84" s="68"/>
      <c r="R84" s="68"/>
      <c r="S84" s="68"/>
    </row>
    <row r="85" spans="1:19" s="34" customFormat="1" ht="4.5" customHeight="1">
      <c r="A85" s="48"/>
      <c r="B85" s="70"/>
      <c r="C85" s="97"/>
      <c r="D85" s="70"/>
      <c r="E85" s="330"/>
      <c r="O85" s="421"/>
      <c r="P85" s="118"/>
      <c r="Q85" s="72"/>
      <c r="R85" s="69"/>
      <c r="S85" s="69"/>
    </row>
    <row r="86" spans="1:19" s="34" customFormat="1" ht="10.5" customHeight="1">
      <c r="A86" s="48"/>
      <c r="B86" s="702" t="s">
        <v>89</v>
      </c>
      <c r="C86" s="703"/>
      <c r="D86" s="703"/>
      <c r="E86" s="328">
        <v>2</v>
      </c>
      <c r="F86" s="583">
        <v>2</v>
      </c>
      <c r="G86" s="583">
        <v>0</v>
      </c>
      <c r="H86" s="583">
        <v>12</v>
      </c>
      <c r="I86" s="547">
        <v>257</v>
      </c>
      <c r="J86" s="583">
        <v>93</v>
      </c>
      <c r="K86" s="583">
        <v>164</v>
      </c>
      <c r="L86" s="547">
        <v>33</v>
      </c>
      <c r="M86" s="583">
        <v>17</v>
      </c>
      <c r="N86" s="583">
        <v>16</v>
      </c>
      <c r="O86" s="421"/>
      <c r="P86" s="118"/>
      <c r="Q86" s="72"/>
      <c r="R86" s="73"/>
      <c r="S86" s="73"/>
    </row>
    <row r="87" spans="1:19" s="34" customFormat="1" ht="10.5" customHeight="1">
      <c r="A87" s="48"/>
      <c r="B87" s="702" t="s">
        <v>90</v>
      </c>
      <c r="C87" s="703"/>
      <c r="D87" s="703"/>
      <c r="E87" s="328">
        <v>1</v>
      </c>
      <c r="F87" s="583">
        <v>1</v>
      </c>
      <c r="G87" s="583">
        <v>0</v>
      </c>
      <c r="H87" s="583">
        <v>6</v>
      </c>
      <c r="I87" s="547">
        <v>116</v>
      </c>
      <c r="J87" s="583">
        <v>53</v>
      </c>
      <c r="K87" s="583">
        <v>63</v>
      </c>
      <c r="L87" s="547">
        <v>17</v>
      </c>
      <c r="M87" s="583">
        <v>11</v>
      </c>
      <c r="N87" s="583">
        <v>6</v>
      </c>
      <c r="O87" s="421"/>
      <c r="P87" s="118"/>
      <c r="Q87" s="68"/>
      <c r="R87" s="68"/>
      <c r="S87" s="68"/>
    </row>
    <row r="88" spans="1:19" s="34" customFormat="1" ht="10.5" customHeight="1">
      <c r="A88" s="48"/>
      <c r="B88" s="702" t="s">
        <v>91</v>
      </c>
      <c r="C88" s="703"/>
      <c r="D88" s="703"/>
      <c r="E88" s="328">
        <v>2</v>
      </c>
      <c r="F88" s="584">
        <v>1</v>
      </c>
      <c r="G88" s="583">
        <v>0</v>
      </c>
      <c r="H88" s="584">
        <v>15</v>
      </c>
      <c r="I88" s="547">
        <v>468</v>
      </c>
      <c r="J88" s="584">
        <v>270</v>
      </c>
      <c r="K88" s="584">
        <v>198</v>
      </c>
      <c r="L88" s="547">
        <v>35</v>
      </c>
      <c r="M88" s="584">
        <v>20</v>
      </c>
      <c r="N88" s="584">
        <v>15</v>
      </c>
      <c r="O88" s="421"/>
      <c r="P88" s="118"/>
      <c r="Q88" s="68"/>
      <c r="R88" s="68"/>
      <c r="S88" s="68"/>
    </row>
    <row r="89" spans="1:19" s="34" customFormat="1" ht="10.5" customHeight="1">
      <c r="A89" s="48"/>
      <c r="B89" s="702" t="s">
        <v>92</v>
      </c>
      <c r="C89" s="703"/>
      <c r="D89" s="703"/>
      <c r="E89" s="328">
        <v>4</v>
      </c>
      <c r="F89" s="583">
        <v>3</v>
      </c>
      <c r="G89" s="583">
        <v>0</v>
      </c>
      <c r="H89" s="583">
        <v>42</v>
      </c>
      <c r="I89" s="547">
        <v>1018</v>
      </c>
      <c r="J89" s="583">
        <v>524</v>
      </c>
      <c r="K89" s="583">
        <v>494</v>
      </c>
      <c r="L89" s="547">
        <v>91</v>
      </c>
      <c r="M89" s="583">
        <v>56</v>
      </c>
      <c r="N89" s="583">
        <v>35</v>
      </c>
      <c r="O89" s="421"/>
      <c r="P89" s="118"/>
      <c r="Q89" s="68"/>
      <c r="R89" s="68"/>
      <c r="S89" s="68"/>
    </row>
    <row r="90" spans="1:19" s="34" customFormat="1" ht="10.5" customHeight="1">
      <c r="A90" s="48"/>
      <c r="B90" s="702" t="s">
        <v>93</v>
      </c>
      <c r="C90" s="703"/>
      <c r="D90" s="703"/>
      <c r="E90" s="330">
        <v>1</v>
      </c>
      <c r="F90" s="583">
        <v>2</v>
      </c>
      <c r="G90" s="583">
        <v>0</v>
      </c>
      <c r="H90" s="583">
        <v>7</v>
      </c>
      <c r="I90" s="547">
        <v>70</v>
      </c>
      <c r="J90" s="583">
        <v>38</v>
      </c>
      <c r="K90" s="583">
        <v>32</v>
      </c>
      <c r="L90" s="547">
        <v>23</v>
      </c>
      <c r="M90" s="583">
        <v>14</v>
      </c>
      <c r="N90" s="583">
        <v>9</v>
      </c>
      <c r="O90" s="421"/>
      <c r="P90" s="118"/>
      <c r="Q90" s="68"/>
      <c r="R90" s="68"/>
      <c r="S90" s="68"/>
    </row>
    <row r="91" spans="1:19" ht="3" customHeight="1" thickBot="1">
      <c r="A91" s="122"/>
      <c r="B91" s="122"/>
      <c r="C91" s="122"/>
      <c r="D91" s="122"/>
      <c r="E91" s="123"/>
      <c r="F91" s="432"/>
      <c r="G91" s="432"/>
      <c r="H91" s="432"/>
      <c r="I91" s="432"/>
      <c r="J91" s="432"/>
      <c r="K91" s="432"/>
      <c r="L91" s="432"/>
      <c r="M91" s="432"/>
      <c r="N91" s="432"/>
      <c r="O91" s="423"/>
      <c r="P91" s="118"/>
    </row>
    <row r="92" spans="1:19" ht="3" customHeight="1" thickTop="1">
      <c r="P92" s="118"/>
    </row>
    <row r="93" spans="1:19" ht="1.5" customHeight="1">
      <c r="P93" s="118"/>
    </row>
  </sheetData>
  <mergeCells count="71">
    <mergeCell ref="B86:D86"/>
    <mergeCell ref="B87:D87"/>
    <mergeCell ref="B88:D88"/>
    <mergeCell ref="B89:D89"/>
    <mergeCell ref="B90:D90"/>
    <mergeCell ref="B84:D84"/>
    <mergeCell ref="B70:D70"/>
    <mergeCell ref="B72:D72"/>
    <mergeCell ref="B73:D73"/>
    <mergeCell ref="B75:D75"/>
    <mergeCell ref="B76:D76"/>
    <mergeCell ref="B77:D77"/>
    <mergeCell ref="B78:D78"/>
    <mergeCell ref="B80:D80"/>
    <mergeCell ref="B81:D81"/>
    <mergeCell ref="B82:D82"/>
    <mergeCell ref="B83:D83"/>
    <mergeCell ref="B69:D69"/>
    <mergeCell ref="B56:D56"/>
    <mergeCell ref="B57:D57"/>
    <mergeCell ref="B58:D58"/>
    <mergeCell ref="B59:D59"/>
    <mergeCell ref="B61:D61"/>
    <mergeCell ref="B62:D62"/>
    <mergeCell ref="B63:D63"/>
    <mergeCell ref="B64:D64"/>
    <mergeCell ref="B66:D66"/>
    <mergeCell ref="B67:D67"/>
    <mergeCell ref="B68:D68"/>
    <mergeCell ref="B55:D55"/>
    <mergeCell ref="C41:D41"/>
    <mergeCell ref="C42:D42"/>
    <mergeCell ref="C43:D43"/>
    <mergeCell ref="C44:D44"/>
    <mergeCell ref="C45:D45"/>
    <mergeCell ref="C47:D47"/>
    <mergeCell ref="C48:D48"/>
    <mergeCell ref="B50:D50"/>
    <mergeCell ref="C51:D51"/>
    <mergeCell ref="C52:D52"/>
    <mergeCell ref="C53:D53"/>
    <mergeCell ref="A2:E3"/>
    <mergeCell ref="F2:G2"/>
    <mergeCell ref="B40:D40"/>
    <mergeCell ref="C26:D26"/>
    <mergeCell ref="C27:D27"/>
    <mergeCell ref="C28:D28"/>
    <mergeCell ref="C30:D30"/>
    <mergeCell ref="C31:D31"/>
    <mergeCell ref="C32:D32"/>
    <mergeCell ref="C33:D33"/>
    <mergeCell ref="C34:D34"/>
    <mergeCell ref="C36:D36"/>
    <mergeCell ref="C37:D37"/>
    <mergeCell ref="C38:D38"/>
    <mergeCell ref="H2:H3"/>
    <mergeCell ref="I2:K2"/>
    <mergeCell ref="L2:N2"/>
    <mergeCell ref="C25:D25"/>
    <mergeCell ref="B6:D6"/>
    <mergeCell ref="B8:C11"/>
    <mergeCell ref="B13:D13"/>
    <mergeCell ref="B15:D15"/>
    <mergeCell ref="B17:D17"/>
    <mergeCell ref="C18:D18"/>
    <mergeCell ref="C19:D19"/>
    <mergeCell ref="C20:D20"/>
    <mergeCell ref="C21:D21"/>
    <mergeCell ref="C22:D22"/>
    <mergeCell ref="C24:D24"/>
    <mergeCell ref="B5:D5"/>
  </mergeCells>
  <phoneticPr fontId="18"/>
  <printOptions horizontalCentered="1"/>
  <pageMargins left="0.47244094488188981" right="0.23622047244094491" top="0.98425196850393704" bottom="1.9685039370078741" header="0.51181102362204722" footer="0.51181102362204722"/>
  <pageSetup paperSize="9" scale="140" orientation="portrait" r:id="rId1"/>
  <headerFooter alignWithMargins="0">
    <oddHeader>&amp;L&amp;9中学校&amp;R&amp;9&amp;F (&amp;A)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sheetPr>
  <dimension ref="A1:AY20"/>
  <sheetViews>
    <sheetView zoomScaleNormal="100" zoomScalePageLayoutView="112" workbookViewId="0"/>
  </sheetViews>
  <sheetFormatPr defaultColWidth="5" defaultRowHeight="9.75"/>
  <cols>
    <col min="1" max="1" width="0.375" style="55" customWidth="1"/>
    <col min="2" max="2" width="1.625" style="55" customWidth="1"/>
    <col min="3" max="3" width="7.75" style="55" customWidth="1"/>
    <col min="4" max="4" width="0.5" style="55" customWidth="1"/>
    <col min="5" max="9" width="4.375" style="55" customWidth="1"/>
    <col min="10" max="13" width="8.125" style="55" customWidth="1"/>
    <col min="14" max="18" width="7.375" style="55" customWidth="1"/>
    <col min="19" max="24" width="5" style="55"/>
    <col min="25" max="30" width="6.625" style="70" customWidth="1"/>
    <col min="31" max="33" width="3.625" style="70" customWidth="1"/>
    <col min="34" max="34" width="7.375" style="70" customWidth="1"/>
    <col min="35" max="35" width="6.375" style="70" customWidth="1"/>
    <col min="36" max="36" width="5.875" style="70" customWidth="1"/>
    <col min="37" max="16384" width="5" style="55"/>
  </cols>
  <sheetData>
    <row r="1" spans="1:51" ht="17.25" customHeight="1" thickBot="1">
      <c r="E1" s="340"/>
      <c r="L1" s="38"/>
      <c r="AJ1" s="58" t="s">
        <v>393</v>
      </c>
    </row>
    <row r="2" spans="1:51" s="126" customFormat="1" ht="15" customHeight="1" thickTop="1">
      <c r="A2" s="125"/>
      <c r="B2" s="719" t="s">
        <v>119</v>
      </c>
      <c r="C2" s="719"/>
      <c r="D2" s="720"/>
      <c r="E2" s="725" t="s">
        <v>120</v>
      </c>
      <c r="F2" s="719"/>
      <c r="G2" s="719"/>
      <c r="H2" s="719"/>
      <c r="I2" s="719"/>
      <c r="J2" s="743" t="s">
        <v>140</v>
      </c>
      <c r="K2" s="744"/>
      <c r="L2" s="744"/>
      <c r="M2" s="745"/>
      <c r="N2" s="745"/>
      <c r="O2" s="745"/>
      <c r="P2" s="745"/>
      <c r="Q2" s="745"/>
      <c r="R2" s="745"/>
      <c r="S2" s="745"/>
      <c r="T2" s="745"/>
      <c r="U2" s="745"/>
      <c r="V2" s="745"/>
      <c r="W2" s="745"/>
      <c r="X2" s="745"/>
      <c r="Y2" s="745"/>
      <c r="Z2" s="745"/>
      <c r="AA2" s="745"/>
      <c r="AB2" s="745"/>
      <c r="AC2" s="745"/>
      <c r="AD2" s="745"/>
      <c r="AE2" s="745"/>
      <c r="AF2" s="745"/>
      <c r="AG2" s="746"/>
      <c r="AH2" s="732" t="s">
        <v>138</v>
      </c>
      <c r="AI2" s="733"/>
      <c r="AJ2" s="733"/>
    </row>
    <row r="3" spans="1:51" s="126" customFormat="1" ht="12.95" customHeight="1">
      <c r="B3" s="721"/>
      <c r="C3" s="721"/>
      <c r="D3" s="722"/>
      <c r="E3" s="717" t="s">
        <v>121</v>
      </c>
      <c r="F3" s="726" t="s">
        <v>122</v>
      </c>
      <c r="G3" s="727"/>
      <c r="H3" s="716"/>
      <c r="I3" s="127" t="s">
        <v>123</v>
      </c>
      <c r="J3" s="717" t="s">
        <v>121</v>
      </c>
      <c r="K3" s="717"/>
      <c r="L3" s="726"/>
      <c r="M3" s="145"/>
      <c r="N3" s="140"/>
      <c r="O3" s="140" t="s">
        <v>132</v>
      </c>
      <c r="P3" s="140"/>
      <c r="Q3" s="140" t="s">
        <v>133</v>
      </c>
      <c r="R3" s="140"/>
      <c r="S3" s="140"/>
      <c r="T3" s="140" t="s">
        <v>134</v>
      </c>
      <c r="U3" s="140"/>
      <c r="V3" s="140"/>
      <c r="W3" s="140"/>
      <c r="X3" s="141"/>
      <c r="Y3" s="738" t="s">
        <v>139</v>
      </c>
      <c r="Z3" s="738"/>
      <c r="AA3" s="738"/>
      <c r="AB3" s="738"/>
      <c r="AC3" s="738"/>
      <c r="AD3" s="738"/>
      <c r="AE3" s="738"/>
      <c r="AF3" s="738"/>
      <c r="AG3" s="739"/>
      <c r="AH3" s="734"/>
      <c r="AI3" s="735"/>
      <c r="AJ3" s="735"/>
    </row>
    <row r="4" spans="1:51" s="126" customFormat="1" ht="15.75" customHeight="1">
      <c r="B4" s="721"/>
      <c r="C4" s="721"/>
      <c r="D4" s="722"/>
      <c r="E4" s="717"/>
      <c r="F4" s="728" t="s">
        <v>335</v>
      </c>
      <c r="G4" s="728" t="s">
        <v>125</v>
      </c>
      <c r="H4" s="728" t="s">
        <v>126</v>
      </c>
      <c r="I4" s="730" t="s">
        <v>125</v>
      </c>
      <c r="J4" s="717"/>
      <c r="K4" s="717"/>
      <c r="L4" s="726"/>
      <c r="M4" s="739" t="s">
        <v>121</v>
      </c>
      <c r="N4" s="747"/>
      <c r="O4" s="748"/>
      <c r="P4" s="740" t="s">
        <v>135</v>
      </c>
      <c r="Q4" s="741"/>
      <c r="R4" s="742"/>
      <c r="S4" s="740" t="s">
        <v>136</v>
      </c>
      <c r="T4" s="741"/>
      <c r="U4" s="742"/>
      <c r="V4" s="740" t="s">
        <v>137</v>
      </c>
      <c r="W4" s="741"/>
      <c r="X4" s="742"/>
      <c r="Y4" s="738" t="s">
        <v>121</v>
      </c>
      <c r="Z4" s="738"/>
      <c r="AA4" s="738"/>
      <c r="AB4" s="740" t="s">
        <v>135</v>
      </c>
      <c r="AC4" s="741"/>
      <c r="AD4" s="742"/>
      <c r="AE4" s="740" t="s">
        <v>137</v>
      </c>
      <c r="AF4" s="741"/>
      <c r="AG4" s="742"/>
      <c r="AH4" s="736"/>
      <c r="AI4" s="737"/>
      <c r="AJ4" s="737"/>
    </row>
    <row r="5" spans="1:51" s="126" customFormat="1" ht="15.75" customHeight="1">
      <c r="A5" s="128"/>
      <c r="B5" s="723"/>
      <c r="C5" s="723"/>
      <c r="D5" s="724"/>
      <c r="E5" s="717"/>
      <c r="F5" s="729"/>
      <c r="G5" s="729"/>
      <c r="H5" s="729"/>
      <c r="I5" s="731"/>
      <c r="J5" s="103" t="s">
        <v>121</v>
      </c>
      <c r="K5" s="103" t="s">
        <v>127</v>
      </c>
      <c r="L5" s="127" t="s">
        <v>128</v>
      </c>
      <c r="M5" s="455" t="s">
        <v>8</v>
      </c>
      <c r="N5" s="142" t="s">
        <v>14</v>
      </c>
      <c r="O5" s="142" t="s">
        <v>15</v>
      </c>
      <c r="P5" s="142" t="s">
        <v>8</v>
      </c>
      <c r="Q5" s="142" t="s">
        <v>14</v>
      </c>
      <c r="R5" s="142" t="s">
        <v>15</v>
      </c>
      <c r="S5" s="141" t="s">
        <v>8</v>
      </c>
      <c r="T5" s="142" t="s">
        <v>14</v>
      </c>
      <c r="U5" s="142" t="s">
        <v>15</v>
      </c>
      <c r="V5" s="142" t="s">
        <v>8</v>
      </c>
      <c r="W5" s="142" t="s">
        <v>14</v>
      </c>
      <c r="X5" s="142" t="s">
        <v>15</v>
      </c>
      <c r="Y5" s="142" t="s">
        <v>8</v>
      </c>
      <c r="Z5" s="142" t="s">
        <v>14</v>
      </c>
      <c r="AA5" s="142" t="s">
        <v>15</v>
      </c>
      <c r="AB5" s="142" t="s">
        <v>8</v>
      </c>
      <c r="AC5" s="142" t="s">
        <v>14</v>
      </c>
      <c r="AD5" s="142" t="s">
        <v>15</v>
      </c>
      <c r="AE5" s="142" t="s">
        <v>8</v>
      </c>
      <c r="AF5" s="142" t="s">
        <v>14</v>
      </c>
      <c r="AG5" s="145" t="s">
        <v>15</v>
      </c>
      <c r="AH5" s="142" t="s">
        <v>8</v>
      </c>
      <c r="AI5" s="142" t="s">
        <v>14</v>
      </c>
      <c r="AJ5" s="145" t="s">
        <v>15</v>
      </c>
    </row>
    <row r="6" spans="1:51" ht="8.25" customHeight="1">
      <c r="B6" s="126"/>
      <c r="C6" s="126"/>
      <c r="D6" s="126"/>
      <c r="E6" s="129"/>
      <c r="F6" s="130"/>
      <c r="G6" s="130"/>
      <c r="H6" s="130"/>
      <c r="I6" s="130"/>
      <c r="J6" s="39" t="s">
        <v>21</v>
      </c>
      <c r="K6" s="39" t="s">
        <v>37</v>
      </c>
      <c r="L6" s="39" t="s">
        <v>37</v>
      </c>
      <c r="M6" s="143" t="s">
        <v>37</v>
      </c>
      <c r="N6" s="143" t="s">
        <v>37</v>
      </c>
      <c r="O6" s="143" t="s">
        <v>37</v>
      </c>
      <c r="P6" s="143" t="s">
        <v>37</v>
      </c>
      <c r="Q6" s="143" t="s">
        <v>37</v>
      </c>
      <c r="R6" s="143" t="s">
        <v>37</v>
      </c>
      <c r="S6" s="143" t="s">
        <v>37</v>
      </c>
      <c r="T6" s="143" t="s">
        <v>37</v>
      </c>
      <c r="U6" s="143" t="s">
        <v>37</v>
      </c>
      <c r="V6" s="143" t="s">
        <v>37</v>
      </c>
      <c r="W6" s="143" t="s">
        <v>37</v>
      </c>
      <c r="X6" s="143" t="s">
        <v>37</v>
      </c>
      <c r="Y6" s="143" t="s">
        <v>37</v>
      </c>
      <c r="Z6" s="143" t="s">
        <v>37</v>
      </c>
      <c r="AA6" s="143" t="s">
        <v>37</v>
      </c>
      <c r="AB6" s="143" t="s">
        <v>37</v>
      </c>
      <c r="AC6" s="143" t="s">
        <v>37</v>
      </c>
      <c r="AD6" s="143" t="s">
        <v>37</v>
      </c>
      <c r="AE6" s="143" t="s">
        <v>37</v>
      </c>
      <c r="AF6" s="143" t="s">
        <v>37</v>
      </c>
      <c r="AG6" s="143" t="s">
        <v>37</v>
      </c>
      <c r="AH6" s="143" t="s">
        <v>37</v>
      </c>
      <c r="AI6" s="143" t="s">
        <v>37</v>
      </c>
      <c r="AJ6" s="143" t="s">
        <v>37</v>
      </c>
    </row>
    <row r="7" spans="1:51" ht="12.6" customHeight="1">
      <c r="B7" s="385"/>
      <c r="C7" s="385" t="s">
        <v>444</v>
      </c>
      <c r="D7" s="109"/>
      <c r="E7" s="585">
        <v>235</v>
      </c>
      <c r="F7" s="586">
        <v>207</v>
      </c>
      <c r="G7" s="586">
        <v>3</v>
      </c>
      <c r="H7" s="586">
        <v>24</v>
      </c>
      <c r="I7" s="586">
        <v>1</v>
      </c>
      <c r="J7" s="587">
        <v>207864</v>
      </c>
      <c r="K7" s="587">
        <v>104403</v>
      </c>
      <c r="L7" s="587">
        <v>103461</v>
      </c>
      <c r="M7" s="587">
        <v>200203</v>
      </c>
      <c r="N7" s="587">
        <v>99647</v>
      </c>
      <c r="O7" s="587">
        <v>100556</v>
      </c>
      <c r="P7" s="587">
        <v>200006</v>
      </c>
      <c r="Q7" s="587">
        <v>99556</v>
      </c>
      <c r="R7" s="587">
        <v>100450</v>
      </c>
      <c r="S7" s="587">
        <v>58</v>
      </c>
      <c r="T7" s="587">
        <v>53</v>
      </c>
      <c r="U7" s="587">
        <v>5</v>
      </c>
      <c r="V7" s="587">
        <v>139</v>
      </c>
      <c r="W7" s="587">
        <v>38</v>
      </c>
      <c r="X7" s="587">
        <v>101</v>
      </c>
      <c r="Y7" s="587">
        <v>7661</v>
      </c>
      <c r="Z7" s="587">
        <v>4756</v>
      </c>
      <c r="AA7" s="587">
        <v>2905</v>
      </c>
      <c r="AB7" s="587">
        <v>7661</v>
      </c>
      <c r="AC7" s="587">
        <v>4756</v>
      </c>
      <c r="AD7" s="587">
        <v>2905</v>
      </c>
      <c r="AE7" s="587">
        <v>0</v>
      </c>
      <c r="AF7" s="581">
        <v>0</v>
      </c>
      <c r="AG7" s="581">
        <v>0</v>
      </c>
      <c r="AH7" s="587">
        <v>12883</v>
      </c>
      <c r="AI7" s="587">
        <v>8807</v>
      </c>
      <c r="AJ7" s="587">
        <v>4076</v>
      </c>
      <c r="AK7" s="132"/>
      <c r="AL7" s="132"/>
      <c r="AM7" s="132"/>
      <c r="AN7" s="132"/>
      <c r="AO7" s="132"/>
      <c r="AP7" s="132"/>
      <c r="AQ7" s="132"/>
      <c r="AR7" s="132"/>
      <c r="AS7" s="132"/>
      <c r="AT7" s="132"/>
      <c r="AU7" s="132"/>
      <c r="AV7" s="132"/>
      <c r="AW7" s="132"/>
      <c r="AX7" s="132"/>
      <c r="AY7" s="132"/>
    </row>
    <row r="8" spans="1:51" ht="12.6" customHeight="1">
      <c r="B8" s="385"/>
      <c r="C8" s="385" t="s">
        <v>415</v>
      </c>
      <c r="D8" s="109"/>
      <c r="E8" s="585">
        <v>235</v>
      </c>
      <c r="F8" s="586">
        <v>207</v>
      </c>
      <c r="G8" s="586">
        <v>3</v>
      </c>
      <c r="H8" s="586">
        <v>25</v>
      </c>
      <c r="I8" s="586">
        <v>0</v>
      </c>
      <c r="J8" s="587">
        <v>206716</v>
      </c>
      <c r="K8" s="587">
        <v>103956</v>
      </c>
      <c r="L8" s="587">
        <v>102760</v>
      </c>
      <c r="M8" s="587">
        <v>199704</v>
      </c>
      <c r="N8" s="587">
        <v>99639</v>
      </c>
      <c r="O8" s="587">
        <v>100065</v>
      </c>
      <c r="P8" s="587">
        <v>199510</v>
      </c>
      <c r="Q8" s="587">
        <v>99545</v>
      </c>
      <c r="R8" s="587">
        <v>99965</v>
      </c>
      <c r="S8" s="587">
        <v>47</v>
      </c>
      <c r="T8" s="587">
        <v>43</v>
      </c>
      <c r="U8" s="587">
        <v>4</v>
      </c>
      <c r="V8" s="587">
        <v>147</v>
      </c>
      <c r="W8" s="587">
        <v>51</v>
      </c>
      <c r="X8" s="587">
        <v>96</v>
      </c>
      <c r="Y8" s="587">
        <v>7012</v>
      </c>
      <c r="Z8" s="587">
        <v>4317</v>
      </c>
      <c r="AA8" s="587">
        <v>2695</v>
      </c>
      <c r="AB8" s="587">
        <v>7012</v>
      </c>
      <c r="AC8" s="587">
        <v>4317</v>
      </c>
      <c r="AD8" s="587">
        <v>2695</v>
      </c>
      <c r="AE8" s="587">
        <v>0</v>
      </c>
      <c r="AF8" s="581">
        <v>0</v>
      </c>
      <c r="AG8" s="581">
        <v>0</v>
      </c>
      <c r="AH8" s="587">
        <v>12936</v>
      </c>
      <c r="AI8" s="587">
        <v>8812</v>
      </c>
      <c r="AJ8" s="587">
        <v>4124</v>
      </c>
      <c r="AK8" s="132"/>
      <c r="AL8" s="132"/>
      <c r="AM8" s="132"/>
      <c r="AN8" s="132"/>
      <c r="AO8" s="132"/>
      <c r="AP8" s="132"/>
      <c r="AQ8" s="132"/>
      <c r="AR8" s="132"/>
      <c r="AS8" s="132"/>
      <c r="AT8" s="132"/>
      <c r="AU8" s="132"/>
      <c r="AV8" s="132"/>
      <c r="AW8" s="132"/>
      <c r="AX8" s="132"/>
      <c r="AY8" s="132"/>
    </row>
    <row r="9" spans="1:51" s="422" customFormat="1" ht="12.6" customHeight="1">
      <c r="B9" s="504"/>
      <c r="C9" s="466" t="s">
        <v>445</v>
      </c>
      <c r="D9" s="505"/>
      <c r="E9" s="585">
        <v>235</v>
      </c>
      <c r="F9" s="586">
        <v>207</v>
      </c>
      <c r="G9" s="586">
        <v>3</v>
      </c>
      <c r="H9" s="586">
        <v>25</v>
      </c>
      <c r="I9" s="586">
        <v>0</v>
      </c>
      <c r="J9" s="587">
        <v>203674</v>
      </c>
      <c r="K9" s="587">
        <v>102851</v>
      </c>
      <c r="L9" s="587">
        <v>100823</v>
      </c>
      <c r="M9" s="587">
        <v>197382</v>
      </c>
      <c r="N9" s="587">
        <v>99069</v>
      </c>
      <c r="O9" s="587">
        <v>98313</v>
      </c>
      <c r="P9" s="587">
        <v>197202</v>
      </c>
      <c r="Q9" s="587">
        <v>98980</v>
      </c>
      <c r="R9" s="587">
        <v>98222</v>
      </c>
      <c r="S9" s="587">
        <v>39</v>
      </c>
      <c r="T9" s="587">
        <v>38</v>
      </c>
      <c r="U9" s="587">
        <v>1</v>
      </c>
      <c r="V9" s="587">
        <v>141</v>
      </c>
      <c r="W9" s="587">
        <v>51</v>
      </c>
      <c r="X9" s="587">
        <v>90</v>
      </c>
      <c r="Y9" s="587">
        <v>6292</v>
      </c>
      <c r="Z9" s="587">
        <v>3782</v>
      </c>
      <c r="AA9" s="587">
        <v>2510</v>
      </c>
      <c r="AB9" s="587">
        <v>6292</v>
      </c>
      <c r="AC9" s="587">
        <v>3782</v>
      </c>
      <c r="AD9" s="587">
        <v>2510</v>
      </c>
      <c r="AE9" s="587">
        <v>0</v>
      </c>
      <c r="AF9" s="581">
        <v>0</v>
      </c>
      <c r="AG9" s="581">
        <v>0</v>
      </c>
      <c r="AH9" s="587">
        <v>12979</v>
      </c>
      <c r="AI9" s="587">
        <v>8829</v>
      </c>
      <c r="AJ9" s="587">
        <v>4150</v>
      </c>
      <c r="AK9" s="506"/>
      <c r="AL9" s="506"/>
      <c r="AM9" s="506"/>
      <c r="AN9" s="506"/>
      <c r="AO9" s="506"/>
      <c r="AP9" s="506"/>
      <c r="AQ9" s="506"/>
      <c r="AR9" s="506"/>
      <c r="AS9" s="506"/>
      <c r="AT9" s="506"/>
      <c r="AU9" s="506"/>
      <c r="AV9" s="506"/>
      <c r="AW9" s="506"/>
      <c r="AX9" s="506"/>
      <c r="AY9" s="506"/>
    </row>
    <row r="10" spans="1:51" ht="7.5" customHeight="1">
      <c r="B10" s="393"/>
      <c r="C10" s="393"/>
      <c r="D10" s="109"/>
      <c r="E10" s="585"/>
      <c r="F10" s="588"/>
      <c r="G10" s="588"/>
      <c r="H10" s="588"/>
      <c r="I10" s="588"/>
      <c r="J10" s="587"/>
      <c r="K10" s="589"/>
      <c r="L10" s="589"/>
      <c r="M10" s="587"/>
      <c r="N10" s="587"/>
      <c r="O10" s="587"/>
      <c r="P10" s="587"/>
      <c r="Q10" s="589"/>
      <c r="R10" s="589"/>
      <c r="S10" s="587"/>
      <c r="T10" s="590"/>
      <c r="U10" s="590"/>
      <c r="V10" s="587"/>
      <c r="W10" s="590"/>
      <c r="X10" s="590"/>
      <c r="Y10" s="587"/>
      <c r="Z10" s="590"/>
      <c r="AA10" s="590"/>
      <c r="AB10" s="587"/>
      <c r="AC10" s="590"/>
      <c r="AD10" s="590"/>
      <c r="AE10" s="587"/>
      <c r="AF10" s="581"/>
      <c r="AG10" s="581"/>
      <c r="AH10" s="587"/>
      <c r="AI10" s="590"/>
      <c r="AJ10" s="590"/>
      <c r="AK10" s="132"/>
      <c r="AL10" s="132"/>
      <c r="AM10" s="132"/>
      <c r="AN10" s="132"/>
      <c r="AO10" s="132"/>
      <c r="AP10" s="132"/>
      <c r="AQ10" s="132"/>
      <c r="AR10" s="132"/>
      <c r="AS10" s="132"/>
      <c r="AT10" s="132"/>
      <c r="AU10" s="132"/>
      <c r="AV10" s="132"/>
      <c r="AW10" s="132"/>
      <c r="AX10" s="132"/>
      <c r="AY10" s="132"/>
    </row>
    <row r="11" spans="1:51" ht="12.6" customHeight="1">
      <c r="C11" s="116" t="s">
        <v>16</v>
      </c>
      <c r="D11" s="116"/>
      <c r="E11" s="591">
        <v>156</v>
      </c>
      <c r="F11" s="592">
        <v>128</v>
      </c>
      <c r="G11" s="592">
        <v>3</v>
      </c>
      <c r="H11" s="592">
        <v>25</v>
      </c>
      <c r="I11" s="575" t="s">
        <v>441</v>
      </c>
      <c r="J11" s="590">
        <v>133829</v>
      </c>
      <c r="K11" s="590">
        <v>67330</v>
      </c>
      <c r="L11" s="590">
        <v>66499</v>
      </c>
      <c r="M11" s="590">
        <v>127537</v>
      </c>
      <c r="N11" s="590">
        <v>63548</v>
      </c>
      <c r="O11" s="590">
        <v>63989</v>
      </c>
      <c r="P11" s="590">
        <v>127357</v>
      </c>
      <c r="Q11" s="590">
        <v>63459</v>
      </c>
      <c r="R11" s="590">
        <v>63898</v>
      </c>
      <c r="S11" s="590">
        <v>39</v>
      </c>
      <c r="T11" s="590">
        <v>38</v>
      </c>
      <c r="U11" s="590">
        <v>1</v>
      </c>
      <c r="V11" s="590">
        <v>141</v>
      </c>
      <c r="W11" s="590">
        <v>51</v>
      </c>
      <c r="X11" s="590">
        <v>90</v>
      </c>
      <c r="Y11" s="590">
        <v>6292</v>
      </c>
      <c r="Z11" s="590">
        <v>3782</v>
      </c>
      <c r="AA11" s="590">
        <v>2510</v>
      </c>
      <c r="AB11" s="590">
        <v>6292</v>
      </c>
      <c r="AC11" s="590">
        <v>3782</v>
      </c>
      <c r="AD11" s="590">
        <v>2510</v>
      </c>
      <c r="AE11" s="590">
        <v>0</v>
      </c>
      <c r="AF11" s="547">
        <v>0</v>
      </c>
      <c r="AG11" s="547">
        <v>0</v>
      </c>
      <c r="AH11" s="590">
        <v>9283</v>
      </c>
      <c r="AI11" s="590">
        <v>6280</v>
      </c>
      <c r="AJ11" s="590">
        <v>3003</v>
      </c>
      <c r="AK11" s="132"/>
      <c r="AL11" s="132"/>
      <c r="AM11" s="132"/>
      <c r="AN11" s="132"/>
      <c r="AO11" s="132"/>
      <c r="AP11" s="132"/>
      <c r="AQ11" s="132"/>
      <c r="AR11" s="132"/>
      <c r="AS11" s="132"/>
      <c r="AT11" s="132"/>
      <c r="AU11" s="132"/>
      <c r="AV11" s="132"/>
      <c r="AW11" s="132"/>
      <c r="AX11" s="132"/>
      <c r="AY11" s="132"/>
    </row>
    <row r="12" spans="1:51" ht="12.6" customHeight="1">
      <c r="C12" s="116" t="s">
        <v>2</v>
      </c>
      <c r="D12" s="116"/>
      <c r="E12" s="591">
        <v>79</v>
      </c>
      <c r="F12" s="592">
        <v>79</v>
      </c>
      <c r="G12" s="575">
        <v>0</v>
      </c>
      <c r="H12" s="575">
        <v>0</v>
      </c>
      <c r="I12" s="575" t="s">
        <v>441</v>
      </c>
      <c r="J12" s="590">
        <v>69845</v>
      </c>
      <c r="K12" s="590">
        <v>35521</v>
      </c>
      <c r="L12" s="590">
        <v>34324</v>
      </c>
      <c r="M12" s="590">
        <v>69845</v>
      </c>
      <c r="N12" s="590">
        <v>35521</v>
      </c>
      <c r="O12" s="590">
        <v>34324</v>
      </c>
      <c r="P12" s="590">
        <v>69845</v>
      </c>
      <c r="Q12" s="590">
        <v>35521</v>
      </c>
      <c r="R12" s="590">
        <v>34324</v>
      </c>
      <c r="S12" s="590">
        <v>0</v>
      </c>
      <c r="T12" s="547" t="s">
        <v>441</v>
      </c>
      <c r="U12" s="547" t="s">
        <v>441</v>
      </c>
      <c r="V12" s="590">
        <v>0</v>
      </c>
      <c r="W12" s="547" t="s">
        <v>441</v>
      </c>
      <c r="X12" s="547" t="s">
        <v>441</v>
      </c>
      <c r="Y12" s="590">
        <v>0</v>
      </c>
      <c r="Z12" s="547">
        <v>0</v>
      </c>
      <c r="AA12" s="547">
        <v>0</v>
      </c>
      <c r="AB12" s="590">
        <v>0</v>
      </c>
      <c r="AC12" s="547">
        <v>0</v>
      </c>
      <c r="AD12" s="547">
        <v>0</v>
      </c>
      <c r="AE12" s="590">
        <v>0</v>
      </c>
      <c r="AF12" s="547">
        <v>0</v>
      </c>
      <c r="AG12" s="547">
        <v>0</v>
      </c>
      <c r="AH12" s="590">
        <v>3696</v>
      </c>
      <c r="AI12" s="547">
        <v>2549</v>
      </c>
      <c r="AJ12" s="547">
        <v>1147</v>
      </c>
      <c r="AK12" s="132"/>
      <c r="AL12" s="132"/>
      <c r="AM12" s="132"/>
      <c r="AN12" s="132"/>
      <c r="AO12" s="132"/>
      <c r="AP12" s="132"/>
      <c r="AQ12" s="132"/>
      <c r="AR12" s="132"/>
      <c r="AS12" s="132"/>
      <c r="AT12" s="132"/>
      <c r="AU12" s="132"/>
      <c r="AV12" s="132"/>
      <c r="AW12" s="132"/>
      <c r="AX12" s="132"/>
      <c r="AY12" s="132"/>
    </row>
    <row r="13" spans="1:51" ht="3.75" customHeight="1" thickBot="1">
      <c r="B13" s="122"/>
      <c r="C13" s="122"/>
      <c r="D13" s="122"/>
      <c r="E13" s="135"/>
      <c r="F13" s="122"/>
      <c r="G13" s="122"/>
      <c r="H13" s="122"/>
      <c r="I13" s="122"/>
      <c r="J13" s="122"/>
      <c r="K13" s="122"/>
      <c r="L13" s="122"/>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row>
    <row r="14" spans="1:51" ht="3" customHeight="1" thickTop="1">
      <c r="A14" s="136"/>
      <c r="M14" s="70"/>
      <c r="N14" s="70"/>
      <c r="O14" s="70"/>
      <c r="P14" s="70"/>
      <c r="Q14" s="70"/>
      <c r="R14" s="70"/>
      <c r="S14" s="70"/>
      <c r="T14" s="70"/>
      <c r="U14" s="70"/>
      <c r="V14" s="70"/>
      <c r="W14" s="70"/>
      <c r="X14" s="70"/>
    </row>
    <row r="15" spans="1:51">
      <c r="E15" s="137"/>
      <c r="F15" s="137"/>
      <c r="G15" s="137"/>
      <c r="H15" s="137"/>
      <c r="I15" s="137"/>
      <c r="J15" s="137" t="s">
        <v>129</v>
      </c>
      <c r="K15" s="137"/>
      <c r="L15" s="137"/>
      <c r="Y15" s="146"/>
      <c r="Z15" s="146"/>
      <c r="AA15" s="146"/>
      <c r="AB15" s="146"/>
      <c r="AC15" s="146"/>
      <c r="AD15" s="146"/>
      <c r="AE15" s="146"/>
      <c r="AF15" s="146"/>
      <c r="AG15" s="146"/>
      <c r="AH15" s="146"/>
      <c r="AI15" s="146"/>
      <c r="AJ15" s="146"/>
    </row>
    <row r="19" spans="6:6" ht="17.25">
      <c r="F19" s="138"/>
    </row>
    <row r="20" spans="6:6" ht="17.25">
      <c r="F20" s="138"/>
    </row>
  </sheetData>
  <mergeCells count="19">
    <mergeCell ref="AH2:AJ4"/>
    <mergeCell ref="Y3:AG3"/>
    <mergeCell ref="Y4:AA4"/>
    <mergeCell ref="AB4:AD4"/>
    <mergeCell ref="AE4:AG4"/>
    <mergeCell ref="J2:AG2"/>
    <mergeCell ref="M4:O4"/>
    <mergeCell ref="P4:R4"/>
    <mergeCell ref="S4:U4"/>
    <mergeCell ref="V4:X4"/>
    <mergeCell ref="B2:D5"/>
    <mergeCell ref="E2:I2"/>
    <mergeCell ref="E3:E5"/>
    <mergeCell ref="F3:H3"/>
    <mergeCell ref="J3:L4"/>
    <mergeCell ref="F4:F5"/>
    <mergeCell ref="G4:G5"/>
    <mergeCell ref="H4:H5"/>
    <mergeCell ref="I4:I5"/>
  </mergeCells>
  <phoneticPr fontId="18"/>
  <pageMargins left="0.70866141732283472" right="0.70866141732283472" top="0.74803149606299213" bottom="0.74803149606299213" header="0.31496062992125984" footer="0.31496062992125984"/>
  <pageSetup paperSize="9" orientation="landscape" r:id="rId1"/>
  <headerFooter alignWithMargins="0">
    <oddHeader>&amp;L&amp;9高等学校&amp;R&amp;9&amp;F　(&amp;A)</oddHeader>
  </headerFooter>
  <colBreaks count="1" manualBreakCount="1">
    <brk id="2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7"/>
  </sheetPr>
  <dimension ref="A1:AD26"/>
  <sheetViews>
    <sheetView zoomScaleNormal="100" zoomScalePageLayoutView="154" workbookViewId="0"/>
  </sheetViews>
  <sheetFormatPr defaultRowHeight="13.5"/>
  <cols>
    <col min="1" max="1" width="8.75" style="378" bestFit="1" customWidth="1"/>
    <col min="2" max="2" width="0.875" customWidth="1"/>
    <col min="3" max="5" width="4.375" customWidth="1"/>
    <col min="6" max="6" width="8.75" customWidth="1"/>
    <col min="7" max="8" width="8.125" customWidth="1"/>
    <col min="9" max="11" width="7.125" customWidth="1"/>
    <col min="12" max="12" width="8.375" style="157" customWidth="1"/>
    <col min="13" max="14" width="7.375" style="157" bestFit="1" customWidth="1"/>
    <col min="15" max="15" width="6.5" style="157" bestFit="1" customWidth="1"/>
    <col min="16" max="17" width="5.875" style="157" customWidth="1"/>
    <col min="18" max="20" width="8" style="157" customWidth="1"/>
    <col min="21" max="21" width="4.375" style="157" customWidth="1"/>
    <col min="22" max="23" width="3.625" style="157" customWidth="1"/>
    <col min="24" max="26" width="7.75" style="157" customWidth="1"/>
    <col min="27" max="29" width="6.125" style="157" customWidth="1"/>
  </cols>
  <sheetData>
    <row r="1" spans="1:30" s="378" customFormat="1" ht="15" customHeight="1" thickBot="1">
      <c r="A1" s="147"/>
      <c r="B1" s="148"/>
      <c r="C1" s="340"/>
      <c r="D1" s="147"/>
      <c r="E1" s="147"/>
      <c r="F1" s="147"/>
      <c r="G1" s="147"/>
      <c r="H1" s="147"/>
      <c r="I1" s="147"/>
      <c r="J1" s="147"/>
      <c r="K1" s="41"/>
      <c r="L1" s="157"/>
      <c r="M1" s="157"/>
      <c r="N1" s="157"/>
      <c r="O1" s="157"/>
      <c r="P1" s="157"/>
      <c r="Q1" s="157"/>
      <c r="R1" s="157"/>
      <c r="S1" s="157"/>
      <c r="T1" s="157"/>
      <c r="U1" s="157"/>
      <c r="V1" s="157"/>
      <c r="W1" s="157"/>
      <c r="X1" s="157"/>
      <c r="Y1" s="157"/>
      <c r="Z1" s="157"/>
      <c r="AA1" s="157"/>
      <c r="AB1" s="157"/>
      <c r="AC1" s="163" t="s">
        <v>393</v>
      </c>
      <c r="AD1" s="147"/>
    </row>
    <row r="2" spans="1:30" s="378" customFormat="1" ht="11.25" customHeight="1" thickTop="1">
      <c r="A2" s="719" t="s">
        <v>141</v>
      </c>
      <c r="B2" s="749"/>
      <c r="C2" s="756" t="s">
        <v>142</v>
      </c>
      <c r="D2" s="757"/>
      <c r="E2" s="758"/>
      <c r="F2" s="149"/>
      <c r="G2" s="149"/>
      <c r="H2" s="149"/>
      <c r="I2" s="149"/>
      <c r="J2" s="139"/>
      <c r="K2" s="139" t="s">
        <v>156</v>
      </c>
      <c r="L2" s="158"/>
      <c r="M2" s="139" t="s">
        <v>157</v>
      </c>
      <c r="N2" s="139"/>
      <c r="O2" s="139" t="s">
        <v>158</v>
      </c>
      <c r="P2" s="139"/>
      <c r="Q2" s="139" t="s">
        <v>130</v>
      </c>
      <c r="R2" s="139"/>
      <c r="S2" s="139" t="s">
        <v>131</v>
      </c>
      <c r="T2" s="139"/>
      <c r="U2" s="139"/>
      <c r="V2" s="139"/>
      <c r="W2" s="159"/>
      <c r="X2" s="765" t="s">
        <v>162</v>
      </c>
      <c r="Y2" s="766"/>
      <c r="Z2" s="766"/>
      <c r="AA2" s="766"/>
      <c r="AB2" s="766"/>
      <c r="AC2" s="766"/>
      <c r="AD2" s="147"/>
    </row>
    <row r="3" spans="1:30" s="378" customFormat="1" ht="9.75" customHeight="1">
      <c r="A3" s="750"/>
      <c r="B3" s="751"/>
      <c r="C3" s="759" t="s">
        <v>8</v>
      </c>
      <c r="D3" s="762" t="s">
        <v>16</v>
      </c>
      <c r="E3" s="762" t="s">
        <v>2</v>
      </c>
      <c r="F3" s="726" t="s">
        <v>8</v>
      </c>
      <c r="G3" s="727"/>
      <c r="H3" s="727"/>
      <c r="I3" s="727"/>
      <c r="J3" s="727"/>
      <c r="K3" s="727"/>
      <c r="L3" s="739" t="s">
        <v>161</v>
      </c>
      <c r="M3" s="754"/>
      <c r="N3" s="754"/>
      <c r="O3" s="754"/>
      <c r="P3" s="754"/>
      <c r="Q3" s="755"/>
      <c r="R3" s="739" t="s">
        <v>159</v>
      </c>
      <c r="S3" s="747"/>
      <c r="T3" s="747"/>
      <c r="U3" s="747"/>
      <c r="V3" s="747"/>
      <c r="W3" s="748"/>
      <c r="X3" s="767" t="s">
        <v>163</v>
      </c>
      <c r="Y3" s="768"/>
      <c r="Z3" s="769"/>
      <c r="AA3" s="772" t="s">
        <v>164</v>
      </c>
      <c r="AB3" s="768"/>
      <c r="AC3" s="768"/>
      <c r="AD3" s="147"/>
    </row>
    <row r="4" spans="1:30" s="378" customFormat="1" ht="9.75" customHeight="1">
      <c r="A4" s="750"/>
      <c r="B4" s="751"/>
      <c r="C4" s="760"/>
      <c r="D4" s="763"/>
      <c r="E4" s="763"/>
      <c r="F4" s="726" t="s">
        <v>143</v>
      </c>
      <c r="G4" s="727"/>
      <c r="H4" s="716"/>
      <c r="I4" s="726" t="s">
        <v>144</v>
      </c>
      <c r="J4" s="727"/>
      <c r="K4" s="727"/>
      <c r="L4" s="739" t="s">
        <v>143</v>
      </c>
      <c r="M4" s="747"/>
      <c r="N4" s="748"/>
      <c r="O4" s="739" t="s">
        <v>160</v>
      </c>
      <c r="P4" s="754"/>
      <c r="Q4" s="755"/>
      <c r="R4" s="739" t="s">
        <v>143</v>
      </c>
      <c r="S4" s="747"/>
      <c r="T4" s="748"/>
      <c r="U4" s="739" t="s">
        <v>144</v>
      </c>
      <c r="V4" s="747"/>
      <c r="W4" s="748"/>
      <c r="X4" s="770"/>
      <c r="Y4" s="771"/>
      <c r="Z4" s="753"/>
      <c r="AA4" s="771"/>
      <c r="AB4" s="771"/>
      <c r="AC4" s="771"/>
      <c r="AD4" s="147"/>
    </row>
    <row r="5" spans="1:30" s="378" customFormat="1" ht="9.75" customHeight="1">
      <c r="A5" s="752"/>
      <c r="B5" s="753"/>
      <c r="C5" s="761"/>
      <c r="D5" s="764"/>
      <c r="E5" s="764"/>
      <c r="F5" s="103" t="s">
        <v>8</v>
      </c>
      <c r="G5" s="103" t="s">
        <v>14</v>
      </c>
      <c r="H5" s="103" t="s">
        <v>15</v>
      </c>
      <c r="I5" s="103" t="s">
        <v>8</v>
      </c>
      <c r="J5" s="103" t="s">
        <v>14</v>
      </c>
      <c r="K5" s="127" t="s">
        <v>15</v>
      </c>
      <c r="L5" s="142" t="s">
        <v>8</v>
      </c>
      <c r="M5" s="142" t="s">
        <v>14</v>
      </c>
      <c r="N5" s="142" t="s">
        <v>15</v>
      </c>
      <c r="O5" s="141" t="s">
        <v>8</v>
      </c>
      <c r="P5" s="141" t="s">
        <v>14</v>
      </c>
      <c r="Q5" s="142" t="s">
        <v>15</v>
      </c>
      <c r="R5" s="141" t="s">
        <v>8</v>
      </c>
      <c r="S5" s="142" t="s">
        <v>14</v>
      </c>
      <c r="T5" s="142" t="s">
        <v>15</v>
      </c>
      <c r="U5" s="142" t="s">
        <v>8</v>
      </c>
      <c r="V5" s="142" t="s">
        <v>14</v>
      </c>
      <c r="W5" s="142" t="s">
        <v>15</v>
      </c>
      <c r="X5" s="141" t="s">
        <v>8</v>
      </c>
      <c r="Y5" s="142" t="s">
        <v>14</v>
      </c>
      <c r="Z5" s="142" t="s">
        <v>15</v>
      </c>
      <c r="AA5" s="142" t="s">
        <v>8</v>
      </c>
      <c r="AB5" s="142" t="s">
        <v>14</v>
      </c>
      <c r="AC5" s="145" t="s">
        <v>15</v>
      </c>
      <c r="AD5" s="147"/>
    </row>
    <row r="6" spans="1:30" s="151" customFormat="1" ht="9.75">
      <c r="A6" s="38"/>
      <c r="B6" s="150"/>
      <c r="C6" s="38"/>
      <c r="D6" s="38"/>
      <c r="E6" s="38"/>
      <c r="F6" s="38" t="s">
        <v>37</v>
      </c>
      <c r="G6" s="38" t="s">
        <v>37</v>
      </c>
      <c r="H6" s="38" t="s">
        <v>37</v>
      </c>
      <c r="I6" s="38" t="s">
        <v>37</v>
      </c>
      <c r="J6" s="38" t="s">
        <v>37</v>
      </c>
      <c r="K6" s="38" t="s">
        <v>37</v>
      </c>
      <c r="L6" s="59" t="s">
        <v>37</v>
      </c>
      <c r="M6" s="59" t="s">
        <v>37</v>
      </c>
      <c r="N6" s="59" t="s">
        <v>37</v>
      </c>
      <c r="O6" s="59" t="s">
        <v>37</v>
      </c>
      <c r="P6" s="59" t="s">
        <v>37</v>
      </c>
      <c r="Q6" s="59" t="s">
        <v>37</v>
      </c>
      <c r="R6" s="59" t="s">
        <v>37</v>
      </c>
      <c r="S6" s="59" t="s">
        <v>37</v>
      </c>
      <c r="T6" s="59" t="s">
        <v>37</v>
      </c>
      <c r="U6" s="59" t="s">
        <v>37</v>
      </c>
      <c r="V6" s="59" t="s">
        <v>37</v>
      </c>
      <c r="W6" s="59" t="s">
        <v>37</v>
      </c>
      <c r="X6" s="59" t="s">
        <v>37</v>
      </c>
      <c r="Y6" s="59" t="s">
        <v>37</v>
      </c>
      <c r="Z6" s="59" t="s">
        <v>37</v>
      </c>
      <c r="AA6" s="59" t="s">
        <v>37</v>
      </c>
      <c r="AB6" s="59" t="s">
        <v>37</v>
      </c>
      <c r="AC6" s="59" t="s">
        <v>37</v>
      </c>
    </row>
    <row r="7" spans="1:30" s="152" customFormat="1" ht="12" customHeight="1">
      <c r="A7" s="385" t="s">
        <v>443</v>
      </c>
      <c r="B7" s="110"/>
      <c r="C7" s="587">
        <v>277</v>
      </c>
      <c r="D7" s="574">
        <v>182</v>
      </c>
      <c r="E7" s="581">
        <v>95</v>
      </c>
      <c r="F7" s="581">
        <v>200006</v>
      </c>
      <c r="G7" s="581">
        <v>99556</v>
      </c>
      <c r="H7" s="581">
        <v>100450</v>
      </c>
      <c r="I7" s="581">
        <v>7661</v>
      </c>
      <c r="J7" s="581">
        <v>4756</v>
      </c>
      <c r="K7" s="581">
        <v>2905</v>
      </c>
      <c r="L7" s="581">
        <v>129809</v>
      </c>
      <c r="M7" s="581">
        <v>63526</v>
      </c>
      <c r="N7" s="581">
        <v>66283</v>
      </c>
      <c r="O7" s="581">
        <v>7661</v>
      </c>
      <c r="P7" s="581">
        <v>4756</v>
      </c>
      <c r="Q7" s="581">
        <v>2905</v>
      </c>
      <c r="R7" s="581">
        <v>70197</v>
      </c>
      <c r="S7" s="581">
        <v>36030</v>
      </c>
      <c r="T7" s="581">
        <v>34167</v>
      </c>
      <c r="U7" s="581">
        <v>0</v>
      </c>
      <c r="V7" s="581">
        <v>0</v>
      </c>
      <c r="W7" s="581">
        <v>0</v>
      </c>
      <c r="X7" s="581">
        <v>64587</v>
      </c>
      <c r="Y7" s="581">
        <v>32325</v>
      </c>
      <c r="Z7" s="581">
        <v>32262</v>
      </c>
      <c r="AA7" s="581">
        <v>1813</v>
      </c>
      <c r="AB7" s="581">
        <v>1105</v>
      </c>
      <c r="AC7" s="581">
        <v>708</v>
      </c>
    </row>
    <row r="8" spans="1:30" s="152" customFormat="1" ht="12" customHeight="1">
      <c r="A8" s="385" t="s">
        <v>446</v>
      </c>
      <c r="B8" s="110"/>
      <c r="C8" s="587">
        <v>278</v>
      </c>
      <c r="D8" s="574">
        <v>182</v>
      </c>
      <c r="E8" s="581">
        <v>96</v>
      </c>
      <c r="F8" s="581">
        <v>199510</v>
      </c>
      <c r="G8" s="581">
        <v>99545</v>
      </c>
      <c r="H8" s="581">
        <v>99965</v>
      </c>
      <c r="I8" s="581">
        <v>7012</v>
      </c>
      <c r="J8" s="581">
        <v>4317</v>
      </c>
      <c r="K8" s="581">
        <v>2695</v>
      </c>
      <c r="L8" s="581">
        <v>129119</v>
      </c>
      <c r="M8" s="581">
        <v>63708</v>
      </c>
      <c r="N8" s="581">
        <v>65411</v>
      </c>
      <c r="O8" s="581">
        <v>7012</v>
      </c>
      <c r="P8" s="581">
        <v>4317</v>
      </c>
      <c r="Q8" s="581">
        <v>2695</v>
      </c>
      <c r="R8" s="581">
        <v>70391</v>
      </c>
      <c r="S8" s="581">
        <v>35837</v>
      </c>
      <c r="T8" s="581">
        <v>34554</v>
      </c>
      <c r="U8" s="581">
        <v>0</v>
      </c>
      <c r="V8" s="581">
        <v>0</v>
      </c>
      <c r="W8" s="581">
        <v>0</v>
      </c>
      <c r="X8" s="581">
        <v>64468</v>
      </c>
      <c r="Y8" s="581">
        <v>32042</v>
      </c>
      <c r="Z8" s="581">
        <v>32426</v>
      </c>
      <c r="AA8" s="581">
        <v>1771</v>
      </c>
      <c r="AB8" s="581">
        <v>1107</v>
      </c>
      <c r="AC8" s="581">
        <v>664</v>
      </c>
    </row>
    <row r="9" spans="1:30" s="152" customFormat="1" ht="12" customHeight="1">
      <c r="A9" s="385" t="s">
        <v>445</v>
      </c>
      <c r="B9" s="110"/>
      <c r="C9" s="587">
        <v>275</v>
      </c>
      <c r="D9" s="587">
        <v>179</v>
      </c>
      <c r="E9" s="587">
        <v>96</v>
      </c>
      <c r="F9" s="587">
        <v>197202</v>
      </c>
      <c r="G9" s="587">
        <v>98980</v>
      </c>
      <c r="H9" s="587">
        <v>98222</v>
      </c>
      <c r="I9" s="587">
        <v>6292</v>
      </c>
      <c r="J9" s="587">
        <v>3782</v>
      </c>
      <c r="K9" s="587">
        <v>2510</v>
      </c>
      <c r="L9" s="581">
        <v>127357</v>
      </c>
      <c r="M9" s="581">
        <v>63459</v>
      </c>
      <c r="N9" s="581">
        <v>63898</v>
      </c>
      <c r="O9" s="581">
        <v>6292</v>
      </c>
      <c r="P9" s="581">
        <v>3782</v>
      </c>
      <c r="Q9" s="581">
        <v>2510</v>
      </c>
      <c r="R9" s="581">
        <v>69845</v>
      </c>
      <c r="S9" s="581">
        <v>35521</v>
      </c>
      <c r="T9" s="581">
        <v>34324</v>
      </c>
      <c r="U9" s="581">
        <v>0</v>
      </c>
      <c r="V9" s="581">
        <v>0</v>
      </c>
      <c r="W9" s="581">
        <v>0</v>
      </c>
      <c r="X9" s="581">
        <v>65034</v>
      </c>
      <c r="Y9" s="581">
        <v>32332</v>
      </c>
      <c r="Z9" s="581">
        <v>32702</v>
      </c>
      <c r="AA9" s="581">
        <v>1571</v>
      </c>
      <c r="AB9" s="581">
        <v>982</v>
      </c>
      <c r="AC9" s="581">
        <v>589</v>
      </c>
    </row>
    <row r="10" spans="1:30" s="152" customFormat="1" ht="4.5" customHeight="1">
      <c r="A10" s="385"/>
      <c r="B10" s="110"/>
      <c r="C10" s="586"/>
      <c r="D10" s="607"/>
      <c r="E10" s="574"/>
      <c r="F10" s="581"/>
      <c r="G10" s="574"/>
      <c r="H10" s="574"/>
      <c r="I10" s="581"/>
      <c r="J10" s="574"/>
      <c r="K10" s="574"/>
      <c r="L10" s="608"/>
      <c r="M10" s="608"/>
      <c r="N10" s="608"/>
      <c r="O10" s="608"/>
      <c r="P10" s="608"/>
      <c r="Q10" s="608"/>
      <c r="R10" s="608"/>
      <c r="S10" s="608"/>
      <c r="T10" s="608"/>
      <c r="U10" s="581"/>
      <c r="V10" s="581"/>
      <c r="W10" s="581"/>
      <c r="X10" s="609"/>
      <c r="Y10" s="581"/>
      <c r="Z10" s="581"/>
      <c r="AA10" s="581"/>
      <c r="AB10" s="581"/>
      <c r="AC10" s="581"/>
    </row>
    <row r="11" spans="1:30" ht="9.75" customHeight="1">
      <c r="A11" s="116" t="s">
        <v>145</v>
      </c>
      <c r="B11" s="117"/>
      <c r="C11" s="590">
        <v>202</v>
      </c>
      <c r="D11" s="547">
        <v>123</v>
      </c>
      <c r="E11" s="547">
        <v>79</v>
      </c>
      <c r="F11" s="547">
        <v>171351</v>
      </c>
      <c r="G11" s="547">
        <v>85093</v>
      </c>
      <c r="H11" s="547">
        <v>86258</v>
      </c>
      <c r="I11" s="547">
        <v>3991</v>
      </c>
      <c r="J11" s="547">
        <v>2286</v>
      </c>
      <c r="K11" s="547">
        <v>1705</v>
      </c>
      <c r="L11" s="547">
        <v>103923</v>
      </c>
      <c r="M11" s="547">
        <v>50913</v>
      </c>
      <c r="N11" s="547">
        <v>53010</v>
      </c>
      <c r="O11" s="547">
        <v>3991</v>
      </c>
      <c r="P11" s="547">
        <v>2286</v>
      </c>
      <c r="Q11" s="547">
        <v>1705</v>
      </c>
      <c r="R11" s="547">
        <v>67428</v>
      </c>
      <c r="S11" s="547">
        <v>34180</v>
      </c>
      <c r="T11" s="547">
        <v>33248</v>
      </c>
      <c r="U11" s="581">
        <v>0</v>
      </c>
      <c r="V11" s="581">
        <v>0</v>
      </c>
      <c r="W11" s="581">
        <v>0</v>
      </c>
      <c r="X11" s="547">
        <v>55341</v>
      </c>
      <c r="Y11" s="547">
        <v>27174</v>
      </c>
      <c r="Z11" s="547">
        <v>28167</v>
      </c>
      <c r="AA11" s="547">
        <v>984</v>
      </c>
      <c r="AB11" s="547">
        <v>583</v>
      </c>
      <c r="AC11" s="547">
        <v>401</v>
      </c>
      <c r="AD11" s="153"/>
    </row>
    <row r="12" spans="1:30" ht="9.75" customHeight="1">
      <c r="A12" s="116" t="s">
        <v>146</v>
      </c>
      <c r="B12" s="117"/>
      <c r="C12" s="590">
        <v>5</v>
      </c>
      <c r="D12" s="547">
        <v>5</v>
      </c>
      <c r="E12" s="547">
        <v>0</v>
      </c>
      <c r="F12" s="547">
        <v>1870</v>
      </c>
      <c r="G12" s="547">
        <v>743</v>
      </c>
      <c r="H12" s="547">
        <v>1127</v>
      </c>
      <c r="I12" s="547">
        <v>28</v>
      </c>
      <c r="J12" s="547">
        <v>21</v>
      </c>
      <c r="K12" s="547">
        <v>7</v>
      </c>
      <c r="L12" s="547">
        <v>1870</v>
      </c>
      <c r="M12" s="547">
        <v>743</v>
      </c>
      <c r="N12" s="547">
        <v>1127</v>
      </c>
      <c r="O12" s="547">
        <v>28</v>
      </c>
      <c r="P12" s="547">
        <v>21</v>
      </c>
      <c r="Q12" s="547">
        <v>7</v>
      </c>
      <c r="R12" s="547">
        <v>0</v>
      </c>
      <c r="S12" s="581">
        <v>0</v>
      </c>
      <c r="T12" s="581">
        <v>0</v>
      </c>
      <c r="U12" s="581">
        <v>0</v>
      </c>
      <c r="V12" s="581">
        <v>0</v>
      </c>
      <c r="W12" s="581">
        <v>0</v>
      </c>
      <c r="X12" s="547">
        <v>484</v>
      </c>
      <c r="Y12" s="547">
        <v>201</v>
      </c>
      <c r="Z12" s="547">
        <v>283</v>
      </c>
      <c r="AA12" s="547">
        <v>32</v>
      </c>
      <c r="AB12" s="547">
        <v>20</v>
      </c>
      <c r="AC12" s="547">
        <v>12</v>
      </c>
      <c r="AD12" s="153"/>
    </row>
    <row r="13" spans="1:30" ht="9.75" customHeight="1">
      <c r="A13" s="116" t="s">
        <v>147</v>
      </c>
      <c r="B13" s="117"/>
      <c r="C13" s="590">
        <v>12</v>
      </c>
      <c r="D13" s="547">
        <v>10</v>
      </c>
      <c r="E13" s="547">
        <v>2</v>
      </c>
      <c r="F13" s="547">
        <v>6516</v>
      </c>
      <c r="G13" s="547">
        <v>5706</v>
      </c>
      <c r="H13" s="547">
        <v>810</v>
      </c>
      <c r="I13" s="547">
        <v>332</v>
      </c>
      <c r="J13" s="547">
        <v>319</v>
      </c>
      <c r="K13" s="547">
        <v>13</v>
      </c>
      <c r="L13" s="547">
        <v>6357</v>
      </c>
      <c r="M13" s="547">
        <v>5552</v>
      </c>
      <c r="N13" s="547">
        <v>805</v>
      </c>
      <c r="O13" s="547">
        <v>332</v>
      </c>
      <c r="P13" s="547">
        <v>319</v>
      </c>
      <c r="Q13" s="547">
        <v>13</v>
      </c>
      <c r="R13" s="547">
        <v>159</v>
      </c>
      <c r="S13" s="547">
        <v>154</v>
      </c>
      <c r="T13" s="547">
        <v>5</v>
      </c>
      <c r="U13" s="581">
        <v>0</v>
      </c>
      <c r="V13" s="581">
        <v>0</v>
      </c>
      <c r="W13" s="581">
        <v>0</v>
      </c>
      <c r="X13" s="547">
        <v>2111</v>
      </c>
      <c r="Y13" s="547">
        <v>1856</v>
      </c>
      <c r="Z13" s="547">
        <v>255</v>
      </c>
      <c r="AA13" s="547">
        <v>94</v>
      </c>
      <c r="AB13" s="547">
        <v>91</v>
      </c>
      <c r="AC13" s="547">
        <v>3</v>
      </c>
      <c r="AD13" s="153"/>
    </row>
    <row r="14" spans="1:30" ht="9.75" customHeight="1">
      <c r="A14" s="116" t="s">
        <v>148</v>
      </c>
      <c r="B14" s="117"/>
      <c r="C14" s="590">
        <v>15</v>
      </c>
      <c r="D14" s="547">
        <v>8</v>
      </c>
      <c r="E14" s="547">
        <v>7</v>
      </c>
      <c r="F14" s="547">
        <v>4294</v>
      </c>
      <c r="G14" s="547">
        <v>1846</v>
      </c>
      <c r="H14" s="547">
        <v>2448</v>
      </c>
      <c r="I14" s="547">
        <v>41</v>
      </c>
      <c r="J14" s="547">
        <v>19</v>
      </c>
      <c r="K14" s="547">
        <v>22</v>
      </c>
      <c r="L14" s="547">
        <v>3582</v>
      </c>
      <c r="M14" s="547">
        <v>1351</v>
      </c>
      <c r="N14" s="547">
        <v>2231</v>
      </c>
      <c r="O14" s="547">
        <v>41</v>
      </c>
      <c r="P14" s="547">
        <v>19</v>
      </c>
      <c r="Q14" s="547">
        <v>22</v>
      </c>
      <c r="R14" s="547">
        <v>712</v>
      </c>
      <c r="S14" s="547">
        <v>495</v>
      </c>
      <c r="T14" s="547">
        <v>217</v>
      </c>
      <c r="U14" s="581">
        <v>0</v>
      </c>
      <c r="V14" s="581">
        <v>0</v>
      </c>
      <c r="W14" s="581">
        <v>0</v>
      </c>
      <c r="X14" s="547">
        <v>1557</v>
      </c>
      <c r="Y14" s="547">
        <v>646</v>
      </c>
      <c r="Z14" s="547">
        <v>911</v>
      </c>
      <c r="AA14" s="547">
        <v>15</v>
      </c>
      <c r="AB14" s="547">
        <v>10</v>
      </c>
      <c r="AC14" s="547">
        <v>5</v>
      </c>
      <c r="AD14" s="153"/>
    </row>
    <row r="15" spans="1:30" ht="9.75" customHeight="1">
      <c r="A15" s="116" t="s">
        <v>149</v>
      </c>
      <c r="B15" s="117"/>
      <c r="C15" s="590">
        <v>1</v>
      </c>
      <c r="D15" s="547">
        <v>1</v>
      </c>
      <c r="E15" s="547">
        <v>0</v>
      </c>
      <c r="F15" s="547">
        <v>406</v>
      </c>
      <c r="G15" s="547">
        <v>355</v>
      </c>
      <c r="H15" s="547">
        <v>51</v>
      </c>
      <c r="I15" s="547">
        <v>0</v>
      </c>
      <c r="J15" s="547">
        <v>0</v>
      </c>
      <c r="K15" s="547">
        <v>0</v>
      </c>
      <c r="L15" s="547">
        <v>406</v>
      </c>
      <c r="M15" s="547">
        <v>355</v>
      </c>
      <c r="N15" s="547">
        <v>51</v>
      </c>
      <c r="O15" s="547">
        <v>0</v>
      </c>
      <c r="P15" s="547">
        <v>0</v>
      </c>
      <c r="Q15" s="547">
        <v>0</v>
      </c>
      <c r="R15" s="547">
        <v>0</v>
      </c>
      <c r="S15" s="581">
        <v>0</v>
      </c>
      <c r="T15" s="581">
        <v>0</v>
      </c>
      <c r="U15" s="581">
        <v>0</v>
      </c>
      <c r="V15" s="581">
        <v>0</v>
      </c>
      <c r="W15" s="581">
        <v>0</v>
      </c>
      <c r="X15" s="547">
        <v>132</v>
      </c>
      <c r="Y15" s="547">
        <v>115</v>
      </c>
      <c r="Z15" s="547">
        <v>17</v>
      </c>
      <c r="AA15" s="547" t="s">
        <v>441</v>
      </c>
      <c r="AB15" s="547">
        <v>0</v>
      </c>
      <c r="AC15" s="547">
        <v>0</v>
      </c>
      <c r="AD15" s="153"/>
    </row>
    <row r="16" spans="1:30" ht="9.75" customHeight="1">
      <c r="A16" s="116" t="s">
        <v>150</v>
      </c>
      <c r="B16" s="117"/>
      <c r="C16" s="590">
        <v>4</v>
      </c>
      <c r="D16" s="547">
        <v>2</v>
      </c>
      <c r="E16" s="547">
        <v>2</v>
      </c>
      <c r="F16" s="547">
        <v>323</v>
      </c>
      <c r="G16" s="547">
        <v>18</v>
      </c>
      <c r="H16" s="547">
        <v>305</v>
      </c>
      <c r="I16" s="547">
        <v>0</v>
      </c>
      <c r="J16" s="547">
        <v>0</v>
      </c>
      <c r="K16" s="547">
        <v>0</v>
      </c>
      <c r="L16" s="547">
        <v>154</v>
      </c>
      <c r="M16" s="547">
        <v>18</v>
      </c>
      <c r="N16" s="547">
        <v>136</v>
      </c>
      <c r="O16" s="547">
        <v>0</v>
      </c>
      <c r="P16" s="547">
        <v>0</v>
      </c>
      <c r="Q16" s="547">
        <v>0</v>
      </c>
      <c r="R16" s="547">
        <v>169</v>
      </c>
      <c r="S16" s="547">
        <v>0</v>
      </c>
      <c r="T16" s="547">
        <v>169</v>
      </c>
      <c r="U16" s="581">
        <v>0</v>
      </c>
      <c r="V16" s="581">
        <v>0</v>
      </c>
      <c r="W16" s="581">
        <v>0</v>
      </c>
      <c r="X16" s="547">
        <v>120</v>
      </c>
      <c r="Y16" s="547">
        <v>4</v>
      </c>
      <c r="Z16" s="547">
        <v>116</v>
      </c>
      <c r="AA16" s="547" t="s">
        <v>441</v>
      </c>
      <c r="AB16" s="547">
        <v>0</v>
      </c>
      <c r="AC16" s="547">
        <v>0</v>
      </c>
      <c r="AD16" s="153"/>
    </row>
    <row r="17" spans="1:30" ht="9.75" customHeight="1">
      <c r="A17" s="116" t="s">
        <v>151</v>
      </c>
      <c r="B17" s="117"/>
      <c r="C17" s="590">
        <v>1</v>
      </c>
      <c r="D17" s="547">
        <v>1</v>
      </c>
      <c r="E17" s="547">
        <v>0</v>
      </c>
      <c r="F17" s="547">
        <v>233</v>
      </c>
      <c r="G17" s="547">
        <v>8</v>
      </c>
      <c r="H17" s="547">
        <v>225</v>
      </c>
      <c r="I17" s="547">
        <v>0</v>
      </c>
      <c r="J17" s="547">
        <v>0</v>
      </c>
      <c r="K17" s="547">
        <v>0</v>
      </c>
      <c r="L17" s="547">
        <v>233</v>
      </c>
      <c r="M17" s="547">
        <v>8</v>
      </c>
      <c r="N17" s="547">
        <v>225</v>
      </c>
      <c r="O17" s="547">
        <v>0</v>
      </c>
      <c r="P17" s="547">
        <v>0</v>
      </c>
      <c r="Q17" s="547">
        <v>0</v>
      </c>
      <c r="R17" s="547">
        <v>0</v>
      </c>
      <c r="S17" s="547">
        <v>0</v>
      </c>
      <c r="T17" s="547">
        <v>0</v>
      </c>
      <c r="U17" s="581">
        <v>0</v>
      </c>
      <c r="V17" s="581">
        <v>0</v>
      </c>
      <c r="W17" s="581">
        <v>0</v>
      </c>
      <c r="X17" s="547">
        <v>77</v>
      </c>
      <c r="Y17" s="547">
        <v>4</v>
      </c>
      <c r="Z17" s="547">
        <v>73</v>
      </c>
      <c r="AA17" s="547" t="s">
        <v>441</v>
      </c>
      <c r="AB17" s="547">
        <v>0</v>
      </c>
      <c r="AC17" s="547">
        <v>0</v>
      </c>
      <c r="AD17" s="153"/>
    </row>
    <row r="18" spans="1:30" ht="9.75" customHeight="1">
      <c r="A18" s="116" t="s">
        <v>152</v>
      </c>
      <c r="B18" s="117"/>
      <c r="C18" s="590">
        <v>1</v>
      </c>
      <c r="D18" s="547">
        <v>0</v>
      </c>
      <c r="E18" s="547">
        <v>1</v>
      </c>
      <c r="F18" s="547">
        <v>56</v>
      </c>
      <c r="G18" s="547">
        <v>0</v>
      </c>
      <c r="H18" s="547">
        <v>56</v>
      </c>
      <c r="I18" s="547">
        <v>0</v>
      </c>
      <c r="J18" s="547">
        <v>0</v>
      </c>
      <c r="K18" s="547">
        <v>0</v>
      </c>
      <c r="L18" s="547">
        <v>0</v>
      </c>
      <c r="M18" s="547">
        <v>0</v>
      </c>
      <c r="N18" s="547">
        <v>0</v>
      </c>
      <c r="O18" s="547">
        <v>0</v>
      </c>
      <c r="P18" s="547">
        <v>0</v>
      </c>
      <c r="Q18" s="547">
        <v>0</v>
      </c>
      <c r="R18" s="547">
        <v>56</v>
      </c>
      <c r="S18" s="547">
        <v>0</v>
      </c>
      <c r="T18" s="547">
        <v>56</v>
      </c>
      <c r="U18" s="581">
        <v>0</v>
      </c>
      <c r="V18" s="581">
        <v>0</v>
      </c>
      <c r="W18" s="581">
        <v>0</v>
      </c>
      <c r="X18" s="547">
        <v>30</v>
      </c>
      <c r="Y18" s="581">
        <v>0</v>
      </c>
      <c r="Z18" s="547">
        <v>30</v>
      </c>
      <c r="AA18" s="547" t="s">
        <v>441</v>
      </c>
      <c r="AB18" s="547">
        <v>0</v>
      </c>
      <c r="AC18" s="547">
        <v>0</v>
      </c>
      <c r="AD18" s="153"/>
    </row>
    <row r="19" spans="1:30" ht="9.75" customHeight="1">
      <c r="A19" s="116" t="s">
        <v>153</v>
      </c>
      <c r="B19" s="117"/>
      <c r="C19" s="590">
        <v>4</v>
      </c>
      <c r="D19" s="547">
        <v>4</v>
      </c>
      <c r="E19" s="547">
        <v>0</v>
      </c>
      <c r="F19" s="547">
        <v>661</v>
      </c>
      <c r="G19" s="547">
        <v>120</v>
      </c>
      <c r="H19" s="547">
        <v>541</v>
      </c>
      <c r="I19" s="547">
        <v>0</v>
      </c>
      <c r="J19" s="547">
        <v>0</v>
      </c>
      <c r="K19" s="547">
        <v>0</v>
      </c>
      <c r="L19" s="547">
        <v>661</v>
      </c>
      <c r="M19" s="547">
        <v>120</v>
      </c>
      <c r="N19" s="547">
        <v>541</v>
      </c>
      <c r="O19" s="547">
        <v>0</v>
      </c>
      <c r="P19" s="547">
        <v>0</v>
      </c>
      <c r="Q19" s="547">
        <v>0</v>
      </c>
      <c r="R19" s="547">
        <v>0</v>
      </c>
      <c r="S19" s="547">
        <v>0</v>
      </c>
      <c r="T19" s="547">
        <v>0</v>
      </c>
      <c r="U19" s="581">
        <v>0</v>
      </c>
      <c r="V19" s="581">
        <v>0</v>
      </c>
      <c r="W19" s="581">
        <v>0</v>
      </c>
      <c r="X19" s="547">
        <v>213</v>
      </c>
      <c r="Y19" s="547">
        <v>33</v>
      </c>
      <c r="Z19" s="547">
        <v>180</v>
      </c>
      <c r="AA19" s="547" t="s">
        <v>441</v>
      </c>
      <c r="AB19" s="547">
        <v>0</v>
      </c>
      <c r="AC19" s="547">
        <v>0</v>
      </c>
      <c r="AD19" s="153"/>
    </row>
    <row r="20" spans="1:30" ht="9.75" customHeight="1">
      <c r="A20" s="116" t="s">
        <v>154</v>
      </c>
      <c r="B20" s="117"/>
      <c r="C20" s="590">
        <v>15</v>
      </c>
      <c r="D20" s="547">
        <v>11</v>
      </c>
      <c r="E20" s="547">
        <v>4</v>
      </c>
      <c r="F20" s="547">
        <v>3952</v>
      </c>
      <c r="G20" s="547">
        <v>1973</v>
      </c>
      <c r="H20" s="547">
        <v>1979</v>
      </c>
      <c r="I20" s="547">
        <v>0</v>
      </c>
      <c r="J20" s="547">
        <v>0</v>
      </c>
      <c r="K20" s="547">
        <v>0</v>
      </c>
      <c r="L20" s="547">
        <v>3289</v>
      </c>
      <c r="M20" s="547">
        <v>1674</v>
      </c>
      <c r="N20" s="547">
        <v>1615</v>
      </c>
      <c r="O20" s="547">
        <v>0</v>
      </c>
      <c r="P20" s="547">
        <v>0</v>
      </c>
      <c r="Q20" s="547">
        <v>0</v>
      </c>
      <c r="R20" s="547">
        <v>663</v>
      </c>
      <c r="S20" s="547">
        <v>299</v>
      </c>
      <c r="T20" s="547">
        <v>364</v>
      </c>
      <c r="U20" s="581">
        <v>0</v>
      </c>
      <c r="V20" s="581">
        <v>0</v>
      </c>
      <c r="W20" s="581">
        <v>0</v>
      </c>
      <c r="X20" s="547">
        <v>1581</v>
      </c>
      <c r="Y20" s="547">
        <v>855</v>
      </c>
      <c r="Z20" s="547">
        <v>726</v>
      </c>
      <c r="AA20" s="547" t="s">
        <v>441</v>
      </c>
      <c r="AB20" s="547">
        <v>0</v>
      </c>
      <c r="AC20" s="547">
        <v>0</v>
      </c>
      <c r="AD20" s="147"/>
    </row>
    <row r="21" spans="1:30" ht="9.75" customHeight="1">
      <c r="A21" s="116" t="s">
        <v>155</v>
      </c>
      <c r="B21" s="117"/>
      <c r="C21" s="590">
        <v>15</v>
      </c>
      <c r="D21" s="547">
        <v>14</v>
      </c>
      <c r="E21" s="547">
        <v>1</v>
      </c>
      <c r="F21" s="547">
        <v>7540</v>
      </c>
      <c r="G21" s="547">
        <v>3118</v>
      </c>
      <c r="H21" s="547">
        <v>4422</v>
      </c>
      <c r="I21" s="547">
        <v>1900</v>
      </c>
      <c r="J21" s="547">
        <v>1137</v>
      </c>
      <c r="K21" s="547">
        <v>763</v>
      </c>
      <c r="L21" s="547">
        <v>6882</v>
      </c>
      <c r="M21" s="547">
        <v>2725</v>
      </c>
      <c r="N21" s="547">
        <v>4157</v>
      </c>
      <c r="O21" s="547">
        <v>1900</v>
      </c>
      <c r="P21" s="547">
        <v>1137</v>
      </c>
      <c r="Q21" s="547">
        <v>763</v>
      </c>
      <c r="R21" s="547">
        <v>658</v>
      </c>
      <c r="S21" s="547">
        <v>393</v>
      </c>
      <c r="T21" s="547">
        <v>265</v>
      </c>
      <c r="U21" s="581">
        <v>0</v>
      </c>
      <c r="V21" s="581">
        <v>0</v>
      </c>
      <c r="W21" s="581">
        <v>0</v>
      </c>
      <c r="X21" s="547">
        <v>3388</v>
      </c>
      <c r="Y21" s="547">
        <v>1444</v>
      </c>
      <c r="Z21" s="547">
        <v>1944</v>
      </c>
      <c r="AA21" s="547">
        <v>446</v>
      </c>
      <c r="AB21" s="547">
        <v>278</v>
      </c>
      <c r="AC21" s="547">
        <v>168</v>
      </c>
      <c r="AD21" s="153"/>
    </row>
    <row r="22" spans="1:30" ht="2.25" customHeight="1" thickBot="1">
      <c r="A22" s="148"/>
      <c r="B22" s="154"/>
      <c r="C22" s="155"/>
      <c r="D22" s="155"/>
      <c r="E22" s="155"/>
      <c r="F22" s="155"/>
      <c r="G22" s="155"/>
      <c r="H22" s="155"/>
      <c r="I22" s="155"/>
      <c r="J22" s="155"/>
      <c r="K22" s="155"/>
      <c r="L22" s="160"/>
      <c r="M22" s="160"/>
      <c r="N22" s="160"/>
      <c r="O22" s="160"/>
      <c r="P22" s="160"/>
      <c r="Q22" s="160"/>
      <c r="R22" s="160"/>
      <c r="S22" s="160"/>
      <c r="T22" s="160"/>
      <c r="U22" s="160"/>
      <c r="V22" s="160"/>
      <c r="W22" s="160"/>
      <c r="X22" s="155"/>
      <c r="Y22" s="155"/>
      <c r="Z22" s="155"/>
      <c r="AA22" s="155"/>
      <c r="AB22" s="155"/>
      <c r="AC22" s="155"/>
      <c r="AD22" s="147"/>
    </row>
    <row r="23" spans="1:30" ht="2.25" customHeight="1" thickTop="1">
      <c r="A23" s="147"/>
      <c r="B23" s="147"/>
      <c r="C23" s="147"/>
      <c r="D23" s="147"/>
      <c r="E23" s="147"/>
      <c r="F23" s="147"/>
      <c r="G23" s="147"/>
      <c r="H23" s="147"/>
      <c r="I23" s="147"/>
      <c r="J23" s="147"/>
      <c r="K23" s="147"/>
      <c r="L23" s="161"/>
      <c r="M23" s="161"/>
      <c r="N23" s="161"/>
      <c r="O23" s="161"/>
      <c r="P23" s="161"/>
      <c r="Q23" s="161"/>
      <c r="R23" s="161"/>
      <c r="S23" s="161"/>
      <c r="T23" s="161"/>
      <c r="U23" s="161"/>
      <c r="V23" s="161"/>
      <c r="W23" s="161"/>
      <c r="AD23" s="147"/>
    </row>
    <row r="24" spans="1:30" hidden="1">
      <c r="A24" s="147"/>
      <c r="B24" s="147"/>
      <c r="C24" s="156">
        <f t="shared" ref="C24:K24" si="0">SUM(C11:C23)</f>
        <v>275</v>
      </c>
      <c r="D24" s="156">
        <f t="shared" si="0"/>
        <v>179</v>
      </c>
      <c r="E24" s="156">
        <f t="shared" si="0"/>
        <v>96</v>
      </c>
      <c r="F24" s="156">
        <f t="shared" si="0"/>
        <v>197202</v>
      </c>
      <c r="G24" s="156">
        <f t="shared" si="0"/>
        <v>98980</v>
      </c>
      <c r="H24" s="156">
        <f t="shared" si="0"/>
        <v>98222</v>
      </c>
      <c r="I24" s="156">
        <f t="shared" si="0"/>
        <v>6292</v>
      </c>
      <c r="J24" s="156">
        <f t="shared" si="0"/>
        <v>3782</v>
      </c>
      <c r="K24" s="156">
        <f t="shared" si="0"/>
        <v>2510</v>
      </c>
      <c r="L24" s="162">
        <f>SUM(L11:L23)</f>
        <v>127357</v>
      </c>
      <c r="M24" s="162">
        <f t="shared" ref="M24:W24" si="1">SUM(M11:M23)</f>
        <v>63459</v>
      </c>
      <c r="N24" s="162">
        <f t="shared" si="1"/>
        <v>63898</v>
      </c>
      <c r="O24" s="162">
        <f t="shared" si="1"/>
        <v>6292</v>
      </c>
      <c r="P24" s="162">
        <f t="shared" si="1"/>
        <v>3782</v>
      </c>
      <c r="Q24" s="162">
        <f t="shared" si="1"/>
        <v>2510</v>
      </c>
      <c r="R24" s="162">
        <f t="shared" si="1"/>
        <v>69845</v>
      </c>
      <c r="S24" s="162">
        <f t="shared" si="1"/>
        <v>35521</v>
      </c>
      <c r="T24" s="162">
        <f t="shared" si="1"/>
        <v>34324</v>
      </c>
      <c r="U24" s="162">
        <f t="shared" si="1"/>
        <v>0</v>
      </c>
      <c r="V24" s="162">
        <f t="shared" si="1"/>
        <v>0</v>
      </c>
      <c r="W24" s="162">
        <f t="shared" si="1"/>
        <v>0</v>
      </c>
      <c r="X24" s="162">
        <f>SUM(X12:X23)</f>
        <v>9693</v>
      </c>
      <c r="Y24" s="162">
        <f>SUM(Y11:Y23)</f>
        <v>32332</v>
      </c>
      <c r="Z24" s="162">
        <f>SUM(Z11:Z23)</f>
        <v>32702</v>
      </c>
      <c r="AA24" s="162">
        <f>SUM(AA11:AA23)</f>
        <v>1571</v>
      </c>
      <c r="AB24" s="162">
        <f>SUM(AB11:AB23)</f>
        <v>982</v>
      </c>
      <c r="AC24" s="162">
        <f>SUM(AC11:AC23)</f>
        <v>589</v>
      </c>
      <c r="AD24" s="147"/>
    </row>
    <row r="25" spans="1:30">
      <c r="B25" s="147"/>
      <c r="C25" s="147"/>
      <c r="D25" s="156"/>
      <c r="E25" s="156"/>
      <c r="F25" s="147"/>
      <c r="G25" s="147"/>
      <c r="H25" s="147"/>
      <c r="I25" s="147"/>
      <c r="J25" s="147"/>
      <c r="K25" s="147"/>
      <c r="AD25" s="147"/>
    </row>
    <row r="26" spans="1:30">
      <c r="A26" s="147"/>
      <c r="B26" s="147"/>
      <c r="C26" s="147"/>
      <c r="D26" s="147"/>
      <c r="E26" s="147"/>
      <c r="F26" s="147"/>
      <c r="G26" s="147"/>
      <c r="H26" s="147"/>
      <c r="I26" s="147"/>
      <c r="J26" s="147"/>
      <c r="K26" s="147"/>
      <c r="AD26" s="147"/>
    </row>
  </sheetData>
  <mergeCells count="17">
    <mergeCell ref="X2:AC2"/>
    <mergeCell ref="X3:Z4"/>
    <mergeCell ref="AA3:AC4"/>
    <mergeCell ref="A2:B5"/>
    <mergeCell ref="R3:W3"/>
    <mergeCell ref="L4:N4"/>
    <mergeCell ref="O4:Q4"/>
    <mergeCell ref="R4:T4"/>
    <mergeCell ref="U4:W4"/>
    <mergeCell ref="L3:Q3"/>
    <mergeCell ref="C2:E2"/>
    <mergeCell ref="C3:C5"/>
    <mergeCell ref="D3:D5"/>
    <mergeCell ref="E3:E5"/>
    <mergeCell ref="F3:K3"/>
    <mergeCell ref="F4:H4"/>
    <mergeCell ref="I4:K4"/>
  </mergeCells>
  <phoneticPr fontId="18"/>
  <pageMargins left="0.7" right="0.7" top="0.75" bottom="0.75" header="0.3" footer="0.3"/>
  <pageSetup paperSize="9" scale="120" orientation="landscape" r:id="rId1"/>
  <headerFooter alignWithMargins="0">
    <oddHeader>&amp;L&amp;9高等学校&amp;R&amp;9&amp;F　(&amp;A)</oddHeader>
  </headerFooter>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F26"/>
  <sheetViews>
    <sheetView zoomScaleNormal="100" zoomScalePageLayoutView="124" workbookViewId="0"/>
  </sheetViews>
  <sheetFormatPr defaultColWidth="5" defaultRowHeight="9.75"/>
  <cols>
    <col min="1" max="1" width="2" style="55" customWidth="1"/>
    <col min="2" max="2" width="12.375" style="55" customWidth="1"/>
    <col min="3" max="3" width="1.125" style="55" customWidth="1"/>
    <col min="4" max="7" width="4.125" style="55" customWidth="1"/>
    <col min="8" max="13" width="6.875" style="55" customWidth="1"/>
    <col min="14" max="16" width="4.75" style="55" customWidth="1"/>
    <col min="17" max="17" width="2.75" style="55" customWidth="1"/>
    <col min="18" max="16384" width="5" style="55"/>
  </cols>
  <sheetData>
    <row r="1" spans="1:58" ht="12.75" customHeight="1" thickBot="1">
      <c r="A1" s="122"/>
      <c r="B1" s="197"/>
      <c r="C1" s="197"/>
      <c r="D1" s="197"/>
      <c r="E1" s="197"/>
      <c r="F1" s="197"/>
      <c r="G1" s="197"/>
      <c r="H1" s="197"/>
      <c r="I1" s="197"/>
      <c r="J1" s="197"/>
      <c r="K1" s="197"/>
      <c r="L1" s="197"/>
      <c r="M1" s="197"/>
      <c r="N1" s="197"/>
      <c r="O1" s="197"/>
      <c r="P1" s="77" t="s">
        <v>394</v>
      </c>
    </row>
    <row r="2" spans="1:58" s="126" customFormat="1" ht="15" customHeight="1" thickTop="1">
      <c r="A2" s="125"/>
      <c r="B2" s="719" t="s">
        <v>254</v>
      </c>
      <c r="C2" s="720"/>
      <c r="D2" s="756" t="s">
        <v>10</v>
      </c>
      <c r="E2" s="757"/>
      <c r="F2" s="757"/>
      <c r="G2" s="758"/>
      <c r="H2" s="773" t="s">
        <v>255</v>
      </c>
      <c r="I2" s="774"/>
      <c r="J2" s="775"/>
      <c r="K2" s="779" t="s">
        <v>339</v>
      </c>
      <c r="L2" s="780"/>
      <c r="M2" s="781"/>
      <c r="N2" s="773" t="s">
        <v>138</v>
      </c>
      <c r="O2" s="774"/>
      <c r="P2" s="774"/>
      <c r="Q2" s="340"/>
    </row>
    <row r="3" spans="1:58" s="126" customFormat="1" ht="15" customHeight="1">
      <c r="B3" s="721"/>
      <c r="C3" s="722"/>
      <c r="D3" s="759" t="s">
        <v>8</v>
      </c>
      <c r="E3" s="726" t="s">
        <v>256</v>
      </c>
      <c r="F3" s="727"/>
      <c r="G3" s="716"/>
      <c r="H3" s="776"/>
      <c r="I3" s="777"/>
      <c r="J3" s="778"/>
      <c r="K3" s="782"/>
      <c r="L3" s="783"/>
      <c r="M3" s="784"/>
      <c r="N3" s="776"/>
      <c r="O3" s="777"/>
      <c r="P3" s="777"/>
    </row>
    <row r="4" spans="1:58" s="126" customFormat="1" ht="12.95" customHeight="1">
      <c r="B4" s="721"/>
      <c r="C4" s="722"/>
      <c r="D4" s="760"/>
      <c r="E4" s="785" t="s">
        <v>124</v>
      </c>
      <c r="F4" s="785" t="s">
        <v>125</v>
      </c>
      <c r="G4" s="785" t="s">
        <v>257</v>
      </c>
      <c r="H4" s="198"/>
      <c r="I4" s="199"/>
      <c r="J4" s="200"/>
      <c r="K4" s="787"/>
      <c r="L4" s="788"/>
      <c r="M4" s="789"/>
      <c r="N4" s="201"/>
    </row>
    <row r="5" spans="1:58" s="126" customFormat="1" ht="15.75" customHeight="1">
      <c r="A5" s="128"/>
      <c r="B5" s="723"/>
      <c r="C5" s="724"/>
      <c r="D5" s="761"/>
      <c r="E5" s="786"/>
      <c r="F5" s="786"/>
      <c r="G5" s="786"/>
      <c r="H5" s="103" t="s">
        <v>8</v>
      </c>
      <c r="I5" s="103" t="s">
        <v>14</v>
      </c>
      <c r="J5" s="103" t="s">
        <v>15</v>
      </c>
      <c r="K5" s="102" t="s">
        <v>8</v>
      </c>
      <c r="L5" s="103" t="s">
        <v>14</v>
      </c>
      <c r="M5" s="103" t="s">
        <v>15</v>
      </c>
      <c r="N5" s="103" t="s">
        <v>8</v>
      </c>
      <c r="O5" s="103" t="s">
        <v>14</v>
      </c>
      <c r="P5" s="127" t="s">
        <v>15</v>
      </c>
    </row>
    <row r="6" spans="1:58" ht="8.25" customHeight="1">
      <c r="B6" s="126"/>
      <c r="C6" s="126"/>
      <c r="D6" s="129"/>
      <c r="E6" s="130"/>
      <c r="F6" s="130"/>
      <c r="G6" s="130"/>
      <c r="H6" s="39" t="s">
        <v>37</v>
      </c>
      <c r="I6" s="39" t="s">
        <v>37</v>
      </c>
      <c r="J6" s="39" t="s">
        <v>37</v>
      </c>
      <c r="K6" s="39" t="s">
        <v>37</v>
      </c>
      <c r="L6" s="39" t="s">
        <v>37</v>
      </c>
      <c r="M6" s="39" t="s">
        <v>37</v>
      </c>
      <c r="N6" s="39" t="s">
        <v>37</v>
      </c>
      <c r="O6" s="39" t="s">
        <v>37</v>
      </c>
      <c r="P6" s="39" t="s">
        <v>37</v>
      </c>
      <c r="Q6" s="126"/>
      <c r="R6" s="126"/>
      <c r="S6" s="126"/>
      <c r="T6" s="126"/>
      <c r="U6" s="126"/>
      <c r="V6" s="126"/>
      <c r="W6" s="126"/>
      <c r="X6" s="126"/>
      <c r="Y6" s="126"/>
      <c r="Z6" s="126"/>
      <c r="AA6" s="126"/>
      <c r="AB6" s="126"/>
      <c r="AC6" s="126"/>
    </row>
    <row r="7" spans="1:58" ht="13.5" customHeight="1">
      <c r="B7" s="385" t="s">
        <v>447</v>
      </c>
      <c r="C7" s="109"/>
      <c r="D7" s="595">
        <v>5</v>
      </c>
      <c r="E7" s="593">
        <v>5</v>
      </c>
      <c r="F7" s="593">
        <v>0</v>
      </c>
      <c r="G7" s="593">
        <v>0</v>
      </c>
      <c r="H7" s="593">
        <v>1874</v>
      </c>
      <c r="I7" s="593">
        <v>1169</v>
      </c>
      <c r="J7" s="593">
        <v>705</v>
      </c>
      <c r="K7" s="593">
        <v>1916</v>
      </c>
      <c r="L7" s="593">
        <v>1136</v>
      </c>
      <c r="M7" s="593">
        <v>780</v>
      </c>
      <c r="N7" s="593">
        <v>272</v>
      </c>
      <c r="O7" s="593">
        <v>186</v>
      </c>
      <c r="P7" s="593">
        <v>86</v>
      </c>
      <c r="Q7" s="131"/>
      <c r="R7" s="131"/>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row>
    <row r="8" spans="1:58" ht="13.5" customHeight="1">
      <c r="B8" s="385" t="s">
        <v>448</v>
      </c>
      <c r="C8" s="109"/>
      <c r="D8" s="595">
        <v>5</v>
      </c>
      <c r="E8" s="593">
        <v>5</v>
      </c>
      <c r="F8" s="593">
        <v>0</v>
      </c>
      <c r="G8" s="593">
        <v>0</v>
      </c>
      <c r="H8" s="593">
        <v>1828</v>
      </c>
      <c r="I8" s="593">
        <v>1168</v>
      </c>
      <c r="J8" s="593">
        <v>660</v>
      </c>
      <c r="K8" s="593">
        <v>1863</v>
      </c>
      <c r="L8" s="593">
        <v>1119</v>
      </c>
      <c r="M8" s="593">
        <v>744</v>
      </c>
      <c r="N8" s="593">
        <v>252</v>
      </c>
      <c r="O8" s="593">
        <v>174</v>
      </c>
      <c r="P8" s="593">
        <v>78</v>
      </c>
      <c r="Q8" s="131"/>
      <c r="R8" s="131"/>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row>
    <row r="9" spans="1:58" ht="12" customHeight="1">
      <c r="B9" s="393" t="s">
        <v>432</v>
      </c>
      <c r="C9" s="109"/>
      <c r="D9" s="595">
        <v>5</v>
      </c>
      <c r="E9" s="593">
        <v>5</v>
      </c>
      <c r="F9" s="593">
        <v>0</v>
      </c>
      <c r="G9" s="593">
        <v>0</v>
      </c>
      <c r="H9" s="593">
        <v>1911</v>
      </c>
      <c r="I9" s="593">
        <v>1212</v>
      </c>
      <c r="J9" s="593">
        <v>699</v>
      </c>
      <c r="K9" s="593">
        <v>1786</v>
      </c>
      <c r="L9" s="593">
        <v>1108</v>
      </c>
      <c r="M9" s="593">
        <v>678</v>
      </c>
      <c r="N9" s="593">
        <v>253</v>
      </c>
      <c r="O9" s="593">
        <v>169</v>
      </c>
      <c r="P9" s="593">
        <v>84</v>
      </c>
      <c r="Q9" s="131"/>
      <c r="R9" s="131"/>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row>
    <row r="10" spans="1:58" ht="4.5" hidden="1" customHeight="1">
      <c r="B10" s="385"/>
      <c r="C10" s="109"/>
      <c r="D10" s="595"/>
      <c r="E10" s="593"/>
      <c r="F10" s="593">
        <v>0</v>
      </c>
      <c r="G10" s="593">
        <v>0</v>
      </c>
      <c r="H10" s="596"/>
      <c r="I10" s="596"/>
      <c r="J10" s="596"/>
      <c r="K10" s="596"/>
      <c r="L10" s="596"/>
      <c r="M10" s="596"/>
      <c r="N10" s="596"/>
      <c r="O10" s="596"/>
      <c r="P10" s="596"/>
      <c r="Q10" s="131"/>
      <c r="R10" s="131"/>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row>
    <row r="11" spans="1:58" ht="12" customHeight="1">
      <c r="B11" s="385" t="s">
        <v>258</v>
      </c>
      <c r="C11" s="109"/>
      <c r="D11" s="595">
        <v>2</v>
      </c>
      <c r="E11" s="593">
        <v>2</v>
      </c>
      <c r="F11" s="593">
        <v>0</v>
      </c>
      <c r="G11" s="593">
        <v>0</v>
      </c>
      <c r="H11" s="593">
        <v>957</v>
      </c>
      <c r="I11" s="593">
        <v>479</v>
      </c>
      <c r="J11" s="593">
        <v>478</v>
      </c>
      <c r="K11" s="593">
        <v>932</v>
      </c>
      <c r="L11" s="593">
        <v>466</v>
      </c>
      <c r="M11" s="593">
        <v>466</v>
      </c>
      <c r="N11" s="593">
        <v>122</v>
      </c>
      <c r="O11" s="593">
        <v>69</v>
      </c>
      <c r="P11" s="593">
        <v>53</v>
      </c>
      <c r="Q11" s="131"/>
      <c r="R11" s="131"/>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row>
    <row r="12" spans="1:58" ht="12" customHeight="1">
      <c r="B12" s="385" t="s">
        <v>259</v>
      </c>
      <c r="C12" s="109"/>
      <c r="D12" s="595">
        <v>3</v>
      </c>
      <c r="E12" s="593">
        <v>3</v>
      </c>
      <c r="F12" s="593">
        <v>0</v>
      </c>
      <c r="G12" s="593">
        <v>0</v>
      </c>
      <c r="H12" s="593">
        <v>954</v>
      </c>
      <c r="I12" s="593">
        <v>733</v>
      </c>
      <c r="J12" s="593">
        <v>221</v>
      </c>
      <c r="K12" s="593">
        <v>854</v>
      </c>
      <c r="L12" s="593">
        <v>642</v>
      </c>
      <c r="M12" s="593">
        <v>212</v>
      </c>
      <c r="N12" s="593">
        <v>131</v>
      </c>
      <c r="O12" s="593">
        <v>100</v>
      </c>
      <c r="P12" s="593">
        <v>31</v>
      </c>
      <c r="Q12" s="131"/>
      <c r="R12" s="131"/>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row>
    <row r="13" spans="1:58" ht="4.5" customHeight="1">
      <c r="B13" s="126"/>
      <c r="C13" s="109"/>
      <c r="D13" s="595"/>
      <c r="E13" s="593"/>
      <c r="F13" s="593"/>
      <c r="G13" s="593"/>
      <c r="H13" s="593"/>
      <c r="I13" s="593"/>
      <c r="J13" s="593"/>
      <c r="K13" s="593"/>
      <c r="L13" s="593"/>
      <c r="M13" s="593"/>
      <c r="N13" s="593"/>
      <c r="O13" s="593"/>
      <c r="P13" s="593"/>
      <c r="Q13" s="131"/>
      <c r="R13" s="131"/>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row>
    <row r="14" spans="1:58" ht="12" customHeight="1">
      <c r="B14" s="202" t="s">
        <v>40</v>
      </c>
      <c r="C14" s="116"/>
      <c r="D14" s="597">
        <v>2</v>
      </c>
      <c r="E14" s="598">
        <v>2</v>
      </c>
      <c r="F14" s="593">
        <v>0</v>
      </c>
      <c r="G14" s="593">
        <v>0</v>
      </c>
      <c r="H14" s="599">
        <v>627</v>
      </c>
      <c r="I14" s="599">
        <v>527</v>
      </c>
      <c r="J14" s="599">
        <v>100</v>
      </c>
      <c r="K14" s="599">
        <v>531</v>
      </c>
      <c r="L14" s="599">
        <v>439</v>
      </c>
      <c r="M14" s="599">
        <v>92</v>
      </c>
      <c r="N14" s="599">
        <v>83</v>
      </c>
      <c r="O14" s="599">
        <v>63</v>
      </c>
      <c r="P14" s="599">
        <v>20</v>
      </c>
      <c r="Q14" s="131"/>
      <c r="R14" s="131"/>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row>
    <row r="15" spans="1:58" ht="12" customHeight="1">
      <c r="B15" s="202" t="s">
        <v>260</v>
      </c>
      <c r="C15" s="116"/>
      <c r="D15" s="597">
        <v>1</v>
      </c>
      <c r="E15" s="598">
        <v>1</v>
      </c>
      <c r="F15" s="593">
        <v>0</v>
      </c>
      <c r="G15" s="593">
        <v>0</v>
      </c>
      <c r="H15" s="594">
        <v>27</v>
      </c>
      <c r="I15" s="594">
        <v>0</v>
      </c>
      <c r="J15" s="594">
        <v>27</v>
      </c>
      <c r="K15" s="594">
        <v>92</v>
      </c>
      <c r="L15" s="594">
        <v>0</v>
      </c>
      <c r="M15" s="594">
        <v>92</v>
      </c>
      <c r="N15" s="599">
        <v>12</v>
      </c>
      <c r="O15" s="594">
        <v>7</v>
      </c>
      <c r="P15" s="594">
        <v>5</v>
      </c>
      <c r="Q15" s="131"/>
      <c r="R15" s="131"/>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row>
    <row r="16" spans="1:58" ht="12" customHeight="1">
      <c r="B16" s="202" t="s">
        <v>261</v>
      </c>
      <c r="C16" s="116"/>
      <c r="D16" s="597">
        <v>1</v>
      </c>
      <c r="E16" s="598">
        <v>1</v>
      </c>
      <c r="F16" s="593">
        <v>0</v>
      </c>
      <c r="G16" s="593">
        <v>0</v>
      </c>
      <c r="H16" s="594">
        <v>600</v>
      </c>
      <c r="I16" s="594">
        <v>527</v>
      </c>
      <c r="J16" s="594">
        <v>73</v>
      </c>
      <c r="K16" s="594">
        <v>439</v>
      </c>
      <c r="L16" s="594">
        <v>439</v>
      </c>
      <c r="M16" s="594">
        <v>0</v>
      </c>
      <c r="N16" s="599">
        <v>71</v>
      </c>
      <c r="O16" s="594">
        <v>56</v>
      </c>
      <c r="P16" s="594">
        <v>15</v>
      </c>
      <c r="Q16" s="131"/>
      <c r="R16" s="131"/>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row>
    <row r="17" spans="1:58" ht="12" customHeight="1">
      <c r="B17" s="202" t="s">
        <v>94</v>
      </c>
      <c r="C17" s="116"/>
      <c r="D17" s="597">
        <v>1</v>
      </c>
      <c r="E17" s="598">
        <v>1</v>
      </c>
      <c r="F17" s="593">
        <v>0</v>
      </c>
      <c r="G17" s="593">
        <v>0</v>
      </c>
      <c r="H17" s="599">
        <v>477</v>
      </c>
      <c r="I17" s="599">
        <v>239</v>
      </c>
      <c r="J17" s="599">
        <v>238</v>
      </c>
      <c r="K17" s="599">
        <v>468</v>
      </c>
      <c r="L17" s="599">
        <v>232</v>
      </c>
      <c r="M17" s="599">
        <v>236</v>
      </c>
      <c r="N17" s="599">
        <v>63</v>
      </c>
      <c r="O17" s="599">
        <v>39</v>
      </c>
      <c r="P17" s="599">
        <v>24</v>
      </c>
      <c r="Q17" s="131"/>
      <c r="R17" s="131"/>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row>
    <row r="18" spans="1:58" ht="12" customHeight="1">
      <c r="B18" s="202" t="s">
        <v>262</v>
      </c>
      <c r="C18" s="116"/>
      <c r="D18" s="597">
        <v>1</v>
      </c>
      <c r="E18" s="598">
        <v>1</v>
      </c>
      <c r="F18" s="593">
        <v>0</v>
      </c>
      <c r="G18" s="593">
        <v>0</v>
      </c>
      <c r="H18" s="599">
        <v>477</v>
      </c>
      <c r="I18" s="594">
        <v>239</v>
      </c>
      <c r="J18" s="594">
        <v>238</v>
      </c>
      <c r="K18" s="594">
        <v>468</v>
      </c>
      <c r="L18" s="594">
        <v>232</v>
      </c>
      <c r="M18" s="594">
        <v>236</v>
      </c>
      <c r="N18" s="599">
        <v>63</v>
      </c>
      <c r="O18" s="594">
        <v>39</v>
      </c>
      <c r="P18" s="594">
        <v>24</v>
      </c>
      <c r="Q18" s="131"/>
      <c r="R18" s="131"/>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row>
    <row r="19" spans="1:58" ht="12" customHeight="1">
      <c r="B19" s="202" t="s">
        <v>263</v>
      </c>
      <c r="C19" s="116"/>
      <c r="D19" s="597">
        <v>1</v>
      </c>
      <c r="E19" s="598">
        <v>1</v>
      </c>
      <c r="F19" s="593">
        <v>0</v>
      </c>
      <c r="G19" s="593">
        <v>0</v>
      </c>
      <c r="H19" s="599">
        <v>480</v>
      </c>
      <c r="I19" s="594">
        <v>240</v>
      </c>
      <c r="J19" s="594">
        <v>240</v>
      </c>
      <c r="K19" s="594">
        <v>464</v>
      </c>
      <c r="L19" s="594">
        <v>234</v>
      </c>
      <c r="M19" s="594">
        <v>230</v>
      </c>
      <c r="N19" s="599">
        <v>59</v>
      </c>
      <c r="O19" s="594">
        <v>30</v>
      </c>
      <c r="P19" s="594">
        <v>29</v>
      </c>
      <c r="Q19" s="131"/>
      <c r="R19" s="131"/>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row>
    <row r="20" spans="1:58" ht="12" customHeight="1">
      <c r="B20" s="202" t="s">
        <v>75</v>
      </c>
      <c r="C20" s="116"/>
      <c r="D20" s="597">
        <v>1</v>
      </c>
      <c r="E20" s="598">
        <v>1</v>
      </c>
      <c r="F20" s="593">
        <v>0</v>
      </c>
      <c r="G20" s="593">
        <v>0</v>
      </c>
      <c r="H20" s="599">
        <v>327</v>
      </c>
      <c r="I20" s="594">
        <v>206</v>
      </c>
      <c r="J20" s="594">
        <v>121</v>
      </c>
      <c r="K20" s="594">
        <v>323</v>
      </c>
      <c r="L20" s="594">
        <v>203</v>
      </c>
      <c r="M20" s="594">
        <v>120</v>
      </c>
      <c r="N20" s="599">
        <v>48</v>
      </c>
      <c r="O20" s="594">
        <v>37</v>
      </c>
      <c r="P20" s="594">
        <v>11</v>
      </c>
      <c r="Q20" s="131"/>
      <c r="R20" s="131"/>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row>
    <row r="21" spans="1:58" ht="4.5" customHeight="1" thickBot="1">
      <c r="A21" s="122"/>
      <c r="B21" s="122"/>
      <c r="C21" s="122"/>
      <c r="D21" s="135"/>
      <c r="E21" s="122"/>
      <c r="F21" s="122"/>
      <c r="G21" s="122"/>
      <c r="H21" s="122"/>
      <c r="I21" s="122"/>
      <c r="J21" s="122"/>
      <c r="K21" s="122"/>
      <c r="L21" s="122"/>
      <c r="M21" s="122"/>
      <c r="N21" s="122"/>
      <c r="O21" s="122"/>
      <c r="P21" s="122"/>
    </row>
    <row r="22" spans="1:58" ht="4.5" customHeight="1" thickTop="1"/>
    <row r="23" spans="1:58" ht="13.5" customHeight="1">
      <c r="A23" s="564" t="s">
        <v>264</v>
      </c>
      <c r="B23" s="203"/>
    </row>
    <row r="24" spans="1:58">
      <c r="B24" s="203"/>
      <c r="N24" s="92"/>
      <c r="O24" s="134"/>
      <c r="P24" s="134"/>
    </row>
    <row r="25" spans="1:58">
      <c r="B25" s="202"/>
      <c r="C25" s="116"/>
      <c r="D25" s="133"/>
      <c r="E25" s="133"/>
      <c r="F25" s="133"/>
      <c r="G25" s="133"/>
      <c r="H25" s="134"/>
      <c r="I25" s="134"/>
      <c r="J25" s="134"/>
      <c r="K25" s="134"/>
      <c r="L25" s="134"/>
      <c r="M25" s="134"/>
      <c r="N25" s="92"/>
      <c r="O25" s="134"/>
      <c r="P25" s="134"/>
    </row>
    <row r="26" spans="1:58">
      <c r="B26" s="203"/>
    </row>
  </sheetData>
  <mergeCells count="11">
    <mergeCell ref="B2:C5"/>
    <mergeCell ref="D2:G2"/>
    <mergeCell ref="H2:J3"/>
    <mergeCell ref="K2:M3"/>
    <mergeCell ref="N2:P3"/>
    <mergeCell ref="D3:D5"/>
    <mergeCell ref="E3:G3"/>
    <mergeCell ref="E4:E5"/>
    <mergeCell ref="F4:F5"/>
    <mergeCell ref="G4:G5"/>
    <mergeCell ref="K4:M4"/>
  </mergeCells>
  <phoneticPr fontId="18"/>
  <printOptions horizontalCentered="1"/>
  <pageMargins left="0.19685039370078741" right="0.27559055118110237" top="1.2598425196850394" bottom="0.47244094488188981" header="0.78740157480314965" footer="0"/>
  <pageSetup paperSize="9" scale="140" orientation="landscape" r:id="rId1"/>
  <headerFooter alignWithMargins="0">
    <oddHeader>&amp;L&amp;9中等教育学校&amp;R&amp;9&amp;F　（&amp;A）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15"/>
  <sheetViews>
    <sheetView zoomScaleNormal="100" zoomScaleSheetLayoutView="145" workbookViewId="0"/>
  </sheetViews>
  <sheetFormatPr defaultRowHeight="9.75"/>
  <cols>
    <col min="1" max="1" width="0.875" style="56" customWidth="1"/>
    <col min="2" max="2" width="9" style="56"/>
    <col min="3" max="3" width="0.875" style="56" customWidth="1"/>
    <col min="4" max="5" width="4.375" style="56" customWidth="1"/>
    <col min="6" max="9" width="4" style="56" customWidth="1"/>
    <col min="10" max="12" width="4.375" style="56" customWidth="1"/>
    <col min="13" max="15" width="3.75" style="56" customWidth="1"/>
    <col min="16" max="18" width="4.375" style="56" customWidth="1"/>
    <col min="19" max="27" width="4.375" style="71" customWidth="1"/>
    <col min="28" max="30" width="4.125" style="71" customWidth="1"/>
    <col min="31" max="31" width="4.375" style="71" customWidth="1"/>
    <col min="32" max="33" width="4.25" style="71" customWidth="1"/>
    <col min="34" max="16384" width="9" style="56"/>
  </cols>
  <sheetData>
    <row r="1" spans="1:34" ht="15.75" customHeight="1" thickBot="1">
      <c r="D1" s="340"/>
      <c r="R1" s="41"/>
      <c r="AG1" s="206" t="s">
        <v>394</v>
      </c>
    </row>
    <row r="2" spans="1:34" s="101" customFormat="1" ht="14.1" customHeight="1" thickTop="1">
      <c r="A2" s="719" t="s">
        <v>265</v>
      </c>
      <c r="B2" s="719"/>
      <c r="C2" s="720"/>
      <c r="D2" s="790" t="s">
        <v>10</v>
      </c>
      <c r="E2" s="743" t="s">
        <v>266</v>
      </c>
      <c r="F2" s="792"/>
      <c r="G2" s="792"/>
      <c r="H2" s="792"/>
      <c r="I2" s="714"/>
      <c r="J2" s="756" t="s">
        <v>267</v>
      </c>
      <c r="K2" s="757"/>
      <c r="L2" s="757"/>
      <c r="M2" s="757"/>
      <c r="N2" s="757"/>
      <c r="O2" s="757"/>
      <c r="P2" s="757"/>
      <c r="Q2" s="757"/>
      <c r="R2" s="757"/>
      <c r="S2" s="799" t="s">
        <v>267</v>
      </c>
      <c r="T2" s="800"/>
      <c r="U2" s="800"/>
      <c r="V2" s="800"/>
      <c r="W2" s="800"/>
      <c r="X2" s="801"/>
      <c r="Y2" s="765" t="s">
        <v>12</v>
      </c>
      <c r="Z2" s="766"/>
      <c r="AA2" s="796"/>
      <c r="AB2" s="765" t="s">
        <v>13</v>
      </c>
      <c r="AC2" s="766"/>
      <c r="AD2" s="766"/>
      <c r="AE2" s="766"/>
      <c r="AF2" s="766"/>
      <c r="AG2" s="766"/>
    </row>
    <row r="3" spans="1:34" s="101" customFormat="1" ht="14.1" customHeight="1">
      <c r="A3" s="721"/>
      <c r="B3" s="721"/>
      <c r="C3" s="722"/>
      <c r="D3" s="791"/>
      <c r="E3" s="785" t="s">
        <v>8</v>
      </c>
      <c r="F3" s="785" t="s">
        <v>268</v>
      </c>
      <c r="G3" s="785" t="s">
        <v>269</v>
      </c>
      <c r="H3" s="785" t="s">
        <v>270</v>
      </c>
      <c r="I3" s="785" t="s">
        <v>271</v>
      </c>
      <c r="J3" s="726" t="s">
        <v>8</v>
      </c>
      <c r="K3" s="727"/>
      <c r="L3" s="716"/>
      <c r="M3" s="793" t="s">
        <v>268</v>
      </c>
      <c r="N3" s="794"/>
      <c r="O3" s="795"/>
      <c r="P3" s="793" t="s">
        <v>269</v>
      </c>
      <c r="Q3" s="794"/>
      <c r="R3" s="794"/>
      <c r="S3" s="740" t="s">
        <v>270</v>
      </c>
      <c r="T3" s="741"/>
      <c r="U3" s="742"/>
      <c r="V3" s="740" t="s">
        <v>271</v>
      </c>
      <c r="W3" s="741"/>
      <c r="X3" s="742"/>
      <c r="Y3" s="797" t="s">
        <v>8</v>
      </c>
      <c r="Z3" s="797" t="s">
        <v>14</v>
      </c>
      <c r="AA3" s="797" t="s">
        <v>15</v>
      </c>
      <c r="AB3" s="739" t="s">
        <v>272</v>
      </c>
      <c r="AC3" s="747"/>
      <c r="AD3" s="748"/>
      <c r="AE3" s="739" t="s">
        <v>273</v>
      </c>
      <c r="AF3" s="747"/>
      <c r="AG3" s="747"/>
    </row>
    <row r="4" spans="1:34" s="101" customFormat="1" ht="14.1" customHeight="1">
      <c r="A4" s="723"/>
      <c r="B4" s="723"/>
      <c r="C4" s="724"/>
      <c r="D4" s="786"/>
      <c r="E4" s="786"/>
      <c r="F4" s="786"/>
      <c r="G4" s="786"/>
      <c r="H4" s="786"/>
      <c r="I4" s="786"/>
      <c r="J4" s="103" t="s">
        <v>8</v>
      </c>
      <c r="K4" s="103" t="s">
        <v>14</v>
      </c>
      <c r="L4" s="103" t="s">
        <v>15</v>
      </c>
      <c r="M4" s="103" t="s">
        <v>8</v>
      </c>
      <c r="N4" s="103" t="s">
        <v>14</v>
      </c>
      <c r="O4" s="103" t="s">
        <v>15</v>
      </c>
      <c r="P4" s="103" t="s">
        <v>8</v>
      </c>
      <c r="Q4" s="103" t="s">
        <v>14</v>
      </c>
      <c r="R4" s="127" t="s">
        <v>15</v>
      </c>
      <c r="S4" s="142" t="s">
        <v>8</v>
      </c>
      <c r="T4" s="142" t="s">
        <v>14</v>
      </c>
      <c r="U4" s="142" t="s">
        <v>15</v>
      </c>
      <c r="V4" s="142" t="s">
        <v>8</v>
      </c>
      <c r="W4" s="142" t="s">
        <v>14</v>
      </c>
      <c r="X4" s="142" t="s">
        <v>15</v>
      </c>
      <c r="Y4" s="798"/>
      <c r="Z4" s="798"/>
      <c r="AA4" s="798"/>
      <c r="AB4" s="142" t="s">
        <v>8</v>
      </c>
      <c r="AC4" s="142" t="s">
        <v>14</v>
      </c>
      <c r="AD4" s="142" t="s">
        <v>15</v>
      </c>
      <c r="AE4" s="142" t="s">
        <v>8</v>
      </c>
      <c r="AF4" s="142" t="s">
        <v>14</v>
      </c>
      <c r="AG4" s="145" t="s">
        <v>15</v>
      </c>
    </row>
    <row r="5" spans="1:34" s="41" customFormat="1" ht="11.25" customHeight="1">
      <c r="A5" s="38"/>
      <c r="B5" s="38"/>
      <c r="C5" s="150"/>
      <c r="D5" s="38"/>
      <c r="E5" s="38"/>
      <c r="F5" s="38"/>
      <c r="G5" s="38"/>
      <c r="H5" s="38"/>
      <c r="I5" s="38"/>
      <c r="J5" s="38" t="s">
        <v>37</v>
      </c>
      <c r="K5" s="38" t="s">
        <v>37</v>
      </c>
      <c r="L5" s="38" t="s">
        <v>37</v>
      </c>
      <c r="M5" s="38" t="s">
        <v>37</v>
      </c>
      <c r="N5" s="38" t="s">
        <v>37</v>
      </c>
      <c r="O5" s="38" t="s">
        <v>37</v>
      </c>
      <c r="P5" s="38" t="s">
        <v>37</v>
      </c>
      <c r="Q5" s="38" t="s">
        <v>37</v>
      </c>
      <c r="R5" s="38" t="s">
        <v>37</v>
      </c>
      <c r="S5" s="59" t="s">
        <v>37</v>
      </c>
      <c r="T5" s="59" t="s">
        <v>37</v>
      </c>
      <c r="U5" s="59" t="s">
        <v>37</v>
      </c>
      <c r="V5" s="59" t="s">
        <v>37</v>
      </c>
      <c r="W5" s="59" t="s">
        <v>37</v>
      </c>
      <c r="X5" s="59" t="s">
        <v>37</v>
      </c>
      <c r="Y5" s="59" t="s">
        <v>37</v>
      </c>
      <c r="Z5" s="59" t="s">
        <v>37</v>
      </c>
      <c r="AA5" s="59" t="s">
        <v>37</v>
      </c>
      <c r="AB5" s="59" t="s">
        <v>37</v>
      </c>
      <c r="AC5" s="59" t="s">
        <v>37</v>
      </c>
      <c r="AD5" s="59" t="s">
        <v>37</v>
      </c>
      <c r="AE5" s="59" t="s">
        <v>37</v>
      </c>
      <c r="AF5" s="59" t="s">
        <v>37</v>
      </c>
      <c r="AG5" s="59" t="s">
        <v>37</v>
      </c>
    </row>
    <row r="6" spans="1:34" s="113" customFormat="1" ht="12.95" customHeight="1">
      <c r="A6" s="108"/>
      <c r="B6" s="38" t="s">
        <v>444</v>
      </c>
      <c r="C6" s="204"/>
      <c r="D6" s="600">
        <v>51</v>
      </c>
      <c r="E6" s="600">
        <v>2146</v>
      </c>
      <c r="F6" s="600">
        <v>29</v>
      </c>
      <c r="G6" s="600">
        <v>711</v>
      </c>
      <c r="H6" s="600">
        <v>464</v>
      </c>
      <c r="I6" s="600">
        <v>942</v>
      </c>
      <c r="J6" s="600">
        <v>8258</v>
      </c>
      <c r="K6" s="600">
        <v>5447</v>
      </c>
      <c r="L6" s="600">
        <v>2811</v>
      </c>
      <c r="M6" s="600">
        <v>79</v>
      </c>
      <c r="N6" s="600">
        <v>48</v>
      </c>
      <c r="O6" s="600">
        <v>31</v>
      </c>
      <c r="P6" s="601">
        <v>2005</v>
      </c>
      <c r="Q6" s="600">
        <v>1340</v>
      </c>
      <c r="R6" s="600">
        <v>665</v>
      </c>
      <c r="S6" s="601">
        <v>1429</v>
      </c>
      <c r="T6" s="602">
        <v>906</v>
      </c>
      <c r="U6" s="602">
        <v>523</v>
      </c>
      <c r="V6" s="602">
        <v>4745</v>
      </c>
      <c r="W6" s="602">
        <v>3153</v>
      </c>
      <c r="X6" s="602">
        <v>1592</v>
      </c>
      <c r="Y6" s="602">
        <v>4781</v>
      </c>
      <c r="Z6" s="602">
        <v>1862</v>
      </c>
      <c r="AA6" s="602">
        <v>2919</v>
      </c>
      <c r="AB6" s="602">
        <v>484</v>
      </c>
      <c r="AC6" s="602">
        <v>307</v>
      </c>
      <c r="AD6" s="602">
        <v>177</v>
      </c>
      <c r="AE6" s="602">
        <v>1519</v>
      </c>
      <c r="AF6" s="602">
        <v>1029</v>
      </c>
      <c r="AG6" s="602">
        <v>490</v>
      </c>
    </row>
    <row r="7" spans="1:34" s="113" customFormat="1" ht="12.95" customHeight="1">
      <c r="A7" s="108"/>
      <c r="B7" s="38" t="s">
        <v>415</v>
      </c>
      <c r="C7" s="204"/>
      <c r="D7" s="600">
        <v>51</v>
      </c>
      <c r="E7" s="600">
        <v>2166</v>
      </c>
      <c r="F7" s="600">
        <v>29</v>
      </c>
      <c r="G7" s="600">
        <v>724</v>
      </c>
      <c r="H7" s="600">
        <v>457</v>
      </c>
      <c r="I7" s="600">
        <v>956</v>
      </c>
      <c r="J7" s="600">
        <v>8373</v>
      </c>
      <c r="K7" s="600">
        <v>5505</v>
      </c>
      <c r="L7" s="600">
        <v>2868</v>
      </c>
      <c r="M7" s="600">
        <v>92</v>
      </c>
      <c r="N7" s="600">
        <v>57</v>
      </c>
      <c r="O7" s="600">
        <v>35</v>
      </c>
      <c r="P7" s="601">
        <v>2099</v>
      </c>
      <c r="Q7" s="600">
        <v>1402</v>
      </c>
      <c r="R7" s="600">
        <v>697</v>
      </c>
      <c r="S7" s="601">
        <v>1367</v>
      </c>
      <c r="T7" s="602">
        <v>880</v>
      </c>
      <c r="U7" s="602">
        <v>487</v>
      </c>
      <c r="V7" s="602">
        <v>4815</v>
      </c>
      <c r="W7" s="602">
        <v>3166</v>
      </c>
      <c r="X7" s="602">
        <v>1649</v>
      </c>
      <c r="Y7" s="602">
        <v>4740</v>
      </c>
      <c r="Z7" s="602">
        <v>1839</v>
      </c>
      <c r="AA7" s="602">
        <v>2901</v>
      </c>
      <c r="AB7" s="602">
        <v>489</v>
      </c>
      <c r="AC7" s="602">
        <v>311</v>
      </c>
      <c r="AD7" s="602">
        <v>178</v>
      </c>
      <c r="AE7" s="602">
        <v>1499</v>
      </c>
      <c r="AF7" s="602">
        <v>1011</v>
      </c>
      <c r="AG7" s="602">
        <v>488</v>
      </c>
    </row>
    <row r="8" spans="1:34" s="113" customFormat="1" ht="12.95" customHeight="1">
      <c r="A8" s="108"/>
      <c r="B8" s="467" t="s">
        <v>445</v>
      </c>
      <c r="C8" s="204"/>
      <c r="D8" s="600">
        <v>52</v>
      </c>
      <c r="E8" s="600">
        <v>2180</v>
      </c>
      <c r="F8" s="600">
        <v>28</v>
      </c>
      <c r="G8" s="600">
        <v>743</v>
      </c>
      <c r="H8" s="600">
        <v>450</v>
      </c>
      <c r="I8" s="600">
        <v>959</v>
      </c>
      <c r="J8" s="600">
        <v>8315</v>
      </c>
      <c r="K8" s="600">
        <v>5464</v>
      </c>
      <c r="L8" s="600">
        <v>2851</v>
      </c>
      <c r="M8" s="600">
        <v>86</v>
      </c>
      <c r="N8" s="600">
        <v>61</v>
      </c>
      <c r="O8" s="600">
        <v>25</v>
      </c>
      <c r="P8" s="601">
        <v>2114</v>
      </c>
      <c r="Q8" s="600">
        <v>1402</v>
      </c>
      <c r="R8" s="600">
        <v>712</v>
      </c>
      <c r="S8" s="601">
        <v>1340</v>
      </c>
      <c r="T8" s="602">
        <v>862</v>
      </c>
      <c r="U8" s="602">
        <v>478</v>
      </c>
      <c r="V8" s="602">
        <v>4775</v>
      </c>
      <c r="W8" s="602">
        <v>3139</v>
      </c>
      <c r="X8" s="602">
        <v>1636</v>
      </c>
      <c r="Y8" s="602">
        <v>4825</v>
      </c>
      <c r="Z8" s="602">
        <v>1850</v>
      </c>
      <c r="AA8" s="602">
        <v>2975</v>
      </c>
      <c r="AB8" s="602">
        <v>443</v>
      </c>
      <c r="AC8" s="602">
        <v>290</v>
      </c>
      <c r="AD8" s="602">
        <v>153</v>
      </c>
      <c r="AE8" s="602">
        <v>1515</v>
      </c>
      <c r="AF8" s="602">
        <v>1005</v>
      </c>
      <c r="AG8" s="602">
        <v>510</v>
      </c>
      <c r="AH8" s="115"/>
    </row>
    <row r="9" spans="1:34" ht="3" customHeight="1" thickBot="1">
      <c r="A9" s="122"/>
      <c r="B9" s="122"/>
      <c r="C9" s="123"/>
      <c r="D9" s="122"/>
      <c r="E9" s="122"/>
      <c r="F9" s="122"/>
      <c r="G9" s="122"/>
      <c r="H9" s="122"/>
      <c r="I9" s="122"/>
      <c r="J9" s="122"/>
      <c r="K9" s="122"/>
      <c r="L9" s="122"/>
      <c r="M9" s="122"/>
      <c r="N9" s="122"/>
      <c r="O9" s="122"/>
      <c r="P9" s="122"/>
      <c r="Q9" s="122"/>
      <c r="R9" s="122"/>
      <c r="S9" s="144"/>
      <c r="T9" s="144"/>
      <c r="U9" s="144"/>
      <c r="V9" s="144"/>
      <c r="W9" s="144"/>
      <c r="X9" s="144"/>
      <c r="Y9" s="144"/>
      <c r="Z9" s="144"/>
      <c r="AA9" s="144"/>
      <c r="AB9" s="144"/>
      <c r="AC9" s="144"/>
      <c r="AD9" s="144"/>
      <c r="AE9" s="144"/>
      <c r="AF9" s="144"/>
      <c r="AG9" s="144"/>
    </row>
    <row r="10" spans="1:34" ht="6.75" customHeight="1" thickTop="1">
      <c r="B10" s="147"/>
    </row>
    <row r="11" spans="1:34">
      <c r="A11" s="564" t="s">
        <v>346</v>
      </c>
      <c r="B11" s="71"/>
      <c r="C11" s="71"/>
      <c r="D11" s="71"/>
      <c r="E11" s="71"/>
      <c r="F11" s="71"/>
      <c r="G11" s="71"/>
      <c r="H11" s="71"/>
      <c r="I11" s="71"/>
      <c r="J11" s="71"/>
      <c r="K11" s="71"/>
      <c r="L11" s="71"/>
      <c r="M11" s="71"/>
      <c r="N11" s="71"/>
      <c r="O11" s="71"/>
      <c r="P11" s="71"/>
      <c r="Q11" s="71"/>
    </row>
    <row r="12" spans="1:34">
      <c r="B12" s="205"/>
      <c r="C12" s="71"/>
      <c r="D12" s="71"/>
      <c r="E12" s="71"/>
      <c r="F12" s="71"/>
      <c r="G12" s="71"/>
      <c r="H12" s="71"/>
      <c r="I12" s="71"/>
      <c r="J12" s="71"/>
      <c r="K12" s="71"/>
      <c r="L12" s="71"/>
      <c r="M12" s="71"/>
      <c r="N12" s="71"/>
      <c r="O12" s="71"/>
      <c r="P12" s="71"/>
      <c r="Q12" s="71"/>
    </row>
    <row r="13" spans="1:34">
      <c r="E13" s="147"/>
      <c r="F13" s="147"/>
      <c r="G13" s="147"/>
      <c r="H13" s="147"/>
      <c r="I13" s="147"/>
      <c r="J13" s="147"/>
      <c r="K13" s="147"/>
      <c r="L13" s="147"/>
      <c r="M13" s="147"/>
      <c r="N13" s="147"/>
      <c r="T13" s="157"/>
      <c r="U13" s="157"/>
      <c r="V13" s="157"/>
      <c r="W13" s="157"/>
      <c r="X13" s="157"/>
      <c r="Y13" s="157"/>
      <c r="Z13" s="157"/>
      <c r="AA13" s="157"/>
      <c r="AB13" s="157"/>
      <c r="AC13" s="157"/>
    </row>
    <row r="14" spans="1:34">
      <c r="E14" s="147"/>
      <c r="F14" s="147"/>
      <c r="G14" s="147"/>
      <c r="H14" s="147"/>
      <c r="I14" s="147"/>
      <c r="J14" s="147"/>
      <c r="K14" s="147"/>
      <c r="L14" s="147"/>
      <c r="M14" s="147"/>
      <c r="N14" s="147"/>
      <c r="T14" s="157"/>
      <c r="U14" s="157"/>
      <c r="V14" s="157"/>
      <c r="W14" s="157"/>
      <c r="X14" s="157"/>
      <c r="Y14" s="157"/>
      <c r="Z14" s="157"/>
      <c r="AA14" s="157"/>
      <c r="AB14" s="157"/>
      <c r="AC14" s="157"/>
    </row>
    <row r="15" spans="1:34">
      <c r="T15" s="157"/>
      <c r="U15" s="157"/>
      <c r="V15" s="157"/>
      <c r="W15" s="157"/>
      <c r="X15" s="157"/>
      <c r="Y15" s="157"/>
      <c r="Z15" s="157"/>
      <c r="AA15" s="157"/>
      <c r="AB15" s="157"/>
      <c r="AC15" s="157"/>
    </row>
  </sheetData>
  <mergeCells count="22">
    <mergeCell ref="Y2:AA2"/>
    <mergeCell ref="AB2:AG2"/>
    <mergeCell ref="AA3:AA4"/>
    <mergeCell ref="J3:L3"/>
    <mergeCell ref="AB3:AD3"/>
    <mergeCell ref="AE3:AG3"/>
    <mergeCell ref="Y3:Y4"/>
    <mergeCell ref="Z3:Z4"/>
    <mergeCell ref="S2:X2"/>
    <mergeCell ref="H3:H4"/>
    <mergeCell ref="S3:U3"/>
    <mergeCell ref="V3:X3"/>
    <mergeCell ref="A2:C4"/>
    <mergeCell ref="D2:D4"/>
    <mergeCell ref="E2:I2"/>
    <mergeCell ref="J2:R2"/>
    <mergeCell ref="E3:E4"/>
    <mergeCell ref="G3:G4"/>
    <mergeCell ref="F3:F4"/>
    <mergeCell ref="M3:O3"/>
    <mergeCell ref="P3:R3"/>
    <mergeCell ref="I3:I4"/>
  </mergeCells>
  <phoneticPr fontId="18"/>
  <pageMargins left="0.43307086614173229" right="0.19685039370078741" top="1.2204724409448819" bottom="0.47244094488188981" header="0.78740157480314965" footer="0"/>
  <pageSetup paperSize="9" fitToWidth="2" orientation="landscape" r:id="rId1"/>
  <headerFooter alignWithMargins="0">
    <oddHeader>&amp;L&amp;9特別支援学校&amp;R&amp;"ＭＳ ゴシック,標準"&amp;9&amp;F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10</vt:i4>
      </vt:variant>
    </vt:vector>
  </HeadingPairs>
  <TitlesOfParts>
    <vt:vector size="30" baseType="lpstr">
      <vt:lpstr>25-1</vt:lpstr>
      <vt:lpstr>25-2</vt:lpstr>
      <vt:lpstr>25-3</vt:lpstr>
      <vt:lpstr>25-4</vt:lpstr>
      <vt:lpstr>25-5</vt:lpstr>
      <vt:lpstr>25-6(公立・私立別）</vt:lpstr>
      <vt:lpstr>25-6(学科別）</vt:lpstr>
      <vt:lpstr>25-7</vt:lpstr>
      <vt:lpstr>25-8</vt:lpstr>
      <vt:lpstr>25-9</vt:lpstr>
      <vt:lpstr>25-10</vt:lpstr>
      <vt:lpstr>25-11</vt:lpstr>
      <vt:lpstr>25-12</vt:lpstr>
      <vt:lpstr>25-13</vt:lpstr>
      <vt:lpstr>25-14</vt:lpstr>
      <vt:lpstr>25-15</vt:lpstr>
      <vt:lpstr>25-16</vt:lpstr>
      <vt:lpstr>25-17</vt:lpstr>
      <vt:lpstr>25-18</vt:lpstr>
      <vt:lpstr>25-19</vt:lpstr>
      <vt:lpstr>'25-1'!Print_Area</vt:lpstr>
      <vt:lpstr>'25-15'!Print_Area</vt:lpstr>
      <vt:lpstr>'25-16'!Print_Area</vt:lpstr>
      <vt:lpstr>'25-18'!Print_Area</vt:lpstr>
      <vt:lpstr>'25-4'!Print_Area</vt:lpstr>
      <vt:lpstr>'25-5'!Print_Area</vt:lpstr>
      <vt:lpstr>'25-6(学科別）'!Print_Area</vt:lpstr>
      <vt:lpstr>'25-8'!Print_Area</vt:lpstr>
      <vt:lpstr>'25-9'!Print_Area</vt:lpstr>
      <vt:lpstr>'25-4'!Print_Titles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学校の状況</dc:title>
  <dc:creator>池田藤乃</dc:creator>
  <cp:lastModifiedBy>user</cp:lastModifiedBy>
  <cp:lastPrinted>2021-01-29T05:16:57Z</cp:lastPrinted>
  <dcterms:created xsi:type="dcterms:W3CDTF">1998-07-29T04:27:49Z</dcterms:created>
  <dcterms:modified xsi:type="dcterms:W3CDTF">2021-03-26T06:32:18Z</dcterms:modified>
</cp:coreProperties>
</file>