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27_山北町★\"/>
    </mc:Choice>
  </mc:AlternateContent>
  <workbookProtection workbookAlgorithmName="SHA-512" workbookHashValue="U5SG7Vv+Isslefo6sGeZ+kpyRtYkW4h0sJ+5wKfsWPVNEQB1AwWvPmqs/GH0jXcst+RJJk6DxBGSGAsO4dlCyA==" workbookSaltValue="VjE6BmKEPIAOXmFgOAD+VA==" workbookSpinCount="100000" lockStructure="1"/>
  <bookViews>
    <workbookView xWindow="0" yWindow="0" windowWidth="20490" windowHeight="718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<sst xmlns="http://schemas.openxmlformats.org/spreadsheetml/2006/main" count="241" uniqueCount="121">
  <si>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</si>
  <si>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</si>
  <si>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</si>
  <si>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</si>
  <si>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</si>
  <si>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</si>
  <si>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</si>
  <si>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</si>
  <si>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</si>
  <si>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</si>
  <si>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</si>
  <si>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</si>
  <si>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</si>
  <si>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</si>
  <si>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</si>
  <si>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</si>
  <si>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</si>
  <si>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</si>
  <si>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</si>
  <si>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</si>
  <si>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</si>
  <si>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</si>
  <si>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</si>
  <si>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</si>
  <si>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</si>
  <si>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</si>
  <si>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</si>
  <si>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</si>
  <si>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</si>
  <si>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</si>
  <si>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</si>
  <si>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</si>
  <si>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</si>
  <si>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</si>
  <si>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</si>
  <si>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</si>
  <si>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</si>
  <si>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</si>
  <si>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</si>
  <si>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</si>
  <si>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</si>
  <si>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</si>
  <si>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</si>
  <si>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</si>
  <si>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</si>
  <si>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</si>
  <si>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</si>
  <si>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</si>
  <si>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</si>
  <si>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</si>
  <si>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</si>
  <si>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</si>
  <si>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</si>
  <si>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</si>
  <si>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</si>
  <si>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</si>
  <si>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</si>
  <si>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</si>
  <si>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</si>
  <si>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</si>
  <si>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</si>
  <si>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</si>
  <si>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</si>
  <si>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</si>
  <si>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</si>
  <si>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</si>
  <si>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</si>
  <si>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</si>
  <si>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</si>
  <si>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</si>
  <si>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</si>
  <si>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</si>
  <si>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</si>
  <si>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</si>
  <si>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</si>
  <si>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</si>
  <si>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</si>
  <si>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</si>
  <si>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</si>
  <si>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</si>
  <si>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</si>
  <si>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</si>
  <si>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</si>
  <si>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</si>
  <si>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</si>
  <si>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</si>
  <si>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</si>
  <si>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</si>
  <si>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</si>
  <si>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</si>
  <si>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</si>
  <si>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</si>
  <si>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</si>
  <si>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</si>
  <si>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</si>
  <si>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</si>
  <si>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</si>
  <si>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</si>
  <si>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山北町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</si>
  <si>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</si>
  <si>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</si>
  <si>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</si>
  <si>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</si>
  <si>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</si>
  <si>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</si>
  <si>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</si>
  <si>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</si>
  <si>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</si>
  <si>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</si>
  <si>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</si>
  <si>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</si>
  <si>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</si>
  <si>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</si>
  <si>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</si>
  <si>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</si>
  <si>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</si>
  <si>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</si>
  <si>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</si>
  <si>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町の下水道は、平成２年９月に供用開始しましたが、それ以前に整備された管渠は、この先10年程度で耐用年数を迎えるため、既存の管渠や施設の適正な維持管理と点検、及び老朽化した管渠の更新を進められるよう、平成30年度からストックマネジメント計画策定に着手しています。</t>
    <rPh sb="1" eb="3">
      <t>トウチョウ</t>
    </rPh>
    <rPh sb="4" eb="7">
      <t>ゲスイドウ</t>
    </rPh>
    <rPh sb="9" eb="11">
      <t>ヘイセイ</t>
    </rPh>
    <rPh sb="12" eb="13">
      <t>ネン</t>
    </rPh>
    <rPh sb="14" eb="15">
      <t>ガツ</t>
    </rPh>
    <rPh sb="16" eb="18">
      <t>キョウヨウ</t>
    </rPh>
    <rPh sb="18" eb="20">
      <t>カイシ</t>
    </rPh>
    <rPh sb="28" eb="30">
      <t>イゼン</t>
    </rPh>
    <rPh sb="31" eb="33">
      <t>セイビ</t>
    </rPh>
    <rPh sb="36" eb="37">
      <t>カン</t>
    </rPh>
    <rPh sb="37" eb="38">
      <t>キョ</t>
    </rPh>
    <rPh sb="42" eb="43">
      <t>サキ</t>
    </rPh>
    <rPh sb="45" eb="46">
      <t>ネン</t>
    </rPh>
    <rPh sb="46" eb="48">
      <t>テイド</t>
    </rPh>
    <rPh sb="49" eb="51">
      <t>タイヨウ</t>
    </rPh>
    <rPh sb="51" eb="53">
      <t>ネンスウ</t>
    </rPh>
    <rPh sb="54" eb="55">
      <t>ムカ</t>
    </rPh>
    <rPh sb="60" eb="62">
      <t>キゾン</t>
    </rPh>
    <rPh sb="63" eb="64">
      <t>カン</t>
    </rPh>
    <rPh sb="64" eb="65">
      <t>キョ</t>
    </rPh>
    <rPh sb="66" eb="68">
      <t>シセツ</t>
    </rPh>
    <rPh sb="69" eb="71">
      <t>テキセイ</t>
    </rPh>
    <rPh sb="72" eb="74">
      <t>イジ</t>
    </rPh>
    <rPh sb="74" eb="76">
      <t>カンリ</t>
    </rPh>
    <rPh sb="77" eb="79">
      <t>テンケン</t>
    </rPh>
    <rPh sb="80" eb="81">
      <t>オヨ</t>
    </rPh>
    <rPh sb="82" eb="85">
      <t>ロウキュウカ</t>
    </rPh>
    <rPh sb="87" eb="88">
      <t>カン</t>
    </rPh>
    <rPh sb="88" eb="89">
      <t>キョ</t>
    </rPh>
    <rPh sb="90" eb="92">
      <t>コウシン</t>
    </rPh>
    <rPh sb="93" eb="94">
      <t>スス</t>
    </rPh>
    <rPh sb="101" eb="103">
      <t>ヘイセイ</t>
    </rPh>
    <rPh sb="105" eb="107">
      <t>ネンド</t>
    </rPh>
    <rPh sb="119" eb="121">
      <t>ケイカク</t>
    </rPh>
    <rPh sb="121" eb="123">
      <t>サクテイ</t>
    </rPh>
    <rPh sb="124" eb="126">
      <t>チャクシュ</t>
    </rPh>
    <phoneticPr fontId="4"/>
  </si>
  <si>
    <t>　収益的収支比率、経費回収率ともに100％に達しておらず、今後はより厳しい経営状況となることが見込まれます。また、一定時期に集中して布設を行ってきたため、管渠の更新時期が重なることや維持管理費用の増大が見込まれることから、効率的な更新と維持管理を行えるようストックマネジメント計画策定に着手しています。経営面では、長期的な収支状況を把握するため、令和２年度に策定した経営戦略を基に、令和３年度から使用料の見直し等を検討するため、審議会を継続して行っていく予定です。</t>
    <rPh sb="1" eb="4">
      <t>シュウエキテキ</t>
    </rPh>
    <rPh sb="4" eb="6">
      <t>シュウシ</t>
    </rPh>
    <rPh sb="6" eb="8">
      <t>ヒリツ</t>
    </rPh>
    <rPh sb="9" eb="11">
      <t>ケイヒ</t>
    </rPh>
    <rPh sb="11" eb="13">
      <t>カイシュウ</t>
    </rPh>
    <rPh sb="13" eb="14">
      <t>リツ</t>
    </rPh>
    <rPh sb="22" eb="23">
      <t>タッ</t>
    </rPh>
    <rPh sb="29" eb="31">
      <t>コンゴ</t>
    </rPh>
    <rPh sb="34" eb="35">
      <t>キビ</t>
    </rPh>
    <rPh sb="37" eb="39">
      <t>ケイエイ</t>
    </rPh>
    <rPh sb="39" eb="41">
      <t>ジョウキョウ</t>
    </rPh>
    <rPh sb="47" eb="49">
      <t>ミコ</t>
    </rPh>
    <rPh sb="57" eb="59">
      <t>イッテイ</t>
    </rPh>
    <rPh sb="59" eb="61">
      <t>ジキ</t>
    </rPh>
    <rPh sb="62" eb="64">
      <t>シュウチュウ</t>
    </rPh>
    <rPh sb="66" eb="68">
      <t>フセツ</t>
    </rPh>
    <rPh sb="69" eb="70">
      <t>オコナ</t>
    </rPh>
    <rPh sb="77" eb="78">
      <t>カン</t>
    </rPh>
    <rPh sb="78" eb="79">
      <t>キョ</t>
    </rPh>
    <rPh sb="80" eb="82">
      <t>コウシン</t>
    </rPh>
    <rPh sb="82" eb="84">
      <t>ジキ</t>
    </rPh>
    <rPh sb="85" eb="86">
      <t>カサ</t>
    </rPh>
    <rPh sb="91" eb="93">
      <t>イジ</t>
    </rPh>
    <rPh sb="93" eb="95">
      <t>カンリ</t>
    </rPh>
    <rPh sb="95" eb="97">
      <t>ヒヨウ</t>
    </rPh>
    <rPh sb="98" eb="100">
      <t>ゾウダイ</t>
    </rPh>
    <rPh sb="101" eb="103">
      <t>ミコ</t>
    </rPh>
    <rPh sb="111" eb="113">
      <t>コウリツ</t>
    </rPh>
    <rPh sb="113" eb="114">
      <t>テキ</t>
    </rPh>
    <rPh sb="115" eb="117">
      <t>コウシン</t>
    </rPh>
    <rPh sb="118" eb="120">
      <t>イジ</t>
    </rPh>
    <rPh sb="120" eb="122">
      <t>カンリ</t>
    </rPh>
    <rPh sb="123" eb="124">
      <t>オコナ</t>
    </rPh>
    <rPh sb="138" eb="140">
      <t>ケイカク</t>
    </rPh>
    <rPh sb="140" eb="142">
      <t>サクテイ</t>
    </rPh>
    <rPh sb="143" eb="145">
      <t>チャクシュ</t>
    </rPh>
    <rPh sb="151" eb="153">
      <t>ケイエイ</t>
    </rPh>
    <rPh sb="153" eb="154">
      <t>メン</t>
    </rPh>
    <rPh sb="157" eb="160">
      <t>チョウキテキ</t>
    </rPh>
    <rPh sb="161" eb="163">
      <t>シュウシ</t>
    </rPh>
    <rPh sb="163" eb="165">
      <t>ジョウキョウ</t>
    </rPh>
    <rPh sb="166" eb="168">
      <t>ハアク</t>
    </rPh>
    <rPh sb="173" eb="175">
      <t>レイワ</t>
    </rPh>
    <rPh sb="176" eb="178">
      <t>ネンド</t>
    </rPh>
    <rPh sb="179" eb="181">
      <t>サクテイ</t>
    </rPh>
    <rPh sb="183" eb="185">
      <t>ケイエイ</t>
    </rPh>
    <rPh sb="185" eb="187">
      <t>センリャク</t>
    </rPh>
    <rPh sb="188" eb="189">
      <t>モト</t>
    </rPh>
    <rPh sb="191" eb="193">
      <t>レイワ</t>
    </rPh>
    <rPh sb="194" eb="196">
      <t>ネンド</t>
    </rPh>
    <rPh sb="198" eb="201">
      <t>シヨウリョウ</t>
    </rPh>
    <rPh sb="202" eb="204">
      <t>ミナオ</t>
    </rPh>
    <rPh sb="205" eb="206">
      <t>トウ</t>
    </rPh>
    <rPh sb="207" eb="209">
      <t>ケントウ</t>
    </rPh>
    <rPh sb="214" eb="217">
      <t>シンギカイ</t>
    </rPh>
    <rPh sb="218" eb="220">
      <t>ケイゾク</t>
    </rPh>
    <rPh sb="222" eb="223">
      <t>オコナ</t>
    </rPh>
    <rPh sb="227" eb="229">
      <t>ヨテイ</t>
    </rPh>
    <phoneticPr fontId="4"/>
  </si>
  <si>
    <t>　収益的収支比率が平成30年度では、使用料改定を行ったことから、平成29年度より上昇しましたが、令和元年度は、前年比4.50ポイントの減少、さらに令和２年度は、前年比2.33ポイントの減少となっています。経費回収率は、令和元年度は前年比2.58ポイントの減少となっていましたが、令和２年度は、6.64ポイントの増加となり、過去５年間の中では、１番多い数値となっています。要因としては、前年度に対し令和２年度は計画策定業務委託がなかったことにより支出が減少したことが考えられます。令和２年度に策定した経営戦略を基に長期的な経営を見据えながら、使用料改定等を検討し、経営改善に努めてまいります。また、水洗化率については、前年度に対し微増となっておりますが使用料収入の更なる増加に向け、水洗化率向上のための啓発等を行ってまいります。</t>
    <rPh sb="1" eb="4">
      <t>シュウエキテキ</t>
    </rPh>
    <rPh sb="4" eb="6">
      <t>シュウシ</t>
    </rPh>
    <rPh sb="6" eb="8">
      <t>ヒリツ</t>
    </rPh>
    <rPh sb="9" eb="11">
      <t>ヘイセイ</t>
    </rPh>
    <rPh sb="13" eb="15">
      <t>ネンド</t>
    </rPh>
    <rPh sb="18" eb="21">
      <t>シヨウリョウ</t>
    </rPh>
    <rPh sb="21" eb="23">
      <t>カイテイ</t>
    </rPh>
    <rPh sb="24" eb="25">
      <t>オコナ</t>
    </rPh>
    <rPh sb="32" eb="34">
      <t>ヘイセイ</t>
    </rPh>
    <rPh sb="36" eb="38">
      <t>ネンド</t>
    </rPh>
    <rPh sb="40" eb="42">
      <t>ジョウショウ</t>
    </rPh>
    <rPh sb="48" eb="50">
      <t>レイワ</t>
    </rPh>
    <rPh sb="50" eb="52">
      <t>ガンネン</t>
    </rPh>
    <rPh sb="52" eb="53">
      <t>ド</t>
    </rPh>
    <rPh sb="55" eb="58">
      <t>ゼンネンヒ</t>
    </rPh>
    <rPh sb="67" eb="69">
      <t>ゲンショウ</t>
    </rPh>
    <rPh sb="73" eb="75">
      <t>レイワ</t>
    </rPh>
    <rPh sb="76" eb="78">
      <t>ネンド</t>
    </rPh>
    <rPh sb="80" eb="82">
      <t>ゼンネン</t>
    </rPh>
    <rPh sb="82" eb="83">
      <t>ヒ</t>
    </rPh>
    <rPh sb="92" eb="94">
      <t>ゲンショウ</t>
    </rPh>
    <rPh sb="102" eb="104">
      <t>ケイヒ</t>
    </rPh>
    <rPh sb="104" eb="106">
      <t>カイシュウ</t>
    </rPh>
    <rPh sb="106" eb="107">
      <t>リツ</t>
    </rPh>
    <rPh sb="109" eb="111">
      <t>レイワ</t>
    </rPh>
    <rPh sb="111" eb="113">
      <t>ガンネン</t>
    </rPh>
    <rPh sb="113" eb="114">
      <t>ド</t>
    </rPh>
    <rPh sb="115" eb="118">
      <t>ゼンネンヒ</t>
    </rPh>
    <rPh sb="127" eb="129">
      <t>ゲンショウ</t>
    </rPh>
    <rPh sb="139" eb="141">
      <t>レイワ</t>
    </rPh>
    <rPh sb="142" eb="144">
      <t>ネンド</t>
    </rPh>
    <rPh sb="155" eb="157">
      <t>ゾウカ</t>
    </rPh>
    <rPh sb="161" eb="163">
      <t>カコ</t>
    </rPh>
    <rPh sb="164" eb="165">
      <t>ネン</t>
    </rPh>
    <rPh sb="165" eb="166">
      <t>カン</t>
    </rPh>
    <rPh sb="167" eb="168">
      <t>ナカ</t>
    </rPh>
    <rPh sb="171" eb="173">
      <t>イチバン</t>
    </rPh>
    <rPh sb="173" eb="174">
      <t>オオ</t>
    </rPh>
    <rPh sb="175" eb="177">
      <t>スウチ</t>
    </rPh>
    <rPh sb="185" eb="187">
      <t>ヨウイン</t>
    </rPh>
    <rPh sb="192" eb="194">
      <t>ゼンネン</t>
    </rPh>
    <rPh sb="194" eb="195">
      <t>ド</t>
    </rPh>
    <rPh sb="196" eb="197">
      <t>タイ</t>
    </rPh>
    <rPh sb="198" eb="200">
      <t>レイワ</t>
    </rPh>
    <rPh sb="201" eb="203">
      <t>ネンド</t>
    </rPh>
    <rPh sb="204" eb="206">
      <t>ケイカク</t>
    </rPh>
    <rPh sb="206" eb="208">
      <t>サクテイ</t>
    </rPh>
    <rPh sb="208" eb="210">
      <t>ギョウム</t>
    </rPh>
    <rPh sb="222" eb="224">
      <t>シシュツ</t>
    </rPh>
    <rPh sb="225" eb="226">
      <t>ゲン</t>
    </rPh>
    <rPh sb="226" eb="227">
      <t>スク</t>
    </rPh>
    <rPh sb="232" eb="233">
      <t>カンガ</t>
    </rPh>
    <rPh sb="239" eb="241">
      <t>レイワ</t>
    </rPh>
    <rPh sb="242" eb="244">
      <t>ネンド</t>
    </rPh>
    <rPh sb="245" eb="247">
      <t>サクテイ</t>
    </rPh>
    <rPh sb="249" eb="251">
      <t>ケイエイ</t>
    </rPh>
    <rPh sb="251" eb="253">
      <t>センリャク</t>
    </rPh>
    <rPh sb="254" eb="255">
      <t>モト</t>
    </rPh>
    <rPh sb="256" eb="259">
      <t>チョウキテキ</t>
    </rPh>
    <rPh sb="260" eb="262">
      <t>ケイエイ</t>
    </rPh>
    <rPh sb="263" eb="265">
      <t>ミス</t>
    </rPh>
    <rPh sb="270" eb="273">
      <t>シヨウリョウ</t>
    </rPh>
    <rPh sb="273" eb="275">
      <t>カイテイ</t>
    </rPh>
    <rPh sb="275" eb="276">
      <t>トウ</t>
    </rPh>
    <rPh sb="277" eb="279">
      <t>ケントウ</t>
    </rPh>
    <rPh sb="281" eb="283">
      <t>ケイエイ</t>
    </rPh>
    <rPh sb="283" eb="285">
      <t>カイゼン</t>
    </rPh>
    <rPh sb="286" eb="287">
      <t>ツト</t>
    </rPh>
    <rPh sb="298" eb="301">
      <t>スイセンカ</t>
    </rPh>
    <rPh sb="301" eb="302">
      <t>リツ</t>
    </rPh>
    <rPh sb="314" eb="316">
      <t>ビゾウ</t>
    </rPh>
    <rPh sb="325" eb="328">
      <t>シヨウリョウ</t>
    </rPh>
    <rPh sb="328" eb="330">
      <t>シュウニュウ</t>
    </rPh>
    <rPh sb="331" eb="332">
      <t>サラ</t>
    </rPh>
    <rPh sb="334" eb="336">
      <t>ゾウカ</t>
    </rPh>
    <rPh sb="337" eb="338">
      <t>ム</t>
    </rPh>
    <rPh sb="340" eb="343">
      <t>スイセンカ</t>
    </rPh>
    <rPh sb="343" eb="344">
      <t>リツ</t>
    </rPh>
    <rPh sb="344" eb="346">
      <t>コウジョウ</t>
    </rPh>
    <rPh sb="350" eb="352">
      <t>ケイハツ</t>
    </rPh>
    <rPh sb="352" eb="353">
      <t>トウ</t>
    </rPh>
    <rPh sb="354" eb="35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</si>
</sst>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96-43FE-84C7-C732B1D3A995}"/>
            </c:ext>
          </c:extLst>
        </c:ser>
        <c:dLbls>
          <c:showLegendKey val="0"/>
          <c:showVal val="0"/>
          <c:showCatName val="0"/>
          <c:showSerName val="0"/>
          <c:showPercent val="0"/>
          <c:showBubbleSize val="0"/>
        </c:dLbls>
        <c:gapWidth val="150"/>
        <c:axId val="366047056"/>
        <c:axId val="36604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0.15</c:v>
                </c:pt>
              </c:numCache>
            </c:numRef>
          </c:val>
          <c:smooth val="0"/>
          <c:extLst xmlns:c16r2="http://schemas.microsoft.com/office/drawing/2015/06/chart">
            <c:ext xmlns:c16="http://schemas.microsoft.com/office/drawing/2014/chart" uri="{C3380CC4-5D6E-409C-BE32-E72D297353CC}">
              <c16:uniqueId val="{00000001-9196-43FE-84C7-C732B1D3A995}"/>
            </c:ext>
          </c:extLst>
        </c:ser>
        <c:dLbls>
          <c:showLegendKey val="0"/>
          <c:showVal val="0"/>
          <c:showCatName val="0"/>
          <c:showSerName val="0"/>
          <c:showPercent val="0"/>
          <c:showBubbleSize val="0"/>
        </c:dLbls>
        <c:marker val="1"/>
        <c:smooth val="0"/>
        <c:axId val="366047056"/>
        <c:axId val="366047440"/>
      </c:lineChart>
      <c:dateAx>
        <c:axId val="366047056"/>
        <c:scaling>
          <c:orientation val="minMax"/>
        </c:scaling>
        <c:delete val="1"/>
        <c:axPos val="b"/>
        <c:numFmt formatCode="&quot;H&quot;yy" sourceLinked="1"/>
        <c:majorTickMark val="none"/>
        <c:minorTickMark val="none"/>
        <c:tickLblPos val="none"/>
        <c:crossAx val="366047440"/>
        <c:crosses val="autoZero"/>
        <c:auto val="1"/>
        <c:lblOffset val="100"/>
        <c:baseTimeUnit val="years"/>
      </c:dateAx>
      <c:valAx>
        <c:axId val="36604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4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72-4F71-981A-9E4C83B832A0}"/>
            </c:ext>
          </c:extLst>
        </c:ser>
        <c:dLbls>
          <c:showLegendKey val="0"/>
          <c:showVal val="0"/>
          <c:showCatName val="0"/>
          <c:showSerName val="0"/>
          <c:showPercent val="0"/>
          <c:showBubbleSize val="0"/>
        </c:dLbls>
        <c:gapWidth val="150"/>
        <c:axId val="366693096"/>
        <c:axId val="36669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56.72</c:v>
                </c:pt>
              </c:numCache>
            </c:numRef>
          </c:val>
          <c:smooth val="0"/>
          <c:extLst xmlns:c16r2="http://schemas.microsoft.com/office/drawing/2015/06/chart">
            <c:ext xmlns:c16="http://schemas.microsoft.com/office/drawing/2014/chart" uri="{C3380CC4-5D6E-409C-BE32-E72D297353CC}">
              <c16:uniqueId val="{00000001-8E72-4F71-981A-9E4C83B832A0}"/>
            </c:ext>
          </c:extLst>
        </c:ser>
        <c:dLbls>
          <c:showLegendKey val="0"/>
          <c:showVal val="0"/>
          <c:showCatName val="0"/>
          <c:showSerName val="0"/>
          <c:showPercent val="0"/>
          <c:showBubbleSize val="0"/>
        </c:dLbls>
        <c:marker val="1"/>
        <c:smooth val="0"/>
        <c:axId val="366693096"/>
        <c:axId val="366693880"/>
      </c:lineChart>
      <c:dateAx>
        <c:axId val="366693096"/>
        <c:scaling>
          <c:orientation val="minMax"/>
        </c:scaling>
        <c:delete val="1"/>
        <c:axPos val="b"/>
        <c:numFmt formatCode="&quot;H&quot;yy" sourceLinked="1"/>
        <c:majorTickMark val="none"/>
        <c:minorTickMark val="none"/>
        <c:tickLblPos val="none"/>
        <c:crossAx val="366693880"/>
        <c:crosses val="autoZero"/>
        <c:auto val="1"/>
        <c:lblOffset val="100"/>
        <c:baseTimeUnit val="years"/>
      </c:dateAx>
      <c:valAx>
        <c:axId val="36669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9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87.49</c:v>
                </c:pt>
                <c:pt idx="1">
                  <c:v>88.38</c:v>
                </c:pt>
                <c:pt idx="2">
                  <c:v>88.3</c:v>
                </c:pt>
                <c:pt idx="3">
                  <c:v>88.29</c:v>
                </c:pt>
                <c:pt idx="4">
                  <c:v>89.11</c:v>
                </c:pt>
              </c:numCache>
            </c:numRef>
          </c:val>
          <c:extLst xmlns:c16r2="http://schemas.microsoft.com/office/drawing/2015/06/chart">
            <c:ext xmlns:c16="http://schemas.microsoft.com/office/drawing/2014/chart" uri="{C3380CC4-5D6E-409C-BE32-E72D297353CC}">
              <c16:uniqueId val="{00000000-E884-4927-BEC9-491053CC2607}"/>
            </c:ext>
          </c:extLst>
        </c:ser>
        <c:dLbls>
          <c:showLegendKey val="0"/>
          <c:showVal val="0"/>
          <c:showCatName val="0"/>
          <c:showSerName val="0"/>
          <c:showPercent val="0"/>
          <c:showBubbleSize val="0"/>
        </c:dLbls>
        <c:gapWidth val="150"/>
        <c:axId val="366694664"/>
        <c:axId val="36547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90.72</c:v>
                </c:pt>
              </c:numCache>
            </c:numRef>
          </c:val>
          <c:smooth val="0"/>
          <c:extLst xmlns:c16r2="http://schemas.microsoft.com/office/drawing/2015/06/chart">
            <c:ext xmlns:c16="http://schemas.microsoft.com/office/drawing/2014/chart" uri="{C3380CC4-5D6E-409C-BE32-E72D297353CC}">
              <c16:uniqueId val="{00000001-E884-4927-BEC9-491053CC2607}"/>
            </c:ext>
          </c:extLst>
        </c:ser>
        <c:dLbls>
          <c:showLegendKey val="0"/>
          <c:showVal val="0"/>
          <c:showCatName val="0"/>
          <c:showSerName val="0"/>
          <c:showPercent val="0"/>
          <c:showBubbleSize val="0"/>
        </c:dLbls>
        <c:marker val="1"/>
        <c:smooth val="0"/>
        <c:axId val="366694664"/>
        <c:axId val="365471472"/>
      </c:lineChart>
      <c:dateAx>
        <c:axId val="366694664"/>
        <c:scaling>
          <c:orientation val="minMax"/>
        </c:scaling>
        <c:delete val="1"/>
        <c:axPos val="b"/>
        <c:numFmt formatCode="&quot;H&quot;yy" sourceLinked="1"/>
        <c:majorTickMark val="none"/>
        <c:minorTickMark val="none"/>
        <c:tickLblPos val="none"/>
        <c:crossAx val="365471472"/>
        <c:crosses val="autoZero"/>
        <c:auto val="1"/>
        <c:lblOffset val="100"/>
        <c:baseTimeUnit val="years"/>
      </c:dateAx>
      <c:valAx>
        <c:axId val="36547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9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57.08</c:v>
                </c:pt>
                <c:pt idx="1">
                  <c:v>55.36</c:v>
                </c:pt>
                <c:pt idx="2">
                  <c:v>60.62</c:v>
                </c:pt>
                <c:pt idx="3">
                  <c:v>56.12</c:v>
                </c:pt>
                <c:pt idx="4">
                  <c:v>53.79</c:v>
                </c:pt>
              </c:numCache>
            </c:numRef>
          </c:val>
          <c:extLst xmlns:c16r2="http://schemas.microsoft.com/office/drawing/2015/06/chart">
            <c:ext xmlns:c16="http://schemas.microsoft.com/office/drawing/2014/chart" uri="{C3380CC4-5D6E-409C-BE32-E72D297353CC}">
              <c16:uniqueId val="{00000000-2420-46B7-8D7A-F593765745D2}"/>
            </c:ext>
          </c:extLst>
        </c:ser>
        <c:dLbls>
          <c:showLegendKey val="0"/>
          <c:showVal val="0"/>
          <c:showCatName val="0"/>
          <c:showSerName val="0"/>
          <c:showPercent val="0"/>
          <c:showBubbleSize val="0"/>
        </c:dLbls>
        <c:gapWidth val="150"/>
        <c:axId val="366219080"/>
        <c:axId val="36621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20-46B7-8D7A-F593765745D2}"/>
            </c:ext>
          </c:extLst>
        </c:ser>
        <c:dLbls>
          <c:showLegendKey val="0"/>
          <c:showVal val="0"/>
          <c:showCatName val="0"/>
          <c:showSerName val="0"/>
          <c:showPercent val="0"/>
          <c:showBubbleSize val="0"/>
        </c:dLbls>
        <c:marker val="1"/>
        <c:smooth val="0"/>
        <c:axId val="366219080"/>
        <c:axId val="366219464"/>
      </c:lineChart>
      <c:dateAx>
        <c:axId val="366219080"/>
        <c:scaling>
          <c:orientation val="minMax"/>
        </c:scaling>
        <c:delete val="1"/>
        <c:axPos val="b"/>
        <c:numFmt formatCode="&quot;H&quot;yy" sourceLinked="1"/>
        <c:majorTickMark val="none"/>
        <c:minorTickMark val="none"/>
        <c:tickLblPos val="none"/>
        <c:crossAx val="366219464"/>
        <c:crosses val="autoZero"/>
        <c:auto val="1"/>
        <c:lblOffset val="100"/>
        <c:baseTimeUnit val="years"/>
      </c:dateAx>
      <c:valAx>
        <c:axId val="36621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1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1D-4D84-A5F3-AA3CF44527E7}"/>
            </c:ext>
          </c:extLst>
        </c:ser>
        <c:dLbls>
          <c:showLegendKey val="0"/>
          <c:showVal val="0"/>
          <c:showCatName val="0"/>
          <c:showSerName val="0"/>
          <c:showPercent val="0"/>
          <c:showBubbleSize val="0"/>
        </c:dLbls>
        <c:gapWidth val="150"/>
        <c:axId val="366249912"/>
        <c:axId val="36546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1D-4D84-A5F3-AA3CF44527E7}"/>
            </c:ext>
          </c:extLst>
        </c:ser>
        <c:dLbls>
          <c:showLegendKey val="0"/>
          <c:showVal val="0"/>
          <c:showCatName val="0"/>
          <c:showSerName val="0"/>
          <c:showPercent val="0"/>
          <c:showBubbleSize val="0"/>
        </c:dLbls>
        <c:marker val="1"/>
        <c:smooth val="0"/>
        <c:axId val="366249912"/>
        <c:axId val="365469512"/>
      </c:lineChart>
      <c:dateAx>
        <c:axId val="366249912"/>
        <c:scaling>
          <c:orientation val="minMax"/>
        </c:scaling>
        <c:delete val="1"/>
        <c:axPos val="b"/>
        <c:numFmt formatCode="&quot;H&quot;yy" sourceLinked="1"/>
        <c:majorTickMark val="none"/>
        <c:minorTickMark val="none"/>
        <c:tickLblPos val="none"/>
        <c:crossAx val="365469512"/>
        <c:crosses val="autoZero"/>
        <c:auto val="1"/>
        <c:lblOffset val="100"/>
        <c:baseTimeUnit val="years"/>
      </c:dateAx>
      <c:valAx>
        <c:axId val="36546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4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73-4E0A-87E2-83B280F2A30B}"/>
            </c:ext>
          </c:extLst>
        </c:ser>
        <c:dLbls>
          <c:showLegendKey val="0"/>
          <c:showVal val="0"/>
          <c:showCatName val="0"/>
          <c:showSerName val="0"/>
          <c:showPercent val="0"/>
          <c:showBubbleSize val="0"/>
        </c:dLbls>
        <c:gapWidth val="150"/>
        <c:axId val="365469904"/>
        <c:axId val="36546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73-4E0A-87E2-83B280F2A30B}"/>
            </c:ext>
          </c:extLst>
        </c:ser>
        <c:dLbls>
          <c:showLegendKey val="0"/>
          <c:showVal val="0"/>
          <c:showCatName val="0"/>
          <c:showSerName val="0"/>
          <c:showPercent val="0"/>
          <c:showBubbleSize val="0"/>
        </c:dLbls>
        <c:marker val="1"/>
        <c:smooth val="0"/>
        <c:axId val="365469904"/>
        <c:axId val="365467944"/>
      </c:lineChart>
      <c:dateAx>
        <c:axId val="365469904"/>
        <c:scaling>
          <c:orientation val="minMax"/>
        </c:scaling>
        <c:delete val="1"/>
        <c:axPos val="b"/>
        <c:numFmt formatCode="&quot;H&quot;yy" sourceLinked="1"/>
        <c:majorTickMark val="none"/>
        <c:minorTickMark val="none"/>
        <c:tickLblPos val="none"/>
        <c:crossAx val="365467944"/>
        <c:crosses val="autoZero"/>
        <c:auto val="1"/>
        <c:lblOffset val="100"/>
        <c:baseTimeUnit val="years"/>
      </c:dateAx>
      <c:valAx>
        <c:axId val="36546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6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21-4C11-8C7B-5F48B5867683}"/>
            </c:ext>
          </c:extLst>
        </c:ser>
        <c:dLbls>
          <c:showLegendKey val="0"/>
          <c:showVal val="0"/>
          <c:showCatName val="0"/>
          <c:showSerName val="0"/>
          <c:showPercent val="0"/>
          <c:showBubbleSize val="0"/>
        </c:dLbls>
        <c:gapWidth val="150"/>
        <c:axId val="365471864"/>
        <c:axId val="3654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21-4C11-8C7B-5F48B5867683}"/>
            </c:ext>
          </c:extLst>
        </c:ser>
        <c:dLbls>
          <c:showLegendKey val="0"/>
          <c:showVal val="0"/>
          <c:showCatName val="0"/>
          <c:showSerName val="0"/>
          <c:showPercent val="0"/>
          <c:showBubbleSize val="0"/>
        </c:dLbls>
        <c:marker val="1"/>
        <c:smooth val="0"/>
        <c:axId val="365471864"/>
        <c:axId val="365473824"/>
      </c:lineChart>
      <c:dateAx>
        <c:axId val="365471864"/>
        <c:scaling>
          <c:orientation val="minMax"/>
        </c:scaling>
        <c:delete val="1"/>
        <c:axPos val="b"/>
        <c:numFmt formatCode="&quot;H&quot;yy" sourceLinked="1"/>
        <c:majorTickMark val="none"/>
        <c:minorTickMark val="none"/>
        <c:tickLblPos val="none"/>
        <c:crossAx val="365473824"/>
        <c:crosses val="autoZero"/>
        <c:auto val="1"/>
        <c:lblOffset val="100"/>
        <c:baseTimeUnit val="years"/>
      </c:dateAx>
      <c:valAx>
        <c:axId val="3654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7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37-4F70-BFAE-201B094AC2B2}"/>
            </c:ext>
          </c:extLst>
        </c:ser>
        <c:dLbls>
          <c:showLegendKey val="0"/>
          <c:showVal val="0"/>
          <c:showCatName val="0"/>
          <c:showSerName val="0"/>
          <c:showPercent val="0"/>
          <c:showBubbleSize val="0"/>
        </c:dLbls>
        <c:gapWidth val="150"/>
        <c:axId val="365473040"/>
        <c:axId val="36669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37-4F70-BFAE-201B094AC2B2}"/>
            </c:ext>
          </c:extLst>
        </c:ser>
        <c:dLbls>
          <c:showLegendKey val="0"/>
          <c:showVal val="0"/>
          <c:showCatName val="0"/>
          <c:showSerName val="0"/>
          <c:showPercent val="0"/>
          <c:showBubbleSize val="0"/>
        </c:dLbls>
        <c:marker val="1"/>
        <c:smooth val="0"/>
        <c:axId val="365473040"/>
        <c:axId val="366697016"/>
      </c:lineChart>
      <c:dateAx>
        <c:axId val="365473040"/>
        <c:scaling>
          <c:orientation val="minMax"/>
        </c:scaling>
        <c:delete val="1"/>
        <c:axPos val="b"/>
        <c:numFmt formatCode="&quot;H&quot;yy" sourceLinked="1"/>
        <c:majorTickMark val="none"/>
        <c:minorTickMark val="none"/>
        <c:tickLblPos val="none"/>
        <c:crossAx val="366697016"/>
        <c:crosses val="autoZero"/>
        <c:auto val="1"/>
        <c:lblOffset val="100"/>
        <c:baseTimeUnit val="years"/>
      </c:dateAx>
      <c:valAx>
        <c:axId val="36669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7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1099.27</c:v>
                </c:pt>
                <c:pt idx="1">
                  <c:v>1143.43</c:v>
                </c:pt>
                <c:pt idx="2">
                  <c:v>1071.05</c:v>
                </c:pt>
                <c:pt idx="3">
                  <c:v>995.23</c:v>
                </c:pt>
                <c:pt idx="4">
                  <c:v>962.34</c:v>
                </c:pt>
              </c:numCache>
            </c:numRef>
          </c:val>
          <c:extLst xmlns:c16r2="http://schemas.microsoft.com/office/drawing/2015/06/chart">
            <c:ext xmlns:c16="http://schemas.microsoft.com/office/drawing/2014/chart" uri="{C3380CC4-5D6E-409C-BE32-E72D297353CC}">
              <c16:uniqueId val="{00000000-4231-4ABE-96B1-86D6345C8DA1}"/>
            </c:ext>
          </c:extLst>
        </c:ser>
        <c:dLbls>
          <c:showLegendKey val="0"/>
          <c:showVal val="0"/>
          <c:showCatName val="0"/>
          <c:showSerName val="0"/>
          <c:showPercent val="0"/>
          <c:showBubbleSize val="0"/>
        </c:dLbls>
        <c:gapWidth val="150"/>
        <c:axId val="366694272"/>
        <c:axId val="36669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789.08</c:v>
                </c:pt>
              </c:numCache>
            </c:numRef>
          </c:val>
          <c:smooth val="0"/>
          <c:extLst xmlns:c16r2="http://schemas.microsoft.com/office/drawing/2015/06/chart">
            <c:ext xmlns:c16="http://schemas.microsoft.com/office/drawing/2014/chart" uri="{C3380CC4-5D6E-409C-BE32-E72D297353CC}">
              <c16:uniqueId val="{00000001-4231-4ABE-96B1-86D6345C8DA1}"/>
            </c:ext>
          </c:extLst>
        </c:ser>
        <c:dLbls>
          <c:showLegendKey val="0"/>
          <c:showVal val="0"/>
          <c:showCatName val="0"/>
          <c:showSerName val="0"/>
          <c:showPercent val="0"/>
          <c:showBubbleSize val="0"/>
        </c:dLbls>
        <c:marker val="1"/>
        <c:smooth val="0"/>
        <c:axId val="366694272"/>
        <c:axId val="366695840"/>
      </c:lineChart>
      <c:dateAx>
        <c:axId val="366694272"/>
        <c:scaling>
          <c:orientation val="minMax"/>
        </c:scaling>
        <c:delete val="1"/>
        <c:axPos val="b"/>
        <c:numFmt formatCode="&quot;H&quot;yy" sourceLinked="1"/>
        <c:majorTickMark val="none"/>
        <c:minorTickMark val="none"/>
        <c:tickLblPos val="none"/>
        <c:crossAx val="366695840"/>
        <c:crosses val="autoZero"/>
        <c:auto val="1"/>
        <c:lblOffset val="100"/>
        <c:baseTimeUnit val="years"/>
      </c:dateAx>
      <c:valAx>
        <c:axId val="3666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62.19</c:v>
                </c:pt>
                <c:pt idx="1">
                  <c:v>55.56</c:v>
                </c:pt>
                <c:pt idx="2">
                  <c:v>61.36</c:v>
                </c:pt>
                <c:pt idx="3">
                  <c:v>58.78</c:v>
                </c:pt>
                <c:pt idx="4">
                  <c:v>65.42</c:v>
                </c:pt>
              </c:numCache>
            </c:numRef>
          </c:val>
          <c:extLst xmlns:c16r2="http://schemas.microsoft.com/office/drawing/2015/06/chart">
            <c:ext xmlns:c16="http://schemas.microsoft.com/office/drawing/2014/chart" uri="{C3380CC4-5D6E-409C-BE32-E72D297353CC}">
              <c16:uniqueId val="{00000000-E1C9-4E33-A41E-C6FAB8B82B5E}"/>
            </c:ext>
          </c:extLst>
        </c:ser>
        <c:dLbls>
          <c:showLegendKey val="0"/>
          <c:showVal val="0"/>
          <c:showCatName val="0"/>
          <c:showSerName val="0"/>
          <c:showPercent val="0"/>
          <c:showBubbleSize val="0"/>
        </c:dLbls>
        <c:gapWidth val="150"/>
        <c:axId val="366692312"/>
        <c:axId val="36669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88.25</c:v>
                </c:pt>
              </c:numCache>
            </c:numRef>
          </c:val>
          <c:smooth val="0"/>
          <c:extLst xmlns:c16r2="http://schemas.microsoft.com/office/drawing/2015/06/chart">
            <c:ext xmlns:c16="http://schemas.microsoft.com/office/drawing/2014/chart" uri="{C3380CC4-5D6E-409C-BE32-E72D297353CC}">
              <c16:uniqueId val="{00000001-E1C9-4E33-A41E-C6FAB8B82B5E}"/>
            </c:ext>
          </c:extLst>
        </c:ser>
        <c:dLbls>
          <c:showLegendKey val="0"/>
          <c:showVal val="0"/>
          <c:showCatName val="0"/>
          <c:showSerName val="0"/>
          <c:showPercent val="0"/>
          <c:showBubbleSize val="0"/>
        </c:dLbls>
        <c:marker val="1"/>
        <c:smooth val="0"/>
        <c:axId val="366692312"/>
        <c:axId val="366693488"/>
      </c:lineChart>
      <c:dateAx>
        <c:axId val="366692312"/>
        <c:scaling>
          <c:orientation val="minMax"/>
        </c:scaling>
        <c:delete val="1"/>
        <c:axPos val="b"/>
        <c:numFmt formatCode="&quot;H&quot;yy" sourceLinked="1"/>
        <c:majorTickMark val="none"/>
        <c:minorTickMark val="none"/>
        <c:tickLblPos val="none"/>
        <c:crossAx val="366693488"/>
        <c:crosses val="autoZero"/>
        <c:auto val="1"/>
        <c:lblOffset val="100"/>
        <c:baseTimeUnit val="years"/>
      </c:dateAx>
      <c:valAx>
        <c:axId val="36669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9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157.97999999999999</c:v>
                </c:pt>
                <c:pt idx="1">
                  <c:v>174.41</c:v>
                </c:pt>
                <c:pt idx="2">
                  <c:v>170.89</c:v>
                </c:pt>
                <c:pt idx="3">
                  <c:v>178.47</c:v>
                </c:pt>
                <c:pt idx="4">
                  <c:v>162.22</c:v>
                </c:pt>
              </c:numCache>
            </c:numRef>
          </c:val>
          <c:extLst xmlns:c16r2="http://schemas.microsoft.com/office/drawing/2015/06/chart">
            <c:ext xmlns:c16="http://schemas.microsoft.com/office/drawing/2014/chart" uri="{C3380CC4-5D6E-409C-BE32-E72D297353CC}">
              <c16:uniqueId val="{00000000-A025-4552-A59F-01355AF52084}"/>
            </c:ext>
          </c:extLst>
        </c:ser>
        <c:dLbls>
          <c:showLegendKey val="0"/>
          <c:showVal val="0"/>
          <c:showCatName val="0"/>
          <c:showSerName val="0"/>
          <c:showPercent val="0"/>
          <c:showBubbleSize val="0"/>
        </c:dLbls>
        <c:gapWidth val="150"/>
        <c:axId val="366695056"/>
        <c:axId val="36669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176.37</c:v>
                </c:pt>
              </c:numCache>
            </c:numRef>
          </c:val>
          <c:smooth val="0"/>
          <c:extLst xmlns:c16r2="http://schemas.microsoft.com/office/drawing/2015/06/chart">
            <c:ext xmlns:c16="http://schemas.microsoft.com/office/drawing/2014/chart" uri="{C3380CC4-5D6E-409C-BE32-E72D297353CC}">
              <c16:uniqueId val="{00000001-A025-4552-A59F-01355AF52084}"/>
            </c:ext>
          </c:extLst>
        </c:ser>
        <c:dLbls>
          <c:showLegendKey val="0"/>
          <c:showVal val="0"/>
          <c:showCatName val="0"/>
          <c:showSerName val="0"/>
          <c:showPercent val="0"/>
          <c:showBubbleSize val="0"/>
        </c:dLbls>
        <c:marker val="1"/>
        <c:smooth val="0"/>
        <c:axId val="366695056"/>
        <c:axId val="366690352"/>
      </c:lineChart>
      <c:dateAx>
        <c:axId val="366695056"/>
        <c:scaling>
          <c:orientation val="minMax"/>
        </c:scaling>
        <c:delete val="1"/>
        <c:axPos val="b"/>
        <c:numFmt formatCode="&quot;H&quot;yy" sourceLinked="1"/>
        <c:majorTickMark val="none"/>
        <c:minorTickMark val="none"/>
        <c:tickLblPos val="none"/>
        <c:crossAx val="366690352"/>
        <c:crosses val="autoZero"/>
        <c:auto val="1"/>
        <c:lblOffset val="100"/>
        <c:baseTimeUnit val="years"/>
      </c:dateAx>
      <c:valAx>
        <c:axId val="36669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9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山北町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9960</v>
      </c>
      <c r="AM8" s="51"/>
      <c r="AN8" s="51"/>
      <c r="AO8" s="51"/>
      <c r="AP8" s="51"/>
      <c r="AQ8" s="51"/>
      <c r="AR8" s="51"/>
      <c r="AS8" s="51"/>
      <c r="AT8" s="46">
        <f>データ!T6</f>
        <v>224.61</v>
      </c>
      <c r="AU8" s="46"/>
      <c r="AV8" s="46"/>
      <c r="AW8" s="46"/>
      <c r="AX8" s="46"/>
      <c r="AY8" s="46"/>
      <c r="AZ8" s="46"/>
      <c r="BA8" s="46"/>
      <c r="BB8" s="46">
        <f>データ!U6</f>
        <v>44.34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82.48</v>
      </c>
      <c r="Q10" s="46"/>
      <c r="R10" s="46"/>
      <c r="S10" s="46"/>
      <c r="T10" s="46"/>
      <c r="U10" s="46"/>
      <c r="V10" s="46"/>
      <c r="W10" s="46">
        <f>データ!Q6</f>
        <v>88.02</v>
      </c>
      <c r="X10" s="46"/>
      <c r="Y10" s="46"/>
      <c r="Z10" s="46"/>
      <c r="AA10" s="46"/>
      <c r="AB10" s="46"/>
      <c r="AC10" s="46"/>
      <c r="AD10" s="51">
        <f>データ!R6</f>
        <v>1485</v>
      </c>
      <c r="AE10" s="51"/>
      <c r="AF10" s="51"/>
      <c r="AG10" s="51"/>
      <c r="AH10" s="51"/>
      <c r="AI10" s="51"/>
      <c r="AJ10" s="51"/>
      <c r="AK10" s="2"/>
      <c r="AL10" s="51">
        <f>データ!V6</f>
        <v>8170</v>
      </c>
      <c r="AM10" s="51"/>
      <c r="AN10" s="51"/>
      <c r="AO10" s="51"/>
      <c r="AP10" s="51"/>
      <c r="AQ10" s="51"/>
      <c r="AR10" s="51"/>
      <c r="AS10" s="51"/>
      <c r="AT10" s="46">
        <f>データ!W6</f>
        <v>3.17</v>
      </c>
      <c r="AU10" s="46"/>
      <c r="AV10" s="46"/>
      <c r="AW10" s="46"/>
      <c r="AX10" s="46"/>
      <c r="AY10" s="46"/>
      <c r="AZ10" s="46"/>
      <c r="BA10" s="46"/>
      <c r="BB10" s="46">
        <f>データ!X6</f>
        <v>2577.29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1R18vyJ5EfqKD6pZNB1GYC3t2GZrwuRTOW9XHt78oqRgEj+Y9hoBjcpvmKElYxyHgPUARj4Hq4n/Z5sIV+4B7g==" saltValue="fSNfx1A6jLweglbuvbMF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143642</v>
      </c>
      <c r="D6" s="33">
        <f t="shared" si="3"/>
        <v>47</v>
      </c>
      <c r="E6" s="33">
        <f t="shared" si="3"/>
        <v>17</v>
      </c>
      <c r="F6" s="33">
        <f t="shared" si="3"/>
        <v>1</v>
      </c>
      <c r="G6" s="33">
        <f t="shared" si="3"/>
        <v>0</v>
      </c>
      <c r="H6" s="33" t="str">
        <f t="shared" si="3"/>
        <v>神奈川県　山北町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82.48</v>
      </c>
      <c r="Q6" s="34">
        <f t="shared" si="3"/>
        <v>88.02</v>
      </c>
      <c r="R6" s="34">
        <f t="shared" si="3"/>
        <v>1485</v>
      </c>
      <c r="S6" s="34">
        <f t="shared" si="3"/>
        <v>9960</v>
      </c>
      <c r="T6" s="34">
        <f t="shared" si="3"/>
        <v>224.61</v>
      </c>
      <c r="U6" s="34">
        <f t="shared" si="3"/>
        <v>44.34</v>
      </c>
      <c r="V6" s="34">
        <f t="shared" si="3"/>
        <v>8170</v>
      </c>
      <c r="W6" s="34">
        <f t="shared" si="3"/>
        <v>3.17</v>
      </c>
      <c r="X6" s="34">
        <f t="shared" si="3"/>
        <v>2577.29</v>
      </c>
      <c r="Y6" s="35">
        <f>IF(Y7="",NA(),Y7)</f>
        <v>57.08</v>
      </c>
      <c r="Z6" s="35">
        <f t="shared" ref="Z6:AH6" si="4">IF(Z7="",NA(),Z7)</f>
        <v>55.36</v>
      </c>
      <c r="AA6" s="35">
        <f t="shared" si="4"/>
        <v>60.62</v>
      </c>
      <c r="AB6" s="35">
        <f t="shared" si="4"/>
        <v>56.12</v>
      </c>
      <c r="AC6" s="35">
        <f t="shared" si="4"/>
        <v>53.79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1099.27</v>
      </c>
      <c r="BG6" s="35">
        <f t="shared" ref="BG6:BO6" si="7">IF(BG7="",NA(),BG7)</f>
        <v>1143.43</v>
      </c>
      <c r="BH6" s="35">
        <f t="shared" si="7"/>
        <v>1071.05</v>
      </c>
      <c r="BI6" s="35">
        <f t="shared" si="7"/>
        <v>995.23</v>
      </c>
      <c r="BJ6" s="35">
        <f t="shared" si="7"/>
        <v>962.34</v>
      </c>
      <c r="BK6" s="35">
        <f t="shared" si="7"/>
        <v>1111.31</v>
      </c>
      <c r="BL6" s="35">
        <f t="shared" si="7"/>
        <v>966.33</v>
      </c>
      <c r="BM6" s="35">
        <f t="shared" si="7"/>
        <v>958.81</v>
      </c>
      <c r="BN6" s="35">
        <f t="shared" si="7"/>
        <v>1001.3</v>
      </c>
      <c r="BO6" s="35">
        <f t="shared" si="7"/>
        <v>789.08</v>
      </c>
      <c r="BP6" s="34" t="str">
        <f>IF(BP7="","",IF(BP7="-","【-】","【"&amp;SUBSTITUTE(TEXT(BP7,"#,##0.00"),"-","△")&amp;"】"))</f>
        <v>【705.21】</v>
      </c>
      <c r="BQ6" s="35">
        <f>IF(BQ7="",NA(),BQ7)</f>
        <v>62.19</v>
      </c>
      <c r="BR6" s="35">
        <f t="shared" ref="BR6:BZ6" si="8">IF(BR7="",NA(),BR7)</f>
        <v>55.56</v>
      </c>
      <c r="BS6" s="35">
        <f t="shared" si="8"/>
        <v>61.36</v>
      </c>
      <c r="BT6" s="35">
        <f t="shared" si="8"/>
        <v>58.78</v>
      </c>
      <c r="BU6" s="35">
        <f t="shared" si="8"/>
        <v>65.42</v>
      </c>
      <c r="BV6" s="35">
        <f t="shared" si="8"/>
        <v>75.540000000000006</v>
      </c>
      <c r="BW6" s="35">
        <f t="shared" si="8"/>
        <v>81.739999999999995</v>
      </c>
      <c r="BX6" s="35">
        <f t="shared" si="8"/>
        <v>82.88</v>
      </c>
      <c r="BY6" s="35">
        <f t="shared" si="8"/>
        <v>81.88</v>
      </c>
      <c r="BZ6" s="35">
        <f t="shared" si="8"/>
        <v>88.25</v>
      </c>
      <c r="CA6" s="34" t="str">
        <f>IF(CA7="","",IF(CA7="-","【-】","【"&amp;SUBSTITUTE(TEXT(CA7,"#,##0.00"),"-","△")&amp;"】"))</f>
        <v>【98.96】</v>
      </c>
      <c r="CB6" s="35">
        <f>IF(CB7="",NA(),CB7)</f>
        <v>157.97999999999999</v>
      </c>
      <c r="CC6" s="35">
        <f t="shared" ref="CC6:CK6" si="9">IF(CC7="",NA(),CC7)</f>
        <v>174.41</v>
      </c>
      <c r="CD6" s="35">
        <f t="shared" si="9"/>
        <v>170.89</v>
      </c>
      <c r="CE6" s="35">
        <f t="shared" si="9"/>
        <v>178.47</v>
      </c>
      <c r="CF6" s="35">
        <f t="shared" si="9"/>
        <v>162.22</v>
      </c>
      <c r="CG6" s="35">
        <f t="shared" si="9"/>
        <v>207.96</v>
      </c>
      <c r="CH6" s="35">
        <f t="shared" si="9"/>
        <v>194.31</v>
      </c>
      <c r="CI6" s="35">
        <f t="shared" si="9"/>
        <v>190.99</v>
      </c>
      <c r="CJ6" s="35">
        <f t="shared" si="9"/>
        <v>187.55</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56.72</v>
      </c>
      <c r="CW6" s="34" t="str">
        <f>IF(CW7="","",IF(CW7="-","【-】","【"&amp;SUBSTITUTE(TEXT(CW7,"#,##0.00"),"-","△")&amp;"】"))</f>
        <v>【59.57】</v>
      </c>
      <c r="CX6" s="35">
        <f>IF(CX7="",NA(),CX7)</f>
        <v>87.49</v>
      </c>
      <c r="CY6" s="35">
        <f t="shared" ref="CY6:DG6" si="11">IF(CY7="",NA(),CY7)</f>
        <v>88.38</v>
      </c>
      <c r="CZ6" s="35">
        <f t="shared" si="11"/>
        <v>88.3</v>
      </c>
      <c r="DA6" s="35">
        <f t="shared" si="11"/>
        <v>88.29</v>
      </c>
      <c r="DB6" s="35">
        <f t="shared" si="11"/>
        <v>89.11</v>
      </c>
      <c r="DC6" s="35">
        <f t="shared" si="11"/>
        <v>83.91</v>
      </c>
      <c r="DD6" s="35">
        <f t="shared" si="11"/>
        <v>83.51</v>
      </c>
      <c r="DE6" s="35">
        <f t="shared" si="11"/>
        <v>83.02</v>
      </c>
      <c r="DF6" s="35">
        <f t="shared" si="11"/>
        <v>82.55</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0.15</v>
      </c>
      <c r="EO6" s="34" t="str">
        <f>IF(EO7="","",IF(EO7="-","【-】","【"&amp;SUBSTITUTE(TEXT(EO7,"#,##0.00"),"-","△")&amp;"】"))</f>
        <v>【0.30】</v>
      </c>
    </row>
    <row r="7" spans="1:145" s="36" customFormat="1" x14ac:dyDescent="0.15">
      <c r="A7" s="28"/>
      <c r="B7" s="37">
        <v>2020</v>
      </c>
      <c r="C7" s="37">
        <v>143642</v>
      </c>
      <c r="D7" s="37">
        <v>47</v>
      </c>
      <c r="E7" s="37">
        <v>17</v>
      </c>
      <c r="F7" s="37">
        <v>1</v>
      </c>
      <c r="G7" s="37">
        <v>0</v>
      </c>
      <c r="H7" s="37" t="s">
        <v>98</v>
      </c>
      <c r="I7" s="37" t="s">
        <v>99</v>
      </c>
      <c r="J7" s="37" t="s">
        <v>100</v>
      </c>
      <c r="K7" s="37" t="s">
        <v>101</v>
      </c>
      <c r="L7" s="37" t="s">
        <v>102</v>
      </c>
      <c r="M7" s="37" t="s">
        <v>103</v>
      </c>
      <c r="N7" s="38" t="s">
        <v>104</v>
      </c>
      <c r="O7" s="38" t="s">
        <v>105</v>
      </c>
      <c r="P7" s="38">
        <v>82.48</v>
      </c>
      <c r="Q7" s="38">
        <v>88.02</v>
      </c>
      <c r="R7" s="38">
        <v>1485</v>
      </c>
      <c r="S7" s="38">
        <v>9960</v>
      </c>
      <c r="T7" s="38">
        <v>224.61</v>
      </c>
      <c r="U7" s="38">
        <v>44.34</v>
      </c>
      <c r="V7" s="38">
        <v>8170</v>
      </c>
      <c r="W7" s="38">
        <v>3.17</v>
      </c>
      <c r="X7" s="38">
        <v>2577.29</v>
      </c>
      <c r="Y7" s="38">
        <v>57.08</v>
      </c>
      <c r="Z7" s="38">
        <v>55.36</v>
      </c>
      <c r="AA7" s="38">
        <v>60.62</v>
      </c>
      <c r="AB7" s="38">
        <v>56.12</v>
      </c>
      <c r="AC7" s="38">
        <v>53.79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1099.27</v>
      </c>
      <c r="BG7" s="38">
        <v>1143.43</v>
      </c>
      <c r="BH7" s="38">
        <v>1071.05</v>
      </c>
      <c r="BI7" s="38">
        <v>995.23</v>
      </c>
      <c r="BJ7" s="38">
        <v>962.34</v>
      </c>
      <c r="BK7" s="38">
        <v>1111.31</v>
      </c>
      <c r="BL7" s="38">
        <v>966.33</v>
      </c>
      <c r="BM7" s="38">
        <v>958.81</v>
      </c>
      <c r="BN7" s="38">
        <v>1001.3</v>
      </c>
      <c r="BO7" s="38">
        <v>789.08</v>
      </c>
      <c r="BP7" s="38">
        <v>705.21</v>
      </c>
      <c r="BQ7" s="38">
        <v>62.19</v>
      </c>
      <c r="BR7" s="38">
        <v>55.56</v>
      </c>
      <c r="BS7" s="38">
        <v>61.36</v>
      </c>
      <c r="BT7" s="38">
        <v>58.78</v>
      </c>
      <c r="BU7" s="38">
        <v>65.42</v>
      </c>
      <c r="BV7" s="38">
        <v>75.540000000000006</v>
      </c>
      <c r="BW7" s="38">
        <v>81.739999999999995</v>
      </c>
      <c r="BX7" s="38">
        <v>82.88</v>
      </c>
      <c r="BY7" s="38">
        <v>81.88</v>
      </c>
      <c r="BZ7" s="38">
        <v>88.25</v>
      </c>
      <c r="CA7" s="38">
        <v>98.96</v>
      </c>
      <c r="CB7" s="38">
        <v>157.97999999999999</v>
      </c>
      <c r="CC7" s="38">
        <v>174.41</v>
      </c>
      <c r="CD7" s="38">
        <v>170.89</v>
      </c>
      <c r="CE7" s="38">
        <v>178.47</v>
      </c>
      <c r="CF7" s="38">
        <v>162.22</v>
      </c>
      <c r="CG7" s="38">
        <v>207.96</v>
      </c>
      <c r="CH7" s="38">
        <v>194.31</v>
      </c>
      <c r="CI7" s="38">
        <v>190.99</v>
      </c>
      <c r="CJ7" s="38">
        <v>187.55</v>
      </c>
      <c r="CK7" s="38">
        <v>176.37</v>
      </c>
      <c r="CL7" s="38">
        <v>134.52000000000001</v>
      </c>
      <c r="CM7" s="38" t="s">
        <v>104</v>
      </c>
      <c r="CN7" s="38" t="s">
        <v>104</v>
      </c>
      <c r="CO7" s="38" t="s">
        <v>104</v>
      </c>
      <c r="CP7" s="38" t="s">
        <v>104</v>
      </c>
      <c r="CQ7" s="38" t="s">
        <v>104</v>
      </c>
      <c r="CR7" s="38">
        <v>53.51</v>
      </c>
      <c r="CS7" s="38">
        <v>53.5</v>
      </c>
      <c r="CT7" s="38">
        <v>52.58</v>
      </c>
      <c r="CU7" s="38">
        <v>50.94</v>
      </c>
      <c r="CV7" s="38">
        <v>56.72</v>
      </c>
      <c r="CW7" s="38">
        <v>59.57</v>
      </c>
      <c r="CX7" s="38">
        <v>87.49</v>
      </c>
      <c r="CY7" s="38">
        <v>88.38</v>
      </c>
      <c r="CZ7" s="38">
        <v>88.3</v>
      </c>
      <c r="DA7" s="38">
        <v>88.29</v>
      </c>
      <c r="DB7" s="38">
        <v>89.11</v>
      </c>
      <c r="DC7" s="38">
        <v>83.91</v>
      </c>
      <c r="DD7" s="38">
        <v>83.51</v>
      </c>
      <c r="DE7" s="38">
        <v>83.02</v>
      </c>
      <c r="DF7" s="38">
        <v>82.55</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0.15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2022-01-19T23:42:39Z</cp:lastPrinted>
  <dcterms:created xsi:type="dcterms:W3CDTF">2021-12-03T07:44:41Z</dcterms:created>
  <dcterms:modified xsi:type="dcterms:W3CDTF">2022-02-17T07:07:34Z</dcterms:modified>
  <cp:category/>
</cp:coreProperties>
</file>