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fs01\s0806\01_ネットワークグループ\01_管理課\08_利用調整\06_減免承認\041124_施設使用料試算表\"/>
    </mc:Choice>
  </mc:AlternateContent>
  <bookViews>
    <workbookView xWindow="0" yWindow="0" windowWidth="23040" windowHeight="8592"/>
  </bookViews>
  <sheets>
    <sheet name="アリーナ１" sheetId="1" r:id="rId1"/>
    <sheet name="アリーナ２" sheetId="2" r:id="rId2"/>
    <sheet name="その他" sheetId="4" r:id="rId3"/>
    <sheet name="【合計】" sheetId="5"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5" i="1" l="1"/>
  <c r="K21" i="4" l="1"/>
  <c r="K19" i="4"/>
  <c r="M19" i="4"/>
  <c r="O19" i="4"/>
  <c r="K20" i="4"/>
  <c r="M20" i="4"/>
  <c r="O20" i="4"/>
  <c r="M21" i="4"/>
  <c r="O21" i="4"/>
  <c r="O18" i="4"/>
  <c r="M18" i="4"/>
  <c r="K18" i="4"/>
  <c r="K22" i="4"/>
  <c r="O16" i="4"/>
  <c r="M16" i="4"/>
  <c r="K16" i="4"/>
  <c r="O17" i="4"/>
  <c r="M17" i="4"/>
  <c r="K17" i="4"/>
  <c r="O12" i="4"/>
  <c r="O11" i="4"/>
  <c r="M12" i="4"/>
  <c r="M11" i="4"/>
  <c r="K11" i="4"/>
  <c r="K12" i="4"/>
  <c r="O24" i="4"/>
  <c r="M24" i="4"/>
  <c r="K24" i="4"/>
  <c r="O23" i="4"/>
  <c r="M23" i="4"/>
  <c r="K23" i="4"/>
  <c r="O22" i="4"/>
  <c r="M22" i="4"/>
  <c r="O15" i="4"/>
  <c r="M15" i="4"/>
  <c r="K15" i="4"/>
  <c r="O14" i="4"/>
  <c r="M14" i="4"/>
  <c r="K14" i="4"/>
  <c r="O13" i="4"/>
  <c r="M13" i="4"/>
  <c r="K13" i="4"/>
  <c r="O10" i="4"/>
  <c r="M10" i="4"/>
  <c r="K10" i="4"/>
  <c r="O9" i="4"/>
  <c r="M9" i="4"/>
  <c r="K9" i="4"/>
  <c r="O8" i="4"/>
  <c r="M8" i="4"/>
  <c r="K8" i="4"/>
  <c r="O7" i="4"/>
  <c r="M7" i="4"/>
  <c r="K7" i="4"/>
  <c r="O6" i="4"/>
  <c r="M6" i="4"/>
  <c r="K6" i="4"/>
  <c r="O5" i="4"/>
  <c r="M5" i="4"/>
  <c r="K5" i="4"/>
  <c r="K25" i="4" l="1"/>
  <c r="B7" i="5" s="1"/>
  <c r="O25" i="4"/>
  <c r="F7" i="5" s="1"/>
  <c r="M25" i="4"/>
  <c r="D7" i="5" s="1"/>
  <c r="M18" i="2" l="1"/>
  <c r="K18" i="2"/>
  <c r="M17" i="2"/>
  <c r="K17" i="2"/>
  <c r="M16" i="2"/>
  <c r="K16" i="2"/>
  <c r="M15" i="2"/>
  <c r="K15" i="2"/>
  <c r="M14" i="2"/>
  <c r="K14" i="2"/>
  <c r="M13" i="2"/>
  <c r="K13" i="2"/>
  <c r="M12" i="2"/>
  <c r="K12" i="2"/>
  <c r="M11" i="2"/>
  <c r="K11" i="2"/>
  <c r="M10" i="2"/>
  <c r="K10" i="2"/>
  <c r="M9" i="2"/>
  <c r="K9" i="2"/>
  <c r="M8" i="2"/>
  <c r="K8" i="2"/>
  <c r="M7" i="2"/>
  <c r="K7" i="2"/>
  <c r="M6" i="2"/>
  <c r="K6" i="2"/>
  <c r="M5" i="2"/>
  <c r="M19" i="2" s="1"/>
  <c r="F6" i="5" s="1"/>
  <c r="K5" i="2"/>
  <c r="M23" i="1"/>
  <c r="M22" i="1"/>
  <c r="M21" i="1"/>
  <c r="M20" i="1"/>
  <c r="M19" i="1"/>
  <c r="M18" i="1"/>
  <c r="M17" i="1"/>
  <c r="M16" i="1"/>
  <c r="M15" i="1"/>
  <c r="M14" i="1"/>
  <c r="M13" i="1"/>
  <c r="M12" i="1"/>
  <c r="M11" i="1"/>
  <c r="M10" i="1"/>
  <c r="M9" i="1"/>
  <c r="M8" i="1"/>
  <c r="M7" i="1"/>
  <c r="M6" i="1"/>
  <c r="K23" i="1"/>
  <c r="K22" i="1"/>
  <c r="K21" i="1"/>
  <c r="K20" i="1"/>
  <c r="K19" i="1"/>
  <c r="K18" i="1"/>
  <c r="K17" i="1"/>
  <c r="K16" i="1"/>
  <c r="K15" i="1"/>
  <c r="K14" i="1"/>
  <c r="K13" i="1"/>
  <c r="K12" i="1"/>
  <c r="K11" i="1"/>
  <c r="K10" i="1"/>
  <c r="K9" i="1"/>
  <c r="K8" i="1"/>
  <c r="K7" i="1"/>
  <c r="K6" i="1"/>
  <c r="K5" i="1"/>
  <c r="M5" i="1"/>
  <c r="K19" i="2" l="1"/>
  <c r="D6" i="5" s="1"/>
  <c r="M24" i="1"/>
  <c r="F5" i="5" s="1"/>
  <c r="F8" i="5" s="1"/>
  <c r="K24" i="1"/>
  <c r="D5" i="5" s="1"/>
  <c r="I13" i="2"/>
  <c r="I18" i="2"/>
  <c r="I17" i="2"/>
  <c r="I16" i="2"/>
  <c r="I15" i="2"/>
  <c r="I14" i="2"/>
  <c r="I12" i="2"/>
  <c r="I11" i="2"/>
  <c r="I10" i="2"/>
  <c r="I9" i="2"/>
  <c r="I8" i="2"/>
  <c r="I7" i="2"/>
  <c r="I6" i="2"/>
  <c r="I5" i="2"/>
  <c r="I23" i="1"/>
  <c r="I22" i="1"/>
  <c r="I21" i="1"/>
  <c r="I20" i="1"/>
  <c r="I19" i="1"/>
  <c r="I18" i="1"/>
  <c r="I17" i="1"/>
  <c r="I16" i="1"/>
  <c r="I15" i="1"/>
  <c r="I14" i="1"/>
  <c r="I13" i="1"/>
  <c r="I12" i="1"/>
  <c r="I11" i="1"/>
  <c r="I10" i="1"/>
  <c r="I9" i="1"/>
  <c r="I8" i="1"/>
  <c r="I7" i="1"/>
  <c r="I6" i="1"/>
  <c r="D8" i="5" l="1"/>
  <c r="I19" i="2"/>
  <c r="B6" i="5" s="1"/>
  <c r="I24" i="1"/>
  <c r="B5" i="5" s="1"/>
  <c r="B8" i="5" l="1"/>
</calcChain>
</file>

<file path=xl/sharedStrings.xml><?xml version="1.0" encoding="utf-8"?>
<sst xmlns="http://schemas.openxmlformats.org/spreadsheetml/2006/main" count="514" uniqueCount="96">
  <si>
    <t>スポーツアリーナ１</t>
    <phoneticPr fontId="1"/>
  </si>
  <si>
    <t>区分</t>
    <rPh sb="0" eb="2">
      <t>クブン</t>
    </rPh>
    <phoneticPr fontId="1"/>
  </si>
  <si>
    <t>メインフロア</t>
    <phoneticPr fontId="1"/>
  </si>
  <si>
    <t>全面</t>
    <rPh sb="0" eb="2">
      <t>ゼンメン</t>
    </rPh>
    <phoneticPr fontId="1"/>
  </si>
  <si>
    <t>半面</t>
    <rPh sb="0" eb="2">
      <t>ハンメン</t>
    </rPh>
    <phoneticPr fontId="1"/>
  </si>
  <si>
    <t>４分の１面</t>
    <rPh sb="1" eb="2">
      <t>ブン</t>
    </rPh>
    <rPh sb="4" eb="5">
      <t>メン</t>
    </rPh>
    <phoneticPr fontId="1"/>
  </si>
  <si>
    <t>サブフロア</t>
    <phoneticPr fontId="1"/>
  </si>
  <si>
    <t>会議室１</t>
    <rPh sb="0" eb="3">
      <t>カイギシツ</t>
    </rPh>
    <phoneticPr fontId="1"/>
  </si>
  <si>
    <t>会議室２</t>
    <rPh sb="0" eb="3">
      <t>カイギシツ</t>
    </rPh>
    <phoneticPr fontId="1"/>
  </si>
  <si>
    <t>研修室１</t>
    <rPh sb="0" eb="3">
      <t>ケンシュウシツ</t>
    </rPh>
    <phoneticPr fontId="1"/>
  </si>
  <si>
    <t>研修室２</t>
    <rPh sb="0" eb="3">
      <t>ケンシュウシツ</t>
    </rPh>
    <phoneticPr fontId="1"/>
  </si>
  <si>
    <t>研修室３</t>
    <rPh sb="0" eb="3">
      <t>ケンシュウシツ</t>
    </rPh>
    <phoneticPr fontId="1"/>
  </si>
  <si>
    <t>放送設備</t>
    <rPh sb="0" eb="2">
      <t>ホウソウ</t>
    </rPh>
    <rPh sb="2" eb="4">
      <t>セツビ</t>
    </rPh>
    <phoneticPr fontId="1"/>
  </si>
  <si>
    <t>冷房設備</t>
    <rPh sb="0" eb="2">
      <t>レイボウ</t>
    </rPh>
    <rPh sb="2" eb="4">
      <t>セツビ</t>
    </rPh>
    <phoneticPr fontId="1"/>
  </si>
  <si>
    <t>暖房設備</t>
    <rPh sb="0" eb="2">
      <t>ダンボウ</t>
    </rPh>
    <rPh sb="2" eb="4">
      <t>セツビ</t>
    </rPh>
    <phoneticPr fontId="1"/>
  </si>
  <si>
    <t>１時間</t>
    <rPh sb="1" eb="3">
      <t>ジカン</t>
    </rPh>
    <phoneticPr fontId="1"/>
  </si>
  <si>
    <t>単位</t>
    <rPh sb="0" eb="2">
      <t>タンイ</t>
    </rPh>
    <phoneticPr fontId="1"/>
  </si>
  <si>
    <t>円</t>
    <rPh sb="0" eb="1">
      <t>エン</t>
    </rPh>
    <phoneticPr fontId="1"/>
  </si>
  <si>
    <t>時間</t>
    <rPh sb="0" eb="2">
      <t>ジカン</t>
    </rPh>
    <phoneticPr fontId="1"/>
  </si>
  <si>
    <t>Ａ</t>
    <phoneticPr fontId="1"/>
  </si>
  <si>
    <t>Ｂ</t>
    <phoneticPr fontId="1"/>
  </si>
  <si>
    <t>予定使用時間</t>
    <rPh sb="0" eb="2">
      <t>ヨテイ</t>
    </rPh>
    <rPh sb="2" eb="4">
      <t>シヨウ</t>
    </rPh>
    <rPh sb="4" eb="6">
      <t>ジカン</t>
    </rPh>
    <phoneticPr fontId="1"/>
  </si>
  <si>
    <t>（注）メインフロアの使用料には1/3点灯が含まれています。</t>
    <rPh sb="1" eb="2">
      <t>チュウ</t>
    </rPh>
    <rPh sb="10" eb="13">
      <t>シヨウリョウ</t>
    </rPh>
    <rPh sb="18" eb="20">
      <t>テントウ</t>
    </rPh>
    <rPh sb="21" eb="22">
      <t>フク</t>
    </rPh>
    <phoneticPr fontId="1"/>
  </si>
  <si>
    <t>それ以上の照明が必要な場合には、照明設備の使用料が必要になります。</t>
    <rPh sb="2" eb="4">
      <t>イジョウ</t>
    </rPh>
    <rPh sb="5" eb="7">
      <t>ショウメイ</t>
    </rPh>
    <rPh sb="8" eb="10">
      <t>ヒツヨウ</t>
    </rPh>
    <rPh sb="11" eb="13">
      <t>バアイ</t>
    </rPh>
    <rPh sb="16" eb="18">
      <t>ショウメイ</t>
    </rPh>
    <rPh sb="18" eb="20">
      <t>セツビ</t>
    </rPh>
    <rPh sb="21" eb="24">
      <t>シヨウリョウ</t>
    </rPh>
    <rPh sb="25" eb="27">
      <t>ヒツヨウ</t>
    </rPh>
    <phoneticPr fontId="1"/>
  </si>
  <si>
    <t>単位当たり
使用料</t>
    <rPh sb="0" eb="2">
      <t>タンイ</t>
    </rPh>
    <rPh sb="2" eb="3">
      <t>ア</t>
    </rPh>
    <rPh sb="6" eb="9">
      <t>シヨウリョウ</t>
    </rPh>
    <phoneticPr fontId="1"/>
  </si>
  <si>
    <t>スポーツアリーナ２</t>
    <phoneticPr fontId="1"/>
  </si>
  <si>
    <t>多目的フロア２</t>
    <rPh sb="0" eb="3">
      <t>タモクテキ</t>
    </rPh>
    <phoneticPr fontId="1"/>
  </si>
  <si>
    <t>ボクシングフロア</t>
    <phoneticPr fontId="1"/>
  </si>
  <si>
    <t>フェンシングフロア</t>
    <phoneticPr fontId="1"/>
  </si>
  <si>
    <t>ウェイトリフティングフロア</t>
    <phoneticPr fontId="1"/>
  </si>
  <si>
    <t>控室１（役員室）</t>
    <rPh sb="0" eb="2">
      <t>ヒカエシツ</t>
    </rPh>
    <rPh sb="4" eb="6">
      <t>ヤクイン</t>
    </rPh>
    <rPh sb="6" eb="7">
      <t>シツ</t>
    </rPh>
    <phoneticPr fontId="1"/>
  </si>
  <si>
    <t>控室２（選手控室・放送室）</t>
    <rPh sb="0" eb="2">
      <t>ヒカエシツ</t>
    </rPh>
    <rPh sb="4" eb="6">
      <t>センシュ</t>
    </rPh>
    <rPh sb="6" eb="8">
      <t>ヒカエシツ</t>
    </rPh>
    <rPh sb="9" eb="12">
      <t>ホウソウシツ</t>
    </rPh>
    <phoneticPr fontId="1"/>
  </si>
  <si>
    <t>・　スポーツ大会等を運営する者その他の関係者が自動車駐車場を利用するとき。ただし、一大会当たり１日20台を限度とする。</t>
    <rPh sb="6" eb="8">
      <t>タイカイ</t>
    </rPh>
    <rPh sb="8" eb="9">
      <t>ナド</t>
    </rPh>
    <rPh sb="10" eb="12">
      <t>ウンエイ</t>
    </rPh>
    <rPh sb="14" eb="15">
      <t>シャ</t>
    </rPh>
    <rPh sb="17" eb="18">
      <t>タ</t>
    </rPh>
    <rPh sb="19" eb="22">
      <t>カンケイシャ</t>
    </rPh>
    <rPh sb="23" eb="26">
      <t>ジドウシャ</t>
    </rPh>
    <rPh sb="26" eb="29">
      <t>チュウシャジョウ</t>
    </rPh>
    <rPh sb="30" eb="32">
      <t>リヨウ</t>
    </rPh>
    <rPh sb="41" eb="42">
      <t>イチ</t>
    </rPh>
    <rPh sb="42" eb="44">
      <t>タイカイ</t>
    </rPh>
    <rPh sb="44" eb="45">
      <t>ア</t>
    </rPh>
    <rPh sb="48" eb="49">
      <t>ニチ</t>
    </rPh>
    <rPh sb="51" eb="52">
      <t>ダイ</t>
    </rPh>
    <rPh sb="53" eb="55">
      <t>ゲンド</t>
    </rPh>
    <phoneticPr fontId="1"/>
  </si>
  <si>
    <t>※　障害者及びその付添人（障害者１人につき１人に限る。）がプール（一般利用に限る。）、トレーニングルーム若しくは陸上競技場（団体利用以外の一般利用に限る。）を利用するとき、又は障害者が施設等を利用するために自動車駐車場を利用するときは、全額免除。</t>
    <phoneticPr fontId="1"/>
  </si>
  <si>
    <r>
      <t>【２分の１の額に減額される場合】</t>
    </r>
    <r>
      <rPr>
        <sz val="8"/>
        <color theme="1"/>
        <rFont val="ＭＳ Ｐゴシック"/>
        <family val="3"/>
        <charset val="128"/>
      </rPr>
      <t>神奈川県立スポーツセンター及び神奈川県立西湘スポーツセンター条例施行規則第16条第２項</t>
    </r>
    <rPh sb="16" eb="20">
      <t>カナガワケン</t>
    </rPh>
    <rPh sb="20" eb="21">
      <t>リツ</t>
    </rPh>
    <rPh sb="29" eb="30">
      <t>オヨ</t>
    </rPh>
    <rPh sb="31" eb="35">
      <t>カナガワケン</t>
    </rPh>
    <rPh sb="35" eb="36">
      <t>リツ</t>
    </rPh>
    <rPh sb="36" eb="38">
      <t>セイショウ</t>
    </rPh>
    <rPh sb="46" eb="48">
      <t>ジョウレイ</t>
    </rPh>
    <rPh sb="48" eb="50">
      <t>セコウ</t>
    </rPh>
    <rPh sb="50" eb="52">
      <t>キソク</t>
    </rPh>
    <rPh sb="52" eb="53">
      <t>ダイ</t>
    </rPh>
    <rPh sb="55" eb="56">
      <t>ジョウ</t>
    </rPh>
    <rPh sb="56" eb="57">
      <t>ダイ</t>
    </rPh>
    <rPh sb="58" eb="59">
      <t>コウ</t>
    </rPh>
    <phoneticPr fontId="1"/>
  </si>
  <si>
    <r>
      <t>【５分の４の額に減額される場合】</t>
    </r>
    <r>
      <rPr>
        <sz val="8"/>
        <color theme="1"/>
        <rFont val="ＭＳ Ｐゴシック"/>
        <family val="3"/>
        <charset val="128"/>
      </rPr>
      <t>神奈川県立スポーツセンター及び神奈川県立西湘スポーツセンター条例施行規則第16条第３項</t>
    </r>
    <phoneticPr fontId="1"/>
  </si>
  <si>
    <t>「予定使用時間」欄（網掛け部分）に数字を入力してください。</t>
    <rPh sb="1" eb="3">
      <t>ヨテイ</t>
    </rPh>
    <rPh sb="3" eb="5">
      <t>シヨウ</t>
    </rPh>
    <rPh sb="5" eb="7">
      <t>ジカン</t>
    </rPh>
    <rPh sb="8" eb="9">
      <t>ラン</t>
    </rPh>
    <rPh sb="10" eb="12">
      <t>アミカ</t>
    </rPh>
    <rPh sb="13" eb="15">
      <t>ブブン</t>
    </rPh>
    <rPh sb="17" eb="19">
      <t>スウジ</t>
    </rPh>
    <rPh sb="20" eb="22">
      <t>ニュウリョク</t>
    </rPh>
    <phoneticPr fontId="1"/>
  </si>
  <si>
    <t>Ａ×Ｂ</t>
    <phoneticPr fontId="1"/>
  </si>
  <si>
    <t>Ａ×Ｂ×1/2</t>
    <phoneticPr fontId="1"/>
  </si>
  <si>
    <t>Ａ×Ｂ×4/5</t>
    <phoneticPr fontId="1"/>
  </si>
  <si>
    <t>使用料</t>
    <rPh sb="0" eb="3">
      <t>シヨウリョウ</t>
    </rPh>
    <phoneticPr fontId="1"/>
  </si>
  <si>
    <t>照明設備
（注）</t>
    <rPh sb="0" eb="2">
      <t>ショウメイ</t>
    </rPh>
    <rPh sb="2" eb="4">
      <t>セツビ</t>
    </rPh>
    <phoneticPr fontId="1"/>
  </si>
  <si>
    <t>計</t>
    <rPh sb="0" eb="1">
      <t>ケイ</t>
    </rPh>
    <phoneticPr fontId="1"/>
  </si>
  <si>
    <t>使用料</t>
    <rPh sb="0" eb="3">
      <t>シヨウリョウ</t>
    </rPh>
    <phoneticPr fontId="1"/>
  </si>
  <si>
    <t>計</t>
    <phoneticPr fontId="1"/>
  </si>
  <si>
    <t>２分の１の額に
減額される場合</t>
    <rPh sb="1" eb="2">
      <t>ブン</t>
    </rPh>
    <rPh sb="5" eb="6">
      <t>ガク</t>
    </rPh>
    <rPh sb="8" eb="10">
      <t>ゲンガク</t>
    </rPh>
    <rPh sb="13" eb="15">
      <t>バアイ</t>
    </rPh>
    <phoneticPr fontId="1"/>
  </si>
  <si>
    <t>５分の４の額に
減額される場合</t>
    <rPh sb="1" eb="2">
      <t>ブン</t>
    </rPh>
    <rPh sb="5" eb="6">
      <t>ガク</t>
    </rPh>
    <rPh sb="8" eb="10">
      <t>ゲンガク</t>
    </rPh>
    <rPh sb="13" eb="15">
      <t>バアイ</t>
    </rPh>
    <phoneticPr fontId="1"/>
  </si>
  <si>
    <t>プール</t>
    <phoneticPr fontId="1"/>
  </si>
  <si>
    <t>陸上競技場</t>
    <rPh sb="0" eb="5">
      <t>リクジョウキョウギジョウ</t>
    </rPh>
    <phoneticPr fontId="1"/>
  </si>
  <si>
    <t>トラック利用</t>
    <rPh sb="4" eb="6">
      <t>リヨウ</t>
    </rPh>
    <phoneticPr fontId="1"/>
  </si>
  <si>
    <t>全体利用</t>
    <rPh sb="0" eb="2">
      <t>ゼンタイ</t>
    </rPh>
    <rPh sb="2" eb="4">
      <t>リヨウ</t>
    </rPh>
    <phoneticPr fontId="1"/>
  </si>
  <si>
    <t>補助競技場</t>
    <rPh sb="0" eb="5">
      <t>ホジョキョウギジョウ</t>
    </rPh>
    <phoneticPr fontId="1"/>
  </si>
  <si>
    <t>フットサルコート</t>
    <phoneticPr fontId="1"/>
  </si>
  <si>
    <t>照明設備</t>
    <rPh sb="0" eb="2">
      <t>ショウメイ</t>
    </rPh>
    <rPh sb="2" eb="4">
      <t>セツビ</t>
    </rPh>
    <phoneticPr fontId="1"/>
  </si>
  <si>
    <t>球技場１（天然芝）</t>
    <rPh sb="0" eb="3">
      <t>キュウギジョウ</t>
    </rPh>
    <rPh sb="5" eb="8">
      <t>テンネンシバ</t>
    </rPh>
    <phoneticPr fontId="1"/>
  </si>
  <si>
    <t>球技場２（人工芝）</t>
    <rPh sb="0" eb="3">
      <t>キュウギジョウ</t>
    </rPh>
    <rPh sb="5" eb="7">
      <t>ジンコウ</t>
    </rPh>
    <rPh sb="7" eb="8">
      <t>シバ</t>
    </rPh>
    <phoneticPr fontId="1"/>
  </si>
  <si>
    <t>球技場１</t>
    <rPh sb="0" eb="3">
      <t>キュウギジョウ</t>
    </rPh>
    <phoneticPr fontId="1"/>
  </si>
  <si>
    <t>テニスコート</t>
    <phoneticPr fontId="1"/>
  </si>
  <si>
    <t>ミーティングルーム１</t>
    <phoneticPr fontId="1"/>
  </si>
  <si>
    <t>ミーティングルーム２</t>
    <phoneticPr fontId="1"/>
  </si>
  <si>
    <t>ラウンジ</t>
    <phoneticPr fontId="1"/>
  </si>
  <si>
    <t>１人1泊</t>
    <rPh sb="1" eb="2">
      <t>ニン</t>
    </rPh>
    <rPh sb="3" eb="4">
      <t>ハク</t>
    </rPh>
    <phoneticPr fontId="1"/>
  </si>
  <si>
    <t>泊</t>
    <rPh sb="0" eb="1">
      <t>ハク</t>
    </rPh>
    <phoneticPr fontId="1"/>
  </si>
  <si>
    <t>４分の１面</t>
    <rPh sb="1" eb="2">
      <t>ブン</t>
    </rPh>
    <phoneticPr fontId="1"/>
  </si>
  <si>
    <t>一般２名以下</t>
    <rPh sb="0" eb="2">
      <t>イッパン</t>
    </rPh>
    <rPh sb="3" eb="6">
      <t>メイイカ</t>
    </rPh>
    <phoneticPr fontId="1"/>
  </si>
  <si>
    <t>一般３名以上</t>
    <rPh sb="0" eb="2">
      <t>イッパン</t>
    </rPh>
    <rPh sb="3" eb="6">
      <t>メイイジョウ</t>
    </rPh>
    <phoneticPr fontId="1"/>
  </si>
  <si>
    <t>小学生・中学生・高校生</t>
    <rPh sb="0" eb="3">
      <t>ショウガクセイ</t>
    </rPh>
    <rPh sb="4" eb="7">
      <t>チュウガクセイ</t>
    </rPh>
    <rPh sb="8" eb="9">
      <t>コウ</t>
    </rPh>
    <phoneticPr fontId="1"/>
  </si>
  <si>
    <t>その他</t>
    <rPh sb="2" eb="3">
      <t>ホカ</t>
    </rPh>
    <phoneticPr fontId="1"/>
  </si>
  <si>
    <t>（注）宿泊室は障害者が施設等を利用するときのみ減免該当</t>
    <rPh sb="1" eb="2">
      <t>チュウ</t>
    </rPh>
    <rPh sb="3" eb="5">
      <t>シュクハク</t>
    </rPh>
    <rPh sb="5" eb="6">
      <t>シツ</t>
    </rPh>
    <rPh sb="7" eb="10">
      <t>ショウガイシャ</t>
    </rPh>
    <rPh sb="11" eb="14">
      <t>シセツナド</t>
    </rPh>
    <rPh sb="15" eb="17">
      <t>リヨウ</t>
    </rPh>
    <rPh sb="23" eb="25">
      <t>ゲンメン</t>
    </rPh>
    <rPh sb="25" eb="27">
      <t>ガイトウ</t>
    </rPh>
    <phoneticPr fontId="1"/>
  </si>
  <si>
    <t>C</t>
    <phoneticPr fontId="1"/>
  </si>
  <si>
    <t>Ａ×Ｂ×C</t>
    <phoneticPr fontId="1"/>
  </si>
  <si>
    <t>面</t>
    <rPh sb="0" eb="1">
      <t>メン</t>
    </rPh>
    <phoneticPr fontId="1"/>
  </si>
  <si>
    <t>Ａ×Ｂ×C×1/2</t>
    <phoneticPr fontId="1"/>
  </si>
  <si>
    <t>Ａ×Ｂ×C×4/5</t>
    <phoneticPr fontId="1"/>
  </si>
  <si>
    <t>1面１時間</t>
    <rPh sb="1" eb="2">
      <t>メン</t>
    </rPh>
    <rPh sb="3" eb="5">
      <t>ジカン</t>
    </rPh>
    <phoneticPr fontId="1"/>
  </si>
  <si>
    <t>アリーナ１</t>
    <phoneticPr fontId="1"/>
  </si>
  <si>
    <t>アリーナ２</t>
    <phoneticPr fontId="1"/>
  </si>
  <si>
    <t>合計</t>
    <rPh sb="0" eb="2">
      <t>ゴウケイ</t>
    </rPh>
    <phoneticPr fontId="1"/>
  </si>
  <si>
    <t>その他施設</t>
    <rPh sb="2" eb="3">
      <t>ホカ</t>
    </rPh>
    <rPh sb="3" eb="5">
      <t>シセツ</t>
    </rPh>
    <phoneticPr fontId="1"/>
  </si>
  <si>
    <t>人</t>
    <rPh sb="0" eb="1">
      <t>ヒト</t>
    </rPh>
    <phoneticPr fontId="1"/>
  </si>
  <si>
    <t>面数
人数</t>
    <rPh sb="0" eb="1">
      <t>メン</t>
    </rPh>
    <rPh sb="1" eb="2">
      <t>スウ</t>
    </rPh>
    <rPh sb="3" eb="5">
      <t>ニンズウ</t>
    </rPh>
    <phoneticPr fontId="1"/>
  </si>
  <si>
    <t>各シート合計※自動計算</t>
    <rPh sb="0" eb="1">
      <t>カク</t>
    </rPh>
    <rPh sb="4" eb="6">
      <t>ゴウケイ</t>
    </rPh>
    <rPh sb="7" eb="9">
      <t>ジドウ</t>
    </rPh>
    <rPh sb="9" eb="11">
      <t>ケイサン</t>
    </rPh>
    <phoneticPr fontId="1"/>
  </si>
  <si>
    <t>「予定使用時間」欄 及び「面数人数」欄（網掛け部分）に数字を入力してください。</t>
    <rPh sb="1" eb="3">
      <t>ヨテイ</t>
    </rPh>
    <rPh sb="3" eb="5">
      <t>シヨウ</t>
    </rPh>
    <rPh sb="5" eb="7">
      <t>ジカン</t>
    </rPh>
    <rPh sb="8" eb="9">
      <t>ラン</t>
    </rPh>
    <rPh sb="10" eb="11">
      <t>オヨ</t>
    </rPh>
    <rPh sb="15" eb="17">
      <t>ニンズウ</t>
    </rPh>
    <rPh sb="18" eb="19">
      <t>ラン</t>
    </rPh>
    <rPh sb="20" eb="22">
      <t>アミカ</t>
    </rPh>
    <rPh sb="23" eb="25">
      <t>ブブン</t>
    </rPh>
    <rPh sb="27" eb="29">
      <t>スウジ</t>
    </rPh>
    <rPh sb="30" eb="32">
      <t>ニュウリョク</t>
    </rPh>
    <phoneticPr fontId="1"/>
  </si>
  <si>
    <r>
      <t>多目的フロア１</t>
    </r>
    <r>
      <rPr>
        <sz val="8"/>
        <color theme="1"/>
        <rFont val="ＭＳ Ｐゴシック"/>
        <family val="3"/>
        <charset val="128"/>
      </rPr>
      <t>（障がい者スポーツ仕様）</t>
    </r>
    <rPh sb="0" eb="3">
      <t>タモクテキ</t>
    </rPh>
    <rPh sb="8" eb="9">
      <t>ショウ</t>
    </rPh>
    <rPh sb="11" eb="12">
      <t>シャ</t>
    </rPh>
    <rPh sb="16" eb="18">
      <t>シヨウ</t>
    </rPh>
    <phoneticPr fontId="1"/>
  </si>
  <si>
    <t>施設使用料試算表</t>
    <rPh sb="0" eb="2">
      <t>シセツ</t>
    </rPh>
    <rPh sb="2" eb="5">
      <t>シヨウリョウ</t>
    </rPh>
    <rPh sb="5" eb="8">
      <t>シサンヒョウ</t>
    </rPh>
    <phoneticPr fontId="1"/>
  </si>
  <si>
    <t>・　県内の市町村の機関がスポーツ行事を行うために施設等（宿泊室及び駐車場を除く。）を利用するとき。</t>
    <rPh sb="2" eb="4">
      <t>ケンナイ</t>
    </rPh>
    <rPh sb="5" eb="8">
      <t>シチョウソン</t>
    </rPh>
    <rPh sb="9" eb="11">
      <t>キカン</t>
    </rPh>
    <rPh sb="16" eb="18">
      <t>ギョウジ</t>
    </rPh>
    <rPh sb="19" eb="20">
      <t>オコナ</t>
    </rPh>
    <rPh sb="24" eb="26">
      <t>シセツ</t>
    </rPh>
    <rPh sb="26" eb="27">
      <t>ナド</t>
    </rPh>
    <rPh sb="28" eb="31">
      <t>シュクハクシツ</t>
    </rPh>
    <rPh sb="31" eb="32">
      <t>オヨ</t>
    </rPh>
    <rPh sb="33" eb="36">
      <t>チュウシャジョウ</t>
    </rPh>
    <rPh sb="37" eb="38">
      <t>ノゾ</t>
    </rPh>
    <rPh sb="42" eb="44">
      <t>リヨウ</t>
    </rPh>
    <phoneticPr fontId="1"/>
  </si>
  <si>
    <t>・　公共的団体が青少年、高齢者又は障害者を対象としたスポーツ行事を行うために施設等（宿泊室及び駐車場を除く。）を利用するとき。</t>
    <rPh sb="2" eb="5">
      <t>コウキョウテキ</t>
    </rPh>
    <rPh sb="5" eb="7">
      <t>ダンタイ</t>
    </rPh>
    <rPh sb="8" eb="11">
      <t>セイショウネン</t>
    </rPh>
    <rPh sb="12" eb="15">
      <t>コウレイシャ</t>
    </rPh>
    <rPh sb="15" eb="16">
      <t>マタ</t>
    </rPh>
    <rPh sb="17" eb="20">
      <t>ショウガイシャ</t>
    </rPh>
    <rPh sb="21" eb="23">
      <t>タイショウ</t>
    </rPh>
    <rPh sb="30" eb="32">
      <t>ギョウジ</t>
    </rPh>
    <rPh sb="33" eb="34">
      <t>オコナ</t>
    </rPh>
    <rPh sb="38" eb="40">
      <t>シセツ</t>
    </rPh>
    <rPh sb="40" eb="41">
      <t>ナド</t>
    </rPh>
    <rPh sb="42" eb="45">
      <t>シュクハクシツ</t>
    </rPh>
    <rPh sb="45" eb="46">
      <t>オヨ</t>
    </rPh>
    <rPh sb="47" eb="50">
      <t>チュウシャジョウ</t>
    </rPh>
    <rPh sb="51" eb="52">
      <t>ノゾ</t>
    </rPh>
    <rPh sb="56" eb="58">
      <t>リヨウ</t>
    </rPh>
    <phoneticPr fontId="1"/>
  </si>
  <si>
    <t>・　障害者が施設等（自転車駐車場を除く。）を利用するとき。</t>
    <rPh sb="2" eb="5">
      <t>ショウガイシャ</t>
    </rPh>
    <rPh sb="6" eb="8">
      <t>シセツ</t>
    </rPh>
    <rPh sb="8" eb="9">
      <t>ナド</t>
    </rPh>
    <rPh sb="10" eb="13">
      <t>ジテンシャ</t>
    </rPh>
    <rPh sb="13" eb="16">
      <t>チュウシャジョウ</t>
    </rPh>
    <rPh sb="17" eb="18">
      <t>ノゾ</t>
    </rPh>
    <rPh sb="22" eb="24">
      <t>リヨウ</t>
    </rPh>
    <phoneticPr fontId="1"/>
  </si>
  <si>
    <t>スポーツ団体が県民を対象としたスポーツ行事を行うために施設等（宿泊室及び駐車場を除く。）を利用するとき。</t>
    <rPh sb="4" eb="6">
      <t>ダンタイ</t>
    </rPh>
    <rPh sb="7" eb="9">
      <t>ケンミン</t>
    </rPh>
    <rPh sb="10" eb="12">
      <t>タイショウ</t>
    </rPh>
    <rPh sb="19" eb="21">
      <t>ギョウジ</t>
    </rPh>
    <rPh sb="22" eb="23">
      <t>オコナ</t>
    </rPh>
    <rPh sb="27" eb="29">
      <t>シセツ</t>
    </rPh>
    <rPh sb="29" eb="30">
      <t>ナド</t>
    </rPh>
    <rPh sb="45" eb="47">
      <t>リヨウ</t>
    </rPh>
    <phoneticPr fontId="1"/>
  </si>
  <si>
    <t>学齢に達しない者</t>
    <rPh sb="0" eb="2">
      <t>ガクレイ</t>
    </rPh>
    <rPh sb="3" eb="4">
      <t>タッ</t>
    </rPh>
    <rPh sb="7" eb="8">
      <t>シャ</t>
    </rPh>
    <phoneticPr fontId="1"/>
  </si>
  <si>
    <t>グリーンハウス</t>
    <phoneticPr fontId="1"/>
  </si>
  <si>
    <t>専用利用</t>
    <rPh sb="0" eb="2">
      <t>センヨウ</t>
    </rPh>
    <rPh sb="2" eb="4">
      <t>リヨウ</t>
    </rPh>
    <phoneticPr fontId="1"/>
  </si>
  <si>
    <t>専用利用</t>
    <phoneticPr fontId="1"/>
  </si>
  <si>
    <t>宿泊室
(注）</t>
    <rPh sb="0" eb="3">
      <t>シュクハクシツ</t>
    </rPh>
    <rPh sb="5" eb="6">
      <t>チュウ</t>
    </rPh>
    <phoneticPr fontId="1"/>
  </si>
  <si>
    <t>フットサルコート</t>
    <phoneticPr fontId="1"/>
  </si>
  <si>
    <t>・　県内の幼稚園、小学校、中学校、義務教育学校、高等学校、中等教育学校又は特別支援学校が幼児、児童又は生徒を対象としたスポーツ行事を行うために施設等（宿泊室及び駐車場を除く。）を利用するとき。</t>
    <rPh sb="2" eb="4">
      <t>ケンナイ</t>
    </rPh>
    <rPh sb="5" eb="8">
      <t>ヨウチエン</t>
    </rPh>
    <rPh sb="9" eb="12">
      <t>ショウガッコウ</t>
    </rPh>
    <rPh sb="13" eb="16">
      <t>チュウガッコウ</t>
    </rPh>
    <rPh sb="17" eb="19">
      <t>ギム</t>
    </rPh>
    <rPh sb="19" eb="21">
      <t>キョウイク</t>
    </rPh>
    <rPh sb="21" eb="23">
      <t>ガッコウ</t>
    </rPh>
    <rPh sb="24" eb="26">
      <t>コウトウ</t>
    </rPh>
    <rPh sb="26" eb="28">
      <t>ガッコウ</t>
    </rPh>
    <rPh sb="29" eb="31">
      <t>チュウトウ</t>
    </rPh>
    <rPh sb="31" eb="33">
      <t>キョウイク</t>
    </rPh>
    <rPh sb="33" eb="35">
      <t>ガッコウ</t>
    </rPh>
    <rPh sb="35" eb="36">
      <t>マタ</t>
    </rPh>
    <rPh sb="37" eb="39">
      <t>トクベツ</t>
    </rPh>
    <rPh sb="39" eb="41">
      <t>シエン</t>
    </rPh>
    <rPh sb="41" eb="43">
      <t>ガッコウ</t>
    </rPh>
    <rPh sb="44" eb="46">
      <t>ヨウジ</t>
    </rPh>
    <rPh sb="47" eb="49">
      <t>ジドウ</t>
    </rPh>
    <rPh sb="49" eb="50">
      <t>マタ</t>
    </rPh>
    <rPh sb="51" eb="53">
      <t>セイト</t>
    </rPh>
    <rPh sb="54" eb="56">
      <t>タイショウ</t>
    </rPh>
    <rPh sb="63" eb="65">
      <t>ギョウジ</t>
    </rPh>
    <rPh sb="66" eb="67">
      <t>オコナ</t>
    </rPh>
    <rPh sb="71" eb="73">
      <t>シセツ</t>
    </rPh>
    <rPh sb="73" eb="74">
      <t>トウ</t>
    </rPh>
    <rPh sb="75" eb="78">
      <t>シュクハクシツ</t>
    </rPh>
    <rPh sb="78" eb="79">
      <t>オヨ</t>
    </rPh>
    <rPh sb="80" eb="83">
      <t>チュウシャジョウ</t>
    </rPh>
    <rPh sb="84" eb="85">
      <t>ノゾ</t>
    </rPh>
    <rPh sb="89" eb="91">
      <t>リヨウ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</si>
</sst>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_);[Red]\(#,##0\)"/>
  </numFmts>
  <fonts count="7" x14ac:knownFonts="1">
    <font>
      <sz val="12"/>
      <color theme="1"/>
      <name val="ＭＳ 明朝"/>
      <family val="2"/>
      <charset val="128"/>
    </font>
    <font>
      <sz val="6"/>
      <name val="ＭＳ 明朝"/>
      <family val="2"/>
      <charset val="128"/>
    </font>
    <font>
      <sz val="10"/>
      <color theme="1"/>
      <name val="ＭＳ Ｐゴシック"/>
      <family val="3"/>
      <charset val="128"/>
    </font>
    <font>
      <b/>
      <sz val="10"/>
      <color theme="1"/>
      <name val="ＭＳ Ｐゴシック"/>
      <family val="3"/>
      <charset val="128"/>
    </font>
    <font>
      <sz val="9"/>
      <color theme="1"/>
      <name val="ＭＳ Ｐゴシック"/>
      <family val="3"/>
      <charset val="128"/>
    </font>
    <font>
      <sz val="8"/>
      <color theme="1"/>
      <name val="ＭＳ Ｐゴシック"/>
      <family val="3"/>
      <charset val="128"/>
    </font>
    <font>
      <sz val="10"/>
      <color rgb="FFFF0000"/>
      <name val="ＭＳ Ｐゴシック"/>
      <family val="3"/>
      <charset val="128"/>
    </font>
  </fonts>
  <fills count="3">
    <fill>
      <patternFill patternType="none"/>
    </fill>
    <fill>
      <patternFill patternType="gray125"/>
    </fill>
    <fill>
      <patternFill patternType="solid">
        <fgColor theme="5" tint="0.79998168889431442"/>
        <bgColor indexed="64"/>
      </patternFill>
    </fill>
  </fills>
  <borders count="36">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bottom/>
      <diagonal/>
    </border>
    <border>
      <left style="hair">
        <color auto="1"/>
      </left>
      <right style="hair">
        <color auto="1"/>
      </right>
      <top style="hair">
        <color auto="1"/>
      </top>
      <bottom style="thin">
        <color indexed="64"/>
      </bottom>
      <diagonal/>
    </border>
    <border>
      <left style="hair">
        <color auto="1"/>
      </left>
      <right/>
      <top/>
      <bottom/>
      <diagonal/>
    </border>
    <border>
      <left style="hair">
        <color auto="1"/>
      </left>
      <right style="hair">
        <color auto="1"/>
      </right>
      <top/>
      <bottom style="thin">
        <color indexed="64"/>
      </bottom>
      <diagonal/>
    </border>
    <border>
      <left style="hair">
        <color auto="1"/>
      </left>
      <right/>
      <top style="hair">
        <color auto="1"/>
      </top>
      <bottom style="thin">
        <color indexed="64"/>
      </bottom>
      <diagonal/>
    </border>
    <border>
      <left/>
      <right style="hair">
        <color auto="1"/>
      </right>
      <top style="hair">
        <color auto="1"/>
      </top>
      <bottom style="thin">
        <color indexed="64"/>
      </bottom>
      <diagonal/>
    </border>
    <border>
      <left/>
      <right style="hair">
        <color auto="1"/>
      </right>
      <top style="thin">
        <color indexed="64"/>
      </top>
      <bottom style="hair">
        <color auto="1"/>
      </bottom>
      <diagonal/>
    </border>
    <border>
      <left style="hair">
        <color auto="1"/>
      </left>
      <right/>
      <top style="thin">
        <color indexed="64"/>
      </top>
      <bottom style="hair">
        <color auto="1"/>
      </bottom>
      <diagonal/>
    </border>
    <border>
      <left/>
      <right/>
      <top style="hair">
        <color auto="1"/>
      </top>
      <bottom style="thin">
        <color indexed="64"/>
      </bottom>
      <diagonal/>
    </border>
    <border diagonalUp="1">
      <left style="hair">
        <color auto="1"/>
      </left>
      <right/>
      <top style="hair">
        <color auto="1"/>
      </top>
      <bottom style="hair">
        <color auto="1"/>
      </bottom>
      <diagonal style="hair">
        <color auto="1"/>
      </diagonal>
    </border>
    <border diagonalUp="1">
      <left/>
      <right style="hair">
        <color auto="1"/>
      </right>
      <top style="hair">
        <color auto="1"/>
      </top>
      <bottom style="hair">
        <color auto="1"/>
      </bottom>
      <diagonal style="hair">
        <color auto="1"/>
      </diagonal>
    </border>
    <border diagonalUp="1">
      <left style="hair">
        <color auto="1"/>
      </left>
      <right/>
      <top style="hair">
        <color auto="1"/>
      </top>
      <bottom style="thin">
        <color indexed="64"/>
      </bottom>
      <diagonal style="hair">
        <color auto="1"/>
      </diagonal>
    </border>
    <border diagonalUp="1">
      <left/>
      <right style="hair">
        <color auto="1"/>
      </right>
      <top style="hair">
        <color auto="1"/>
      </top>
      <bottom style="thin">
        <color indexed="64"/>
      </bottom>
      <diagonal style="hair">
        <color auto="1"/>
      </diagonal>
    </border>
    <border diagonalUp="1">
      <left style="hair">
        <color auto="1"/>
      </left>
      <right/>
      <top style="thin">
        <color indexed="64"/>
      </top>
      <bottom style="hair">
        <color auto="1"/>
      </bottom>
      <diagonal style="hair">
        <color auto="1"/>
      </diagonal>
    </border>
    <border diagonalUp="1">
      <left/>
      <right style="hair">
        <color auto="1"/>
      </right>
      <top style="thin">
        <color indexed="64"/>
      </top>
      <bottom style="hair">
        <color auto="1"/>
      </bottom>
      <diagonal style="hair">
        <color auto="1"/>
      </diagonal>
    </border>
    <border>
      <left style="medium">
        <color indexed="64"/>
      </left>
      <right/>
      <top style="medium">
        <color indexed="64"/>
      </top>
      <bottom style="medium">
        <color indexed="64"/>
      </bottom>
      <diagonal/>
    </border>
    <border>
      <left style="hair">
        <color auto="1"/>
      </left>
      <right/>
      <top style="medium">
        <color indexed="64"/>
      </top>
      <bottom style="medium">
        <color indexed="64"/>
      </bottom>
      <diagonal/>
    </border>
    <border>
      <left/>
      <right style="hair">
        <color auto="1"/>
      </right>
      <top style="medium">
        <color indexed="64"/>
      </top>
      <bottom style="medium">
        <color indexed="64"/>
      </bottom>
      <diagonal/>
    </border>
    <border>
      <left style="hair">
        <color auto="1"/>
      </left>
      <right style="hair">
        <color auto="1"/>
      </right>
      <top style="thin">
        <color indexed="64"/>
      </top>
      <bottom/>
      <diagonal/>
    </border>
    <border>
      <left/>
      <right style="medium">
        <color indexed="64"/>
      </right>
      <top style="medium">
        <color indexed="64"/>
      </top>
      <bottom style="medium">
        <color indexed="64"/>
      </bottom>
      <diagonal/>
    </border>
    <border>
      <left style="hair">
        <color auto="1"/>
      </left>
      <right/>
      <top style="thin">
        <color indexed="64"/>
      </top>
      <bottom/>
      <diagonal/>
    </border>
    <border>
      <left style="hair">
        <color indexed="64"/>
      </left>
      <right style="hair">
        <color auto="1"/>
      </right>
      <top style="thin">
        <color indexed="64"/>
      </top>
      <bottom style="hair">
        <color auto="1"/>
      </bottom>
      <diagonal/>
    </border>
    <border>
      <left style="hair">
        <color auto="1"/>
      </left>
      <right/>
      <top/>
      <bottom style="thin">
        <color indexed="64"/>
      </bottom>
      <diagonal/>
    </border>
  </borders>
  <cellStyleXfs count="1">
    <xf numFmtId="0" fontId="0" fillId="0" borderId="0">
      <alignment vertical="center"/>
    </xf>
  </cellStyleXfs>
  <cellXfs count="128">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3" fillId="0" borderId="0" xfId="0" applyFont="1">
      <alignment vertical="center"/>
    </xf>
    <xf numFmtId="0" fontId="3" fillId="0" borderId="0" xfId="0" applyFont="1" applyBorder="1" applyAlignment="1">
      <alignment vertical="center" wrapText="1"/>
    </xf>
    <xf numFmtId="176" fontId="3" fillId="0" borderId="0" xfId="0" applyNumberFormat="1" applyFont="1" applyBorder="1">
      <alignment vertical="center"/>
    </xf>
    <xf numFmtId="0" fontId="3" fillId="0" borderId="0" xfId="0" applyFont="1" applyBorder="1">
      <alignment vertical="center"/>
    </xf>
    <xf numFmtId="0" fontId="2" fillId="0" borderId="1" xfId="0" applyFont="1" applyBorder="1">
      <alignment vertical="center"/>
    </xf>
    <xf numFmtId="0" fontId="2" fillId="0" borderId="1" xfId="0" applyFont="1" applyBorder="1" applyAlignment="1">
      <alignment vertical="center"/>
    </xf>
    <xf numFmtId="0" fontId="2" fillId="0" borderId="12" xfId="0" applyFont="1" applyBorder="1">
      <alignment vertical="center"/>
    </xf>
    <xf numFmtId="0" fontId="4" fillId="0" borderId="0" xfId="0" applyFont="1">
      <alignment vertical="center"/>
    </xf>
    <xf numFmtId="0" fontId="2" fillId="0" borderId="0" xfId="0" applyFont="1" applyBorder="1" applyAlignment="1">
      <alignment horizontal="center" vertical="center"/>
    </xf>
    <xf numFmtId="177" fontId="3" fillId="0" borderId="0" xfId="0" applyNumberFormat="1" applyFont="1" applyBorder="1">
      <alignment vertical="center"/>
    </xf>
    <xf numFmtId="0" fontId="2" fillId="0" borderId="11" xfId="0" applyFont="1" applyBorder="1">
      <alignment vertical="center"/>
    </xf>
    <xf numFmtId="0" fontId="2" fillId="0" borderId="10" xfId="0" applyFont="1" applyBorder="1">
      <alignment vertical="center"/>
    </xf>
    <xf numFmtId="0" fontId="3" fillId="0" borderId="0" xfId="0" applyFont="1" applyBorder="1" applyAlignment="1">
      <alignment horizontal="right" vertical="center"/>
    </xf>
    <xf numFmtId="0" fontId="2" fillId="0" borderId="1" xfId="0" applyFont="1" applyBorder="1" applyAlignment="1">
      <alignment vertical="center"/>
    </xf>
    <xf numFmtId="176" fontId="2" fillId="0" borderId="0" xfId="0" applyNumberFormat="1" applyFont="1">
      <alignment vertical="center"/>
    </xf>
    <xf numFmtId="176" fontId="2" fillId="0" borderId="0" xfId="0" applyNumberFormat="1" applyFont="1" applyBorder="1">
      <alignment vertical="center"/>
    </xf>
    <xf numFmtId="0" fontId="4" fillId="0" borderId="0" xfId="0" applyFont="1" applyAlignment="1"/>
    <xf numFmtId="0" fontId="4" fillId="0" borderId="0" xfId="0" applyFont="1" applyAlignment="1">
      <alignment vertical="top"/>
    </xf>
    <xf numFmtId="0" fontId="2" fillId="0" borderId="11" xfId="0" applyFont="1" applyBorder="1" applyAlignment="1">
      <alignment vertical="center"/>
    </xf>
    <xf numFmtId="0" fontId="2" fillId="0" borderId="6" xfId="0" applyFont="1" applyBorder="1">
      <alignment vertical="center"/>
    </xf>
    <xf numFmtId="0" fontId="2" fillId="0" borderId="7" xfId="0" applyFont="1" applyBorder="1">
      <alignment vertical="center"/>
    </xf>
    <xf numFmtId="0" fontId="2" fillId="0" borderId="17" xfId="0" applyFont="1" applyBorder="1">
      <alignment vertical="center"/>
    </xf>
    <xf numFmtId="0" fontId="2" fillId="0" borderId="18" xfId="0" applyFont="1" applyBorder="1">
      <alignment vertical="center"/>
    </xf>
    <xf numFmtId="0" fontId="2" fillId="0" borderId="5" xfId="0" applyFont="1" applyBorder="1">
      <alignment vertical="center"/>
    </xf>
    <xf numFmtId="0" fontId="2" fillId="0" borderId="21" xfId="0" applyFont="1" applyBorder="1">
      <alignment vertical="center"/>
    </xf>
    <xf numFmtId="0" fontId="2" fillId="0" borderId="17" xfId="0" applyFont="1" applyBorder="1" applyAlignment="1">
      <alignment vertical="center" wrapText="1"/>
    </xf>
    <xf numFmtId="0" fontId="2" fillId="0" borderId="9" xfId="0" applyFont="1" applyBorder="1" applyAlignment="1">
      <alignment vertical="center"/>
    </xf>
    <xf numFmtId="0" fontId="2" fillId="0" borderId="14" xfId="0" applyFont="1" applyBorder="1" applyAlignment="1">
      <alignment vertical="center"/>
    </xf>
    <xf numFmtId="0" fontId="2" fillId="0" borderId="2" xfId="0" applyFont="1" applyBorder="1">
      <alignment vertical="center"/>
    </xf>
    <xf numFmtId="0" fontId="3" fillId="2" borderId="28" xfId="0" applyFont="1" applyFill="1" applyBorder="1" applyAlignment="1">
      <alignment horizontal="right" vertical="center"/>
    </xf>
    <xf numFmtId="0" fontId="6" fillId="0" borderId="0" xfId="0" applyFont="1">
      <alignment vertical="center"/>
    </xf>
    <xf numFmtId="0" fontId="2" fillId="0" borderId="1" xfId="0" applyFont="1" applyBorder="1" applyAlignment="1">
      <alignment vertical="center"/>
    </xf>
    <xf numFmtId="0" fontId="2" fillId="0" borderId="9" xfId="0" applyFont="1" applyFill="1" applyBorder="1" applyAlignment="1">
      <alignment vertical="center"/>
    </xf>
    <xf numFmtId="0" fontId="2" fillId="0" borderId="9" xfId="0" applyFont="1" applyFill="1" applyBorder="1">
      <alignment vertical="center"/>
    </xf>
    <xf numFmtId="0" fontId="2" fillId="0" borderId="1" xfId="0" applyFont="1" applyFill="1" applyBorder="1" applyAlignment="1">
      <alignment vertical="center"/>
    </xf>
    <xf numFmtId="0" fontId="2" fillId="0" borderId="1" xfId="0" applyFont="1" applyFill="1" applyBorder="1">
      <alignment vertical="center"/>
    </xf>
    <xf numFmtId="0" fontId="2" fillId="0" borderId="17" xfId="0" applyFont="1" applyFill="1" applyBorder="1">
      <alignment vertical="center"/>
    </xf>
    <xf numFmtId="0" fontId="2" fillId="0" borderId="18" xfId="0" applyFont="1" applyFill="1" applyBorder="1">
      <alignment vertical="center"/>
    </xf>
    <xf numFmtId="0" fontId="2" fillId="0" borderId="11" xfId="0" applyFont="1" applyBorder="1" applyAlignment="1" applyProtection="1">
      <alignment horizontal="center" vertical="center"/>
    </xf>
    <xf numFmtId="176" fontId="2" fillId="0" borderId="11" xfId="0" applyNumberFormat="1" applyFont="1" applyBorder="1" applyProtection="1">
      <alignment vertical="center"/>
    </xf>
    <xf numFmtId="0" fontId="2" fillId="0" borderId="12" xfId="0" applyFont="1" applyBorder="1" applyProtection="1">
      <alignment vertical="center"/>
    </xf>
    <xf numFmtId="176" fontId="2" fillId="0" borderId="1" xfId="0" applyNumberFormat="1" applyFont="1" applyBorder="1" applyProtection="1">
      <alignment vertical="center"/>
    </xf>
    <xf numFmtId="176" fontId="3" fillId="0" borderId="0" xfId="0" applyNumberFormat="1" applyFont="1" applyProtection="1">
      <alignment vertical="center"/>
    </xf>
    <xf numFmtId="0" fontId="3" fillId="0" borderId="0" xfId="0" applyFont="1" applyProtection="1">
      <alignment vertical="center"/>
    </xf>
    <xf numFmtId="0" fontId="2" fillId="2" borderId="11" xfId="0" applyFont="1" applyFill="1" applyBorder="1" applyProtection="1">
      <alignment vertical="center"/>
      <protection locked="0"/>
    </xf>
    <xf numFmtId="0" fontId="2" fillId="0" borderId="0" xfId="0" applyFont="1" applyAlignment="1" applyProtection="1">
      <alignment horizontal="center" vertical="center"/>
    </xf>
    <xf numFmtId="0" fontId="2" fillId="0" borderId="0" xfId="0" applyFont="1" applyProtection="1">
      <alignment vertical="center"/>
    </xf>
    <xf numFmtId="0" fontId="2" fillId="0" borderId="17" xfId="0" applyFont="1" applyBorder="1" applyAlignment="1" applyProtection="1">
      <alignment horizontal="center" vertical="center"/>
    </xf>
    <xf numFmtId="176" fontId="2" fillId="0" borderId="17" xfId="0" applyNumberFormat="1" applyFont="1" applyBorder="1" applyProtection="1">
      <alignment vertical="center"/>
    </xf>
    <xf numFmtId="0" fontId="2" fillId="0" borderId="18" xfId="0" applyFont="1" applyBorder="1" applyProtection="1">
      <alignment vertical="center"/>
    </xf>
    <xf numFmtId="176" fontId="2" fillId="0" borderId="14" xfId="0" applyNumberFormat="1" applyFont="1" applyBorder="1" applyProtection="1">
      <alignment vertical="center"/>
    </xf>
    <xf numFmtId="0" fontId="2" fillId="0" borderId="5" xfId="0" applyFont="1" applyBorder="1" applyAlignment="1" applyProtection="1">
      <alignment horizontal="center" vertical="center"/>
    </xf>
    <xf numFmtId="176" fontId="2" fillId="0" borderId="5" xfId="0" applyNumberFormat="1" applyFont="1" applyBorder="1" applyProtection="1">
      <alignment vertical="center"/>
    </xf>
    <xf numFmtId="0" fontId="2" fillId="0" borderId="7" xfId="0" applyFont="1" applyBorder="1" applyProtection="1">
      <alignment vertical="center"/>
    </xf>
    <xf numFmtId="176" fontId="2" fillId="0" borderId="9" xfId="0" applyNumberFormat="1" applyFont="1" applyBorder="1" applyProtection="1">
      <alignment vertical="center"/>
    </xf>
    <xf numFmtId="0" fontId="4" fillId="0" borderId="11" xfId="0" applyFont="1" applyBorder="1" applyAlignment="1" applyProtection="1">
      <alignment horizontal="center" vertical="center"/>
    </xf>
    <xf numFmtId="0" fontId="4" fillId="0" borderId="17" xfId="0" applyFont="1" applyBorder="1" applyAlignment="1" applyProtection="1">
      <alignment horizontal="center" vertical="center"/>
    </xf>
    <xf numFmtId="0" fontId="2" fillId="0" borderId="5" xfId="0" applyFont="1" applyFill="1" applyBorder="1" applyAlignment="1" applyProtection="1">
      <alignment horizontal="center" vertical="center"/>
    </xf>
    <xf numFmtId="176" fontId="2" fillId="0" borderId="5" xfId="0" applyNumberFormat="1" applyFont="1" applyFill="1" applyBorder="1" applyProtection="1">
      <alignment vertical="center"/>
    </xf>
    <xf numFmtId="0" fontId="2" fillId="0" borderId="7" xfId="0" applyFont="1" applyFill="1" applyBorder="1" applyProtection="1">
      <alignment vertical="center"/>
    </xf>
    <xf numFmtId="0" fontId="2" fillId="0" borderId="19" xfId="0" applyFont="1" applyFill="1" applyBorder="1" applyProtection="1">
      <alignment vertical="center"/>
    </xf>
    <xf numFmtId="176" fontId="2" fillId="0" borderId="11" xfId="0" applyNumberFormat="1" applyFont="1" applyFill="1" applyBorder="1" applyProtection="1">
      <alignment vertical="center"/>
    </xf>
    <xf numFmtId="0" fontId="2" fillId="0" borderId="12" xfId="0" applyFont="1" applyFill="1" applyBorder="1" applyProtection="1">
      <alignment vertical="center"/>
    </xf>
    <xf numFmtId="176" fontId="2" fillId="0" borderId="1" xfId="0" applyNumberFormat="1" applyFont="1" applyFill="1" applyBorder="1" applyProtection="1">
      <alignment vertical="center"/>
    </xf>
    <xf numFmtId="176" fontId="2" fillId="0" borderId="9" xfId="0" applyNumberFormat="1" applyFont="1" applyFill="1" applyBorder="1" applyProtection="1">
      <alignment vertical="center"/>
    </xf>
    <xf numFmtId="0" fontId="2" fillId="0" borderId="17" xfId="0" applyFont="1" applyFill="1" applyBorder="1" applyAlignment="1" applyProtection="1">
      <alignment horizontal="center" vertical="center"/>
    </xf>
    <xf numFmtId="176" fontId="2" fillId="0" borderId="17" xfId="0" applyNumberFormat="1" applyFont="1" applyFill="1" applyBorder="1" applyProtection="1">
      <alignment vertical="center"/>
    </xf>
    <xf numFmtId="0" fontId="2" fillId="0" borderId="18" xfId="0" applyFont="1" applyFill="1" applyBorder="1" applyProtection="1">
      <alignment vertical="center"/>
    </xf>
    <xf numFmtId="176" fontId="2" fillId="0" borderId="14" xfId="0" applyNumberFormat="1" applyFont="1" applyFill="1" applyBorder="1" applyProtection="1">
      <alignment vertical="center"/>
    </xf>
    <xf numFmtId="0" fontId="2" fillId="2" borderId="17" xfId="0" applyFont="1" applyFill="1" applyBorder="1" applyProtection="1">
      <alignment vertical="center"/>
      <protection locked="0"/>
    </xf>
    <xf numFmtId="0" fontId="2" fillId="2" borderId="5" xfId="0" applyFont="1" applyFill="1" applyBorder="1" applyProtection="1">
      <alignment vertical="center"/>
      <protection locked="0"/>
    </xf>
    <xf numFmtId="0" fontId="2" fillId="2" borderId="20" xfId="0" applyFont="1" applyFill="1" applyBorder="1" applyProtection="1">
      <alignment vertical="center"/>
      <protection locked="0"/>
    </xf>
    <xf numFmtId="176" fontId="2" fillId="0" borderId="12" xfId="0" applyNumberFormat="1" applyFont="1" applyBorder="1" applyProtection="1">
      <alignment vertical="center"/>
    </xf>
    <xf numFmtId="176" fontId="2" fillId="0" borderId="2" xfId="0" applyNumberFormat="1" applyFont="1" applyBorder="1" applyProtection="1">
      <alignment vertical="center"/>
    </xf>
    <xf numFmtId="0" fontId="2" fillId="0" borderId="4" xfId="0" applyFont="1" applyBorder="1" applyProtection="1">
      <alignment vertical="center"/>
    </xf>
    <xf numFmtId="176" fontId="2" fillId="0" borderId="4" xfId="0" applyNumberFormat="1" applyFont="1" applyBorder="1" applyProtection="1">
      <alignment vertical="center"/>
    </xf>
    <xf numFmtId="176" fontId="3" fillId="2" borderId="29" xfId="0" applyNumberFormat="1" applyFont="1" applyFill="1" applyBorder="1" applyProtection="1">
      <alignment vertical="center"/>
    </xf>
    <xf numFmtId="0" fontId="3" fillId="2" borderId="30" xfId="0" applyFont="1" applyFill="1" applyBorder="1" applyProtection="1">
      <alignment vertical="center"/>
    </xf>
    <xf numFmtId="176" fontId="3" fillId="2" borderId="30" xfId="0" applyNumberFormat="1" applyFont="1" applyFill="1" applyBorder="1" applyProtection="1">
      <alignment vertical="center"/>
    </xf>
    <xf numFmtId="176" fontId="3" fillId="2" borderId="32" xfId="0" applyNumberFormat="1" applyFont="1" applyFill="1" applyBorder="1" applyProtection="1">
      <alignment vertical="center"/>
    </xf>
    <xf numFmtId="0" fontId="2" fillId="0" borderId="34" xfId="0" applyFont="1" applyBorder="1">
      <alignment vertical="center"/>
    </xf>
    <xf numFmtId="0" fontId="2" fillId="0" borderId="14" xfId="0" applyFont="1" applyBorder="1">
      <alignment vertical="center"/>
    </xf>
    <xf numFmtId="176" fontId="2" fillId="0" borderId="8" xfId="0" applyNumberFormat="1" applyFont="1" applyBorder="1" applyAlignment="1">
      <alignment horizontal="center" vertical="center"/>
    </xf>
    <xf numFmtId="0" fontId="2" fillId="0" borderId="9" xfId="0" applyFont="1" applyBorder="1">
      <alignment vertical="center"/>
    </xf>
    <xf numFmtId="176" fontId="2" fillId="0" borderId="9" xfId="0" applyNumberFormat="1" applyFont="1" applyBorder="1" applyAlignment="1">
      <alignment horizontal="center" vertical="center"/>
    </xf>
    <xf numFmtId="176" fontId="4" fillId="0" borderId="8" xfId="0" applyNumberFormat="1" applyFont="1" applyBorder="1" applyAlignment="1">
      <alignment horizontal="center" vertical="center" wrapText="1"/>
    </xf>
    <xf numFmtId="0" fontId="2" fillId="0" borderId="8" xfId="0" applyFont="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xf>
    <xf numFmtId="0" fontId="2" fillId="0" borderId="9" xfId="0" applyFont="1" applyBorder="1" applyAlignment="1">
      <alignment horizontal="center" vertical="center" wrapText="1"/>
    </xf>
    <xf numFmtId="0" fontId="3" fillId="0" borderId="0" xfId="0" applyFont="1" applyAlignment="1" applyProtection="1">
      <alignment horizontal="righ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 xfId="0" applyFont="1" applyBorder="1" applyAlignment="1">
      <alignment vertical="center"/>
    </xf>
    <xf numFmtId="0" fontId="2" fillId="0" borderId="1" xfId="0" applyFont="1" applyBorder="1" applyAlignment="1">
      <alignment vertical="center" wrapText="1"/>
    </xf>
    <xf numFmtId="0" fontId="2" fillId="0" borderId="0" xfId="0" applyFont="1" applyAlignment="1">
      <alignment vertical="center"/>
    </xf>
    <xf numFmtId="0" fontId="4" fillId="0" borderId="0" xfId="0" applyFont="1" applyAlignment="1">
      <alignment vertical="top"/>
    </xf>
    <xf numFmtId="0" fontId="2" fillId="0" borderId="0" xfId="0" applyFont="1" applyAlignment="1">
      <alignment vertical="center" wrapText="1"/>
    </xf>
    <xf numFmtId="0" fontId="4" fillId="0" borderId="0" xfId="0" applyFont="1" applyAlignment="1">
      <alignment vertical="center" wrapText="1"/>
    </xf>
    <xf numFmtId="0" fontId="2" fillId="0" borderId="26" xfId="0" applyFont="1" applyFill="1" applyBorder="1" applyAlignment="1" applyProtection="1">
      <alignment horizontal="center" vertical="center"/>
    </xf>
    <xf numFmtId="0" fontId="2" fillId="0" borderId="27" xfId="0" applyFont="1" applyFill="1" applyBorder="1" applyAlignment="1" applyProtection="1">
      <alignment horizontal="center" vertical="center"/>
    </xf>
    <xf numFmtId="0" fontId="2" fillId="0" borderId="24" xfId="0" applyFont="1" applyFill="1" applyBorder="1" applyAlignment="1" applyProtection="1">
      <alignment horizontal="center" vertical="center"/>
    </xf>
    <xf numFmtId="0" fontId="2" fillId="0" borderId="25" xfId="0" applyFont="1" applyFill="1" applyBorder="1" applyAlignment="1" applyProtection="1">
      <alignment horizontal="center" vertical="center"/>
    </xf>
    <xf numFmtId="0" fontId="2" fillId="0" borderId="22" xfId="0" applyFont="1" applyFill="1" applyBorder="1" applyAlignment="1" applyProtection="1">
      <alignment horizontal="center" vertical="center"/>
    </xf>
    <xf numFmtId="0" fontId="2" fillId="0" borderId="23" xfId="0" applyFont="1" applyFill="1" applyBorder="1" applyAlignment="1" applyProtection="1">
      <alignment horizontal="center" vertical="center"/>
    </xf>
    <xf numFmtId="0" fontId="2" fillId="0" borderId="31" xfId="0" applyFont="1" applyFill="1" applyBorder="1" applyAlignment="1">
      <alignment vertical="center" wrapText="1"/>
    </xf>
    <xf numFmtId="0" fontId="2" fillId="0" borderId="13" xfId="0" applyFont="1" applyFill="1" applyBorder="1" applyAlignment="1">
      <alignment vertical="center"/>
    </xf>
    <xf numFmtId="0" fontId="2" fillId="0" borderId="16" xfId="0" applyFont="1" applyFill="1" applyBorder="1" applyAlignment="1">
      <alignment vertical="center"/>
    </xf>
    <xf numFmtId="0" fontId="2" fillId="0" borderId="31" xfId="0" applyFont="1" applyBorder="1" applyAlignment="1">
      <alignment vertical="center" wrapText="1"/>
    </xf>
    <xf numFmtId="0" fontId="2" fillId="0" borderId="13" xfId="0" applyFont="1" applyBorder="1" applyAlignment="1">
      <alignment vertical="center" wrapText="1"/>
    </xf>
    <xf numFmtId="0" fontId="2" fillId="0" borderId="16" xfId="0" applyFont="1" applyBorder="1" applyAlignment="1">
      <alignment vertical="center" wrapText="1"/>
    </xf>
    <xf numFmtId="0" fontId="2" fillId="0" borderId="33" xfId="0" applyFont="1" applyBorder="1" applyAlignment="1">
      <alignment vertical="center"/>
    </xf>
    <xf numFmtId="0" fontId="2" fillId="0" borderId="5" xfId="0" applyFont="1" applyBorder="1" applyAlignment="1">
      <alignment vertical="center"/>
    </xf>
    <xf numFmtId="0" fontId="2" fillId="0" borderId="8" xfId="0" applyFont="1" applyBorder="1" applyAlignment="1">
      <alignment vertical="center"/>
    </xf>
    <xf numFmtId="0" fontId="2" fillId="0" borderId="13" xfId="0" applyFont="1" applyBorder="1" applyAlignment="1">
      <alignment vertical="center"/>
    </xf>
    <xf numFmtId="0" fontId="2" fillId="0" borderId="16" xfId="0" applyFont="1" applyBorder="1" applyAlignment="1">
      <alignment vertical="center"/>
    </xf>
    <xf numFmtId="0" fontId="2" fillId="0" borderId="15" xfId="0" applyFont="1" applyBorder="1" applyAlignment="1">
      <alignment vertical="center"/>
    </xf>
    <xf numFmtId="0" fontId="2" fillId="0" borderId="2" xfId="0" applyFont="1" applyBorder="1" applyAlignment="1">
      <alignment vertical="center"/>
    </xf>
    <xf numFmtId="0" fontId="2" fillId="0" borderId="35" xfId="0" applyFont="1" applyBorder="1" applyAlignment="1">
      <alignment vertical="center"/>
    </xf>
    <xf numFmtId="176" fontId="3" fillId="0" borderId="15" xfId="0" applyNumberFormat="1" applyFont="1" applyBorder="1" applyAlignment="1">
      <alignment horizontal="left" vertical="center" wrapText="1"/>
    </xf>
    <xf numFmtId="176" fontId="3" fillId="0" borderId="0" xfId="0" applyNumberFormat="1"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tabSelected="1" workbookViewId="0"/>
  </sheetViews>
  <sheetFormatPr defaultRowHeight="12" x14ac:dyDescent="0.2"/>
  <cols>
    <col min="1" max="3" width="8.69921875" style="1" customWidth="1"/>
    <col min="4" max="4" width="6.69921875" style="2" customWidth="1"/>
    <col min="5" max="5" width="6.5" style="1" customWidth="1"/>
    <col min="6" max="6" width="2.8984375" style="1" customWidth="1"/>
    <col min="7" max="7" width="3.69921875" style="1" customWidth="1"/>
    <col min="8" max="8" width="5.09765625" style="1" customWidth="1"/>
    <col min="9" max="9" width="8.796875" style="1" customWidth="1"/>
    <col min="10" max="10" width="2.8984375" style="1" customWidth="1"/>
    <col min="11" max="11" width="8.796875" style="17"/>
    <col min="12" max="12" width="2.8984375" style="17" customWidth="1"/>
    <col min="13" max="13" width="8.796875" style="17"/>
    <col min="14" max="14" width="2.8984375" style="17" customWidth="1"/>
    <col min="15" max="16384" width="8.796875" style="1"/>
  </cols>
  <sheetData>
    <row r="1" spans="1:14" ht="19.95" customHeight="1" x14ac:dyDescent="0.2">
      <c r="A1" s="3" t="s">
        <v>84</v>
      </c>
    </row>
    <row r="2" spans="1:14" ht="19.95" customHeight="1" x14ac:dyDescent="0.2">
      <c r="A2" s="1" t="s">
        <v>0</v>
      </c>
      <c r="C2" s="3" t="s">
        <v>36</v>
      </c>
    </row>
    <row r="3" spans="1:14" ht="24" customHeight="1" x14ac:dyDescent="0.2">
      <c r="A3" s="94" t="s">
        <v>1</v>
      </c>
      <c r="B3" s="95"/>
      <c r="C3" s="96"/>
      <c r="D3" s="89" t="s">
        <v>16</v>
      </c>
      <c r="E3" s="90" t="s">
        <v>24</v>
      </c>
      <c r="F3" s="89"/>
      <c r="G3" s="90" t="s">
        <v>21</v>
      </c>
      <c r="H3" s="90"/>
      <c r="I3" s="89" t="s">
        <v>40</v>
      </c>
      <c r="J3" s="89"/>
      <c r="K3" s="88" t="s">
        <v>45</v>
      </c>
      <c r="L3" s="88"/>
      <c r="M3" s="88" t="s">
        <v>46</v>
      </c>
      <c r="N3" s="88"/>
    </row>
    <row r="4" spans="1:14" ht="13.8" customHeight="1" x14ac:dyDescent="0.2">
      <c r="A4" s="97"/>
      <c r="B4" s="98"/>
      <c r="C4" s="99"/>
      <c r="D4" s="91"/>
      <c r="E4" s="91" t="s">
        <v>19</v>
      </c>
      <c r="F4" s="91"/>
      <c r="G4" s="92" t="s">
        <v>20</v>
      </c>
      <c r="H4" s="92"/>
      <c r="I4" s="91" t="s">
        <v>37</v>
      </c>
      <c r="J4" s="91"/>
      <c r="K4" s="87" t="s">
        <v>38</v>
      </c>
      <c r="L4" s="87"/>
      <c r="M4" s="87" t="s">
        <v>39</v>
      </c>
      <c r="N4" s="87"/>
    </row>
    <row r="5" spans="1:14" ht="19.95" customHeight="1" x14ac:dyDescent="0.2">
      <c r="A5" s="100" t="s">
        <v>2</v>
      </c>
      <c r="B5" s="13" t="s">
        <v>3</v>
      </c>
      <c r="C5" s="9"/>
      <c r="D5" s="41" t="s">
        <v>15</v>
      </c>
      <c r="E5" s="42">
        <v>3400</v>
      </c>
      <c r="F5" s="43" t="s">
        <v>17</v>
      </c>
      <c r="G5" s="47"/>
      <c r="H5" s="43" t="s">
        <v>18</v>
      </c>
      <c r="I5" s="42">
        <f>E5*G5</f>
        <v>0</v>
      </c>
      <c r="J5" s="43" t="s">
        <v>17</v>
      </c>
      <c r="K5" s="44">
        <f>E5*G5*1/2</f>
        <v>0</v>
      </c>
      <c r="L5" s="44" t="s">
        <v>17</v>
      </c>
      <c r="M5" s="44">
        <f>E5*G5*4/5</f>
        <v>0</v>
      </c>
      <c r="N5" s="44" t="s">
        <v>17</v>
      </c>
    </row>
    <row r="6" spans="1:14" ht="19.95" customHeight="1" x14ac:dyDescent="0.2">
      <c r="A6" s="100"/>
      <c r="B6" s="13" t="s">
        <v>4</v>
      </c>
      <c r="C6" s="9"/>
      <c r="D6" s="41" t="s">
        <v>15</v>
      </c>
      <c r="E6" s="42">
        <v>1700</v>
      </c>
      <c r="F6" s="43" t="s">
        <v>17</v>
      </c>
      <c r="G6" s="47"/>
      <c r="H6" s="43" t="s">
        <v>18</v>
      </c>
      <c r="I6" s="42">
        <f t="shared" ref="I6:I23" si="0">E6*G6</f>
        <v>0</v>
      </c>
      <c r="J6" s="43" t="s">
        <v>17</v>
      </c>
      <c r="K6" s="44">
        <f t="shared" ref="K6:K23" si="1">E6*G6*1/2</f>
        <v>0</v>
      </c>
      <c r="L6" s="44" t="s">
        <v>17</v>
      </c>
      <c r="M6" s="44">
        <f t="shared" ref="M6:M23" si="2">E6*G6*4/5</f>
        <v>0</v>
      </c>
      <c r="N6" s="44" t="s">
        <v>17</v>
      </c>
    </row>
    <row r="7" spans="1:14" ht="19.95" customHeight="1" x14ac:dyDescent="0.2">
      <c r="A7" s="100"/>
      <c r="B7" s="13" t="s">
        <v>5</v>
      </c>
      <c r="C7" s="9"/>
      <c r="D7" s="41" t="s">
        <v>15</v>
      </c>
      <c r="E7" s="42">
        <v>900</v>
      </c>
      <c r="F7" s="43" t="s">
        <v>17</v>
      </c>
      <c r="G7" s="47"/>
      <c r="H7" s="43" t="s">
        <v>18</v>
      </c>
      <c r="I7" s="42">
        <f t="shared" si="0"/>
        <v>0</v>
      </c>
      <c r="J7" s="43" t="s">
        <v>17</v>
      </c>
      <c r="K7" s="44">
        <f t="shared" si="1"/>
        <v>0</v>
      </c>
      <c r="L7" s="44" t="s">
        <v>17</v>
      </c>
      <c r="M7" s="44">
        <f t="shared" si="2"/>
        <v>0</v>
      </c>
      <c r="N7" s="44" t="s">
        <v>17</v>
      </c>
    </row>
    <row r="8" spans="1:14" ht="19.95" customHeight="1" x14ac:dyDescent="0.2">
      <c r="A8" s="13" t="s">
        <v>6</v>
      </c>
      <c r="B8" s="14"/>
      <c r="C8" s="9"/>
      <c r="D8" s="41" t="s">
        <v>15</v>
      </c>
      <c r="E8" s="42">
        <v>700</v>
      </c>
      <c r="F8" s="43" t="s">
        <v>17</v>
      </c>
      <c r="G8" s="47"/>
      <c r="H8" s="43" t="s">
        <v>18</v>
      </c>
      <c r="I8" s="42">
        <f t="shared" si="0"/>
        <v>0</v>
      </c>
      <c r="J8" s="43" t="s">
        <v>17</v>
      </c>
      <c r="K8" s="44">
        <f t="shared" si="1"/>
        <v>0</v>
      </c>
      <c r="L8" s="44" t="s">
        <v>17</v>
      </c>
      <c r="M8" s="44">
        <f t="shared" si="2"/>
        <v>0</v>
      </c>
      <c r="N8" s="44" t="s">
        <v>17</v>
      </c>
    </row>
    <row r="9" spans="1:14" ht="19.95" customHeight="1" x14ac:dyDescent="0.2">
      <c r="A9" s="13" t="s">
        <v>7</v>
      </c>
      <c r="B9" s="14"/>
      <c r="C9" s="9"/>
      <c r="D9" s="41" t="s">
        <v>15</v>
      </c>
      <c r="E9" s="42">
        <v>200</v>
      </c>
      <c r="F9" s="43" t="s">
        <v>17</v>
      </c>
      <c r="G9" s="47"/>
      <c r="H9" s="43" t="s">
        <v>18</v>
      </c>
      <c r="I9" s="42">
        <f t="shared" si="0"/>
        <v>0</v>
      </c>
      <c r="J9" s="43" t="s">
        <v>17</v>
      </c>
      <c r="K9" s="44">
        <f t="shared" si="1"/>
        <v>0</v>
      </c>
      <c r="L9" s="44" t="s">
        <v>17</v>
      </c>
      <c r="M9" s="44">
        <f t="shared" si="2"/>
        <v>0</v>
      </c>
      <c r="N9" s="44" t="s">
        <v>17</v>
      </c>
    </row>
    <row r="10" spans="1:14" ht="19.95" customHeight="1" x14ac:dyDescent="0.2">
      <c r="A10" s="13" t="s">
        <v>8</v>
      </c>
      <c r="B10" s="14"/>
      <c r="C10" s="9"/>
      <c r="D10" s="41" t="s">
        <v>15</v>
      </c>
      <c r="E10" s="42">
        <v>200</v>
      </c>
      <c r="F10" s="43" t="s">
        <v>17</v>
      </c>
      <c r="G10" s="47"/>
      <c r="H10" s="43" t="s">
        <v>18</v>
      </c>
      <c r="I10" s="42">
        <f t="shared" si="0"/>
        <v>0</v>
      </c>
      <c r="J10" s="43" t="s">
        <v>17</v>
      </c>
      <c r="K10" s="44">
        <f t="shared" si="1"/>
        <v>0</v>
      </c>
      <c r="L10" s="44" t="s">
        <v>17</v>
      </c>
      <c r="M10" s="44">
        <f t="shared" si="2"/>
        <v>0</v>
      </c>
      <c r="N10" s="44" t="s">
        <v>17</v>
      </c>
    </row>
    <row r="11" spans="1:14" ht="19.95" customHeight="1" x14ac:dyDescent="0.2">
      <c r="A11" s="13" t="s">
        <v>9</v>
      </c>
      <c r="B11" s="14"/>
      <c r="C11" s="9"/>
      <c r="D11" s="41" t="s">
        <v>15</v>
      </c>
      <c r="E11" s="42">
        <v>200</v>
      </c>
      <c r="F11" s="43" t="s">
        <v>17</v>
      </c>
      <c r="G11" s="47"/>
      <c r="H11" s="43" t="s">
        <v>18</v>
      </c>
      <c r="I11" s="42">
        <f t="shared" si="0"/>
        <v>0</v>
      </c>
      <c r="J11" s="43" t="s">
        <v>17</v>
      </c>
      <c r="K11" s="44">
        <f t="shared" si="1"/>
        <v>0</v>
      </c>
      <c r="L11" s="44" t="s">
        <v>17</v>
      </c>
      <c r="M11" s="44">
        <f t="shared" si="2"/>
        <v>0</v>
      </c>
      <c r="N11" s="44" t="s">
        <v>17</v>
      </c>
    </row>
    <row r="12" spans="1:14" ht="19.95" customHeight="1" x14ac:dyDescent="0.2">
      <c r="A12" s="13" t="s">
        <v>10</v>
      </c>
      <c r="B12" s="14"/>
      <c r="C12" s="9"/>
      <c r="D12" s="41" t="s">
        <v>15</v>
      </c>
      <c r="E12" s="42">
        <v>200</v>
      </c>
      <c r="F12" s="43" t="s">
        <v>17</v>
      </c>
      <c r="G12" s="47"/>
      <c r="H12" s="43" t="s">
        <v>18</v>
      </c>
      <c r="I12" s="42">
        <f t="shared" si="0"/>
        <v>0</v>
      </c>
      <c r="J12" s="43" t="s">
        <v>17</v>
      </c>
      <c r="K12" s="44">
        <f t="shared" si="1"/>
        <v>0</v>
      </c>
      <c r="L12" s="44" t="s">
        <v>17</v>
      </c>
      <c r="M12" s="44">
        <f t="shared" si="2"/>
        <v>0</v>
      </c>
      <c r="N12" s="44" t="s">
        <v>17</v>
      </c>
    </row>
    <row r="13" spans="1:14" ht="19.95" customHeight="1" x14ac:dyDescent="0.2">
      <c r="A13" s="13" t="s">
        <v>11</v>
      </c>
      <c r="B13" s="14"/>
      <c r="C13" s="9"/>
      <c r="D13" s="41" t="s">
        <v>15</v>
      </c>
      <c r="E13" s="42">
        <v>300</v>
      </c>
      <c r="F13" s="43" t="s">
        <v>17</v>
      </c>
      <c r="G13" s="47"/>
      <c r="H13" s="43" t="s">
        <v>18</v>
      </c>
      <c r="I13" s="42">
        <f t="shared" si="0"/>
        <v>0</v>
      </c>
      <c r="J13" s="43" t="s">
        <v>17</v>
      </c>
      <c r="K13" s="44">
        <f t="shared" si="1"/>
        <v>0</v>
      </c>
      <c r="L13" s="44" t="s">
        <v>17</v>
      </c>
      <c r="M13" s="44">
        <f t="shared" si="2"/>
        <v>0</v>
      </c>
      <c r="N13" s="44" t="s">
        <v>17</v>
      </c>
    </row>
    <row r="14" spans="1:14" ht="19.95" customHeight="1" x14ac:dyDescent="0.2">
      <c r="A14" s="100" t="s">
        <v>12</v>
      </c>
      <c r="B14" s="13" t="s">
        <v>2</v>
      </c>
      <c r="C14" s="9"/>
      <c r="D14" s="41" t="s">
        <v>15</v>
      </c>
      <c r="E14" s="42">
        <v>400</v>
      </c>
      <c r="F14" s="43" t="s">
        <v>17</v>
      </c>
      <c r="G14" s="47"/>
      <c r="H14" s="43" t="s">
        <v>18</v>
      </c>
      <c r="I14" s="42">
        <f t="shared" si="0"/>
        <v>0</v>
      </c>
      <c r="J14" s="43" t="s">
        <v>17</v>
      </c>
      <c r="K14" s="44">
        <f t="shared" si="1"/>
        <v>0</v>
      </c>
      <c r="L14" s="44" t="s">
        <v>17</v>
      </c>
      <c r="M14" s="44">
        <f t="shared" si="2"/>
        <v>0</v>
      </c>
      <c r="N14" s="44" t="s">
        <v>17</v>
      </c>
    </row>
    <row r="15" spans="1:14" ht="19.95" customHeight="1" x14ac:dyDescent="0.2">
      <c r="A15" s="100"/>
      <c r="B15" s="13" t="s">
        <v>6</v>
      </c>
      <c r="C15" s="9"/>
      <c r="D15" s="41" t="s">
        <v>15</v>
      </c>
      <c r="E15" s="42">
        <v>100</v>
      </c>
      <c r="F15" s="43" t="s">
        <v>17</v>
      </c>
      <c r="G15" s="47"/>
      <c r="H15" s="43" t="s">
        <v>18</v>
      </c>
      <c r="I15" s="42">
        <f t="shared" si="0"/>
        <v>0</v>
      </c>
      <c r="J15" s="43" t="s">
        <v>17</v>
      </c>
      <c r="K15" s="44">
        <f t="shared" si="1"/>
        <v>0</v>
      </c>
      <c r="L15" s="44" t="s">
        <v>17</v>
      </c>
      <c r="M15" s="44">
        <f t="shared" si="2"/>
        <v>0</v>
      </c>
      <c r="N15" s="44" t="s">
        <v>17</v>
      </c>
    </row>
    <row r="16" spans="1:14" ht="19.95" customHeight="1" x14ac:dyDescent="0.2">
      <c r="A16" s="100" t="s">
        <v>13</v>
      </c>
      <c r="B16" s="13" t="s">
        <v>2</v>
      </c>
      <c r="C16" s="9"/>
      <c r="D16" s="41" t="s">
        <v>15</v>
      </c>
      <c r="E16" s="42">
        <v>4200</v>
      </c>
      <c r="F16" s="43" t="s">
        <v>17</v>
      </c>
      <c r="G16" s="47"/>
      <c r="H16" s="43" t="s">
        <v>18</v>
      </c>
      <c r="I16" s="42">
        <f t="shared" si="0"/>
        <v>0</v>
      </c>
      <c r="J16" s="43" t="s">
        <v>17</v>
      </c>
      <c r="K16" s="44">
        <f t="shared" si="1"/>
        <v>0</v>
      </c>
      <c r="L16" s="44" t="s">
        <v>17</v>
      </c>
      <c r="M16" s="44">
        <f t="shared" si="2"/>
        <v>0</v>
      </c>
      <c r="N16" s="44" t="s">
        <v>17</v>
      </c>
    </row>
    <row r="17" spans="1:14" ht="19.95" customHeight="1" x14ac:dyDescent="0.2">
      <c r="A17" s="100"/>
      <c r="B17" s="13" t="s">
        <v>6</v>
      </c>
      <c r="C17" s="9"/>
      <c r="D17" s="41" t="s">
        <v>15</v>
      </c>
      <c r="E17" s="42">
        <v>1100</v>
      </c>
      <c r="F17" s="43" t="s">
        <v>17</v>
      </c>
      <c r="G17" s="47"/>
      <c r="H17" s="43" t="s">
        <v>18</v>
      </c>
      <c r="I17" s="42">
        <f t="shared" si="0"/>
        <v>0</v>
      </c>
      <c r="J17" s="43" t="s">
        <v>17</v>
      </c>
      <c r="K17" s="44">
        <f t="shared" si="1"/>
        <v>0</v>
      </c>
      <c r="L17" s="44" t="s">
        <v>17</v>
      </c>
      <c r="M17" s="44">
        <f t="shared" si="2"/>
        <v>0</v>
      </c>
      <c r="N17" s="44" t="s">
        <v>17</v>
      </c>
    </row>
    <row r="18" spans="1:14" ht="19.95" customHeight="1" x14ac:dyDescent="0.2">
      <c r="A18" s="100" t="s">
        <v>14</v>
      </c>
      <c r="B18" s="13" t="s">
        <v>2</v>
      </c>
      <c r="C18" s="9"/>
      <c r="D18" s="41" t="s">
        <v>15</v>
      </c>
      <c r="E18" s="42">
        <v>6200</v>
      </c>
      <c r="F18" s="43" t="s">
        <v>17</v>
      </c>
      <c r="G18" s="47"/>
      <c r="H18" s="43" t="s">
        <v>18</v>
      </c>
      <c r="I18" s="42">
        <f t="shared" si="0"/>
        <v>0</v>
      </c>
      <c r="J18" s="43" t="s">
        <v>17</v>
      </c>
      <c r="K18" s="44">
        <f t="shared" si="1"/>
        <v>0</v>
      </c>
      <c r="L18" s="44" t="s">
        <v>17</v>
      </c>
      <c r="M18" s="44">
        <f t="shared" si="2"/>
        <v>0</v>
      </c>
      <c r="N18" s="44" t="s">
        <v>17</v>
      </c>
    </row>
    <row r="19" spans="1:14" ht="19.95" customHeight="1" x14ac:dyDescent="0.2">
      <c r="A19" s="100"/>
      <c r="B19" s="13" t="s">
        <v>6</v>
      </c>
      <c r="C19" s="9"/>
      <c r="D19" s="41" t="s">
        <v>15</v>
      </c>
      <c r="E19" s="42">
        <v>1600</v>
      </c>
      <c r="F19" s="43" t="s">
        <v>17</v>
      </c>
      <c r="G19" s="47"/>
      <c r="H19" s="43" t="s">
        <v>18</v>
      </c>
      <c r="I19" s="42">
        <f t="shared" si="0"/>
        <v>0</v>
      </c>
      <c r="J19" s="43" t="s">
        <v>17</v>
      </c>
      <c r="K19" s="44">
        <f t="shared" si="1"/>
        <v>0</v>
      </c>
      <c r="L19" s="44" t="s">
        <v>17</v>
      </c>
      <c r="M19" s="44">
        <f t="shared" si="2"/>
        <v>0</v>
      </c>
      <c r="N19" s="44" t="s">
        <v>17</v>
      </c>
    </row>
    <row r="20" spans="1:14" ht="19.95" customHeight="1" x14ac:dyDescent="0.2">
      <c r="A20" s="101" t="s">
        <v>53</v>
      </c>
      <c r="B20" s="100" t="s">
        <v>2</v>
      </c>
      <c r="C20" s="7" t="s">
        <v>3</v>
      </c>
      <c r="D20" s="41" t="s">
        <v>15</v>
      </c>
      <c r="E20" s="42">
        <v>2400</v>
      </c>
      <c r="F20" s="43" t="s">
        <v>17</v>
      </c>
      <c r="G20" s="47"/>
      <c r="H20" s="43" t="s">
        <v>18</v>
      </c>
      <c r="I20" s="42">
        <f t="shared" si="0"/>
        <v>0</v>
      </c>
      <c r="J20" s="43" t="s">
        <v>17</v>
      </c>
      <c r="K20" s="44">
        <f t="shared" si="1"/>
        <v>0</v>
      </c>
      <c r="L20" s="44" t="s">
        <v>17</v>
      </c>
      <c r="M20" s="44">
        <f t="shared" si="2"/>
        <v>0</v>
      </c>
      <c r="N20" s="44" t="s">
        <v>17</v>
      </c>
    </row>
    <row r="21" spans="1:14" ht="19.95" customHeight="1" x14ac:dyDescent="0.2">
      <c r="A21" s="100"/>
      <c r="B21" s="100"/>
      <c r="C21" s="7" t="s">
        <v>4</v>
      </c>
      <c r="D21" s="41" t="s">
        <v>15</v>
      </c>
      <c r="E21" s="42">
        <v>1200</v>
      </c>
      <c r="F21" s="43" t="s">
        <v>17</v>
      </c>
      <c r="G21" s="47"/>
      <c r="H21" s="43" t="s">
        <v>18</v>
      </c>
      <c r="I21" s="42">
        <f t="shared" si="0"/>
        <v>0</v>
      </c>
      <c r="J21" s="43" t="s">
        <v>17</v>
      </c>
      <c r="K21" s="44">
        <f t="shared" si="1"/>
        <v>0</v>
      </c>
      <c r="L21" s="44" t="s">
        <v>17</v>
      </c>
      <c r="M21" s="44">
        <f t="shared" si="2"/>
        <v>0</v>
      </c>
      <c r="N21" s="44" t="s">
        <v>17</v>
      </c>
    </row>
    <row r="22" spans="1:14" ht="19.95" customHeight="1" x14ac:dyDescent="0.2">
      <c r="A22" s="100"/>
      <c r="B22" s="100"/>
      <c r="C22" s="7" t="s">
        <v>5</v>
      </c>
      <c r="D22" s="41" t="s">
        <v>15</v>
      </c>
      <c r="E22" s="42">
        <v>600</v>
      </c>
      <c r="F22" s="43" t="s">
        <v>17</v>
      </c>
      <c r="G22" s="47"/>
      <c r="H22" s="43" t="s">
        <v>18</v>
      </c>
      <c r="I22" s="42">
        <f t="shared" si="0"/>
        <v>0</v>
      </c>
      <c r="J22" s="43" t="s">
        <v>17</v>
      </c>
      <c r="K22" s="44">
        <f t="shared" si="1"/>
        <v>0</v>
      </c>
      <c r="L22" s="44" t="s">
        <v>17</v>
      </c>
      <c r="M22" s="44">
        <f t="shared" si="2"/>
        <v>0</v>
      </c>
      <c r="N22" s="44" t="s">
        <v>17</v>
      </c>
    </row>
    <row r="23" spans="1:14" ht="19.95" customHeight="1" x14ac:dyDescent="0.2">
      <c r="A23" s="100"/>
      <c r="B23" s="13" t="s">
        <v>6</v>
      </c>
      <c r="C23" s="9"/>
      <c r="D23" s="41" t="s">
        <v>15</v>
      </c>
      <c r="E23" s="42">
        <v>600</v>
      </c>
      <c r="F23" s="43" t="s">
        <v>17</v>
      </c>
      <c r="G23" s="47"/>
      <c r="H23" s="43" t="s">
        <v>18</v>
      </c>
      <c r="I23" s="42">
        <f t="shared" si="0"/>
        <v>0</v>
      </c>
      <c r="J23" s="43" t="s">
        <v>17</v>
      </c>
      <c r="K23" s="44">
        <f t="shared" si="1"/>
        <v>0</v>
      </c>
      <c r="L23" s="44" t="s">
        <v>17</v>
      </c>
      <c r="M23" s="44">
        <f t="shared" si="2"/>
        <v>0</v>
      </c>
      <c r="N23" s="44" t="s">
        <v>17</v>
      </c>
    </row>
    <row r="24" spans="1:14" ht="19.95" customHeight="1" x14ac:dyDescent="0.15">
      <c r="A24" s="19"/>
      <c r="D24" s="48"/>
      <c r="E24" s="49"/>
      <c r="F24" s="49"/>
      <c r="G24" s="93" t="s">
        <v>44</v>
      </c>
      <c r="H24" s="93"/>
      <c r="I24" s="45">
        <f>SUM(I5:I23)</f>
        <v>0</v>
      </c>
      <c r="J24" s="46" t="s">
        <v>17</v>
      </c>
      <c r="K24" s="45">
        <f>SUM(K5:K23)</f>
        <v>0</v>
      </c>
      <c r="L24" s="45" t="s">
        <v>17</v>
      </c>
      <c r="M24" s="45">
        <f>SUM(M5:M23)</f>
        <v>0</v>
      </c>
      <c r="N24" s="45" t="s">
        <v>17</v>
      </c>
    </row>
    <row r="25" spans="1:14" ht="19.95" customHeight="1" x14ac:dyDescent="0.2">
      <c r="A25" s="103"/>
      <c r="B25" s="103"/>
      <c r="C25" s="103"/>
      <c r="D25" s="103"/>
      <c r="E25" s="103"/>
      <c r="F25" s="103"/>
      <c r="G25" s="103"/>
      <c r="H25" s="103"/>
    </row>
    <row r="26" spans="1:14" x14ac:dyDescent="0.2">
      <c r="A26" s="10"/>
      <c r="F26" s="11"/>
      <c r="G26" s="11"/>
      <c r="H26" s="11"/>
    </row>
    <row r="27" spans="1:14" ht="25.05" customHeight="1" x14ac:dyDescent="0.2">
      <c r="B27" s="15"/>
      <c r="C27" s="15"/>
      <c r="D27" s="15"/>
      <c r="E27" s="15"/>
      <c r="F27" s="4"/>
      <c r="G27" s="4"/>
      <c r="H27" s="4"/>
      <c r="I27" s="12"/>
      <c r="J27" s="6"/>
      <c r="L27" s="5"/>
      <c r="N27" s="5"/>
    </row>
    <row r="28" spans="1:14" x14ac:dyDescent="0.2">
      <c r="A28" s="3" t="s">
        <v>34</v>
      </c>
      <c r="K28" s="1"/>
      <c r="L28" s="1"/>
      <c r="M28" s="1"/>
      <c r="N28" s="1"/>
    </row>
    <row r="29" spans="1:14" ht="25.05" customHeight="1" x14ac:dyDescent="0.2">
      <c r="A29" s="102" t="s">
        <v>85</v>
      </c>
      <c r="B29" s="102"/>
      <c r="C29" s="102"/>
      <c r="D29" s="102"/>
      <c r="E29" s="102"/>
      <c r="F29" s="102"/>
      <c r="G29" s="102"/>
      <c r="H29" s="102"/>
      <c r="I29" s="102"/>
      <c r="J29" s="102"/>
      <c r="K29" s="102"/>
      <c r="L29" s="102"/>
      <c r="M29" s="102"/>
      <c r="N29" s="102"/>
    </row>
    <row r="30" spans="1:14" ht="25.05" customHeight="1" x14ac:dyDescent="0.2">
      <c r="A30" s="104" t="s">
        <v>86</v>
      </c>
      <c r="B30" s="104"/>
      <c r="C30" s="104"/>
      <c r="D30" s="104"/>
      <c r="E30" s="104"/>
      <c r="F30" s="104"/>
      <c r="G30" s="104"/>
      <c r="H30" s="104"/>
      <c r="I30" s="104"/>
      <c r="J30" s="104"/>
      <c r="K30" s="104"/>
      <c r="L30" s="104"/>
      <c r="M30" s="104"/>
      <c r="N30" s="104"/>
    </row>
    <row r="31" spans="1:14" ht="25.05" customHeight="1" x14ac:dyDescent="0.2">
      <c r="A31" s="104" t="s">
        <v>95</v>
      </c>
      <c r="B31" s="104"/>
      <c r="C31" s="104"/>
      <c r="D31" s="104"/>
      <c r="E31" s="104"/>
      <c r="F31" s="104"/>
      <c r="G31" s="104"/>
      <c r="H31" s="104"/>
      <c r="I31" s="104"/>
      <c r="J31" s="104"/>
      <c r="K31" s="104"/>
      <c r="L31" s="104"/>
      <c r="M31" s="104"/>
      <c r="N31" s="104"/>
    </row>
    <row r="32" spans="1:14" ht="25.05" customHeight="1" x14ac:dyDescent="0.2">
      <c r="A32" s="104" t="s">
        <v>87</v>
      </c>
      <c r="B32" s="104"/>
      <c r="C32" s="104"/>
      <c r="D32" s="104"/>
      <c r="E32" s="104"/>
      <c r="F32" s="104"/>
      <c r="G32" s="104"/>
      <c r="H32" s="104"/>
      <c r="I32" s="104"/>
      <c r="J32" s="104"/>
      <c r="K32" s="104"/>
      <c r="L32" s="104"/>
      <c r="M32" s="104"/>
      <c r="N32" s="104"/>
    </row>
    <row r="33" spans="1:14" ht="34.950000000000003" customHeight="1" x14ac:dyDescent="0.2">
      <c r="A33" s="105" t="s">
        <v>33</v>
      </c>
      <c r="B33" s="105"/>
      <c r="C33" s="105"/>
      <c r="D33" s="105"/>
      <c r="E33" s="105"/>
      <c r="F33" s="105"/>
      <c r="G33" s="105"/>
      <c r="H33" s="105"/>
      <c r="I33" s="105"/>
      <c r="J33" s="105"/>
      <c r="K33" s="105"/>
      <c r="L33" s="105"/>
      <c r="M33" s="105"/>
      <c r="N33" s="105"/>
    </row>
    <row r="34" spans="1:14" ht="25.05" customHeight="1" x14ac:dyDescent="0.2">
      <c r="A34" s="104" t="s">
        <v>32</v>
      </c>
      <c r="B34" s="104"/>
      <c r="C34" s="104"/>
      <c r="D34" s="104"/>
      <c r="E34" s="104"/>
      <c r="F34" s="104"/>
      <c r="G34" s="104"/>
      <c r="H34" s="104"/>
      <c r="I34" s="104"/>
      <c r="J34" s="104"/>
      <c r="K34" s="104"/>
      <c r="L34" s="104"/>
      <c r="M34" s="104"/>
      <c r="N34" s="104"/>
    </row>
    <row r="35" spans="1:14" ht="25.05" customHeight="1" x14ac:dyDescent="0.2">
      <c r="K35" s="1"/>
      <c r="L35" s="1"/>
      <c r="M35" s="1"/>
      <c r="N35" s="1"/>
    </row>
    <row r="36" spans="1:14" x14ac:dyDescent="0.2">
      <c r="A36" s="3" t="s">
        <v>35</v>
      </c>
      <c r="K36" s="1"/>
      <c r="L36" s="1"/>
      <c r="M36" s="1"/>
      <c r="N36" s="1"/>
    </row>
    <row r="37" spans="1:14" ht="25.05" customHeight="1" x14ac:dyDescent="0.2">
      <c r="A37" s="102" t="s">
        <v>88</v>
      </c>
      <c r="B37" s="102"/>
      <c r="C37" s="102"/>
      <c r="D37" s="102"/>
      <c r="E37" s="102"/>
      <c r="F37" s="102"/>
      <c r="G37" s="102"/>
      <c r="H37" s="102"/>
      <c r="I37" s="102"/>
      <c r="J37" s="102"/>
      <c r="K37" s="102"/>
      <c r="L37" s="102"/>
      <c r="M37" s="102"/>
      <c r="N37" s="102"/>
    </row>
  </sheetData>
  <sheetProtection algorithmName="SHA-512" hashValue="QU5KPYn53g5pMf3Ra5uQv1WTpvpIgsuIJJ8V4DyyOHHBc34kQNF2iz2wxras7IYhAIiMBEQZW++OhXHlAI7Zvg==" saltValue="Ov94cT76QlDs+/n3YU1XTw==" spinCount="100000" sheet="1" objects="1" scenarios="1"/>
  <mergeCells count="27">
    <mergeCell ref="A37:N37"/>
    <mergeCell ref="A25:H25"/>
    <mergeCell ref="A30:N30"/>
    <mergeCell ref="A31:N31"/>
    <mergeCell ref="A32:N32"/>
    <mergeCell ref="A33:N33"/>
    <mergeCell ref="A34:N34"/>
    <mergeCell ref="A29:N29"/>
    <mergeCell ref="G24:H24"/>
    <mergeCell ref="A3:C4"/>
    <mergeCell ref="D3:D4"/>
    <mergeCell ref="B20:B22"/>
    <mergeCell ref="A5:A7"/>
    <mergeCell ref="A14:A15"/>
    <mergeCell ref="A16:A17"/>
    <mergeCell ref="A18:A19"/>
    <mergeCell ref="A20:A23"/>
    <mergeCell ref="E3:F3"/>
    <mergeCell ref="E4:F4"/>
    <mergeCell ref="G4:H4"/>
    <mergeCell ref="I4:J4"/>
    <mergeCell ref="G3:H3"/>
    <mergeCell ref="K4:L4"/>
    <mergeCell ref="K3:L3"/>
    <mergeCell ref="M3:N3"/>
    <mergeCell ref="M4:N4"/>
    <mergeCell ref="I3:J3"/>
  </mergeCells>
  <phoneticPr fontId="1"/>
  <pageMargins left="0.70866141732283472" right="0.70866141732283472" top="0.74803149606299213" bottom="0.55118110236220474" header="0.31496062992125984" footer="0.31496062992125984"/>
  <pageSetup paperSize="9" scale="9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2"/>
  <sheetViews>
    <sheetView workbookViewId="0"/>
  </sheetViews>
  <sheetFormatPr defaultRowHeight="12" x14ac:dyDescent="0.2"/>
  <cols>
    <col min="1" max="3" width="8.69921875" style="1" customWidth="1"/>
    <col min="4" max="4" width="6.69921875" style="2" customWidth="1"/>
    <col min="5" max="5" width="6.5" style="1" customWidth="1"/>
    <col min="6" max="6" width="2.8984375" style="1" customWidth="1"/>
    <col min="7" max="7" width="3.69921875" style="1" customWidth="1"/>
    <col min="8" max="8" width="5.09765625" style="1" customWidth="1"/>
    <col min="9" max="9" width="8.796875" style="1" customWidth="1"/>
    <col min="10" max="10" width="2.8984375" style="1" customWidth="1"/>
    <col min="11" max="11" width="8.796875" style="1"/>
    <col min="12" max="12" width="2.8984375" style="1" customWidth="1"/>
    <col min="13" max="13" width="8.796875" style="1"/>
    <col min="14" max="14" width="2.8984375" style="1" customWidth="1"/>
    <col min="15" max="16384" width="8.796875" style="1"/>
  </cols>
  <sheetData>
    <row r="1" spans="1:14" ht="19.95" customHeight="1" x14ac:dyDescent="0.2">
      <c r="A1" s="3" t="s">
        <v>84</v>
      </c>
      <c r="K1" s="17"/>
      <c r="L1" s="17"/>
      <c r="M1" s="17"/>
      <c r="N1" s="17"/>
    </row>
    <row r="2" spans="1:14" ht="19.95" customHeight="1" x14ac:dyDescent="0.2">
      <c r="A2" s="1" t="s">
        <v>25</v>
      </c>
      <c r="C2" s="3" t="s">
        <v>36</v>
      </c>
    </row>
    <row r="3" spans="1:14" ht="24" customHeight="1" x14ac:dyDescent="0.2">
      <c r="A3" s="94" t="s">
        <v>1</v>
      </c>
      <c r="B3" s="95"/>
      <c r="C3" s="96"/>
      <c r="D3" s="89" t="s">
        <v>16</v>
      </c>
      <c r="E3" s="90" t="s">
        <v>24</v>
      </c>
      <c r="F3" s="89"/>
      <c r="G3" s="90" t="s">
        <v>21</v>
      </c>
      <c r="H3" s="90"/>
      <c r="I3" s="89" t="s">
        <v>43</v>
      </c>
      <c r="J3" s="89"/>
      <c r="K3" s="88" t="s">
        <v>45</v>
      </c>
      <c r="L3" s="88"/>
      <c r="M3" s="88" t="s">
        <v>46</v>
      </c>
      <c r="N3" s="88"/>
    </row>
    <row r="4" spans="1:14" ht="13.8" customHeight="1" x14ac:dyDescent="0.2">
      <c r="A4" s="97"/>
      <c r="B4" s="98"/>
      <c r="C4" s="99"/>
      <c r="D4" s="91"/>
      <c r="E4" s="91" t="s">
        <v>19</v>
      </c>
      <c r="F4" s="91"/>
      <c r="G4" s="92" t="s">
        <v>20</v>
      </c>
      <c r="H4" s="92"/>
      <c r="I4" s="91" t="s">
        <v>37</v>
      </c>
      <c r="J4" s="91"/>
      <c r="K4" s="87" t="s">
        <v>38</v>
      </c>
      <c r="L4" s="87"/>
      <c r="M4" s="87" t="s">
        <v>39</v>
      </c>
      <c r="N4" s="87"/>
    </row>
    <row r="5" spans="1:14" ht="19.95" customHeight="1" x14ac:dyDescent="0.2">
      <c r="A5" s="100" t="s">
        <v>2</v>
      </c>
      <c r="B5" s="13" t="s">
        <v>3</v>
      </c>
      <c r="C5" s="9"/>
      <c r="D5" s="41" t="s">
        <v>15</v>
      </c>
      <c r="E5" s="42">
        <v>5000</v>
      </c>
      <c r="F5" s="43" t="s">
        <v>17</v>
      </c>
      <c r="G5" s="47"/>
      <c r="H5" s="43" t="s">
        <v>18</v>
      </c>
      <c r="I5" s="42">
        <f>E5*G5</f>
        <v>0</v>
      </c>
      <c r="J5" s="43" t="s">
        <v>17</v>
      </c>
      <c r="K5" s="44">
        <f>E5*G5*1/2</f>
        <v>0</v>
      </c>
      <c r="L5" s="44" t="s">
        <v>17</v>
      </c>
      <c r="M5" s="44">
        <f>E5*G5*4/5</f>
        <v>0</v>
      </c>
      <c r="N5" s="44" t="s">
        <v>17</v>
      </c>
    </row>
    <row r="6" spans="1:14" ht="19.95" customHeight="1" x14ac:dyDescent="0.2">
      <c r="A6" s="100"/>
      <c r="B6" s="13" t="s">
        <v>4</v>
      </c>
      <c r="C6" s="9"/>
      <c r="D6" s="41" t="s">
        <v>15</v>
      </c>
      <c r="E6" s="42">
        <v>2500</v>
      </c>
      <c r="F6" s="43" t="s">
        <v>17</v>
      </c>
      <c r="G6" s="47"/>
      <c r="H6" s="43" t="s">
        <v>18</v>
      </c>
      <c r="I6" s="42">
        <f t="shared" ref="I6:I18" si="0">E6*G6</f>
        <v>0</v>
      </c>
      <c r="J6" s="43" t="s">
        <v>17</v>
      </c>
      <c r="K6" s="44">
        <f t="shared" ref="K6:K18" si="1">E6*G6*1/2</f>
        <v>0</v>
      </c>
      <c r="L6" s="44" t="s">
        <v>17</v>
      </c>
      <c r="M6" s="44">
        <f t="shared" ref="M6:M18" si="2">E6*G6*4/5</f>
        <v>0</v>
      </c>
      <c r="N6" s="44" t="s">
        <v>17</v>
      </c>
    </row>
    <row r="7" spans="1:14" ht="19.95" customHeight="1" x14ac:dyDescent="0.2">
      <c r="A7" s="13" t="s">
        <v>83</v>
      </c>
      <c r="B7" s="14"/>
      <c r="C7" s="9"/>
      <c r="D7" s="41" t="s">
        <v>15</v>
      </c>
      <c r="E7" s="42">
        <v>800</v>
      </c>
      <c r="F7" s="43" t="s">
        <v>17</v>
      </c>
      <c r="G7" s="47"/>
      <c r="H7" s="43" t="s">
        <v>18</v>
      </c>
      <c r="I7" s="42">
        <f t="shared" si="0"/>
        <v>0</v>
      </c>
      <c r="J7" s="43" t="s">
        <v>17</v>
      </c>
      <c r="K7" s="44">
        <f t="shared" si="1"/>
        <v>0</v>
      </c>
      <c r="L7" s="44" t="s">
        <v>17</v>
      </c>
      <c r="M7" s="44">
        <f t="shared" si="2"/>
        <v>0</v>
      </c>
      <c r="N7" s="44" t="s">
        <v>17</v>
      </c>
    </row>
    <row r="8" spans="1:14" ht="19.95" customHeight="1" x14ac:dyDescent="0.2">
      <c r="A8" s="13" t="s">
        <v>26</v>
      </c>
      <c r="B8" s="14"/>
      <c r="C8" s="9"/>
      <c r="D8" s="41" t="s">
        <v>15</v>
      </c>
      <c r="E8" s="42">
        <v>1000</v>
      </c>
      <c r="F8" s="43" t="s">
        <v>17</v>
      </c>
      <c r="G8" s="47"/>
      <c r="H8" s="43" t="s">
        <v>18</v>
      </c>
      <c r="I8" s="42">
        <f t="shared" si="0"/>
        <v>0</v>
      </c>
      <c r="J8" s="43" t="s">
        <v>17</v>
      </c>
      <c r="K8" s="44">
        <f t="shared" si="1"/>
        <v>0</v>
      </c>
      <c r="L8" s="44" t="s">
        <v>17</v>
      </c>
      <c r="M8" s="44">
        <f t="shared" si="2"/>
        <v>0</v>
      </c>
      <c r="N8" s="44" t="s">
        <v>17</v>
      </c>
    </row>
    <row r="9" spans="1:14" ht="19.95" customHeight="1" x14ac:dyDescent="0.2">
      <c r="A9" s="13" t="s">
        <v>27</v>
      </c>
      <c r="B9" s="14"/>
      <c r="C9" s="9"/>
      <c r="D9" s="41" t="s">
        <v>15</v>
      </c>
      <c r="E9" s="42">
        <v>1500</v>
      </c>
      <c r="F9" s="43" t="s">
        <v>17</v>
      </c>
      <c r="G9" s="47"/>
      <c r="H9" s="43" t="s">
        <v>18</v>
      </c>
      <c r="I9" s="42">
        <f t="shared" si="0"/>
        <v>0</v>
      </c>
      <c r="J9" s="43" t="s">
        <v>17</v>
      </c>
      <c r="K9" s="44">
        <f t="shared" si="1"/>
        <v>0</v>
      </c>
      <c r="L9" s="44" t="s">
        <v>17</v>
      </c>
      <c r="M9" s="44">
        <f t="shared" si="2"/>
        <v>0</v>
      </c>
      <c r="N9" s="44" t="s">
        <v>17</v>
      </c>
    </row>
    <row r="10" spans="1:14" ht="19.95" customHeight="1" x14ac:dyDescent="0.2">
      <c r="A10" s="13" t="s">
        <v>28</v>
      </c>
      <c r="B10" s="14"/>
      <c r="C10" s="9"/>
      <c r="D10" s="41" t="s">
        <v>15</v>
      </c>
      <c r="E10" s="42">
        <v>1500</v>
      </c>
      <c r="F10" s="43" t="s">
        <v>17</v>
      </c>
      <c r="G10" s="47"/>
      <c r="H10" s="43" t="s">
        <v>18</v>
      </c>
      <c r="I10" s="42">
        <f t="shared" si="0"/>
        <v>0</v>
      </c>
      <c r="J10" s="43" t="s">
        <v>17</v>
      </c>
      <c r="K10" s="44">
        <f t="shared" si="1"/>
        <v>0</v>
      </c>
      <c r="L10" s="44" t="s">
        <v>17</v>
      </c>
      <c r="M10" s="44">
        <f t="shared" si="2"/>
        <v>0</v>
      </c>
      <c r="N10" s="44" t="s">
        <v>17</v>
      </c>
    </row>
    <row r="11" spans="1:14" ht="19.95" customHeight="1" x14ac:dyDescent="0.2">
      <c r="A11" s="13" t="s">
        <v>29</v>
      </c>
      <c r="B11" s="14"/>
      <c r="C11" s="9"/>
      <c r="D11" s="41" t="s">
        <v>15</v>
      </c>
      <c r="E11" s="42">
        <v>1500</v>
      </c>
      <c r="F11" s="43" t="s">
        <v>17</v>
      </c>
      <c r="G11" s="47"/>
      <c r="H11" s="43" t="s">
        <v>18</v>
      </c>
      <c r="I11" s="42">
        <f t="shared" si="0"/>
        <v>0</v>
      </c>
      <c r="J11" s="43" t="s">
        <v>17</v>
      </c>
      <c r="K11" s="44">
        <f t="shared" si="1"/>
        <v>0</v>
      </c>
      <c r="L11" s="44" t="s">
        <v>17</v>
      </c>
      <c r="M11" s="44">
        <f t="shared" si="2"/>
        <v>0</v>
      </c>
      <c r="N11" s="44" t="s">
        <v>17</v>
      </c>
    </row>
    <row r="12" spans="1:14" ht="19.95" customHeight="1" x14ac:dyDescent="0.2">
      <c r="A12" s="13" t="s">
        <v>30</v>
      </c>
      <c r="B12" s="14"/>
      <c r="C12" s="9"/>
      <c r="D12" s="41" t="s">
        <v>15</v>
      </c>
      <c r="E12" s="42">
        <v>400</v>
      </c>
      <c r="F12" s="43" t="s">
        <v>17</v>
      </c>
      <c r="G12" s="47"/>
      <c r="H12" s="43" t="s">
        <v>18</v>
      </c>
      <c r="I12" s="42">
        <f t="shared" si="0"/>
        <v>0</v>
      </c>
      <c r="J12" s="43" t="s">
        <v>17</v>
      </c>
      <c r="K12" s="44">
        <f t="shared" si="1"/>
        <v>0</v>
      </c>
      <c r="L12" s="44" t="s">
        <v>17</v>
      </c>
      <c r="M12" s="44">
        <f t="shared" si="2"/>
        <v>0</v>
      </c>
      <c r="N12" s="44" t="s">
        <v>17</v>
      </c>
    </row>
    <row r="13" spans="1:14" ht="19.95" customHeight="1" x14ac:dyDescent="0.2">
      <c r="A13" s="13" t="s">
        <v>31</v>
      </c>
      <c r="B13" s="14"/>
      <c r="C13" s="9"/>
      <c r="D13" s="41" t="s">
        <v>15</v>
      </c>
      <c r="E13" s="42">
        <v>400</v>
      </c>
      <c r="F13" s="43" t="s">
        <v>17</v>
      </c>
      <c r="G13" s="47"/>
      <c r="H13" s="43" t="s">
        <v>18</v>
      </c>
      <c r="I13" s="42">
        <f t="shared" ref="I13" si="3">E13*G13</f>
        <v>0</v>
      </c>
      <c r="J13" s="43" t="s">
        <v>17</v>
      </c>
      <c r="K13" s="44">
        <f t="shared" si="1"/>
        <v>0</v>
      </c>
      <c r="L13" s="44" t="s">
        <v>17</v>
      </c>
      <c r="M13" s="44">
        <f t="shared" si="2"/>
        <v>0</v>
      </c>
      <c r="N13" s="44" t="s">
        <v>17</v>
      </c>
    </row>
    <row r="14" spans="1:14" ht="19.95" customHeight="1" x14ac:dyDescent="0.2">
      <c r="A14" s="8" t="s">
        <v>12</v>
      </c>
      <c r="B14" s="13" t="s">
        <v>2</v>
      </c>
      <c r="C14" s="9"/>
      <c r="D14" s="41" t="s">
        <v>15</v>
      </c>
      <c r="E14" s="42">
        <v>400</v>
      </c>
      <c r="F14" s="43" t="s">
        <v>17</v>
      </c>
      <c r="G14" s="47"/>
      <c r="H14" s="43" t="s">
        <v>18</v>
      </c>
      <c r="I14" s="42">
        <f t="shared" si="0"/>
        <v>0</v>
      </c>
      <c r="J14" s="43" t="s">
        <v>17</v>
      </c>
      <c r="K14" s="44">
        <f t="shared" si="1"/>
        <v>0</v>
      </c>
      <c r="L14" s="44" t="s">
        <v>17</v>
      </c>
      <c r="M14" s="44">
        <f t="shared" si="2"/>
        <v>0</v>
      </c>
      <c r="N14" s="44" t="s">
        <v>17</v>
      </c>
    </row>
    <row r="15" spans="1:14" ht="19.95" customHeight="1" x14ac:dyDescent="0.2">
      <c r="A15" s="8" t="s">
        <v>13</v>
      </c>
      <c r="B15" s="13" t="s">
        <v>2</v>
      </c>
      <c r="C15" s="9"/>
      <c r="D15" s="41" t="s">
        <v>15</v>
      </c>
      <c r="E15" s="42">
        <v>4200</v>
      </c>
      <c r="F15" s="43" t="s">
        <v>17</v>
      </c>
      <c r="G15" s="47"/>
      <c r="H15" s="43" t="s">
        <v>18</v>
      </c>
      <c r="I15" s="42">
        <f t="shared" si="0"/>
        <v>0</v>
      </c>
      <c r="J15" s="43" t="s">
        <v>17</v>
      </c>
      <c r="K15" s="44">
        <f t="shared" si="1"/>
        <v>0</v>
      </c>
      <c r="L15" s="44" t="s">
        <v>17</v>
      </c>
      <c r="M15" s="44">
        <f t="shared" si="2"/>
        <v>0</v>
      </c>
      <c r="N15" s="44" t="s">
        <v>17</v>
      </c>
    </row>
    <row r="16" spans="1:14" ht="19.95" customHeight="1" x14ac:dyDescent="0.2">
      <c r="A16" s="8" t="s">
        <v>14</v>
      </c>
      <c r="B16" s="13" t="s">
        <v>2</v>
      </c>
      <c r="C16" s="9"/>
      <c r="D16" s="41" t="s">
        <v>15</v>
      </c>
      <c r="E16" s="42">
        <v>6200</v>
      </c>
      <c r="F16" s="43" t="s">
        <v>17</v>
      </c>
      <c r="G16" s="47"/>
      <c r="H16" s="43" t="s">
        <v>18</v>
      </c>
      <c r="I16" s="42">
        <f t="shared" si="0"/>
        <v>0</v>
      </c>
      <c r="J16" s="43" t="s">
        <v>17</v>
      </c>
      <c r="K16" s="44">
        <f t="shared" si="1"/>
        <v>0</v>
      </c>
      <c r="L16" s="44" t="s">
        <v>17</v>
      </c>
      <c r="M16" s="44">
        <f t="shared" si="2"/>
        <v>0</v>
      </c>
      <c r="N16" s="44" t="s">
        <v>17</v>
      </c>
    </row>
    <row r="17" spans="1:14" ht="19.95" customHeight="1" x14ac:dyDescent="0.2">
      <c r="A17" s="101" t="s">
        <v>41</v>
      </c>
      <c r="B17" s="100" t="s">
        <v>2</v>
      </c>
      <c r="C17" s="7" t="s">
        <v>3</v>
      </c>
      <c r="D17" s="41" t="s">
        <v>15</v>
      </c>
      <c r="E17" s="42">
        <v>2400</v>
      </c>
      <c r="F17" s="43" t="s">
        <v>17</v>
      </c>
      <c r="G17" s="47"/>
      <c r="H17" s="43" t="s">
        <v>18</v>
      </c>
      <c r="I17" s="42">
        <f t="shared" si="0"/>
        <v>0</v>
      </c>
      <c r="J17" s="43" t="s">
        <v>17</v>
      </c>
      <c r="K17" s="44">
        <f t="shared" si="1"/>
        <v>0</v>
      </c>
      <c r="L17" s="44" t="s">
        <v>17</v>
      </c>
      <c r="M17" s="44">
        <f t="shared" si="2"/>
        <v>0</v>
      </c>
      <c r="N17" s="44" t="s">
        <v>17</v>
      </c>
    </row>
    <row r="18" spans="1:14" ht="19.95" customHeight="1" x14ac:dyDescent="0.2">
      <c r="A18" s="100"/>
      <c r="B18" s="100"/>
      <c r="C18" s="7" t="s">
        <v>4</v>
      </c>
      <c r="D18" s="41" t="s">
        <v>15</v>
      </c>
      <c r="E18" s="42">
        <v>1200</v>
      </c>
      <c r="F18" s="43" t="s">
        <v>17</v>
      </c>
      <c r="G18" s="47"/>
      <c r="H18" s="43" t="s">
        <v>18</v>
      </c>
      <c r="I18" s="42">
        <f t="shared" si="0"/>
        <v>0</v>
      </c>
      <c r="J18" s="43" t="s">
        <v>17</v>
      </c>
      <c r="K18" s="44">
        <f t="shared" si="1"/>
        <v>0</v>
      </c>
      <c r="L18" s="44" t="s">
        <v>17</v>
      </c>
      <c r="M18" s="44">
        <f t="shared" si="2"/>
        <v>0</v>
      </c>
      <c r="N18" s="44" t="s">
        <v>17</v>
      </c>
    </row>
    <row r="19" spans="1:14" ht="19.95" customHeight="1" x14ac:dyDescent="0.15">
      <c r="A19" s="19" t="s">
        <v>22</v>
      </c>
      <c r="D19" s="48"/>
      <c r="E19" s="49"/>
      <c r="F19" s="49"/>
      <c r="G19" s="93" t="s">
        <v>42</v>
      </c>
      <c r="H19" s="93"/>
      <c r="I19" s="45">
        <f>SUM(I5:I18)</f>
        <v>0</v>
      </c>
      <c r="J19" s="46" t="s">
        <v>17</v>
      </c>
      <c r="K19" s="45">
        <f t="shared" ref="K19" si="4">SUM(K5:K18)</f>
        <v>0</v>
      </c>
      <c r="L19" s="46" t="s">
        <v>17</v>
      </c>
      <c r="M19" s="45">
        <f t="shared" ref="M19" si="5">SUM(M5:M18)</f>
        <v>0</v>
      </c>
      <c r="N19" s="46" t="s">
        <v>17</v>
      </c>
    </row>
    <row r="20" spans="1:14" ht="19.95" customHeight="1" x14ac:dyDescent="0.2">
      <c r="A20" s="103" t="s">
        <v>23</v>
      </c>
      <c r="B20" s="103"/>
      <c r="C20" s="103"/>
      <c r="D20" s="103"/>
      <c r="E20" s="103"/>
      <c r="F20" s="103"/>
      <c r="G20" s="103"/>
      <c r="H20" s="103"/>
      <c r="K20" s="18"/>
      <c r="L20" s="18"/>
      <c r="M20" s="18"/>
      <c r="N20" s="18"/>
    </row>
    <row r="21" spans="1:14" x14ac:dyDescent="0.2">
      <c r="A21" s="10"/>
      <c r="F21" s="11"/>
      <c r="G21" s="11"/>
      <c r="H21" s="11"/>
      <c r="K21" s="18"/>
      <c r="L21" s="18"/>
      <c r="M21" s="18"/>
      <c r="N21" s="18"/>
    </row>
    <row r="22" spans="1:14" ht="25.05" customHeight="1" x14ac:dyDescent="0.2"/>
    <row r="23" spans="1:14" x14ac:dyDescent="0.2">
      <c r="A23" s="3" t="s">
        <v>34</v>
      </c>
    </row>
    <row r="24" spans="1:14" ht="25.05" customHeight="1" x14ac:dyDescent="0.2">
      <c r="A24" s="102" t="s">
        <v>85</v>
      </c>
      <c r="B24" s="102"/>
      <c r="C24" s="102"/>
      <c r="D24" s="102"/>
      <c r="E24" s="102"/>
      <c r="F24" s="102"/>
      <c r="G24" s="102"/>
      <c r="H24" s="102"/>
      <c r="I24" s="102"/>
      <c r="J24" s="102"/>
      <c r="K24" s="102"/>
      <c r="L24" s="102"/>
      <c r="M24" s="102"/>
      <c r="N24" s="102"/>
    </row>
    <row r="25" spans="1:14" ht="25.05" customHeight="1" x14ac:dyDescent="0.2">
      <c r="A25" s="104" t="s">
        <v>86</v>
      </c>
      <c r="B25" s="104"/>
      <c r="C25" s="104"/>
      <c r="D25" s="104"/>
      <c r="E25" s="104"/>
      <c r="F25" s="104"/>
      <c r="G25" s="104"/>
      <c r="H25" s="104"/>
      <c r="I25" s="104"/>
      <c r="J25" s="104"/>
      <c r="K25" s="104"/>
      <c r="L25" s="104"/>
      <c r="M25" s="104"/>
      <c r="N25" s="104"/>
    </row>
    <row r="26" spans="1:14" ht="25.05" customHeight="1" x14ac:dyDescent="0.2">
      <c r="A26" s="104" t="s">
        <v>95</v>
      </c>
      <c r="B26" s="104"/>
      <c r="C26" s="104"/>
      <c r="D26" s="104"/>
      <c r="E26" s="104"/>
      <c r="F26" s="104"/>
      <c r="G26" s="104"/>
      <c r="H26" s="104"/>
      <c r="I26" s="104"/>
      <c r="J26" s="104"/>
      <c r="K26" s="104"/>
      <c r="L26" s="104"/>
      <c r="M26" s="104"/>
      <c r="N26" s="104"/>
    </row>
    <row r="27" spans="1:14" ht="25.05" customHeight="1" x14ac:dyDescent="0.2">
      <c r="A27" s="104" t="s">
        <v>87</v>
      </c>
      <c r="B27" s="104"/>
      <c r="C27" s="104"/>
      <c r="D27" s="104"/>
      <c r="E27" s="104"/>
      <c r="F27" s="104"/>
      <c r="G27" s="104"/>
      <c r="H27" s="104"/>
      <c r="I27" s="104"/>
      <c r="J27" s="104"/>
      <c r="K27" s="104"/>
      <c r="L27" s="104"/>
      <c r="M27" s="104"/>
      <c r="N27" s="104"/>
    </row>
    <row r="28" spans="1:14" ht="34.950000000000003" customHeight="1" x14ac:dyDescent="0.2">
      <c r="A28" s="105" t="s">
        <v>33</v>
      </c>
      <c r="B28" s="105"/>
      <c r="C28" s="105"/>
      <c r="D28" s="105"/>
      <c r="E28" s="105"/>
      <c r="F28" s="105"/>
      <c r="G28" s="105"/>
      <c r="H28" s="105"/>
      <c r="I28" s="105"/>
      <c r="J28" s="105"/>
      <c r="K28" s="105"/>
      <c r="L28" s="105"/>
      <c r="M28" s="105"/>
      <c r="N28" s="105"/>
    </row>
    <row r="29" spans="1:14" ht="25.05" customHeight="1" x14ac:dyDescent="0.2">
      <c r="A29" s="104" t="s">
        <v>32</v>
      </c>
      <c r="B29" s="104"/>
      <c r="C29" s="104"/>
      <c r="D29" s="104"/>
      <c r="E29" s="104"/>
      <c r="F29" s="104"/>
      <c r="G29" s="104"/>
      <c r="H29" s="104"/>
      <c r="I29" s="104"/>
      <c r="J29" s="104"/>
      <c r="K29" s="104"/>
      <c r="L29" s="104"/>
      <c r="M29" s="104"/>
      <c r="N29" s="104"/>
    </row>
    <row r="30" spans="1:14" ht="25.05" customHeight="1" x14ac:dyDescent="0.2"/>
    <row r="31" spans="1:14" x14ac:dyDescent="0.2">
      <c r="A31" s="3" t="s">
        <v>35</v>
      </c>
    </row>
    <row r="32" spans="1:14" ht="25.05" customHeight="1" x14ac:dyDescent="0.2">
      <c r="A32" s="102" t="s">
        <v>88</v>
      </c>
      <c r="B32" s="102"/>
      <c r="C32" s="102"/>
      <c r="D32" s="102"/>
      <c r="E32" s="102"/>
      <c r="F32" s="102"/>
      <c r="G32" s="102"/>
      <c r="H32" s="102"/>
      <c r="I32" s="102"/>
      <c r="J32" s="102"/>
      <c r="K32" s="102"/>
      <c r="L32" s="102"/>
      <c r="M32" s="102"/>
      <c r="N32" s="102"/>
    </row>
  </sheetData>
  <sheetProtection algorithmName="SHA-512" hashValue="a6soCJgmLs8RYc51D1Y2YL7FaJQ6F3UTHWvubLvPiij3bGNxMm6ytotRl4KcYs6PLrS3RVmkGPF2GRWmrP/l0w==" saltValue="iVi7MFGMa6d3ELRsHBd+8g==" spinCount="100000" sheet="1" objects="1" scenarios="1"/>
  <mergeCells count="24">
    <mergeCell ref="K3:L3"/>
    <mergeCell ref="M3:N3"/>
    <mergeCell ref="K4:L4"/>
    <mergeCell ref="M4:N4"/>
    <mergeCell ref="A24:N24"/>
    <mergeCell ref="A20:H20"/>
    <mergeCell ref="A3:C4"/>
    <mergeCell ref="D3:D4"/>
    <mergeCell ref="E3:F3"/>
    <mergeCell ref="G3:H3"/>
    <mergeCell ref="I3:J3"/>
    <mergeCell ref="E4:F4"/>
    <mergeCell ref="G4:H4"/>
    <mergeCell ref="I4:J4"/>
    <mergeCell ref="A32:N32"/>
    <mergeCell ref="G19:H19"/>
    <mergeCell ref="A5:A6"/>
    <mergeCell ref="A17:A18"/>
    <mergeCell ref="B17:B18"/>
    <mergeCell ref="A25:N25"/>
    <mergeCell ref="A26:N26"/>
    <mergeCell ref="A27:N27"/>
    <mergeCell ref="A28:N28"/>
    <mergeCell ref="A29:N29"/>
  </mergeCells>
  <phoneticPr fontId="1"/>
  <pageMargins left="0.70866141732283472" right="0.70866141732283472" top="0.74803149606299213" bottom="0.74803149606299213" header="0.31496062992125984" footer="0.31496062992125984"/>
  <pageSetup paperSize="9"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8"/>
  <sheetViews>
    <sheetView workbookViewId="0"/>
  </sheetViews>
  <sheetFormatPr defaultRowHeight="12" x14ac:dyDescent="0.2"/>
  <cols>
    <col min="1" max="1" width="12.296875" style="1" customWidth="1"/>
    <col min="2" max="3" width="8.69921875" style="1" customWidth="1"/>
    <col min="4" max="4" width="6.69921875" style="2" customWidth="1"/>
    <col min="5" max="5" width="6.5" style="1" customWidth="1"/>
    <col min="6" max="6" width="2.8984375" style="1" customWidth="1"/>
    <col min="7" max="7" width="3.69921875" style="1" customWidth="1"/>
    <col min="8" max="8" width="5.09765625" style="1" customWidth="1"/>
    <col min="9" max="9" width="3.69921875" style="1" customWidth="1"/>
    <col min="10" max="10" width="2.796875" style="1" customWidth="1"/>
    <col min="11" max="11" width="8.796875" style="1" customWidth="1"/>
    <col min="12" max="12" width="2.8984375" style="1" customWidth="1"/>
    <col min="13" max="13" width="8.796875" style="17"/>
    <col min="14" max="14" width="2.8984375" style="17" customWidth="1"/>
    <col min="15" max="15" width="8.796875" style="17"/>
    <col min="16" max="16" width="2.8984375" style="17" customWidth="1"/>
    <col min="17" max="16384" width="8.796875" style="1"/>
  </cols>
  <sheetData>
    <row r="1" spans="1:16" ht="19.95" customHeight="1" x14ac:dyDescent="0.2">
      <c r="A1" s="3" t="s">
        <v>84</v>
      </c>
      <c r="K1" s="17"/>
      <c r="L1" s="17"/>
      <c r="O1" s="1"/>
      <c r="P1" s="1"/>
    </row>
    <row r="2" spans="1:16" ht="19.95" customHeight="1" x14ac:dyDescent="0.2">
      <c r="A2" s="1" t="s">
        <v>78</v>
      </c>
      <c r="C2" s="3" t="s">
        <v>82</v>
      </c>
    </row>
    <row r="3" spans="1:16" ht="24" customHeight="1" x14ac:dyDescent="0.2">
      <c r="A3" s="94" t="s">
        <v>1</v>
      </c>
      <c r="B3" s="95"/>
      <c r="C3" s="96"/>
      <c r="D3" s="89" t="s">
        <v>16</v>
      </c>
      <c r="E3" s="90" t="s">
        <v>24</v>
      </c>
      <c r="F3" s="89"/>
      <c r="G3" s="90" t="s">
        <v>21</v>
      </c>
      <c r="H3" s="90"/>
      <c r="I3" s="90" t="s">
        <v>80</v>
      </c>
      <c r="J3" s="90"/>
      <c r="K3" s="89" t="s">
        <v>40</v>
      </c>
      <c r="L3" s="89"/>
      <c r="M3" s="88" t="s">
        <v>45</v>
      </c>
      <c r="N3" s="88"/>
      <c r="O3" s="88" t="s">
        <v>46</v>
      </c>
      <c r="P3" s="88"/>
    </row>
    <row r="4" spans="1:16" ht="13.8" customHeight="1" x14ac:dyDescent="0.2">
      <c r="A4" s="97"/>
      <c r="B4" s="98"/>
      <c r="C4" s="99"/>
      <c r="D4" s="91"/>
      <c r="E4" s="91" t="s">
        <v>19</v>
      </c>
      <c r="F4" s="91"/>
      <c r="G4" s="92" t="s">
        <v>20</v>
      </c>
      <c r="H4" s="92"/>
      <c r="I4" s="92" t="s">
        <v>69</v>
      </c>
      <c r="J4" s="92"/>
      <c r="K4" s="91" t="s">
        <v>70</v>
      </c>
      <c r="L4" s="91"/>
      <c r="M4" s="87" t="s">
        <v>72</v>
      </c>
      <c r="N4" s="87"/>
      <c r="O4" s="87" t="s">
        <v>73</v>
      </c>
      <c r="P4" s="87"/>
    </row>
    <row r="5" spans="1:16" ht="19.95" customHeight="1" x14ac:dyDescent="0.2">
      <c r="A5" s="120" t="s">
        <v>47</v>
      </c>
      <c r="B5" s="124" t="s">
        <v>91</v>
      </c>
      <c r="C5" s="7" t="s">
        <v>3</v>
      </c>
      <c r="D5" s="41" t="s">
        <v>15</v>
      </c>
      <c r="E5" s="42">
        <v>12000</v>
      </c>
      <c r="F5" s="43" t="s">
        <v>17</v>
      </c>
      <c r="G5" s="47"/>
      <c r="H5" s="43" t="s">
        <v>18</v>
      </c>
      <c r="I5" s="110"/>
      <c r="J5" s="111"/>
      <c r="K5" s="42">
        <f>E5*G5</f>
        <v>0</v>
      </c>
      <c r="L5" s="43" t="s">
        <v>17</v>
      </c>
      <c r="M5" s="44">
        <f>E5*G5*1/2</f>
        <v>0</v>
      </c>
      <c r="N5" s="44" t="s">
        <v>17</v>
      </c>
      <c r="O5" s="44">
        <f>E5*G5*4/5</f>
        <v>0</v>
      </c>
      <c r="P5" s="44" t="s">
        <v>17</v>
      </c>
    </row>
    <row r="6" spans="1:16" ht="19.95" customHeight="1" x14ac:dyDescent="0.2">
      <c r="A6" s="121"/>
      <c r="B6" s="123"/>
      <c r="C6" s="7" t="s">
        <v>4</v>
      </c>
      <c r="D6" s="41" t="s">
        <v>15</v>
      </c>
      <c r="E6" s="42">
        <v>6000</v>
      </c>
      <c r="F6" s="43" t="s">
        <v>17</v>
      </c>
      <c r="G6" s="47"/>
      <c r="H6" s="43" t="s">
        <v>18</v>
      </c>
      <c r="I6" s="110"/>
      <c r="J6" s="111"/>
      <c r="K6" s="42">
        <f t="shared" ref="K6:K24" si="0">E6*G6</f>
        <v>0</v>
      </c>
      <c r="L6" s="43" t="s">
        <v>17</v>
      </c>
      <c r="M6" s="44">
        <f t="shared" ref="M6:M24" si="1">E6*G6*1/2</f>
        <v>0</v>
      </c>
      <c r="N6" s="44" t="s">
        <v>17</v>
      </c>
      <c r="O6" s="44">
        <f t="shared" ref="O6:O24" si="2">E6*G6*4/5</f>
        <v>0</v>
      </c>
      <c r="P6" s="44" t="s">
        <v>17</v>
      </c>
    </row>
    <row r="7" spans="1:16" ht="19.95" customHeight="1" x14ac:dyDescent="0.2">
      <c r="A7" s="122"/>
      <c r="B7" s="125"/>
      <c r="C7" s="84" t="s">
        <v>63</v>
      </c>
      <c r="D7" s="50" t="s">
        <v>15</v>
      </c>
      <c r="E7" s="51">
        <v>3000</v>
      </c>
      <c r="F7" s="52" t="s">
        <v>17</v>
      </c>
      <c r="G7" s="72"/>
      <c r="H7" s="52" t="s">
        <v>18</v>
      </c>
      <c r="I7" s="108"/>
      <c r="J7" s="109"/>
      <c r="K7" s="51">
        <f t="shared" si="0"/>
        <v>0</v>
      </c>
      <c r="L7" s="52" t="s">
        <v>17</v>
      </c>
      <c r="M7" s="53">
        <f t="shared" si="1"/>
        <v>0</v>
      </c>
      <c r="N7" s="53" t="s">
        <v>17</v>
      </c>
      <c r="O7" s="53">
        <f t="shared" si="2"/>
        <v>0</v>
      </c>
      <c r="P7" s="53" t="s">
        <v>17</v>
      </c>
    </row>
    <row r="8" spans="1:16" ht="19.95" customHeight="1" x14ac:dyDescent="0.2">
      <c r="A8" s="123" t="s">
        <v>48</v>
      </c>
      <c r="B8" s="118" t="s">
        <v>91</v>
      </c>
      <c r="C8" s="83" t="s">
        <v>49</v>
      </c>
      <c r="D8" s="54" t="s">
        <v>15</v>
      </c>
      <c r="E8" s="55">
        <v>5000</v>
      </c>
      <c r="F8" s="56" t="s">
        <v>17</v>
      </c>
      <c r="G8" s="73"/>
      <c r="H8" s="56" t="s">
        <v>18</v>
      </c>
      <c r="I8" s="106"/>
      <c r="J8" s="107"/>
      <c r="K8" s="55">
        <f t="shared" si="0"/>
        <v>0</v>
      </c>
      <c r="L8" s="56" t="s">
        <v>17</v>
      </c>
      <c r="M8" s="57">
        <f t="shared" si="1"/>
        <v>0</v>
      </c>
      <c r="N8" s="57" t="s">
        <v>17</v>
      </c>
      <c r="O8" s="57">
        <f t="shared" si="2"/>
        <v>0</v>
      </c>
      <c r="P8" s="57" t="s">
        <v>17</v>
      </c>
    </row>
    <row r="9" spans="1:16" ht="19.95" customHeight="1" x14ac:dyDescent="0.2">
      <c r="A9" s="119"/>
      <c r="B9" s="119"/>
      <c r="C9" s="7" t="s">
        <v>50</v>
      </c>
      <c r="D9" s="41" t="s">
        <v>15</v>
      </c>
      <c r="E9" s="42">
        <v>8000</v>
      </c>
      <c r="F9" s="43" t="s">
        <v>17</v>
      </c>
      <c r="G9" s="47"/>
      <c r="H9" s="43" t="s">
        <v>18</v>
      </c>
      <c r="I9" s="110"/>
      <c r="J9" s="111"/>
      <c r="K9" s="42">
        <f t="shared" si="0"/>
        <v>0</v>
      </c>
      <c r="L9" s="43" t="s">
        <v>17</v>
      </c>
      <c r="M9" s="44">
        <f t="shared" si="1"/>
        <v>0</v>
      </c>
      <c r="N9" s="44" t="s">
        <v>17</v>
      </c>
      <c r="O9" s="44">
        <f t="shared" si="2"/>
        <v>0</v>
      </c>
      <c r="P9" s="44" t="s">
        <v>17</v>
      </c>
    </row>
    <row r="10" spans="1:16" ht="19.95" customHeight="1" x14ac:dyDescent="0.2">
      <c r="A10" s="13" t="s">
        <v>51</v>
      </c>
      <c r="B10" s="13" t="s">
        <v>92</v>
      </c>
      <c r="C10" s="9"/>
      <c r="D10" s="41" t="s">
        <v>15</v>
      </c>
      <c r="E10" s="42">
        <v>3000</v>
      </c>
      <c r="F10" s="43" t="s">
        <v>17</v>
      </c>
      <c r="G10" s="47"/>
      <c r="H10" s="43" t="s">
        <v>18</v>
      </c>
      <c r="I10" s="110"/>
      <c r="J10" s="111"/>
      <c r="K10" s="42">
        <f t="shared" si="0"/>
        <v>0</v>
      </c>
      <c r="L10" s="43" t="s">
        <v>17</v>
      </c>
      <c r="M10" s="44">
        <f t="shared" si="1"/>
        <v>0</v>
      </c>
      <c r="N10" s="44" t="s">
        <v>17</v>
      </c>
      <c r="O10" s="44">
        <f t="shared" si="2"/>
        <v>0</v>
      </c>
      <c r="P10" s="44" t="s">
        <v>17</v>
      </c>
    </row>
    <row r="11" spans="1:16" ht="19.95" customHeight="1" x14ac:dyDescent="0.2">
      <c r="A11" s="21" t="s">
        <v>52</v>
      </c>
      <c r="B11" s="14"/>
      <c r="C11" s="9"/>
      <c r="D11" s="58" t="s">
        <v>74</v>
      </c>
      <c r="E11" s="42">
        <v>5000</v>
      </c>
      <c r="F11" s="43" t="s">
        <v>17</v>
      </c>
      <c r="G11" s="47"/>
      <c r="H11" s="43" t="s">
        <v>18</v>
      </c>
      <c r="I11" s="47"/>
      <c r="J11" s="43" t="s">
        <v>71</v>
      </c>
      <c r="K11" s="42">
        <f>E11*G11*I11</f>
        <v>0</v>
      </c>
      <c r="L11" s="43" t="s">
        <v>17</v>
      </c>
      <c r="M11" s="44">
        <f>E11*G11*I11*1/2</f>
        <v>0</v>
      </c>
      <c r="N11" s="44" t="s">
        <v>17</v>
      </c>
      <c r="O11" s="44">
        <f>E11*G11*I11*4/5</f>
        <v>0</v>
      </c>
      <c r="P11" s="44" t="s">
        <v>17</v>
      </c>
    </row>
    <row r="12" spans="1:16" ht="19.95" customHeight="1" x14ac:dyDescent="0.2">
      <c r="A12" s="28" t="s">
        <v>53</v>
      </c>
      <c r="B12" s="24" t="s">
        <v>94</v>
      </c>
      <c r="C12" s="25"/>
      <c r="D12" s="59" t="s">
        <v>74</v>
      </c>
      <c r="E12" s="51">
        <v>1000</v>
      </c>
      <c r="F12" s="52" t="s">
        <v>17</v>
      </c>
      <c r="G12" s="72"/>
      <c r="H12" s="52" t="s">
        <v>18</v>
      </c>
      <c r="I12" s="72"/>
      <c r="J12" s="52" t="s">
        <v>71</v>
      </c>
      <c r="K12" s="51">
        <f>E12*G12*I12</f>
        <v>0</v>
      </c>
      <c r="L12" s="52" t="s">
        <v>17</v>
      </c>
      <c r="M12" s="53">
        <f>E12*G12*I12*1/2</f>
        <v>0</v>
      </c>
      <c r="N12" s="53" t="s">
        <v>17</v>
      </c>
      <c r="O12" s="53">
        <f>E12*G12*I12*4/5</f>
        <v>0</v>
      </c>
      <c r="P12" s="53" t="s">
        <v>17</v>
      </c>
    </row>
    <row r="13" spans="1:16" ht="19.95" customHeight="1" x14ac:dyDescent="0.2">
      <c r="A13" s="26" t="s">
        <v>54</v>
      </c>
      <c r="B13" s="22"/>
      <c r="C13" s="23"/>
      <c r="D13" s="54" t="s">
        <v>15</v>
      </c>
      <c r="E13" s="55">
        <v>4500</v>
      </c>
      <c r="F13" s="56" t="s">
        <v>17</v>
      </c>
      <c r="G13" s="73"/>
      <c r="H13" s="56" t="s">
        <v>18</v>
      </c>
      <c r="I13" s="106"/>
      <c r="J13" s="107"/>
      <c r="K13" s="55">
        <f t="shared" si="0"/>
        <v>0</v>
      </c>
      <c r="L13" s="56" t="s">
        <v>17</v>
      </c>
      <c r="M13" s="57">
        <f t="shared" si="1"/>
        <v>0</v>
      </c>
      <c r="N13" s="57" t="s">
        <v>17</v>
      </c>
      <c r="O13" s="57">
        <f t="shared" si="2"/>
        <v>0</v>
      </c>
      <c r="P13" s="57" t="s">
        <v>17</v>
      </c>
    </row>
    <row r="14" spans="1:16" ht="19.95" customHeight="1" x14ac:dyDescent="0.2">
      <c r="A14" s="16" t="s">
        <v>55</v>
      </c>
      <c r="B14" s="13"/>
      <c r="C14" s="9"/>
      <c r="D14" s="41" t="s">
        <v>15</v>
      </c>
      <c r="E14" s="42">
        <v>6000</v>
      </c>
      <c r="F14" s="43" t="s">
        <v>17</v>
      </c>
      <c r="G14" s="47"/>
      <c r="H14" s="43" t="s">
        <v>18</v>
      </c>
      <c r="I14" s="110"/>
      <c r="J14" s="111"/>
      <c r="K14" s="42">
        <f t="shared" si="0"/>
        <v>0</v>
      </c>
      <c r="L14" s="43" t="s">
        <v>17</v>
      </c>
      <c r="M14" s="44">
        <f t="shared" si="1"/>
        <v>0</v>
      </c>
      <c r="N14" s="44" t="s">
        <v>17</v>
      </c>
      <c r="O14" s="44">
        <f t="shared" si="2"/>
        <v>0</v>
      </c>
      <c r="P14" s="44" t="s">
        <v>17</v>
      </c>
    </row>
    <row r="15" spans="1:16" ht="19.95" customHeight="1" x14ac:dyDescent="0.2">
      <c r="A15" s="30" t="s">
        <v>12</v>
      </c>
      <c r="B15" s="24" t="s">
        <v>56</v>
      </c>
      <c r="C15" s="25"/>
      <c r="D15" s="50" t="s">
        <v>15</v>
      </c>
      <c r="E15" s="51">
        <v>500</v>
      </c>
      <c r="F15" s="52" t="s">
        <v>17</v>
      </c>
      <c r="G15" s="72"/>
      <c r="H15" s="52" t="s">
        <v>18</v>
      </c>
      <c r="I15" s="108"/>
      <c r="J15" s="109"/>
      <c r="K15" s="51">
        <f t="shared" si="0"/>
        <v>0</v>
      </c>
      <c r="L15" s="52" t="s">
        <v>17</v>
      </c>
      <c r="M15" s="53">
        <f t="shared" si="1"/>
        <v>0</v>
      </c>
      <c r="N15" s="53" t="s">
        <v>17</v>
      </c>
      <c r="O15" s="53">
        <f t="shared" si="2"/>
        <v>0</v>
      </c>
      <c r="P15" s="53" t="s">
        <v>17</v>
      </c>
    </row>
    <row r="16" spans="1:16" ht="19.95" customHeight="1" x14ac:dyDescent="0.2">
      <c r="A16" s="29" t="s">
        <v>57</v>
      </c>
      <c r="B16" s="26"/>
      <c r="C16" s="23"/>
      <c r="D16" s="58" t="s">
        <v>74</v>
      </c>
      <c r="E16" s="55">
        <v>1000</v>
      </c>
      <c r="F16" s="56" t="s">
        <v>17</v>
      </c>
      <c r="G16" s="73"/>
      <c r="H16" s="56" t="s">
        <v>18</v>
      </c>
      <c r="I16" s="73"/>
      <c r="J16" s="56" t="s">
        <v>71</v>
      </c>
      <c r="K16" s="42">
        <f>E16*G16*I16</f>
        <v>0</v>
      </c>
      <c r="L16" s="43" t="s">
        <v>17</v>
      </c>
      <c r="M16" s="44">
        <f>E16*G16*I16*1/2</f>
        <v>0</v>
      </c>
      <c r="N16" s="44" t="s">
        <v>17</v>
      </c>
      <c r="O16" s="44">
        <f>E16*G16*I16*4/5</f>
        <v>0</v>
      </c>
      <c r="P16" s="57" t="s">
        <v>17</v>
      </c>
    </row>
    <row r="17" spans="1:16" ht="19.95" customHeight="1" x14ac:dyDescent="0.2">
      <c r="A17" s="28" t="s">
        <v>53</v>
      </c>
      <c r="B17" s="27"/>
      <c r="C17" s="25"/>
      <c r="D17" s="59" t="s">
        <v>74</v>
      </c>
      <c r="E17" s="51">
        <v>400</v>
      </c>
      <c r="F17" s="52" t="s">
        <v>17</v>
      </c>
      <c r="G17" s="72"/>
      <c r="H17" s="52" t="s">
        <v>18</v>
      </c>
      <c r="I17" s="72"/>
      <c r="J17" s="52" t="s">
        <v>71</v>
      </c>
      <c r="K17" s="51">
        <f>E17*G17*I17</f>
        <v>0</v>
      </c>
      <c r="L17" s="52" t="s">
        <v>17</v>
      </c>
      <c r="M17" s="53">
        <f>E17*G17*I17*1/2</f>
        <v>0</v>
      </c>
      <c r="N17" s="53" t="s">
        <v>17</v>
      </c>
      <c r="O17" s="53">
        <f>E17*G17*I17*4/5</f>
        <v>0</v>
      </c>
      <c r="P17" s="53" t="s">
        <v>17</v>
      </c>
    </row>
    <row r="18" spans="1:16" ht="19.95" customHeight="1" x14ac:dyDescent="0.2">
      <c r="A18" s="112" t="s">
        <v>93</v>
      </c>
      <c r="B18" s="35" t="s">
        <v>64</v>
      </c>
      <c r="C18" s="36"/>
      <c r="D18" s="60" t="s">
        <v>61</v>
      </c>
      <c r="E18" s="61">
        <v>3000</v>
      </c>
      <c r="F18" s="62" t="s">
        <v>17</v>
      </c>
      <c r="G18" s="73"/>
      <c r="H18" s="62" t="s">
        <v>62</v>
      </c>
      <c r="I18" s="74"/>
      <c r="J18" s="63" t="s">
        <v>79</v>
      </c>
      <c r="K18" s="64">
        <f>E18*G18*I18</f>
        <v>0</v>
      </c>
      <c r="L18" s="65" t="s">
        <v>17</v>
      </c>
      <c r="M18" s="66">
        <f>E18*G18*I18*1/2</f>
        <v>0</v>
      </c>
      <c r="N18" s="66" t="s">
        <v>17</v>
      </c>
      <c r="O18" s="66">
        <f>E18*G18*I18*4/5</f>
        <v>0</v>
      </c>
      <c r="P18" s="67" t="s">
        <v>17</v>
      </c>
    </row>
    <row r="19" spans="1:16" ht="19.95" customHeight="1" x14ac:dyDescent="0.2">
      <c r="A19" s="113"/>
      <c r="B19" s="37" t="s">
        <v>65</v>
      </c>
      <c r="C19" s="38"/>
      <c r="D19" s="60" t="s">
        <v>61</v>
      </c>
      <c r="E19" s="64">
        <v>2000</v>
      </c>
      <c r="F19" s="65" t="s">
        <v>17</v>
      </c>
      <c r="G19" s="47"/>
      <c r="H19" s="62" t="s">
        <v>62</v>
      </c>
      <c r="I19" s="47"/>
      <c r="J19" s="65" t="s">
        <v>79</v>
      </c>
      <c r="K19" s="64">
        <f>E19*G19*I19</f>
        <v>0</v>
      </c>
      <c r="L19" s="65" t="s">
        <v>17</v>
      </c>
      <c r="M19" s="66">
        <f t="shared" ref="M19:M21" si="3">E19*G19*I19*1/2</f>
        <v>0</v>
      </c>
      <c r="N19" s="66" t="s">
        <v>17</v>
      </c>
      <c r="O19" s="66">
        <f t="shared" ref="O19:O21" si="4">E19*G19*I19*4/5</f>
        <v>0</v>
      </c>
      <c r="P19" s="66" t="s">
        <v>17</v>
      </c>
    </row>
    <row r="20" spans="1:16" ht="19.95" customHeight="1" x14ac:dyDescent="0.2">
      <c r="A20" s="113"/>
      <c r="B20" s="37" t="s">
        <v>66</v>
      </c>
      <c r="C20" s="38"/>
      <c r="D20" s="60" t="s">
        <v>61</v>
      </c>
      <c r="E20" s="64">
        <v>1500</v>
      </c>
      <c r="F20" s="65" t="s">
        <v>17</v>
      </c>
      <c r="G20" s="47"/>
      <c r="H20" s="62" t="s">
        <v>62</v>
      </c>
      <c r="I20" s="47"/>
      <c r="J20" s="65" t="s">
        <v>79</v>
      </c>
      <c r="K20" s="64">
        <f t="shared" ref="K20" si="5">E20*G20*I20</f>
        <v>0</v>
      </c>
      <c r="L20" s="65" t="s">
        <v>17</v>
      </c>
      <c r="M20" s="66">
        <f t="shared" si="3"/>
        <v>0</v>
      </c>
      <c r="N20" s="66" t="s">
        <v>17</v>
      </c>
      <c r="O20" s="66">
        <f t="shared" si="4"/>
        <v>0</v>
      </c>
      <c r="P20" s="66" t="s">
        <v>17</v>
      </c>
    </row>
    <row r="21" spans="1:16" ht="19.95" customHeight="1" x14ac:dyDescent="0.2">
      <c r="A21" s="114"/>
      <c r="B21" s="39" t="s">
        <v>89</v>
      </c>
      <c r="C21" s="40"/>
      <c r="D21" s="68" t="s">
        <v>61</v>
      </c>
      <c r="E21" s="69">
        <v>800</v>
      </c>
      <c r="F21" s="70" t="s">
        <v>17</v>
      </c>
      <c r="G21" s="72"/>
      <c r="H21" s="70" t="s">
        <v>62</v>
      </c>
      <c r="I21" s="72"/>
      <c r="J21" s="70" t="s">
        <v>79</v>
      </c>
      <c r="K21" s="69">
        <f>E21*G21*I21</f>
        <v>0</v>
      </c>
      <c r="L21" s="70" t="s">
        <v>17</v>
      </c>
      <c r="M21" s="71">
        <f t="shared" si="3"/>
        <v>0</v>
      </c>
      <c r="N21" s="71" t="s">
        <v>17</v>
      </c>
      <c r="O21" s="71">
        <f t="shared" si="4"/>
        <v>0</v>
      </c>
      <c r="P21" s="71" t="s">
        <v>17</v>
      </c>
    </row>
    <row r="22" spans="1:16" ht="19.95" customHeight="1" x14ac:dyDescent="0.2">
      <c r="A22" s="115" t="s">
        <v>90</v>
      </c>
      <c r="B22" s="29" t="s">
        <v>58</v>
      </c>
      <c r="C22" s="23"/>
      <c r="D22" s="54" t="s">
        <v>15</v>
      </c>
      <c r="E22" s="55">
        <v>200</v>
      </c>
      <c r="F22" s="56" t="s">
        <v>17</v>
      </c>
      <c r="G22" s="73"/>
      <c r="H22" s="56" t="s">
        <v>18</v>
      </c>
      <c r="I22" s="106"/>
      <c r="J22" s="107"/>
      <c r="K22" s="55">
        <f>E22*G22</f>
        <v>0</v>
      </c>
      <c r="L22" s="56" t="s">
        <v>17</v>
      </c>
      <c r="M22" s="57">
        <f t="shared" si="1"/>
        <v>0</v>
      </c>
      <c r="N22" s="57" t="s">
        <v>17</v>
      </c>
      <c r="O22" s="57">
        <f t="shared" si="2"/>
        <v>0</v>
      </c>
      <c r="P22" s="57" t="s">
        <v>17</v>
      </c>
    </row>
    <row r="23" spans="1:16" ht="19.95" customHeight="1" x14ac:dyDescent="0.2">
      <c r="A23" s="116"/>
      <c r="B23" s="34" t="s">
        <v>59</v>
      </c>
      <c r="C23" s="9"/>
      <c r="D23" s="41" t="s">
        <v>15</v>
      </c>
      <c r="E23" s="42">
        <v>400</v>
      </c>
      <c r="F23" s="43" t="s">
        <v>17</v>
      </c>
      <c r="G23" s="47"/>
      <c r="H23" s="43" t="s">
        <v>18</v>
      </c>
      <c r="I23" s="110"/>
      <c r="J23" s="111"/>
      <c r="K23" s="42">
        <f t="shared" si="0"/>
        <v>0</v>
      </c>
      <c r="L23" s="43" t="s">
        <v>17</v>
      </c>
      <c r="M23" s="44">
        <f t="shared" si="1"/>
        <v>0</v>
      </c>
      <c r="N23" s="44" t="s">
        <v>17</v>
      </c>
      <c r="O23" s="44">
        <f t="shared" si="2"/>
        <v>0</v>
      </c>
      <c r="P23" s="44" t="s">
        <v>17</v>
      </c>
    </row>
    <row r="24" spans="1:16" ht="19.95" customHeight="1" x14ac:dyDescent="0.2">
      <c r="A24" s="117"/>
      <c r="B24" s="28" t="s">
        <v>60</v>
      </c>
      <c r="C24" s="84" t="s">
        <v>91</v>
      </c>
      <c r="D24" s="50" t="s">
        <v>15</v>
      </c>
      <c r="E24" s="51">
        <v>1600</v>
      </c>
      <c r="F24" s="52" t="s">
        <v>17</v>
      </c>
      <c r="G24" s="72"/>
      <c r="H24" s="52" t="s">
        <v>18</v>
      </c>
      <c r="I24" s="108"/>
      <c r="J24" s="109"/>
      <c r="K24" s="51">
        <f t="shared" si="0"/>
        <v>0</v>
      </c>
      <c r="L24" s="52" t="s">
        <v>17</v>
      </c>
      <c r="M24" s="53">
        <f t="shared" si="1"/>
        <v>0</v>
      </c>
      <c r="N24" s="53" t="s">
        <v>17</v>
      </c>
      <c r="O24" s="53">
        <f t="shared" si="2"/>
        <v>0</v>
      </c>
      <c r="P24" s="53" t="s">
        <v>17</v>
      </c>
    </row>
    <row r="25" spans="1:16" ht="19.95" customHeight="1" x14ac:dyDescent="0.15">
      <c r="A25" s="19" t="s">
        <v>68</v>
      </c>
      <c r="D25" s="48"/>
      <c r="E25" s="49"/>
      <c r="F25" s="49"/>
      <c r="G25" s="93"/>
      <c r="H25" s="93"/>
      <c r="I25" s="93" t="s">
        <v>42</v>
      </c>
      <c r="J25" s="93"/>
      <c r="K25" s="45">
        <f>SUM(K5:K24)</f>
        <v>0</v>
      </c>
      <c r="L25" s="46" t="s">
        <v>17</v>
      </c>
      <c r="M25" s="45">
        <f>SUM(M5:M24)</f>
        <v>0</v>
      </c>
      <c r="N25" s="45" t="s">
        <v>17</v>
      </c>
      <c r="O25" s="45">
        <f>SUM(O5:O24)</f>
        <v>0</v>
      </c>
      <c r="P25" s="45" t="s">
        <v>17</v>
      </c>
    </row>
    <row r="26" spans="1:16" ht="19.95" customHeight="1" x14ac:dyDescent="0.2">
      <c r="A26" s="103"/>
      <c r="B26" s="103"/>
      <c r="C26" s="103"/>
      <c r="D26" s="103"/>
      <c r="E26" s="103"/>
      <c r="F26" s="103"/>
      <c r="G26" s="103"/>
      <c r="H26" s="103"/>
      <c r="I26" s="20"/>
      <c r="J26" s="20"/>
    </row>
    <row r="27" spans="1:16" x14ac:dyDescent="0.2">
      <c r="A27" s="10"/>
      <c r="F27" s="11"/>
      <c r="G27" s="11"/>
      <c r="H27" s="11"/>
      <c r="I27" s="11"/>
      <c r="J27" s="11"/>
    </row>
    <row r="28" spans="1:16" ht="25.05" customHeight="1" x14ac:dyDescent="0.2">
      <c r="B28" s="15"/>
      <c r="C28" s="15"/>
      <c r="D28" s="15"/>
      <c r="E28" s="15"/>
      <c r="F28" s="4"/>
      <c r="G28" s="4"/>
      <c r="H28" s="4"/>
      <c r="I28" s="4"/>
      <c r="J28" s="4"/>
      <c r="K28" s="12"/>
      <c r="L28" s="6"/>
      <c r="N28" s="5"/>
      <c r="P28" s="5"/>
    </row>
    <row r="29" spans="1:16" x14ac:dyDescent="0.2">
      <c r="A29" s="3" t="s">
        <v>34</v>
      </c>
      <c r="M29" s="1"/>
      <c r="N29" s="1"/>
      <c r="O29" s="1"/>
      <c r="P29" s="1"/>
    </row>
    <row r="30" spans="1:16" ht="25.05" customHeight="1" x14ac:dyDescent="0.2">
      <c r="A30" s="102" t="s">
        <v>85</v>
      </c>
      <c r="B30" s="102"/>
      <c r="C30" s="102"/>
      <c r="D30" s="102"/>
      <c r="E30" s="102"/>
      <c r="F30" s="102"/>
      <c r="G30" s="102"/>
      <c r="H30" s="102"/>
      <c r="I30" s="102"/>
      <c r="J30" s="102"/>
      <c r="K30" s="102"/>
      <c r="L30" s="102"/>
      <c r="M30" s="102"/>
      <c r="N30" s="102"/>
      <c r="O30" s="102"/>
      <c r="P30" s="102"/>
    </row>
    <row r="31" spans="1:16" ht="25.05" customHeight="1" x14ac:dyDescent="0.2">
      <c r="A31" s="104" t="s">
        <v>86</v>
      </c>
      <c r="B31" s="104"/>
      <c r="C31" s="104"/>
      <c r="D31" s="104"/>
      <c r="E31" s="104"/>
      <c r="F31" s="104"/>
      <c r="G31" s="104"/>
      <c r="H31" s="104"/>
      <c r="I31" s="104"/>
      <c r="J31" s="104"/>
      <c r="K31" s="104"/>
      <c r="L31" s="104"/>
      <c r="M31" s="104"/>
      <c r="N31" s="104"/>
      <c r="O31" s="104"/>
      <c r="P31" s="104"/>
    </row>
    <row r="32" spans="1:16" ht="25.05" customHeight="1" x14ac:dyDescent="0.2">
      <c r="A32" s="104" t="s">
        <v>95</v>
      </c>
      <c r="B32" s="104"/>
      <c r="C32" s="104"/>
      <c r="D32" s="104"/>
      <c r="E32" s="104"/>
      <c r="F32" s="104"/>
      <c r="G32" s="104"/>
      <c r="H32" s="104"/>
      <c r="I32" s="104"/>
      <c r="J32" s="104"/>
      <c r="K32" s="104"/>
      <c r="L32" s="104"/>
      <c r="M32" s="104"/>
      <c r="N32" s="104"/>
      <c r="O32" s="104"/>
      <c r="P32" s="104"/>
    </row>
    <row r="33" spans="1:16" ht="25.05" customHeight="1" x14ac:dyDescent="0.2">
      <c r="A33" s="104" t="s">
        <v>87</v>
      </c>
      <c r="B33" s="104"/>
      <c r="C33" s="104"/>
      <c r="D33" s="104"/>
      <c r="E33" s="104"/>
      <c r="F33" s="104"/>
      <c r="G33" s="104"/>
      <c r="H33" s="104"/>
      <c r="I33" s="104"/>
      <c r="J33" s="104"/>
      <c r="K33" s="104"/>
      <c r="L33" s="104"/>
      <c r="M33" s="104"/>
      <c r="N33" s="104"/>
      <c r="O33" s="104"/>
      <c r="P33" s="104"/>
    </row>
    <row r="34" spans="1:16" ht="34.950000000000003" customHeight="1" x14ac:dyDescent="0.2">
      <c r="A34" s="105" t="s">
        <v>33</v>
      </c>
      <c r="B34" s="105"/>
      <c r="C34" s="105"/>
      <c r="D34" s="105"/>
      <c r="E34" s="105"/>
      <c r="F34" s="105"/>
      <c r="G34" s="105"/>
      <c r="H34" s="105"/>
      <c r="I34" s="105"/>
      <c r="J34" s="105"/>
      <c r="K34" s="105"/>
      <c r="L34" s="105"/>
      <c r="M34" s="105"/>
      <c r="N34" s="105"/>
      <c r="O34" s="105"/>
      <c r="P34" s="105"/>
    </row>
    <row r="35" spans="1:16" ht="25.05" customHeight="1" x14ac:dyDescent="0.2">
      <c r="A35" s="104" t="s">
        <v>32</v>
      </c>
      <c r="B35" s="104"/>
      <c r="C35" s="104"/>
      <c r="D35" s="104"/>
      <c r="E35" s="104"/>
      <c r="F35" s="104"/>
      <c r="G35" s="104"/>
      <c r="H35" s="104"/>
      <c r="I35" s="104"/>
      <c r="J35" s="104"/>
      <c r="K35" s="104"/>
      <c r="L35" s="104"/>
      <c r="M35" s="104"/>
      <c r="N35" s="104"/>
      <c r="O35" s="104"/>
      <c r="P35" s="104"/>
    </row>
    <row r="36" spans="1:16" ht="25.05" customHeight="1" x14ac:dyDescent="0.2">
      <c r="M36" s="1"/>
      <c r="N36" s="1"/>
      <c r="O36" s="1"/>
      <c r="P36" s="1"/>
    </row>
    <row r="37" spans="1:16" x14ac:dyDescent="0.2">
      <c r="A37" s="3" t="s">
        <v>35</v>
      </c>
      <c r="M37" s="1"/>
      <c r="N37" s="1"/>
      <c r="O37" s="1"/>
      <c r="P37" s="1"/>
    </row>
    <row r="38" spans="1:16" ht="25.05" customHeight="1" x14ac:dyDescent="0.2">
      <c r="A38" s="102" t="s">
        <v>88</v>
      </c>
      <c r="B38" s="102"/>
      <c r="C38" s="102"/>
      <c r="D38" s="102"/>
      <c r="E38" s="102"/>
      <c r="F38" s="102"/>
      <c r="G38" s="102"/>
      <c r="H38" s="102"/>
      <c r="I38" s="102"/>
      <c r="J38" s="102"/>
      <c r="K38" s="102"/>
      <c r="L38" s="102"/>
      <c r="M38" s="102"/>
      <c r="N38" s="102"/>
      <c r="O38" s="102"/>
      <c r="P38" s="102"/>
    </row>
  </sheetData>
  <sheetProtection algorithmName="SHA-512" hashValue="q946TlAUOlxPr4MIaWAKB8V9z0SroEZsHNjSnULsUr7+2rs6ICmQCcGtrwKMqtdzE0jcqhCTyhH1gaI12GkLaA==" saltValue="S9Lr84/XGys7NZwes2JtBA==" spinCount="100000" sheet="1" objects="1" scenarios="1"/>
  <mergeCells count="42">
    <mergeCell ref="B5:B7"/>
    <mergeCell ref="A3:C4"/>
    <mergeCell ref="D3:D4"/>
    <mergeCell ref="E3:F3"/>
    <mergeCell ref="G3:H3"/>
    <mergeCell ref="K3:L3"/>
    <mergeCell ref="O3:P3"/>
    <mergeCell ref="E4:F4"/>
    <mergeCell ref="G4:H4"/>
    <mergeCell ref="K4:L4"/>
    <mergeCell ref="M4:N4"/>
    <mergeCell ref="O4:P4"/>
    <mergeCell ref="M3:N3"/>
    <mergeCell ref="A38:P38"/>
    <mergeCell ref="I3:J3"/>
    <mergeCell ref="I4:J4"/>
    <mergeCell ref="I25:J25"/>
    <mergeCell ref="I5:J5"/>
    <mergeCell ref="I6:J6"/>
    <mergeCell ref="A5:A7"/>
    <mergeCell ref="A8:A9"/>
    <mergeCell ref="G25:H25"/>
    <mergeCell ref="A26:H26"/>
    <mergeCell ref="A30:P30"/>
    <mergeCell ref="A31:P31"/>
    <mergeCell ref="I7:J7"/>
    <mergeCell ref="I24:J24"/>
    <mergeCell ref="I23:J23"/>
    <mergeCell ref="I22:J22"/>
    <mergeCell ref="I8:J8"/>
    <mergeCell ref="A32:P32"/>
    <mergeCell ref="A33:P33"/>
    <mergeCell ref="A34:P34"/>
    <mergeCell ref="A35:P35"/>
    <mergeCell ref="I15:J15"/>
    <mergeCell ref="I14:J14"/>
    <mergeCell ref="I13:J13"/>
    <mergeCell ref="I10:J10"/>
    <mergeCell ref="I9:J9"/>
    <mergeCell ref="A18:A21"/>
    <mergeCell ref="A22:A24"/>
    <mergeCell ref="B8:B9"/>
  </mergeCells>
  <phoneticPr fontId="1"/>
  <pageMargins left="0.70866141732283472" right="0.70866141732283472" top="0.74803149606299213" bottom="0.55118110236220474" header="0.31496062992125984" footer="0.31496062992125984"/>
  <pageSetup paperSize="9" scale="84" orientation="portrait" r:id="rId1"/>
  <ignoredErrors>
    <ignoredError sqref="M11 O11"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0"/>
  <sheetViews>
    <sheetView workbookViewId="0"/>
  </sheetViews>
  <sheetFormatPr defaultRowHeight="12" x14ac:dyDescent="0.2"/>
  <cols>
    <col min="1" max="1" width="8.69921875" style="1" customWidth="1"/>
    <col min="2" max="16384" width="8.796875" style="1"/>
  </cols>
  <sheetData>
    <row r="1" spans="1:14" ht="19.95" customHeight="1" x14ac:dyDescent="0.2">
      <c r="A1" s="3" t="s">
        <v>84</v>
      </c>
      <c r="D1" s="2"/>
      <c r="K1" s="17"/>
      <c r="L1" s="17"/>
      <c r="M1" s="17"/>
      <c r="N1" s="17"/>
    </row>
    <row r="2" spans="1:14" ht="20.399999999999999" customHeight="1" x14ac:dyDescent="0.2">
      <c r="A2" s="126" t="s">
        <v>81</v>
      </c>
      <c r="B2" s="127"/>
      <c r="C2" s="127"/>
      <c r="D2" s="127"/>
      <c r="E2" s="127"/>
      <c r="F2" s="127"/>
      <c r="G2" s="127"/>
    </row>
    <row r="3" spans="1:14" ht="20.399999999999999" customHeight="1" x14ac:dyDescent="0.2">
      <c r="A3" s="85"/>
      <c r="B3" s="89" t="s">
        <v>40</v>
      </c>
      <c r="C3" s="89"/>
      <c r="D3" s="88" t="s">
        <v>45</v>
      </c>
      <c r="E3" s="88"/>
      <c r="F3" s="88" t="s">
        <v>46</v>
      </c>
      <c r="G3" s="88"/>
    </row>
    <row r="4" spans="1:14" ht="19.95" customHeight="1" x14ac:dyDescent="0.2">
      <c r="A4" s="86"/>
      <c r="B4" s="91" t="s">
        <v>37</v>
      </c>
      <c r="C4" s="91"/>
      <c r="D4" s="87" t="s">
        <v>38</v>
      </c>
      <c r="E4" s="87"/>
      <c r="F4" s="87" t="s">
        <v>39</v>
      </c>
      <c r="G4" s="87"/>
    </row>
    <row r="5" spans="1:14" ht="19.95" customHeight="1" x14ac:dyDescent="0.2">
      <c r="A5" s="13" t="s">
        <v>75</v>
      </c>
      <c r="B5" s="42">
        <f>アリーナ１!I24</f>
        <v>0</v>
      </c>
      <c r="C5" s="43" t="s">
        <v>17</v>
      </c>
      <c r="D5" s="42">
        <f>アリーナ１!K24</f>
        <v>0</v>
      </c>
      <c r="E5" s="75" t="s">
        <v>17</v>
      </c>
      <c r="F5" s="42">
        <f>アリーナ１!M24</f>
        <v>0</v>
      </c>
      <c r="G5" s="75" t="s">
        <v>17</v>
      </c>
    </row>
    <row r="6" spans="1:14" ht="19.95" customHeight="1" x14ac:dyDescent="0.2">
      <c r="A6" s="13" t="s">
        <v>76</v>
      </c>
      <c r="B6" s="42">
        <f>アリーナ２!I19</f>
        <v>0</v>
      </c>
      <c r="C6" s="43" t="s">
        <v>17</v>
      </c>
      <c r="D6" s="42">
        <f>アリーナ２!K19</f>
        <v>0</v>
      </c>
      <c r="E6" s="75" t="s">
        <v>17</v>
      </c>
      <c r="F6" s="42">
        <f>アリーナ２!M19</f>
        <v>0</v>
      </c>
      <c r="G6" s="75" t="s">
        <v>17</v>
      </c>
    </row>
    <row r="7" spans="1:14" ht="19.95" customHeight="1" thickBot="1" x14ac:dyDescent="0.25">
      <c r="A7" s="31" t="s">
        <v>67</v>
      </c>
      <c r="B7" s="76">
        <f>その他!K25</f>
        <v>0</v>
      </c>
      <c r="C7" s="77" t="s">
        <v>17</v>
      </c>
      <c r="D7" s="76">
        <f>その他!M25</f>
        <v>0</v>
      </c>
      <c r="E7" s="78" t="s">
        <v>17</v>
      </c>
      <c r="F7" s="76">
        <f>その他!O25</f>
        <v>0</v>
      </c>
      <c r="G7" s="78" t="s">
        <v>17</v>
      </c>
    </row>
    <row r="8" spans="1:14" ht="19.95" customHeight="1" thickBot="1" x14ac:dyDescent="0.25">
      <c r="A8" s="32" t="s">
        <v>77</v>
      </c>
      <c r="B8" s="79">
        <f>SUM(B5:B7)</f>
        <v>0</v>
      </c>
      <c r="C8" s="80" t="s">
        <v>17</v>
      </c>
      <c r="D8" s="79">
        <f>SUM(D5:D7)</f>
        <v>0</v>
      </c>
      <c r="E8" s="81" t="s">
        <v>17</v>
      </c>
      <c r="F8" s="79">
        <f>SUM(F5:F7)</f>
        <v>0</v>
      </c>
      <c r="G8" s="82" t="s">
        <v>17</v>
      </c>
    </row>
    <row r="10" spans="1:14" ht="25.05" customHeight="1" x14ac:dyDescent="0.2"/>
    <row r="12" spans="1:14" ht="25.05" customHeight="1" x14ac:dyDescent="0.2">
      <c r="E12" s="33"/>
    </row>
    <row r="13" spans="1:14" ht="25.05" customHeight="1" x14ac:dyDescent="0.2"/>
    <row r="14" spans="1:14" ht="25.05" customHeight="1" x14ac:dyDescent="0.2"/>
    <row r="15" spans="1:14" ht="25.05" customHeight="1" x14ac:dyDescent="0.2"/>
    <row r="16" spans="1:14" ht="34.950000000000003" customHeight="1" x14ac:dyDescent="0.2"/>
    <row r="17" ht="25.05" customHeight="1" x14ac:dyDescent="0.2"/>
    <row r="18" ht="25.05" customHeight="1" x14ac:dyDescent="0.2"/>
    <row r="20" ht="25.05" customHeight="1" x14ac:dyDescent="0.2"/>
  </sheetData>
  <sheetProtection algorithmName="SHA-512" hashValue="DmukPg59J3Ge0fyLtynJjwdAmBPdaGxrvYk/v2P22R9CKEsYekWozFnufcIZaHrOFMdkqCoh4YZ6iB8STmP7FA==" saltValue="jhXP+NI2U9e3Gh4neNYQzA==" spinCount="100000" sheet="1" objects="1" scenarios="1"/>
  <mergeCells count="7">
    <mergeCell ref="A2:G2"/>
    <mergeCell ref="B4:C4"/>
    <mergeCell ref="D4:E4"/>
    <mergeCell ref="F4:G4"/>
    <mergeCell ref="B3:C3"/>
    <mergeCell ref="D3:E3"/>
    <mergeCell ref="F3:G3"/>
  </mergeCells>
  <phoneticPr fontId="1"/>
  <pageMargins left="0.70866141732283472" right="0.70866141732283472" top="0.74803149606299213" bottom="0.55118110236220474"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アリーナ１</vt:lpstr>
      <vt:lpstr>アリーナ２</vt:lpstr>
      <vt:lpstr>その他</vt:lpstr>
      <vt:lpstr>【合計】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2022-12-08T08:39:02Z</cp:lastPrinted>
  <dcterms:created xsi:type="dcterms:W3CDTF">2022-11-14T08:07:01Z</dcterms:created>
  <dcterms:modified xsi:type="dcterms:W3CDTF">2022-12-13T09:57:34Z</dcterms:modified>
</cp:coreProperties>
</file>