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8_ローマ字表記のファイル（CMSで必要）\２回目\"/>
    </mc:Choice>
  </mc:AlternateContent>
  <bookViews>
    <workbookView xWindow="0" yWindow="0" windowWidth="20490" windowHeight="7710" tabRatio="6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E34" i="10"/>
  <c r="BW34" i="10" s="1"/>
  <c r="BW35" i="10" s="1"/>
  <c r="BW36" i="10" s="1"/>
  <c r="BW37" i="10" s="1"/>
  <c r="CO34" i="10" l="1"/>
</calcChain>
</file>

<file path=xl/sharedStrings.xml><?xml version="1.0" encoding="utf-8"?>
<sst xmlns="http://schemas.openxmlformats.org/spreadsheetml/2006/main" count="1083" uniqueCount="595">
  <si>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</si>
  <si>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</si>
  <si>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</si>
  <si>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</si>
  <si>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</si>
  <si>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</si>
  <si>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</si>
  <si>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</si>
  <si>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</si>
  <si>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</si>
  <si>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</si>
  <si>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</si>
  <si>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</si>
  <si>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</si>
  <si>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</si>
  <si>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</si>
  <si>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</si>
  <si>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</si>
  <si>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</si>
  <si>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</si>
  <si>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</si>
  <si>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</si>
  <si>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</si>
  <si>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</si>
  <si>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</si>
  <si>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</si>
  <si>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</si>
  <si>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</si>
  <si>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</si>
  <si>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</si>
  <si>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</si>
  <si>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</si>
  <si>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</si>
  <si>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</si>
  <si>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</si>
  <si>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</si>
  <si>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</si>
  <si>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</si>
  <si>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</si>
  <si>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</si>
  <si>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</si>
  <si>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</si>
  <si>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</si>
  <si>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</si>
  <si>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</si>
  <si>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</si>
  <si>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</si>
  <si>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</si>
  <si>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</si>
  <si>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</si>
  <si>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</si>
  <si>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</si>
  <si>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</si>
  <si>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</si>
  <si>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</si>
  <si>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</si>
  <si>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</si>
  <si>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</si>
  <si>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</si>
  <si>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</si>
  <si>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</si>
  <si>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</si>
  <si>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</si>
  <si>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</si>
  <si>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</si>
  <si>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</si>
  <si>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</si>
  <si>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</si>
  <si>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</si>
  <si>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</si>
  <si>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</si>
  <si>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</si>
  <si>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</si>
  <si>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</si>
  <si>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</si>
  <si>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</si>
  <si>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</si>
  <si>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</si>
  <si>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</si>
  <si>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</si>
  <si>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</si>
  <si>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</si>
  <si>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</si>
  <si>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</si>
  <si>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</si>
  <si>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</si>
  <si>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</si>
  <si>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</si>
  <si>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</si>
  <si>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</si>
  <si>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</si>
  <si>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</si>
  <si>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</si>
  <si>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</si>
  <si>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</si>
  <si>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</si>
  <si>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</si>
  <si>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</si>
  <si>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</si>
  <si>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</si>
  <si>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</si>
  <si>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</si>
  <si>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</si>
  <si>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</si>
  <si>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</si>
  <si>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</si>
  <si>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</si>
  <si>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</si>
  <si>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</si>
  <si>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</si>
  <si>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</si>
  <si>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</si>
  <si>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</si>
  <si>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</si>
  <si>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</si>
  <si>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</si>
  <si>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</si>
  <si>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</si>
  <si>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</si>
  <si>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</si>
  <si>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</si>
  <si>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</si>
  <si>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</si>
  <si>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</si>
  <si>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</si>
  <si>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</si>
  <si>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</si>
  <si>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</si>
  <si>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</si>
  <si>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</si>
  <si>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</si>
  <si>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</si>
  <si>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</si>
  <si>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</si>
  <si>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</si>
  <si>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</si>
  <si>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</si>
  <si>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</si>
  <si>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</si>
  <si>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</si>
  <si>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</si>
  <si>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</si>
  <si>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</si>
  <si>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</si>
  <si>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</si>
  <si>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</si>
  <si>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</si>
  <si>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</si>
  <si>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</si>
  <si>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</si>
  <si>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</si>
  <si>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</si>
  <si>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</si>
  <si>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</si>
  <si>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</si>
  <si>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</si>
  <si>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</si>
  <si>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</si>
  <si>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</si>
  <si>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</si>
  <si>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</si>
  <si>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</si>
  <si>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</si>
  <si>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</si>
  <si>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</si>
  <si>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</si>
  <si>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</si>
  <si>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</si>
  <si>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</si>
  <si>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</si>
  <si>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</si>
  <si>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</si>
  <si>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</si>
  <si>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</si>
  <si>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</si>
  <si>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</si>
  <si>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</si>
  <si>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</si>
  <si>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</si>
  <si>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</si>
  <si>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</si>
  <si>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</si>
  <si>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</si>
  <si>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</si>
  <si>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</si>
  <si>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</si>
  <si>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</si>
  <si>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</si>
  <si>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</si>
  <si>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</si>
  <si>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</si>
  <si>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</si>
  <si>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</si>
  <si>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</si>
  <si>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</si>
  <si>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</si>
  <si>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</si>
  <si>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</si>
  <si>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</si>
  <si>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</si>
  <si>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</si>
  <si>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</si>
  <si>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</si>
  <si>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</si>
  <si>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</si>
  <si>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</si>
  <si>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</si>
  <si>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</si>
  <si>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</si>
  <si>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</si>
  <si>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</si>
  <si>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</si>
  <si>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</si>
  <si>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</si>
  <si>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</si>
  <si>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</si>
  <si>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神奈川県綾瀬市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</si>
  <si>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</si>
  <si>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</si>
  <si>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</si>
  <si>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</si>
  <si>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</si>
  <si>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</si>
  <si>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</si>
  <si>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</si>
  <si>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</si>
  <si>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</si>
  <si>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</si>
  <si>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</si>
  <si>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</si>
  <si>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</si>
  <si>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</si>
  <si>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</si>
  <si>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</si>
  <si>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</si>
  <si>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</si>
  <si>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</si>
  <si>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</si>
  <si>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</si>
  <si>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</si>
  <si>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</si>
  <si>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</si>
  <si>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</si>
  <si>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</si>
  <si>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</si>
  <si>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</si>
  <si>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</si>
  <si>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</si>
  <si>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</si>
  <si>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</si>
  <si>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</si>
  <si>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</si>
  <si>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</si>
  <si>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</si>
  <si>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</si>
  <si>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</si>
  <si>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</si>
  <si>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</si>
  <si>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</si>
  <si>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</si>
  <si>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</si>
  <si>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</si>
  <si>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</si>
  <si>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</si>
  <si>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</si>
  <si>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</si>
  <si>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</si>
  <si>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</si>
  <si>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</si>
  <si>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</si>
  <si>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</si>
  <si>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</si>
  <si>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</si>
  <si>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</si>
  <si>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</si>
  <si>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</si>
  <si>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</si>
  <si>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</si>
  <si>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</si>
  <si>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</si>
  <si>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</si>
  <si>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</si>
  <si>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</si>
  <si>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</si>
  <si>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</si>
  <si>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</si>
  <si>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</si>
  <si>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</si>
  <si>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</si>
  <si>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</si>
  <si>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</si>
  <si>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</si>
  <si>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</si>
  <si>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</si>
  <si>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</si>
  <si>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</si>
  <si>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</si>
  <si>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</si>
  <si>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</si>
  <si>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</si>
  <si>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</si>
  <si>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</si>
  <si>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</si>
  <si>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</si>
  <si>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</si>
  <si>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</si>
  <si>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</si>
  <si>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</si>
  <si>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</si>
  <si>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</si>
  <si>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</si>
  <si>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</si>
  <si>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</si>
  <si>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</si>
  <si>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</si>
  <si>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</si>
  <si>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</si>
  <si>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</si>
  <si>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</si>
  <si>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</si>
  <si>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</si>
  <si>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</si>
  <si>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</si>
  <si>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</si>
  <si>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</si>
  <si>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</si>
  <si>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</si>
  <si>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</si>
  <si>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</si>
  <si>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</si>
  <si>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</si>
  <si>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</si>
  <si>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</si>
  <si>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</si>
  <si>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</si>
  <si>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</si>
  <si>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</si>
  <si>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</si>
  <si>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</si>
  <si>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</si>
  <si>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</si>
  <si>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</si>
  <si>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</si>
  <si>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</si>
  <si>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</si>
  <si>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</si>
  <si>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</si>
  <si>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</si>
  <si>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</si>
  <si>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</si>
  <si>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</si>
  <si>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</si>
  <si>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</si>
  <si>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</si>
  <si>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</si>
  <si>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</si>
  <si>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</si>
  <si>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</si>
  <si>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</si>
  <si>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</si>
  <si>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</si>
  <si>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</si>
  <si>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</si>
  <si>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</si>
  <si>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</si>
  <si>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</si>
  <si>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</si>
  <si>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</si>
  <si>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</si>
  <si>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神奈川県綾瀬市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</si>
  <si>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</si>
  <si>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</si>
  <si>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</si>
  <si>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</si>
  <si>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</si>
  <si>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</si>
  <si>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</si>
  <si>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</si>
  <si>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</si>
  <si>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</si>
  <si>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</si>
  <si>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</si>
  <si>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</si>
  <si>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</si>
  <si>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</si>
  <si>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</si>
  <si>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</si>
  <si>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</si>
  <si>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</si>
  <si>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</si>
  <si>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深谷中央特定土地区画整理事業特別会計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</si>
  <si>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</si>
  <si>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</si>
  <si>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</si>
  <si>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</si>
  <si>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</si>
  <si>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</si>
  <si>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</si>
  <si>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</si>
  <si>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</si>
  <si>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</si>
  <si>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</si>
  <si>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</si>
  <si>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</si>
  <si>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</si>
  <si>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</si>
  <si>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</si>
  <si>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</si>
  <si>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</si>
  <si>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</si>
  <si>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</si>
  <si>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</si>
  <si>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</si>
  <si>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</si>
  <si>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</si>
  <si>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</si>
  <si>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</si>
  <si>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</si>
  <si>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</si>
  <si>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</si>
  <si>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</si>
  <si>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</si>
  <si>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</si>
  <si>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</si>
  <si>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</si>
  <si>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</si>
  <si>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</si>
  <si>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</si>
  <si>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</si>
  <si>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</si>
  <si>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</si>
  <si>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</si>
  <si>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</si>
  <si>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</si>
  <si>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</si>
  <si>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</si>
  <si>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</si>
  <si>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</si>
  <si>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</si>
  <si>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</si>
  <si>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</si>
  <si>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</si>
  <si>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</si>
  <si>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</si>
  <si>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</si>
  <si>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</si>
  <si>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</si>
  <si>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</si>
  <si>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</si>
  <si>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</si>
  <si>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</si>
  <si>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</si>
  <si>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</si>
  <si>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</si>
  <si>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</si>
  <si>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</si>
  <si>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</si>
  <si>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</si>
  <si>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</si>
  <si>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</si>
  <si>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</si>
  <si>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</si>
  <si>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</si>
  <si>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</si>
  <si>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</si>
  <si>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</si>
  <si>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</si>
  <si>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</si>
  <si>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</si>
  <si>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</si>
  <si>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</si>
  <si>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</si>
  <si>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</si>
  <si>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</si>
  <si>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</si>
  <si>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</si>
  <si>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</si>
  <si>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</si>
  <si>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</si>
  <si>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</si>
  <si>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</si>
  <si>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</si>
  <si>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</si>
  <si>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</si>
  <si>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</si>
  <si>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</si>
  <si>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</si>
  <si>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</si>
  <si>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</si>
  <si>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</si>
  <si>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</si>
  <si>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</si>
  <si>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</si>
  <si>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</si>
  <si>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</si>
  <si>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</si>
  <si>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</si>
  <si>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</si>
  <si>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</si>
  <si>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</si>
  <si>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</si>
  <si>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</si>
  <si>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</si>
  <si>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</si>
  <si>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</si>
  <si>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</si>
  <si>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</si>
  <si>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</si>
  <si>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</si>
  <si>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</si>
  <si>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</si>
  <si>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</si>
  <si>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</si>
  <si>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</si>
  <si>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</si>
  <si>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</si>
  <si>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</si>
  <si>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</si>
  <si>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</si>
  <si>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</si>
  <si>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</si>
  <si>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</si>
  <si>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</si>
  <si>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</si>
  <si>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</si>
  <si>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</si>
  <si>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</si>
  <si>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</si>
  <si>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</si>
  <si>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</si>
  <si>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</si>
  <si>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</si>
  <si>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</si>
  <si>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</si>
  <si>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</si>
  <si>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</si>
  <si>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</si>
  <si>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</si>
  <si>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</si>
  <si>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</si>
  <si>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</si>
  <si>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</si>
  <si>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</si>
  <si>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</si>
  <si>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</si>
  <si>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</si>
  <si>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</si>
  <si>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</si>
  <si>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</si>
  <si>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</si>
  <si>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</si>
  <si>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</si>
  <si>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</si>
  <si>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</si>
  <si>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</si>
  <si>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 0.19</t>
  </si>
  <si>
    <t>深谷中央特定土地区画整理事業特別会計</t>
  </si>
  <si>
    <t>▲ 0.00</t>
  </si>
  <si>
    <t>一般会計</t>
  </si>
  <si>
    <t>介護保険事業特別会計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</si>
  <si>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</si>
  <si>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</si>
  <si>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</si>
  <si>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</si>
  <si>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</si>
  <si>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</si>
  <si>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</si>
  <si>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</si>
  <si>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</si>
  <si>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</si>
  <si>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</si>
  <si>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綾瀬市土地開発公社</t>
    <rPh sb="0" eb="3">
      <t>アヤセシ</t>
    </rPh>
    <rPh sb="3" eb="5">
      <t>トチ</t>
    </rPh>
    <rPh sb="5" eb="7">
      <t>カイハツ</t>
    </rPh>
    <rPh sb="7" eb="9">
      <t>コウシャ</t>
    </rPh>
    <phoneticPr fontId="2"/>
  </si>
  <si>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</si>
  <si>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</si>
  <si>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</si>
  <si>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</si>
  <si>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綾瀬市職員退職手当基金</t>
    <rPh sb="0" eb="3">
      <t>アヤセシ</t>
    </rPh>
    <rPh sb="3" eb="5">
      <t>ショクイン</t>
    </rPh>
    <rPh sb="5" eb="7">
      <t>タイショク</t>
    </rPh>
    <rPh sb="7" eb="9">
      <t>テアテ</t>
    </rPh>
    <rPh sb="9" eb="11">
      <t>キキン</t>
    </rPh>
    <phoneticPr fontId="5"/>
  </si>
  <si>
    <t>綾瀬市公共用地取得基金</t>
    <rPh sb="0" eb="3">
      <t>アヤセシ</t>
    </rPh>
    <rPh sb="3" eb="5">
      <t>コウキョウ</t>
    </rPh>
    <rPh sb="5" eb="7">
      <t>ヨウチ</t>
    </rPh>
    <rPh sb="7" eb="9">
      <t>シュトク</t>
    </rPh>
    <rPh sb="9" eb="11">
      <t>キキン</t>
    </rPh>
    <phoneticPr fontId="5"/>
  </si>
  <si>
    <t>綾瀬市社会福祉基金</t>
    <rPh sb="0" eb="3">
      <t>アヤセシ</t>
    </rPh>
    <rPh sb="3" eb="5">
      <t>シャカイ</t>
    </rPh>
    <rPh sb="5" eb="7">
      <t>フクシ</t>
    </rPh>
    <rPh sb="7" eb="9">
      <t>キキン</t>
    </rPh>
    <phoneticPr fontId="5"/>
  </si>
  <si>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5"/>
  </si>
  <si>
    <t>綾瀬市みどりのまちづくり基金</t>
    <rPh sb="0" eb="3">
      <t>アヤセシ</t>
    </rPh>
    <rPh sb="12" eb="14">
      <t>キキン</t>
    </rPh>
    <phoneticPr fontId="5"/>
  </si>
  <si>
    <t xml:space="preserve">‐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</si>
  <si>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</si>
  <si>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</si>
  <si>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</si>
  <si>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</si>
  <si>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</si>
  <si>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</si>
  <si>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</si>
  <si>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</si>
  <si>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</si>
  <si>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</si>
  <si>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</si>
  <si>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市の特徴としては、有形固定資産を順次更新や改修を行う段階に入っており、有形固定資産への投資を進めている中、地方債の発行により財源を賄っている状況であり、類似団体よりも有形固定資産原価償却効率が低く、将来負担比率が高くなっている。</t>
    <phoneticPr fontId="5"/>
  </si>
  <si>
    <t>将来負担比率は、公共下水道事業の起債残高が減少したことなどにより、前年度を6.6 ポイント下回っている。
実質公債費比率は、インター関連事業用地等の土地開発公社からの買い戻し額が減少したことなどにより、前年度を0.4 ポイント下回っている。
いずれの指標も減少傾向とはなっているものの、類似団体と比較し高い水準にあることから、引き続き借入抑制を行っていく必要がある。</t>
    <rPh sb="21" eb="23">
      <t>ゲンショウ</t>
    </rPh>
    <rPh sb="89" eb="91">
      <t>ゲンショウ</t>
    </rPh>
    <rPh sb="125" eb="127">
      <t>シヒョウ</t>
    </rPh>
    <rPh sb="128" eb="130">
      <t>ゲンショウ</t>
    </rPh>
    <rPh sb="130" eb="132">
      <t>ケイコウ</t>
    </rPh>
    <rPh sb="163" eb="164">
      <t>ヒ</t>
    </rPh>
    <rPh sb="165" eb="166">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</si>
</sst>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E75D-4585-9A85-628B49170A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51780</c:v>
                </c:pt>
                <c:pt idx="1">
                  <c:v>51151</c:v>
                </c:pt>
                <c:pt idx="2">
                  <c:v>69768</c:v>
                </c:pt>
                <c:pt idx="3">
                  <c:v>50413</c:v>
                </c:pt>
                <c:pt idx="4">
                  <c:v>45141</c:v>
                </c:pt>
              </c:numCache>
            </c:numRef>
          </c:val>
          <c:smooth val="0"/>
          <c:extLst xmlns:c16r2="http://schemas.microsoft.com/office/drawing/2015/06/chart">
            <c:ext xmlns:c16="http://schemas.microsoft.com/office/drawing/2014/chart" uri="{C3380CC4-5D6E-409C-BE32-E72D297353CC}">
              <c16:uniqueId val="{00000001-E75D-4585-9A85-628B49170A4A}"/>
            </c:ext>
          </c:extLst>
        </c:ser>
        <c:dLbls>
          <c:showLegendKey val="0"/>
          <c:showVal val="0"/>
          <c:showCatName val="0"/>
          <c:showSerName val="0"/>
          <c:showPercent val="0"/>
          <c:showBubbleSize val="0"/>
        </c:dLbls>
        <c:marker val="1"/>
        <c:smooth val="0"/>
        <c:axId val="203808416"/>
        <c:axId val="203800136"/>
      </c:lineChart>
      <c:catAx>
        <c:axId val="20380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800136"/>
        <c:crosses val="autoZero"/>
        <c:auto val="1"/>
        <c:lblAlgn val="ctr"/>
        <c:lblOffset val="100"/>
        <c:tickLblSkip val="1"/>
        <c:tickMarkSkip val="1"/>
        <c:noMultiLvlLbl val="0"/>
      </c:catAx>
      <c:valAx>
        <c:axId val="2038001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80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4.33</c:v>
                </c:pt>
                <c:pt idx="1">
                  <c:v>2.75</c:v>
                </c:pt>
                <c:pt idx="2">
                  <c:v>5.89</c:v>
                </c:pt>
                <c:pt idx="3">
                  <c:v>5.1100000000000003</c:v>
                </c:pt>
                <c:pt idx="4">
                  <c:v>5.24</c:v>
                </c:pt>
              </c:numCache>
            </c:numRef>
          </c:val>
          <c:extLst xmlns:c16r2="http://schemas.microsoft.com/office/drawing/2015/06/chart">
            <c:ext xmlns:c16="http://schemas.microsoft.com/office/drawing/2014/chart" uri="{C3380CC4-5D6E-409C-BE32-E72D297353CC}">
              <c16:uniqueId val="{00000000-E0CE-47DB-804B-72750463D2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9.93</c:v>
                </c:pt>
                <c:pt idx="1">
                  <c:v>9.2799999999999994</c:v>
                </c:pt>
                <c:pt idx="2">
                  <c:v>9.39</c:v>
                </c:pt>
                <c:pt idx="3">
                  <c:v>9.7799999999999994</c:v>
                </c:pt>
                <c:pt idx="4">
                  <c:v>12.61</c:v>
                </c:pt>
              </c:numCache>
            </c:numRef>
          </c:val>
          <c:extLst xmlns:c16r2="http://schemas.microsoft.com/office/drawing/2015/06/chart">
            <c:ext xmlns:c16="http://schemas.microsoft.com/office/drawing/2014/chart" uri="{C3380CC4-5D6E-409C-BE32-E72D297353CC}">
              <c16:uniqueId val="{00000001-E0CE-47DB-804B-72750463D264}"/>
            </c:ext>
          </c:extLst>
        </c:ser>
        <c:dLbls>
          <c:showLegendKey val="0"/>
          <c:showVal val="0"/>
          <c:showCatName val="0"/>
          <c:showSerName val="0"/>
          <c:showPercent val="0"/>
          <c:showBubbleSize val="0"/>
        </c:dLbls>
        <c:gapWidth val="250"/>
        <c:overlap val="100"/>
        <c:axId val="544968040"/>
        <c:axId val="544968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0.69</c:v>
                </c:pt>
                <c:pt idx="1">
                  <c:v>-2.2000000000000002</c:v>
                </c:pt>
                <c:pt idx="2">
                  <c:v>3.37</c:v>
                </c:pt>
                <c:pt idx="3">
                  <c:v>-0.19</c:v>
                </c:pt>
                <c:pt idx="4">
                  <c:v>3.02</c:v>
                </c:pt>
              </c:numCache>
            </c:numRef>
          </c:val>
          <c:smooth val="0"/>
          <c:extLst xmlns:c16r2="http://schemas.microsoft.com/office/drawing/2015/06/chart">
            <c:ext xmlns:c16="http://schemas.microsoft.com/office/drawing/2014/chart" uri="{C3380CC4-5D6E-409C-BE32-E72D297353CC}">
              <c16:uniqueId val="{00000002-E0CE-47DB-804B-72750463D264}"/>
            </c:ext>
          </c:extLst>
        </c:ser>
        <c:dLbls>
          <c:showLegendKey val="0"/>
          <c:showVal val="0"/>
          <c:showCatName val="0"/>
          <c:showSerName val="0"/>
          <c:showPercent val="0"/>
          <c:showBubbleSize val="0"/>
        </c:dLbls>
        <c:marker val="1"/>
        <c:smooth val="0"/>
        <c:axId val="544968040"/>
        <c:axId val="544968424"/>
      </c:lineChart>
      <c:catAx>
        <c:axId val="54496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4968424"/>
        <c:crosses val="autoZero"/>
        <c:auto val="1"/>
        <c:lblAlgn val="ctr"/>
        <c:lblOffset val="100"/>
        <c:tickLblSkip val="1"/>
        <c:tickMarkSkip val="1"/>
        <c:noMultiLvlLbl val="0"/>
      </c:catAx>
      <c:valAx>
        <c:axId val="544968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96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707-46FE-B873-BE61FA50BA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07-46FE-B873-BE61FA50BA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707-46FE-B873-BE61FA50BA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707-46FE-B873-BE61FA50BAA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0.09</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4-4707-46FE-B873-BE61FA50BAA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0.37</c:v>
                </c:pt>
                <c:pt idx="4">
                  <c:v>#N/A</c:v>
                </c:pt>
                <c:pt idx="5">
                  <c:v>0.81</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4707-46FE-B873-BE61FA50BAA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0.35</c:v>
                </c:pt>
              </c:numCache>
            </c:numRef>
          </c:val>
          <c:extLst xmlns:c16r2="http://schemas.microsoft.com/office/drawing/2015/06/chart">
            <c:ext xmlns:c16="http://schemas.microsoft.com/office/drawing/2014/chart" uri="{C3380CC4-5D6E-409C-BE32-E72D297353CC}">
              <c16:uniqueId val="{00000006-4707-46FE-B873-BE61FA50BAA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0.34</c:v>
                </c:pt>
                <c:pt idx="4">
                  <c:v>#N/A</c:v>
                </c:pt>
                <c:pt idx="5">
                  <c:v>0.57999999999999996</c:v>
                </c:pt>
                <c:pt idx="6">
                  <c:v>#N/A</c:v>
                </c:pt>
                <c:pt idx="7">
                  <c:v>0.62</c:v>
                </c:pt>
                <c:pt idx="8">
                  <c:v>#N/A</c:v>
                </c:pt>
                <c:pt idx="9">
                  <c:v>0.37</c:v>
                </c:pt>
              </c:numCache>
            </c:numRef>
          </c:val>
          <c:extLst xmlns:c16r2="http://schemas.microsoft.com/office/drawing/2015/06/chart">
            <c:ext xmlns:c16="http://schemas.microsoft.com/office/drawing/2014/chart" uri="{C3380CC4-5D6E-409C-BE32-E72D297353CC}">
              <c16:uniqueId val="{00000007-4707-46FE-B873-BE61FA50BAA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4.29</c:v>
                </c:pt>
                <c:pt idx="2">
                  <c:v>#N/A</c:v>
                </c:pt>
                <c:pt idx="3">
                  <c:v>4.5999999999999996</c:v>
                </c:pt>
                <c:pt idx="4">
                  <c:v>#N/A</c:v>
                </c:pt>
                <c:pt idx="5">
                  <c:v>5.85</c:v>
                </c:pt>
                <c:pt idx="6">
                  <c:v>#N/A</c:v>
                </c:pt>
                <c:pt idx="7">
                  <c:v>5.08</c:v>
                </c:pt>
                <c:pt idx="8">
                  <c:v>#N/A</c:v>
                </c:pt>
                <c:pt idx="9">
                  <c:v>5.24</c:v>
                </c:pt>
              </c:numCache>
            </c:numRef>
          </c:val>
          <c:extLst xmlns:c16r2="http://schemas.microsoft.com/office/drawing/2015/06/chart">
            <c:ext xmlns:c16="http://schemas.microsoft.com/office/drawing/2014/chart" uri="{C3380CC4-5D6E-409C-BE32-E72D297353CC}">
              <c16:uniqueId val="{00000008-4707-46FE-B873-BE61FA50BAAE}"/>
            </c:ext>
          </c:extLst>
        </c:ser>
        <c:ser>
          <c:idx val="9"/>
          <c:order val="9"/>
          <c:tx>
            <c:strRef>
              <c:f>データシート!$A$36</c:f>
              <c:strCache>
                <c:ptCount val="1"/>
                <c:pt idx="0">
                  <c:v>深谷中央特定土地区画整理事業特別会計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0.03</c:v>
                </c:pt>
                <c:pt idx="2">
                  <c:v>#N/A</c:v>
                </c:pt>
                <c:pt idx="3">
                  <c:v>0.03</c:v>
                </c:pt>
                <c:pt idx="4">
                  <c:v>#N/A</c:v>
                </c:pt>
                <c:pt idx="5">
                  <c:v>0.03</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9-4707-46FE-B873-BE61FA50BAAE}"/>
            </c:ext>
          </c:extLst>
        </c:ser>
        <c:dLbls>
          <c:showLegendKey val="0"/>
          <c:showVal val="0"/>
          <c:showCatName val="0"/>
          <c:showSerName val="0"/>
          <c:showPercent val="0"/>
          <c:showBubbleSize val="0"/>
        </c:dLbls>
        <c:gapWidth val="150"/>
        <c:overlap val="100"/>
        <c:axId val="550123520"/>
        <c:axId val="550123128"/>
      </c:barChart>
      <c:catAx>
        <c:axId val="5501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123128"/>
        <c:crosses val="autoZero"/>
        <c:auto val="1"/>
        <c:lblAlgn val="ctr"/>
        <c:lblOffset val="100"/>
        <c:tickLblSkip val="1"/>
        <c:tickMarkSkip val="1"/>
        <c:noMultiLvlLbl val="0"/>
      </c:catAx>
      <c:valAx>
        <c:axId val="55012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12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2294</c:v>
                </c:pt>
                <c:pt idx="5">
                  <c:v>2328</c:v>
                </c:pt>
                <c:pt idx="8">
                  <c:v>2375</c:v>
                </c:pt>
                <c:pt idx="11">
                  <c:v>2382</c:v>
                </c:pt>
                <c:pt idx="14">
                  <c:v>2368</c:v>
                </c:pt>
              </c:numCache>
            </c:numRef>
          </c:val>
          <c:extLst xmlns:c16r2="http://schemas.microsoft.com/office/drawing/2015/06/chart">
            <c:ext xmlns:c16="http://schemas.microsoft.com/office/drawing/2014/chart" uri="{C3380CC4-5D6E-409C-BE32-E72D297353CC}">
              <c16:uniqueId val="{00000000-321E-48BD-B7B9-960DC5832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21E-48BD-B7B9-960DC5832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195</c:v>
                </c:pt>
                <c:pt idx="3">
                  <c:v>299</c:v>
                </c:pt>
                <c:pt idx="6">
                  <c:v>661</c:v>
                </c:pt>
                <c:pt idx="9">
                  <c:v>159</c:v>
                </c:pt>
                <c:pt idx="12">
                  <c:v>3</c:v>
                </c:pt>
              </c:numCache>
            </c:numRef>
          </c:val>
          <c:extLst xmlns:c16r2="http://schemas.microsoft.com/office/drawing/2015/06/chart">
            <c:ext xmlns:c16="http://schemas.microsoft.com/office/drawing/2014/chart" uri="{C3380CC4-5D6E-409C-BE32-E72D297353CC}">
              <c16:uniqueId val="{00000002-321E-48BD-B7B9-960DC5832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12</c:v>
                </c:pt>
                <c:pt idx="6">
                  <c:v>0</c:v>
                </c:pt>
                <c:pt idx="9">
                  <c:v>19</c:v>
                </c:pt>
                <c:pt idx="12">
                  <c:v>45</c:v>
                </c:pt>
              </c:numCache>
            </c:numRef>
          </c:val>
          <c:extLst xmlns:c16r2="http://schemas.microsoft.com/office/drawing/2015/06/chart">
            <c:ext xmlns:c16="http://schemas.microsoft.com/office/drawing/2014/chart" uri="{C3380CC4-5D6E-409C-BE32-E72D297353CC}">
              <c16:uniqueId val="{00000003-321E-48BD-B7B9-960DC5832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1228</c:v>
                </c:pt>
                <c:pt idx="3">
                  <c:v>1170</c:v>
                </c:pt>
                <c:pt idx="6">
                  <c:v>1203</c:v>
                </c:pt>
                <c:pt idx="9">
                  <c:v>1202</c:v>
                </c:pt>
                <c:pt idx="12">
                  <c:v>1166</c:v>
                </c:pt>
              </c:numCache>
            </c:numRef>
          </c:val>
          <c:extLst xmlns:c16r2="http://schemas.microsoft.com/office/drawing/2015/06/chart">
            <c:ext xmlns:c16="http://schemas.microsoft.com/office/drawing/2014/chart" uri="{C3380CC4-5D6E-409C-BE32-E72D297353CC}">
              <c16:uniqueId val="{00000004-321E-48BD-B7B9-960DC5832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1E-48BD-B7B9-960DC5832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21E-48BD-B7B9-960DC5832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1814</c:v>
                </c:pt>
                <c:pt idx="3">
                  <c:v>1865</c:v>
                </c:pt>
                <c:pt idx="6">
                  <c:v>1895</c:v>
                </c:pt>
                <c:pt idx="9">
                  <c:v>1957</c:v>
                </c:pt>
                <c:pt idx="12">
                  <c:v>2009</c:v>
                </c:pt>
              </c:numCache>
            </c:numRef>
          </c:val>
          <c:extLst xmlns:c16r2="http://schemas.microsoft.com/office/drawing/2015/06/chart">
            <c:ext xmlns:c16="http://schemas.microsoft.com/office/drawing/2014/chart" uri="{C3380CC4-5D6E-409C-BE32-E72D297353CC}">
              <c16:uniqueId val="{00000007-321E-48BD-B7B9-960DC5832625}"/>
            </c:ext>
          </c:extLst>
        </c:ser>
        <c:dLbls>
          <c:showLegendKey val="0"/>
          <c:showVal val="0"/>
          <c:showCatName val="0"/>
          <c:showSerName val="0"/>
          <c:showPercent val="0"/>
          <c:showBubbleSize val="0"/>
        </c:dLbls>
        <c:gapWidth val="100"/>
        <c:overlap val="100"/>
        <c:axId val="550124304"/>
        <c:axId val="550128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967</c:v>
                </c:pt>
                <c:pt idx="2">
                  <c:v>#N/A</c:v>
                </c:pt>
                <c:pt idx="3">
                  <c:v>#N/A</c:v>
                </c:pt>
                <c:pt idx="4">
                  <c:v>1018</c:v>
                </c:pt>
                <c:pt idx="5">
                  <c:v>#N/A</c:v>
                </c:pt>
                <c:pt idx="6">
                  <c:v>#N/A</c:v>
                </c:pt>
                <c:pt idx="7">
                  <c:v>1384</c:v>
                </c:pt>
                <c:pt idx="8">
                  <c:v>#N/A</c:v>
                </c:pt>
                <c:pt idx="9">
                  <c:v>#N/A</c:v>
                </c:pt>
                <c:pt idx="10">
                  <c:v>955</c:v>
                </c:pt>
                <c:pt idx="11">
                  <c:v>#N/A</c:v>
                </c:pt>
                <c:pt idx="12">
                  <c:v>#N/A</c:v>
                </c:pt>
                <c:pt idx="13">
                  <c:v>855</c:v>
                </c:pt>
                <c:pt idx="14">
                  <c:v>#N/A</c:v>
                </c:pt>
              </c:numCache>
            </c:numRef>
          </c:val>
          <c:smooth val="0"/>
          <c:extLst xmlns:c16r2="http://schemas.microsoft.com/office/drawing/2015/06/chart">
            <c:ext xmlns:c16="http://schemas.microsoft.com/office/drawing/2014/chart" uri="{C3380CC4-5D6E-409C-BE32-E72D297353CC}">
              <c16:uniqueId val="{00000008-321E-48BD-B7B9-960DC5832625}"/>
            </c:ext>
          </c:extLst>
        </c:ser>
        <c:dLbls>
          <c:showLegendKey val="0"/>
          <c:showVal val="0"/>
          <c:showCatName val="0"/>
          <c:showSerName val="0"/>
          <c:showPercent val="0"/>
          <c:showBubbleSize val="0"/>
        </c:dLbls>
        <c:marker val="1"/>
        <c:smooth val="0"/>
        <c:axId val="550124304"/>
        <c:axId val="550128616"/>
      </c:lineChart>
      <c:catAx>
        <c:axId val="55012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128616"/>
        <c:crosses val="autoZero"/>
        <c:auto val="1"/>
        <c:lblAlgn val="ctr"/>
        <c:lblOffset val="100"/>
        <c:tickLblSkip val="1"/>
        <c:tickMarkSkip val="1"/>
        <c:noMultiLvlLbl val="0"/>
      </c:catAx>
      <c:valAx>
        <c:axId val="550128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12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21860</c:v>
                </c:pt>
                <c:pt idx="5">
                  <c:v>21919</c:v>
                </c:pt>
                <c:pt idx="8">
                  <c:v>21944</c:v>
                </c:pt>
                <c:pt idx="11">
                  <c:v>21725</c:v>
                </c:pt>
                <c:pt idx="14">
                  <c:v>21217</c:v>
                </c:pt>
              </c:numCache>
            </c:numRef>
          </c:val>
          <c:extLst xmlns:c16r2="http://schemas.microsoft.com/office/drawing/2015/06/chart">
            <c:ext xmlns:c16="http://schemas.microsoft.com/office/drawing/2014/chart" uri="{C3380CC4-5D6E-409C-BE32-E72D297353CC}">
              <c16:uniqueId val="{00000000-AE0A-4F6C-B150-0F80E6F307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2841</c:v>
                </c:pt>
                <c:pt idx="5">
                  <c:v>2690</c:v>
                </c:pt>
                <c:pt idx="8">
                  <c:v>2606</c:v>
                </c:pt>
                <c:pt idx="11">
                  <c:v>2423</c:v>
                </c:pt>
                <c:pt idx="14">
                  <c:v>2305</c:v>
                </c:pt>
              </c:numCache>
            </c:numRef>
          </c:val>
          <c:extLst xmlns:c16r2="http://schemas.microsoft.com/office/drawing/2015/06/chart">
            <c:ext xmlns:c16="http://schemas.microsoft.com/office/drawing/2014/chart" uri="{C3380CC4-5D6E-409C-BE32-E72D297353CC}">
              <c16:uniqueId val="{00000001-AE0A-4F6C-B150-0F80E6F307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3147</c:v>
                </c:pt>
                <c:pt idx="5">
                  <c:v>2802</c:v>
                </c:pt>
                <c:pt idx="8">
                  <c:v>2551</c:v>
                </c:pt>
                <c:pt idx="11">
                  <c:v>2629</c:v>
                </c:pt>
                <c:pt idx="14">
                  <c:v>3280</c:v>
                </c:pt>
              </c:numCache>
            </c:numRef>
          </c:val>
          <c:extLst xmlns:c16r2="http://schemas.microsoft.com/office/drawing/2015/06/chart">
            <c:ext xmlns:c16="http://schemas.microsoft.com/office/drawing/2014/chart" uri="{C3380CC4-5D6E-409C-BE32-E72D297353CC}">
              <c16:uniqueId val="{00000002-AE0A-4F6C-B150-0F80E6F307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E0A-4F6C-B150-0F80E6F307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E0A-4F6C-B150-0F80E6F307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0A-4F6C-B150-0F80E6F307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5609</c:v>
                </c:pt>
                <c:pt idx="3">
                  <c:v>5395</c:v>
                </c:pt>
                <c:pt idx="6">
                  <c:v>5432</c:v>
                </c:pt>
                <c:pt idx="9">
                  <c:v>5148</c:v>
                </c:pt>
                <c:pt idx="12">
                  <c:v>5025</c:v>
                </c:pt>
              </c:numCache>
            </c:numRef>
          </c:val>
          <c:extLst xmlns:c16r2="http://schemas.microsoft.com/office/drawing/2015/06/chart">
            <c:ext xmlns:c16="http://schemas.microsoft.com/office/drawing/2014/chart" uri="{C3380CC4-5D6E-409C-BE32-E72D297353CC}">
              <c16:uniqueId val="{00000006-AE0A-4F6C-B150-0F80E6F307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184</c:v>
                </c:pt>
                <c:pt idx="3">
                  <c:v>765</c:v>
                </c:pt>
                <c:pt idx="6">
                  <c:v>1869</c:v>
                </c:pt>
                <c:pt idx="9">
                  <c:v>3479</c:v>
                </c:pt>
                <c:pt idx="12">
                  <c:v>3484</c:v>
                </c:pt>
              </c:numCache>
            </c:numRef>
          </c:val>
          <c:extLst xmlns:c16r2="http://schemas.microsoft.com/office/drawing/2015/06/chart">
            <c:ext xmlns:c16="http://schemas.microsoft.com/office/drawing/2014/chart" uri="{C3380CC4-5D6E-409C-BE32-E72D297353CC}">
              <c16:uniqueId val="{00000007-AE0A-4F6C-B150-0F80E6F307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10853</c:v>
                </c:pt>
                <c:pt idx="3">
                  <c:v>10102</c:v>
                </c:pt>
                <c:pt idx="6">
                  <c:v>9523</c:v>
                </c:pt>
                <c:pt idx="9">
                  <c:v>8745</c:v>
                </c:pt>
                <c:pt idx="12">
                  <c:v>8062</c:v>
                </c:pt>
              </c:numCache>
            </c:numRef>
          </c:val>
          <c:extLst xmlns:c16r2="http://schemas.microsoft.com/office/drawing/2015/06/chart">
            <c:ext xmlns:c16="http://schemas.microsoft.com/office/drawing/2014/chart" uri="{C3380CC4-5D6E-409C-BE32-E72D297353CC}">
              <c16:uniqueId val="{00000008-AE0A-4F6C-B150-0F80E6F307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1095</c:v>
                </c:pt>
                <c:pt idx="3">
                  <c:v>1248</c:v>
                </c:pt>
                <c:pt idx="6">
                  <c:v>1017</c:v>
                </c:pt>
                <c:pt idx="9">
                  <c:v>591</c:v>
                </c:pt>
                <c:pt idx="12">
                  <c:v>420</c:v>
                </c:pt>
              </c:numCache>
            </c:numRef>
          </c:val>
          <c:extLst xmlns:c16r2="http://schemas.microsoft.com/office/drawing/2015/06/chart">
            <c:ext xmlns:c16="http://schemas.microsoft.com/office/drawing/2014/chart" uri="{C3380CC4-5D6E-409C-BE32-E72D297353CC}">
              <c16:uniqueId val="{00000009-AE0A-4F6C-B150-0F80E6F307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16992</c:v>
                </c:pt>
                <c:pt idx="3">
                  <c:v>16310</c:v>
                </c:pt>
                <c:pt idx="6">
                  <c:v>16687</c:v>
                </c:pt>
                <c:pt idx="9">
                  <c:v>16694</c:v>
                </c:pt>
                <c:pt idx="12">
                  <c:v>16801</c:v>
                </c:pt>
              </c:numCache>
            </c:numRef>
          </c:val>
          <c:extLst xmlns:c16r2="http://schemas.microsoft.com/office/drawing/2015/06/chart">
            <c:ext xmlns:c16="http://schemas.microsoft.com/office/drawing/2014/chart" uri="{C3380CC4-5D6E-409C-BE32-E72D297353CC}">
              <c16:uniqueId val="{0000000A-AE0A-4F6C-B150-0F80E6F30738}"/>
            </c:ext>
          </c:extLst>
        </c:ser>
        <c:dLbls>
          <c:showLegendKey val="0"/>
          <c:showVal val="0"/>
          <c:showCatName val="0"/>
          <c:showSerName val="0"/>
          <c:showPercent val="0"/>
          <c:showBubbleSize val="0"/>
        </c:dLbls>
        <c:gapWidth val="100"/>
        <c:overlap val="100"/>
        <c:axId val="550127440"/>
        <c:axId val="55012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6886</c:v>
                </c:pt>
                <c:pt idx="2">
                  <c:v>#N/A</c:v>
                </c:pt>
                <c:pt idx="3">
                  <c:v>#N/A</c:v>
                </c:pt>
                <c:pt idx="4">
                  <c:v>6408</c:v>
                </c:pt>
                <c:pt idx="5">
                  <c:v>#N/A</c:v>
                </c:pt>
                <c:pt idx="6">
                  <c:v>#N/A</c:v>
                </c:pt>
                <c:pt idx="7">
                  <c:v>7426</c:v>
                </c:pt>
                <c:pt idx="8">
                  <c:v>#N/A</c:v>
                </c:pt>
                <c:pt idx="9">
                  <c:v>#N/A</c:v>
                </c:pt>
                <c:pt idx="10">
                  <c:v>7880</c:v>
                </c:pt>
                <c:pt idx="11">
                  <c:v>#N/A</c:v>
                </c:pt>
                <c:pt idx="12">
                  <c:v>#N/A</c:v>
                </c:pt>
                <c:pt idx="13">
                  <c:v>6989</c:v>
                </c:pt>
                <c:pt idx="14">
                  <c:v>#N/A</c:v>
                </c:pt>
              </c:numCache>
            </c:numRef>
          </c:val>
          <c:smooth val="0"/>
          <c:extLst xmlns:c16r2="http://schemas.microsoft.com/office/drawing/2015/06/chart">
            <c:ext xmlns:c16="http://schemas.microsoft.com/office/drawing/2014/chart" uri="{C3380CC4-5D6E-409C-BE32-E72D297353CC}">
              <c16:uniqueId val="{0000000B-AE0A-4F6C-B150-0F80E6F30738}"/>
            </c:ext>
          </c:extLst>
        </c:ser>
        <c:dLbls>
          <c:showLegendKey val="0"/>
          <c:showVal val="0"/>
          <c:showCatName val="0"/>
          <c:showSerName val="0"/>
          <c:showPercent val="0"/>
          <c:showBubbleSize val="0"/>
        </c:dLbls>
        <c:marker val="1"/>
        <c:smooth val="0"/>
        <c:axId val="550127440"/>
        <c:axId val="550125872"/>
      </c:lineChart>
      <c:catAx>
        <c:axId val="55012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125872"/>
        <c:crosses val="autoZero"/>
        <c:auto val="1"/>
        <c:lblAlgn val="ctr"/>
        <c:lblOffset val="100"/>
        <c:tickLblSkip val="1"/>
        <c:tickMarkSkip val="1"/>
        <c:noMultiLvlLbl val="0"/>
      </c:catAx>
      <c:valAx>
        <c:axId val="55012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12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1504</c:v>
                </c:pt>
                <c:pt idx="1">
                  <c:v>1587</c:v>
                </c:pt>
                <c:pt idx="2">
                  <c:v>2055</c:v>
                </c:pt>
              </c:numCache>
            </c:numRef>
          </c:val>
          <c:extLst xmlns:c16r2="http://schemas.microsoft.com/office/drawing/2015/06/chart">
            <c:ext xmlns:c16="http://schemas.microsoft.com/office/drawing/2014/chart" uri="{C3380CC4-5D6E-409C-BE32-E72D297353CC}">
              <c16:uniqueId val="{00000000-D479-4174-8624-D1E35E3A5A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479-4174-8624-D1E35E3A5A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778</c:v>
                </c:pt>
                <c:pt idx="1">
                  <c:v>658</c:v>
                </c:pt>
                <c:pt idx="2">
                  <c:v>767</c:v>
                </c:pt>
              </c:numCache>
            </c:numRef>
          </c:val>
          <c:extLst xmlns:c16r2="http://schemas.microsoft.com/office/drawing/2015/06/chart">
            <c:ext xmlns:c16="http://schemas.microsoft.com/office/drawing/2014/chart" uri="{C3380CC4-5D6E-409C-BE32-E72D297353CC}">
              <c16:uniqueId val="{00000002-D479-4174-8624-D1E35E3A5A79}"/>
            </c:ext>
          </c:extLst>
        </c:ser>
        <c:dLbls>
          <c:showLegendKey val="0"/>
          <c:showVal val="0"/>
          <c:showCatName val="0"/>
          <c:showSerName val="0"/>
          <c:showPercent val="0"/>
          <c:showBubbleSize val="0"/>
        </c:dLbls>
        <c:gapWidth val="120"/>
        <c:overlap val="100"/>
        <c:axId val="550127048"/>
        <c:axId val="550129008"/>
      </c:barChart>
      <c:catAx>
        <c:axId val="55012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0129008"/>
        <c:crosses val="autoZero"/>
        <c:auto val="1"/>
        <c:lblAlgn val="ctr"/>
        <c:lblOffset val="100"/>
        <c:tickLblSkip val="1"/>
        <c:tickMarkSkip val="1"/>
        <c:noMultiLvlLbl val="0"/>
      </c:catAx>
      <c:valAx>
        <c:axId val="550129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012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33-4858-A404-BF745B0ECE94}"/>
                </c:ext>
                <c:ext xmlns:c15="http://schemas.microsoft.com/office/drawing/2012/chart" uri="{CE6537A1-D6FC-4f65-9D91-7224C49458BB}">
                  <c15:layout/>
                  <c15:dlblFieldTable>
                    <c15:dlblFTEntry>
                      <c15:txfldGUID>{EA45485C-4C88-4CDB-8F33-AFBD91D02DD8}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33-4858-A404-BF745B0ECE94}"/>
                </c:ext>
                <c:ext xmlns:c15="http://schemas.microsoft.com/office/drawing/2012/chart" uri="{CE6537A1-D6FC-4f65-9D91-7224C49458BB}">
                  <c15:dlblFieldTable>
                    <c15:dlblFTEntry>
                      <c15:txfldGUID>{B13B0378-7CAD-4818-959A-CFD6EEB0840C}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33-4858-A404-BF745B0ECE94}"/>
                </c:ext>
                <c:ext xmlns:c15="http://schemas.microsoft.com/office/drawing/2012/chart" uri="{CE6537A1-D6FC-4f65-9D91-7224C49458BB}">
                  <c15:dlblFieldTable>
                    <c15:dlblFTEntry>
                      <c15:txfldGUID>{C3E67FEF-B3A0-4978-8866-3D8BF3BCA783}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33-4858-A404-BF745B0ECE94}"/>
                </c:ext>
                <c:ext xmlns:c15="http://schemas.microsoft.com/office/drawing/2012/chart" uri="{CE6537A1-D6FC-4f65-9D91-7224C49458BB}">
                  <c15:dlblFieldTable>
                    <c15:dlblFTEntry>
                      <c15:txfldGUID>{F58D3DFF-7C1F-463E-80C0-6D31EF764812}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33-4858-A404-BF745B0ECE94}"/>
                </c:ext>
                <c:ext xmlns:c15="http://schemas.microsoft.com/office/drawing/2012/chart" uri="{CE6537A1-D6FC-4f65-9D91-7224C49458BB}">
                  <c15:dlblFieldTable>
                    <c15:dlblFTEntry>
                      <c15:txfldGUID>{70F78599-6C41-4A7A-AFEA-7C9C8F2A3523}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33-4858-A404-BF745B0ECE94}"/>
                </c:ext>
                <c:ext xmlns:c15="http://schemas.microsoft.com/office/drawing/2012/chart" uri="{CE6537A1-D6FC-4f65-9D91-7224C49458BB}">
                  <c15:layout/>
                  <c15:dlblFieldTable>
                    <c15:dlblFTEntry>
                      <c15:txfldGUID>{EE551C3B-435B-4508-B18C-7EB9CD1B4E2A}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33-4858-A404-BF745B0ECE94}"/>
                </c:ext>
                <c:ext xmlns:c15="http://schemas.microsoft.com/office/drawing/2012/chart" uri="{CE6537A1-D6FC-4f65-9D91-7224C49458BB}">
                  <c15:layout/>
                  <c15:dlblFieldTable>
                    <c15:dlblFTEntry>
                      <c15:txfldGUID>{3F41E8A0-51F7-417F-8DE6-059635B46077}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33-4858-A404-BF745B0ECE94}"/>
                </c:ext>
                <c:ext xmlns:c15="http://schemas.microsoft.com/office/drawing/2012/chart" uri="{CE6537A1-D6FC-4f65-9D91-7224C49458BB}">
                  <c15:layout/>
                  <c15:dlblFieldTable>
                    <c15:dlblFTEntry>
                      <c15:txfldGUID>{4B4FCC9C-ED5B-407B-9409-5F068BB36644}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33-4858-A404-BF745B0ECE94}"/>
                </c:ext>
                <c:ext xmlns:c15="http://schemas.microsoft.com/office/drawing/2012/chart" uri="{CE6537A1-D6FC-4f65-9D91-7224C49458BB}">
                  <c15:layout/>
                  <c15:dlblFieldTable>
                    <c15:dlblFTEntry>
                      <c15:txfldGUID>{51A8D9F7-4C79-4630-8051-C94B851E3A60}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33.5</c:v>
                </c:pt>
                <c:pt idx="16">
                  <c:v>34.299999999999997</c:v>
                </c:pt>
                <c:pt idx="24">
                  <c:v>35.200000000000003</c:v>
                </c:pt>
                <c:pt idx="32">
                  <c:v>36.200000000000003</c:v>
                </c:pt>
              </c:numCache>
            </c:numRef>
          </c:xVal>
          <c:yVal>
            <c:numRef>
              <c:f>公会計指標分析・財政指標組合せ分析表!$BP$51:$DC$51</c:f>
              <c:numCache>
                <c:formatCode>#,##0.0;"▲ "#,##0.0</c:formatCode>
                <c:ptCount val="40"/>
                <c:pt idx="0">
                  <c:v>49.5</c:v>
                </c:pt>
                <c:pt idx="8">
                  <c:v>46</c:v>
                </c:pt>
                <c:pt idx="16">
                  <c:v>52.9</c:v>
                </c:pt>
                <c:pt idx="24">
                  <c:v>55.4</c:v>
                </c:pt>
                <c:pt idx="32">
                  <c:v>48.8</c:v>
                </c:pt>
              </c:numCache>
            </c:numRef>
          </c:yVal>
          <c:smooth val="0"/>
          <c:extLst xmlns:c16r2="http://schemas.microsoft.com/office/drawing/2015/06/chart">
            <c:ext xmlns:c16="http://schemas.microsoft.com/office/drawing/2014/chart" uri="{C3380CC4-5D6E-409C-BE32-E72D297353CC}">
              <c16:uniqueId val="{00000009-A233-4858-A404-BF745B0ECE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33-4858-A404-BF745B0ECE94}"/>
                </c:ext>
                <c:ext xmlns:c15="http://schemas.microsoft.com/office/drawing/2012/chart" uri="{CE6537A1-D6FC-4f65-9D91-7224C49458BB}">
                  <c15:layout/>
                  <c15:dlblFieldTable>
                    <c15:dlblFTEntry>
                      <c15:txfldGUID>{7B4AF46B-69AC-4441-8410-CBADDF17B9DA}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33-4858-A404-BF745B0ECE94}"/>
                </c:ext>
                <c:ext xmlns:c15="http://schemas.microsoft.com/office/drawing/2012/chart" uri="{CE6537A1-D6FC-4f65-9D91-7224C49458BB}">
                  <c15:dlblFieldTable>
                    <c15:dlblFTEntry>
                      <c15:txfldGUID>{9E5271FF-00CC-45F2-B6C2-F072B686F648}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33-4858-A404-BF745B0ECE94}"/>
                </c:ext>
                <c:ext xmlns:c15="http://schemas.microsoft.com/office/drawing/2012/chart" uri="{CE6537A1-D6FC-4f65-9D91-7224C49458BB}">
                  <c15:dlblFieldTable>
                    <c15:dlblFTEntry>
                      <c15:txfldGUID>{83499B0B-04FE-4DC6-A0CD-73D168B8B2D6}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33-4858-A404-BF745B0ECE94}"/>
                </c:ext>
                <c:ext xmlns:c15="http://schemas.microsoft.com/office/drawing/2012/chart" uri="{CE6537A1-D6FC-4f65-9D91-7224C49458BB}">
                  <c15:dlblFieldTable>
                    <c15:dlblFTEntry>
                      <c15:txfldGUID>{59663B65-45CB-4C1C-B543-B1C63FC68D81}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33-4858-A404-BF745B0ECE94}"/>
                </c:ext>
                <c:ext xmlns:c15="http://schemas.microsoft.com/office/drawing/2012/chart" uri="{CE6537A1-D6FC-4f65-9D91-7224C49458BB}">
                  <c15:dlblFieldTable>
                    <c15:dlblFTEntry>
                      <c15:txfldGUID>{EB48EC45-1DDE-47F8-8514-E9176E60917A}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33-4858-A404-BF745B0ECE94}"/>
                </c:ext>
                <c:ext xmlns:c15="http://schemas.microsoft.com/office/drawing/2012/chart" uri="{CE6537A1-D6FC-4f65-9D91-7224C49458BB}">
                  <c15:layout/>
                  <c15:dlblFieldTable>
                    <c15:dlblFTEntry>
                      <c15:txfldGUID>{78F43359-ED40-49DE-8C9B-44CD735AC566}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33-4858-A404-BF745B0ECE94}"/>
                </c:ext>
                <c:ext xmlns:c15="http://schemas.microsoft.com/office/drawing/2012/chart" uri="{CE6537A1-D6FC-4f65-9D91-7224C49458BB}">
                  <c15:layout/>
                  <c15:dlblFieldTable>
                    <c15:dlblFTEntry>
                      <c15:txfldGUID>{38466788-0357-48BC-9A53-5017A4FF7A09}</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501078845569714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33-4858-A404-BF745B0ECE94}"/>
                </c:ext>
                <c:ext xmlns:c15="http://schemas.microsoft.com/office/drawing/2012/chart" uri="{CE6537A1-D6FC-4f65-9D91-7224C49458BB}">
                  <c15:layout/>
                  <c15:dlblFieldTable>
                    <c15:dlblFTEntry>
                      <c15:txfldGUID>{366A896C-4D30-4315-A18B-4A18F2EBB785}</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915016266410931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33-4858-A404-BF745B0ECE94}"/>
                </c:ext>
                <c:ext xmlns:c15="http://schemas.microsoft.com/office/drawing/2012/chart" uri="{CE6537A1-D6FC-4f65-9D91-7224C49458BB}">
                  <c15:layout/>
                  <c15:dlblFieldTable>
                    <c15:dlblFTEntry>
                      <c15:txfldGUID>{FCDA0D69-230E-4130-AA25-822653FBA6DD}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A233-4858-A404-BF745B0ECE94}"/>
            </c:ext>
          </c:extLst>
        </c:ser>
        <c:dLbls>
          <c:showLegendKey val="0"/>
          <c:showVal val="1"/>
          <c:showCatName val="0"/>
          <c:showSerName val="0"/>
          <c:showPercent val="0"/>
          <c:showBubbleSize val="0"/>
        </c:dLbls>
        <c:axId val="550121952"/>
        <c:axId val="550122344"/>
      </c:scatterChart>
      <c:valAx>
        <c:axId val="550121952"/>
        <c:scaling>
          <c:orientation val="minMax"/>
          <c:max val="63"/>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122344"/>
        <c:crosses val="autoZero"/>
        <c:crossBetween val="midCat"/>
      </c:valAx>
      <c:valAx>
        <c:axId val="550122344"/>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121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04-414E-AFFC-C8D54CB2FE8B}"/>
                </c:ext>
                <c:ext xmlns:c15="http://schemas.microsoft.com/office/drawing/2012/chart" uri="{CE6537A1-D6FC-4f65-9D91-7224C49458BB}">
                  <c15:layout/>
                  <c15:dlblFieldTable>
                    <c15:dlblFTEntry>
                      <c15:txfldGUID>{55D78388-6CB8-4BA9-9CD7-BDF5C9E4CBB4}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04-414E-AFFC-C8D54CB2FE8B}"/>
                </c:ext>
                <c:ext xmlns:c15="http://schemas.microsoft.com/office/drawing/2012/chart" uri="{CE6537A1-D6FC-4f65-9D91-7224C49458BB}">
                  <c15:dlblFieldTable>
                    <c15:dlblFTEntry>
                      <c15:txfldGUID>{15155BFC-9FC3-403E-B330-4683F9B2D166}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04-414E-AFFC-C8D54CB2FE8B}"/>
                </c:ext>
                <c:ext xmlns:c15="http://schemas.microsoft.com/office/drawing/2012/chart" uri="{CE6537A1-D6FC-4f65-9D91-7224C49458BB}">
                  <c15:dlblFieldTable>
                    <c15:dlblFTEntry>
                      <c15:txfldGUID>{4ED2845B-9153-41D5-AC42-953C3FBDE236}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04-414E-AFFC-C8D54CB2FE8B}"/>
                </c:ext>
                <c:ext xmlns:c15="http://schemas.microsoft.com/office/drawing/2012/chart" uri="{CE6537A1-D6FC-4f65-9D91-7224C49458BB}">
                  <c15:dlblFieldTable>
                    <c15:dlblFTEntry>
                      <c15:txfldGUID>{12757067-ABB6-41DF-8E64-BDC42DDBE79C}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04-414E-AFFC-C8D54CB2FE8B}"/>
                </c:ext>
                <c:ext xmlns:c15="http://schemas.microsoft.com/office/drawing/2012/chart" uri="{CE6537A1-D6FC-4f65-9D91-7224C49458BB}">
                  <c15:dlblFieldTable>
                    <c15:dlblFTEntry>
                      <c15:txfldGUID>{D537078A-A6CD-49C9-A5B4-F52A0C5D24E4}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04-414E-AFFC-C8D54CB2FE8B}"/>
                </c:ext>
                <c:ext xmlns:c15="http://schemas.microsoft.com/office/drawing/2012/chart" uri="{CE6537A1-D6FC-4f65-9D91-7224C49458BB}">
                  <c15:layout/>
                  <c15:dlblFieldTable>
                    <c15:dlblFTEntry>
                      <c15:txfldGUID>{AC2B3B06-271D-46A3-B115-11F072245A23}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04-414E-AFFC-C8D54CB2FE8B}"/>
                </c:ext>
                <c:ext xmlns:c15="http://schemas.microsoft.com/office/drawing/2012/chart" uri="{CE6537A1-D6FC-4f65-9D91-7224C49458BB}">
                  <c15:layout/>
                  <c15:dlblFieldTable>
                    <c15:dlblFTEntry>
                      <c15:txfldGUID>{08D1D04D-3879-4FBA-BF36-F7CF31C12276}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04-414E-AFFC-C8D54CB2FE8B}"/>
                </c:ext>
                <c:ext xmlns:c15="http://schemas.microsoft.com/office/drawing/2012/chart" uri="{CE6537A1-D6FC-4f65-9D91-7224C49458BB}">
                  <c15:layout/>
                  <c15:dlblFieldTable>
                    <c15:dlblFTEntry>
                      <c15:txfldGUID>{04D7FDDA-021E-4654-B11C-FE6A8D4F9E41}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04-414E-AFFC-C8D54CB2FE8B}"/>
                </c:ext>
                <c:ext xmlns:c15="http://schemas.microsoft.com/office/drawing/2012/chart" uri="{CE6537A1-D6FC-4f65-9D91-7224C49458BB}">
                  <c15:layout/>
                  <c15:dlblFieldTable>
                    <c15:dlblFTEntry>
                      <c15:txfldGUID>{E57FBFE8-014C-4E4A-AC6B-9D792913130C}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7.2</c:v>
                </c:pt>
                <c:pt idx="16">
                  <c:v>8</c:v>
                </c:pt>
                <c:pt idx="24">
                  <c:v>7.9</c:v>
                </c:pt>
                <c:pt idx="32">
                  <c:v>7.5</c:v>
                </c:pt>
              </c:numCache>
            </c:numRef>
          </c:xVal>
          <c:yVal>
            <c:numRef>
              <c:f>公会計指標分析・財政指標組合せ分析表!$BP$73:$DC$73</c:f>
              <c:numCache>
                <c:formatCode>#,##0.0;"▲ "#,##0.0</c:formatCode>
                <c:ptCount val="40"/>
                <c:pt idx="0">
                  <c:v>49.5</c:v>
                </c:pt>
                <c:pt idx="8">
                  <c:v>46</c:v>
                </c:pt>
                <c:pt idx="16">
                  <c:v>52.9</c:v>
                </c:pt>
                <c:pt idx="24">
                  <c:v>55.4</c:v>
                </c:pt>
                <c:pt idx="32">
                  <c:v>48.8</c:v>
                </c:pt>
              </c:numCache>
            </c:numRef>
          </c:yVal>
          <c:smooth val="0"/>
          <c:extLst xmlns:c16r2="http://schemas.microsoft.com/office/drawing/2015/06/chart">
            <c:ext xmlns:c16="http://schemas.microsoft.com/office/drawing/2014/chart" uri="{C3380CC4-5D6E-409C-BE32-E72D297353CC}">
              <c16:uniqueId val="{00000009-3904-414E-AFFC-C8D54CB2FE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04-414E-AFFC-C8D54CB2FE8B}"/>
                </c:ext>
                <c:ext xmlns:c15="http://schemas.microsoft.com/office/drawing/2012/chart" uri="{CE6537A1-D6FC-4f65-9D91-7224C49458BB}">
                  <c15:layout/>
                  <c15:dlblFieldTable>
                    <c15:dlblFTEntry>
                      <c15:txfldGUID>{888EA959-53B4-4F80-AAD1-50C37E494040}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04-414E-AFFC-C8D54CB2FE8B}"/>
                </c:ext>
                <c:ext xmlns:c15="http://schemas.microsoft.com/office/drawing/2012/chart" uri="{CE6537A1-D6FC-4f65-9D91-7224C49458BB}">
                  <c15:dlblFieldTable>
                    <c15:dlblFTEntry>
                      <c15:txfldGUID>{94B3D00A-E9A7-4CA2-AA2A-A5B5C19922A0}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04-414E-AFFC-C8D54CB2FE8B}"/>
                </c:ext>
                <c:ext xmlns:c15="http://schemas.microsoft.com/office/drawing/2012/chart" uri="{CE6537A1-D6FC-4f65-9D91-7224C49458BB}">
                  <c15:dlblFieldTable>
                    <c15:dlblFTEntry>
                      <c15:txfldGUID>{F3131106-F162-4A7B-877D-EB02083C3CD4}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04-414E-AFFC-C8D54CB2FE8B}"/>
                </c:ext>
                <c:ext xmlns:c15="http://schemas.microsoft.com/office/drawing/2012/chart" uri="{CE6537A1-D6FC-4f65-9D91-7224C49458BB}">
                  <c15:dlblFieldTable>
                    <c15:dlblFTEntry>
                      <c15:txfldGUID>{E8BCDD70-66CC-42FC-8518-D3828C255AF2}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04-414E-AFFC-C8D54CB2FE8B}"/>
                </c:ext>
                <c:ext xmlns:c15="http://schemas.microsoft.com/office/drawing/2012/chart" uri="{CE6537A1-D6FC-4f65-9D91-7224C49458BB}">
                  <c15:dlblFieldTable>
                    <c15:dlblFTEntry>
                      <c15:txfldGUID>{F1676652-F8F5-477D-8C10-A61E3A6373AE}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04-414E-AFFC-C8D54CB2FE8B}"/>
                </c:ext>
                <c:ext xmlns:c15="http://schemas.microsoft.com/office/drawing/2012/chart" uri="{CE6537A1-D6FC-4f65-9D91-7224C49458BB}">
                  <c15:layout/>
                  <c15:dlblFieldTable>
                    <c15:dlblFTEntry>
                      <c15:txfldGUID>{BD6BBF13-C752-4F30-91CB-0AEBCEAD3D58}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04-414E-AFFC-C8D54CB2FE8B}"/>
                </c:ext>
                <c:ext xmlns:c15="http://schemas.microsoft.com/office/drawing/2012/chart" uri="{CE6537A1-D6FC-4f65-9D91-7224C49458BB}">
                  <c15:layout/>
                  <c15:dlblFieldTable>
                    <c15:dlblFTEntry>
                      <c15:txfldGUID>{7FB48043-6058-485B-9522-A7284FCC5826}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04-414E-AFFC-C8D54CB2FE8B}"/>
                </c:ext>
                <c:ext xmlns:c15="http://schemas.microsoft.com/office/drawing/2012/chart" uri="{CE6537A1-D6FC-4f65-9D91-7224C49458BB}">
                  <c15:layout/>
                  <c15:dlblFieldTable>
                    <c15:dlblFTEntry>
                      <c15:txfldGUID>{554632CE-A77B-460B-BA91-D85A06CCEAA8}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04-414E-AFFC-C8D54CB2FE8B}"/>
                </c:ext>
                <c:ext xmlns:c15="http://schemas.microsoft.com/office/drawing/2012/chart" uri="{CE6537A1-D6FC-4f65-9D91-7224C49458BB}">
                  <c15:layout/>
                  <c15:dlblFieldTable>
                    <c15:dlblFTEntry>
                      <c15:txfldGUID>{8039BA94-FBD0-4036-8437-B0359487307D}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3904-414E-AFFC-C8D54CB2FE8B}"/>
            </c:ext>
          </c:extLst>
        </c:ser>
        <c:dLbls>
          <c:showLegendKey val="0"/>
          <c:showVal val="1"/>
          <c:showCatName val="0"/>
          <c:showSerName val="0"/>
          <c:showPercent val="0"/>
          <c:showBubbleSize val="0"/>
        </c:dLbls>
        <c:axId val="546638736"/>
        <c:axId val="546632464"/>
      </c:scatterChart>
      <c:valAx>
        <c:axId val="546638736"/>
        <c:scaling>
          <c:orientation val="minMax"/>
          <c:max val="8.1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632464"/>
        <c:crosses val="autoZero"/>
        <c:crossBetween val="midCat"/>
      </c:valAx>
      <c:valAx>
        <c:axId val="546632464"/>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638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年度は臨時財政対策債の元利償還金の増及び市道用地取得事業による公債費に準ずる債務負担行為に係るものの増により全体で増に転じ、平成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年度は消防庁舎用地及びインター関連事業用地取得により公債費に準ずる債務負担行為に係るものの増により、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年連続の増となった。平成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年度は元利償還金の額が増となった一方、消防庁舎用地取得完了などによる債務負担行為に基づく支出額の減となった。</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据置期間の見直し（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年）の影響を受けて元利償還金の額が増となった一方</a:t>
          </a:r>
          <a:r>
            <a:rPr kumimoji="1" lang="ja-JP" altLang="en-US" sz="1100">
              <a:solidFill>
                <a:schemeClr val="dk1"/>
              </a:solidFill>
              <a:effectLst/>
              <a:latin typeface="+mn-lt"/>
              <a:ea typeface="+mn-ea"/>
              <a:cs typeface="+mn-cs"/>
            </a:rPr>
            <a:t>インター関連事業用地の土地開発公社からの買戻し額の減</a:t>
          </a:r>
          <a:r>
            <a:rPr kumimoji="1" lang="ja-JP" altLang="ja-JP" sz="1100">
              <a:solidFill>
                <a:schemeClr val="dk1"/>
              </a:solidFill>
              <a:effectLst/>
              <a:latin typeface="+mn-lt"/>
              <a:ea typeface="+mn-ea"/>
              <a:cs typeface="+mn-cs"/>
            </a:rPr>
            <a:t>などにより全体で減となった。</a:t>
          </a:r>
          <a:endParaRPr lang="ja-JP" altLang="ja-JP" sz="1400">
            <a:effectLst/>
          </a:endParaRPr>
        </a:p>
        <a:p>
          <a:r>
            <a:rPr kumimoji="1" lang="ja-JP" altLang="ja-JP" sz="1100">
              <a:solidFill>
                <a:schemeClr val="dk1"/>
              </a:solidFill>
              <a:effectLst/>
              <a:latin typeface="+mn-lt"/>
              <a:ea typeface="+mn-ea"/>
              <a:cs typeface="+mn-cs"/>
            </a:rPr>
            <a:t>　今後も引き続き、元利償還金等の推移を的確に推計し、適正な起債水準の維持に努める。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年度まで主に地方債の借入れ抑制により減少傾向にあったが、平成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年度においては、ごみ処理施設整備工事に伴う高座清掃施設組合の組合負担額等見込額の増（地方債残高の増による）などにより、増加し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令和元年度は下水道事業等の起債残高の減少に伴う公営企業債等繰入見込額の減などにより減少した。</a:t>
          </a:r>
          <a:endParaRPr lang="ja-JP" altLang="ja-JP" sz="1400">
            <a:effectLst/>
          </a:endParaRPr>
        </a:p>
        <a:p>
          <a:r>
            <a:rPr kumimoji="1" lang="ja-JP" altLang="ja-JP" sz="1100">
              <a:solidFill>
                <a:schemeClr val="dk1"/>
              </a:solidFill>
              <a:effectLst/>
              <a:latin typeface="+mn-lt"/>
              <a:ea typeface="+mn-ea"/>
              <a:cs typeface="+mn-cs"/>
            </a:rPr>
            <a:t>　将来負担比率は依然として類似団体平均を上回っているため、今後も引き続き中・長期的な展望に基づいた計画的な事業展開を図り、起債に大きく依存しない健全な財政運営に努める。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神奈川県綾瀬市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千万円の元金積立を行ったことから、基金残高は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万円の増となった。</a:t>
          </a:r>
          <a:endParaRPr lang="ja-JP" altLang="ja-JP" sz="1400">
            <a:effectLst/>
          </a:endParaRPr>
        </a:p>
        <a:p>
          <a:r>
            <a:rPr kumimoji="1" lang="ja-JP" altLang="ja-JP" sz="1100">
              <a:solidFill>
                <a:schemeClr val="dk1"/>
              </a:solidFill>
              <a:effectLst/>
              <a:latin typeface="+mn-lt"/>
              <a:ea typeface="+mn-ea"/>
              <a:cs typeface="+mn-cs"/>
            </a:rPr>
            <a:t>・綾瀬市職員退職手当基金：退職手当基金については今後の退職者の推計から毎年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億円を基準として、当該年度に支給する退職手当が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億円を超える場合は取崩し、当該年度に支給する額が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億円に満たない場合は積立金に回している。令和元年度においては退職手当の支給額が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億円に満たなかったことから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千万円を積み立てた。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・綾瀬市みどりのまちづくり基金：</a:t>
          </a:r>
          <a:r>
            <a:rPr kumimoji="1" lang="ja-JP" altLang="en-US" sz="1100">
              <a:solidFill>
                <a:schemeClr val="dk1"/>
              </a:solidFill>
              <a:effectLst/>
              <a:latin typeface="+mn-lt"/>
              <a:ea typeface="+mn-ea"/>
              <a:cs typeface="+mn-cs"/>
            </a:rPr>
            <a:t>令和元年度より森林環境譲与税が新設されたことにより４百万円を積立てた。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％を目安に維持していく。</a:t>
          </a:r>
          <a:endParaRPr lang="ja-JP" altLang="ja-JP" sz="1400">
            <a:effectLst/>
          </a:endParaRPr>
        </a:p>
        <a:p>
          <a:r>
            <a:rPr kumimoji="1" lang="ja-JP" altLang="ja-JP" sz="1100">
              <a:solidFill>
                <a:schemeClr val="dk1"/>
              </a:solidFill>
              <a:effectLst/>
              <a:latin typeface="+mn-lt"/>
              <a:ea typeface="+mn-ea"/>
              <a:cs typeface="+mn-cs"/>
            </a:rPr>
            <a:t>・綾瀬市職員退職手当基金：今後も職員の退職者数の推計から基準を定め、退職者数の変動による予算への影響を軽減する。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・綾瀬市職員退職手当基金：職員退職手当の費用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・綾瀬市公共用地取得基金：普通財産である土地の処分収益を公共事業に必要な土地の取得経費</a:t>
          </a:r>
          <a:endParaRPr lang="ja-JP" altLang="ja-JP" sz="1400">
            <a:effectLst/>
          </a:endParaRPr>
        </a:p>
        <a:p>
          <a:r>
            <a:rPr kumimoji="1" lang="ja-JP" altLang="ja-JP" sz="1100">
              <a:solidFill>
                <a:schemeClr val="dk1"/>
              </a:solidFill>
              <a:effectLst/>
              <a:latin typeface="+mn-lt"/>
              <a:ea typeface="+mn-ea"/>
              <a:cs typeface="+mn-cs"/>
            </a:rPr>
            <a:t>・綾瀬市社会福祉基金：社会福祉の増進を図る事業の資金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・綾瀬市特定防衛施設周辺整備調整交付金基金：特定防衛施設周辺整備調整交付金を財源として公共用の施設の整備又はその他の生活環境の改善若しくは開発の円滑な実施に寄与する事業</a:t>
          </a:r>
          <a:endParaRPr lang="ja-JP" altLang="ja-JP" sz="1400">
            <a:effectLst/>
          </a:endParaRPr>
        </a:p>
        <a:p>
          <a:r>
            <a:rPr kumimoji="1" lang="ja-JP" altLang="ja-JP" sz="1100">
              <a:solidFill>
                <a:schemeClr val="dk1"/>
              </a:solidFill>
              <a:effectLst/>
              <a:latin typeface="+mn-lt"/>
              <a:ea typeface="+mn-ea"/>
              <a:cs typeface="+mn-cs"/>
            </a:rPr>
            <a:t>・綾瀬市みどりのまちづくり基金：綾瀬市と市民が一体となって推進するみどり豊かなまちづくりに係る事業及び緑地を保全する経費</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・綾瀬市職員退職手当基金：退職手当基金については今後の退職者の推計から毎年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億円を基準として、当該年度に支給する退職手当が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億円を超える場合は取崩し、当該年度に支給する額が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億円に満たない場合は積立金に回している。令和元年度においては退職手当の支給額が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に満たなかったこと</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千万円を</a:t>
          </a:r>
          <a:r>
            <a:rPr kumimoji="1" lang="ja-JP" altLang="en-US" sz="1100">
              <a:solidFill>
                <a:schemeClr val="dk1"/>
              </a:solidFill>
              <a:effectLst/>
              <a:latin typeface="+mn-lt"/>
              <a:ea typeface="+mn-ea"/>
              <a:cs typeface="+mn-cs"/>
            </a:rPr>
            <a:t>積み立てた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・綾瀬市みどりのまちづくり基金：令和元年度より森林環境譲与税が新設されたことにより</a:t>
          </a:r>
          <a:r>
            <a:rPr kumimoji="1" lang="ja-JP" altLang="en-US" sz="1100">
              <a:solidFill>
                <a:schemeClr val="dk1"/>
              </a:solidFill>
              <a:effectLst/>
              <a:latin typeface="+mn-lt"/>
              <a:ea typeface="+mn-ea"/>
              <a:cs typeface="+mn-cs"/>
            </a:rPr>
            <a:t>、緑地保全指定区域に位置付けられている森林整備を目的に４百万円</a:t>
          </a:r>
          <a:r>
            <a:rPr kumimoji="1" lang="ja-JP" altLang="ja-JP" sz="1100">
              <a:solidFill>
                <a:schemeClr val="dk1"/>
              </a:solidFill>
              <a:effectLst/>
              <a:latin typeface="+mn-lt"/>
              <a:ea typeface="+mn-ea"/>
              <a:cs typeface="+mn-cs"/>
            </a:rPr>
            <a:t>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・綾瀬市職員退職手当基金：今後も職員の退職者数の推計から基準を定め、退職者数の変動による予算への影響を軽減する。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千万円の元金積立を行ったことから、基金残高は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％を目安に維持していく。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類似団体と比較し低い水準にあり、有形固定資産の大きな割合を占める事業用資産において、主な施設である市庁舎・学校の有形固定資産減価償却率が概ね類似団体より低い水準となっていることに起因す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今後は、公共施設</a:t>
          </a:r>
          <a:r>
            <a:rPr kumimoji="1" lang="ja-JP" altLang="en-US" sz="1000">
              <a:solidFill>
                <a:sysClr val="windowText" lastClr="000000"/>
              </a:solidFill>
              <a:effectLst/>
              <a:latin typeface="+mn-lt"/>
              <a:ea typeface="+mn-ea"/>
              <a:cs typeface="+mn-cs"/>
            </a:rPr>
            <a:t>マネジメント</a:t>
          </a:r>
          <a:r>
            <a:rPr kumimoji="1" lang="ja-JP" altLang="ja-JP" sz="1000">
              <a:solidFill>
                <a:sysClr val="windowText" lastClr="000000"/>
              </a:solidFill>
              <a:effectLst/>
              <a:latin typeface="+mn-lt"/>
              <a:ea typeface="+mn-ea"/>
              <a:cs typeface="+mn-cs"/>
            </a:rPr>
            <a:t>基本方針において、</a:t>
          </a:r>
          <a:r>
            <a:rPr kumimoji="1" lang="en-US" altLang="ja-JP" sz="1000">
              <a:solidFill>
                <a:sysClr val="windowText" lastClr="000000"/>
              </a:solidFill>
              <a:effectLst/>
              <a:latin typeface="+mn-lt"/>
              <a:ea typeface="+mn-ea"/>
              <a:cs typeface="+mn-cs"/>
            </a:rPr>
            <a:t>40</a:t>
          </a:r>
          <a:r>
            <a:rPr kumimoji="1" lang="ja-JP" altLang="ja-JP" sz="1000">
              <a:solidFill>
                <a:sysClr val="windowText" lastClr="000000"/>
              </a:solidFill>
              <a:effectLst/>
              <a:latin typeface="+mn-lt"/>
              <a:ea typeface="+mn-ea"/>
              <a:cs typeface="+mn-cs"/>
            </a:rPr>
            <a:t>年間で総延床面積の</a:t>
          </a:r>
          <a:r>
            <a:rPr kumimoji="1" lang="en-US" altLang="ja-JP" sz="1000">
              <a:solidFill>
                <a:sysClr val="windowText" lastClr="000000"/>
              </a:solidFill>
              <a:effectLst/>
              <a:latin typeface="+mn-lt"/>
              <a:ea typeface="+mn-ea"/>
              <a:cs typeface="+mn-cs"/>
            </a:rPr>
            <a:t>23</a:t>
          </a:r>
          <a:r>
            <a:rPr kumimoji="1" lang="ja-JP" altLang="ja-JP" sz="1000">
              <a:solidFill>
                <a:sysClr val="windowText" lastClr="000000"/>
              </a:solidFill>
              <a:effectLst/>
              <a:latin typeface="+mn-lt"/>
              <a:ea typeface="+mn-ea"/>
              <a:cs typeface="+mn-cs"/>
            </a:rPr>
            <a:t>％削減することを目標に、施設の統廃合、機能の集約、複合化による適正配置を進めていく。</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0747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1275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3987800" y="66555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1275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3987800" y="54526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1275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0259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3429000" y="61297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2781300" y="6089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133600" y="60495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485900" y="59878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1179</xdr:rowOff>
    </xdr:from>
    <xdr:to>
      <xdr:col>23</xdr:col>
      <xdr:colOff>136525</xdr:colOff>
      <xdr:row>27</xdr:row>
      <xdr:rowOff>102779</xdr:rowOff>
    </xdr:to>
    <xdr:sp macro="" textlink="">
      <xdr:nvSpPr>
        <xdr:cNvPr id="83" name="楕円 82"/>
        <xdr:cNvSpPr/>
      </xdr:nvSpPr>
      <xdr:spPr>
        <a:xfrm>
          <a:off x="4025900" y="54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125656</xdr:rowOff>
    </xdr:from>
    <xdr:ext cx="405111" cy="259045"/>
    <xdr:sp macro="" textlink="">
      <xdr:nvSpPr>
        <xdr:cNvPr id="84" name="有形固定資産減価償却率該当値テキスト"/>
        <xdr:cNvSpPr txBox="1"/>
      </xdr:nvSpPr>
      <xdr:spPr>
        <a:xfrm>
          <a:off x="4127500" y="535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141786</xdr:rowOff>
    </xdr:from>
    <xdr:to>
      <xdr:col>19</xdr:col>
      <xdr:colOff>187325</xdr:colOff>
      <xdr:row>27</xdr:row>
      <xdr:rowOff>71936</xdr:rowOff>
    </xdr:to>
    <xdr:sp macro="" textlink="">
      <xdr:nvSpPr>
        <xdr:cNvPr id="85" name="楕円 84"/>
        <xdr:cNvSpPr/>
      </xdr:nvSpPr>
      <xdr:spPr>
        <a:xfrm>
          <a:off x="3429000" y="53710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21136</xdr:rowOff>
    </xdr:from>
    <xdr:to>
      <xdr:col>23</xdr:col>
      <xdr:colOff>85725</xdr:colOff>
      <xdr:row>27</xdr:row>
      <xdr:rowOff>51979</xdr:rowOff>
    </xdr:to>
    <xdr:cxnSp macro="">
      <xdr:nvCxnSpPr>
        <xdr:cNvPr id="86" name="直線コネクタ 85"/>
        <xdr:cNvCxnSpPr/>
      </xdr:nvCxnSpPr>
      <xdr:spPr>
        <a:xfrm>
          <a:off x="3479800" y="5421811"/>
          <a:ext cx="5969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114028</xdr:rowOff>
    </xdr:from>
    <xdr:to>
      <xdr:col>15</xdr:col>
      <xdr:colOff>187325</xdr:colOff>
      <xdr:row>27</xdr:row>
      <xdr:rowOff>44178</xdr:rowOff>
    </xdr:to>
    <xdr:sp macro="" textlink="">
      <xdr:nvSpPr>
        <xdr:cNvPr id="87" name="楕円 86"/>
        <xdr:cNvSpPr/>
      </xdr:nvSpPr>
      <xdr:spPr>
        <a:xfrm>
          <a:off x="2781300" y="53432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164828</xdr:rowOff>
    </xdr:from>
    <xdr:to>
      <xdr:col>19</xdr:col>
      <xdr:colOff>136525</xdr:colOff>
      <xdr:row>27</xdr:row>
      <xdr:rowOff>21136</xdr:rowOff>
    </xdr:to>
    <xdr:cxnSp macro="">
      <xdr:nvCxnSpPr>
        <xdr:cNvPr id="88" name="直線コネクタ 87"/>
        <xdr:cNvCxnSpPr/>
      </xdr:nvCxnSpPr>
      <xdr:spPr>
        <a:xfrm>
          <a:off x="2832100" y="5394053"/>
          <a:ext cx="647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89353</xdr:rowOff>
    </xdr:from>
    <xdr:to>
      <xdr:col>11</xdr:col>
      <xdr:colOff>187325</xdr:colOff>
      <xdr:row>27</xdr:row>
      <xdr:rowOff>19503</xdr:rowOff>
    </xdr:to>
    <xdr:sp macro="" textlink="">
      <xdr:nvSpPr>
        <xdr:cNvPr id="89" name="楕円 88"/>
        <xdr:cNvSpPr/>
      </xdr:nvSpPr>
      <xdr:spPr>
        <a:xfrm>
          <a:off x="2133600" y="53185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140153</xdr:rowOff>
    </xdr:from>
    <xdr:to>
      <xdr:col>15</xdr:col>
      <xdr:colOff>136525</xdr:colOff>
      <xdr:row>26</xdr:row>
      <xdr:rowOff>164828</xdr:rowOff>
    </xdr:to>
    <xdr:cxnSp macro="">
      <xdr:nvCxnSpPr>
        <xdr:cNvPr id="90" name="直線コネクタ 89"/>
        <xdr:cNvCxnSpPr/>
      </xdr:nvCxnSpPr>
      <xdr:spPr>
        <a:xfrm>
          <a:off x="2184400" y="5369378"/>
          <a:ext cx="6477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67219</xdr:rowOff>
    </xdr:from>
    <xdr:to>
      <xdr:col>7</xdr:col>
      <xdr:colOff>187325</xdr:colOff>
      <xdr:row>28</xdr:row>
      <xdr:rowOff>168819</xdr:rowOff>
    </xdr:to>
    <xdr:sp macro="" textlink="">
      <xdr:nvSpPr>
        <xdr:cNvPr id="91" name="楕円 90"/>
        <xdr:cNvSpPr/>
      </xdr:nvSpPr>
      <xdr:spPr>
        <a:xfrm>
          <a:off x="1485900" y="56393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140153</xdr:rowOff>
    </xdr:from>
    <xdr:to>
      <xdr:col>11</xdr:col>
      <xdr:colOff>136525</xdr:colOff>
      <xdr:row>28</xdr:row>
      <xdr:rowOff>118019</xdr:rowOff>
    </xdr:to>
    <xdr:cxnSp macro="">
      <xdr:nvCxnSpPr>
        <xdr:cNvPr id="92" name="直線コネクタ 91"/>
        <xdr:cNvCxnSpPr/>
      </xdr:nvCxnSpPr>
      <xdr:spPr>
        <a:xfrm flipV="1">
          <a:off x="1536700" y="5369378"/>
          <a:ext cx="6477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293119"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2658119"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010419"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362719"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88463</xdr:rowOff>
    </xdr:from>
    <xdr:ext cx="405111" cy="259045"/>
    <xdr:sp macro="" textlink="">
      <xdr:nvSpPr>
        <xdr:cNvPr id="97" name="n_1mainValue有形固定資産減価償却率"/>
        <xdr:cNvSpPr txBox="1"/>
      </xdr:nvSpPr>
      <xdr:spPr>
        <a:xfrm>
          <a:off x="3293119" y="51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60705</xdr:rowOff>
    </xdr:from>
    <xdr:ext cx="405111" cy="259045"/>
    <xdr:sp macro="" textlink="">
      <xdr:nvSpPr>
        <xdr:cNvPr id="98" name="n_2mainValue有形固定資産減価償却率"/>
        <xdr:cNvSpPr txBox="1"/>
      </xdr:nvSpPr>
      <xdr:spPr>
        <a:xfrm>
          <a:off x="2658119" y="511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36030</xdr:rowOff>
    </xdr:from>
    <xdr:ext cx="405111" cy="259045"/>
    <xdr:sp macro="" textlink="">
      <xdr:nvSpPr>
        <xdr:cNvPr id="99" name="n_3mainValue有形固定資産減価償却率"/>
        <xdr:cNvSpPr txBox="1"/>
      </xdr:nvSpPr>
      <xdr:spPr>
        <a:xfrm>
          <a:off x="2010419"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13896</xdr:rowOff>
    </xdr:from>
    <xdr:ext cx="405111" cy="259045"/>
    <xdr:sp macro="" textlink="">
      <xdr:nvSpPr>
        <xdr:cNvPr id="100" name="n_4mainValue有形固定資産減価償却率"/>
        <xdr:cNvSpPr txBox="1"/>
      </xdr:nvSpPr>
      <xdr:spPr>
        <a:xfrm>
          <a:off x="1362719"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公共下水道事業の起債残高の減等により将来負担額が減となったことから、債務償還比率は減少したものの、類似団体と比較して高い状態となっている。</a:t>
          </a:r>
          <a:r>
            <a:rPr kumimoji="1" lang="ja-JP" altLang="ja-JP" sz="1050">
              <a:solidFill>
                <a:sysClr val="windowText" lastClr="000000"/>
              </a:solidFill>
              <a:effectLst/>
              <a:latin typeface="+mn-lt"/>
              <a:ea typeface="+mn-ea"/>
              <a:cs typeface="+mn-cs"/>
            </a:rPr>
            <a:t>ごみ収集事業等で直営が残っていることや、高年齢職員が多いことにより給与水準が類似団体平均を上回っているため、今後も業務の民間委託や再任用職員の知識・経験の活用などによる効率的な運営に努めていく。</a:t>
          </a:r>
          <a:endParaRPr lang="ja-JP" altLang="ja-JP" sz="105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2593320"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2646025"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2534900" y="65831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2646025"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2573000" y="58652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1947525"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1299825"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0652125"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0004425"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40458</xdr:rowOff>
    </xdr:from>
    <xdr:to>
      <xdr:col>76</xdr:col>
      <xdr:colOff>73025</xdr:colOff>
      <xdr:row>30</xdr:row>
      <xdr:rowOff>142058</xdr:rowOff>
    </xdr:to>
    <xdr:sp macro="" textlink="">
      <xdr:nvSpPr>
        <xdr:cNvPr id="147" name="楕円 146"/>
        <xdr:cNvSpPr/>
      </xdr:nvSpPr>
      <xdr:spPr>
        <a:xfrm>
          <a:off x="12573000" y="59554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18885</xdr:rowOff>
    </xdr:from>
    <xdr:ext cx="469744" cy="259045"/>
    <xdr:sp macro="" textlink="">
      <xdr:nvSpPr>
        <xdr:cNvPr id="148" name="債務償還比率該当値テキスト"/>
        <xdr:cNvSpPr txBox="1"/>
      </xdr:nvSpPr>
      <xdr:spPr>
        <a:xfrm>
          <a:off x="12646025" y="593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59684</xdr:rowOff>
    </xdr:from>
    <xdr:to>
      <xdr:col>72</xdr:col>
      <xdr:colOff>123825</xdr:colOff>
      <xdr:row>30</xdr:row>
      <xdr:rowOff>161284</xdr:rowOff>
    </xdr:to>
    <xdr:sp macro="" textlink="">
      <xdr:nvSpPr>
        <xdr:cNvPr id="149" name="楕円 148"/>
        <xdr:cNvSpPr/>
      </xdr:nvSpPr>
      <xdr:spPr>
        <a:xfrm>
          <a:off x="11947525" y="59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91258</xdr:rowOff>
    </xdr:from>
    <xdr:to>
      <xdr:col>76</xdr:col>
      <xdr:colOff>22225</xdr:colOff>
      <xdr:row>30</xdr:row>
      <xdr:rowOff>110484</xdr:rowOff>
    </xdr:to>
    <xdr:cxnSp macro="">
      <xdr:nvCxnSpPr>
        <xdr:cNvPr id="150" name="直線コネクタ 149"/>
        <xdr:cNvCxnSpPr/>
      </xdr:nvCxnSpPr>
      <xdr:spPr>
        <a:xfrm flipV="1">
          <a:off x="11998325" y="6006283"/>
          <a:ext cx="5969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43712</xdr:rowOff>
    </xdr:from>
    <xdr:to>
      <xdr:col>68</xdr:col>
      <xdr:colOff>123825</xdr:colOff>
      <xdr:row>29</xdr:row>
      <xdr:rowOff>145312</xdr:rowOff>
    </xdr:to>
    <xdr:sp macro="" textlink="">
      <xdr:nvSpPr>
        <xdr:cNvPr id="151" name="楕円 150"/>
        <xdr:cNvSpPr/>
      </xdr:nvSpPr>
      <xdr:spPr>
        <a:xfrm>
          <a:off x="11299825" y="5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94512</xdr:rowOff>
    </xdr:from>
    <xdr:to>
      <xdr:col>72</xdr:col>
      <xdr:colOff>73025</xdr:colOff>
      <xdr:row>30</xdr:row>
      <xdr:rowOff>110484</xdr:rowOff>
    </xdr:to>
    <xdr:cxnSp macro="">
      <xdr:nvCxnSpPr>
        <xdr:cNvPr id="152" name="直線コネクタ 151"/>
        <xdr:cNvCxnSpPr/>
      </xdr:nvCxnSpPr>
      <xdr:spPr>
        <a:xfrm>
          <a:off x="11350625" y="5838087"/>
          <a:ext cx="647700" cy="18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125137</xdr:rowOff>
    </xdr:from>
    <xdr:to>
      <xdr:col>64</xdr:col>
      <xdr:colOff>123825</xdr:colOff>
      <xdr:row>30</xdr:row>
      <xdr:rowOff>55287</xdr:rowOff>
    </xdr:to>
    <xdr:sp macro="" textlink="">
      <xdr:nvSpPr>
        <xdr:cNvPr id="153" name="楕円 152"/>
        <xdr:cNvSpPr/>
      </xdr:nvSpPr>
      <xdr:spPr>
        <a:xfrm>
          <a:off x="10652125" y="58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94512</xdr:rowOff>
    </xdr:from>
    <xdr:to>
      <xdr:col>68</xdr:col>
      <xdr:colOff>73025</xdr:colOff>
      <xdr:row>30</xdr:row>
      <xdr:rowOff>4487</xdr:rowOff>
    </xdr:to>
    <xdr:cxnSp macro="">
      <xdr:nvCxnSpPr>
        <xdr:cNvPr id="154" name="直線コネクタ 153"/>
        <xdr:cNvCxnSpPr/>
      </xdr:nvCxnSpPr>
      <xdr:spPr>
        <a:xfrm flipV="1">
          <a:off x="10702925" y="5838087"/>
          <a:ext cx="647700" cy="8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55947</xdr:rowOff>
    </xdr:from>
    <xdr:to>
      <xdr:col>60</xdr:col>
      <xdr:colOff>123825</xdr:colOff>
      <xdr:row>29</xdr:row>
      <xdr:rowOff>157547</xdr:rowOff>
    </xdr:to>
    <xdr:sp macro="" textlink="">
      <xdr:nvSpPr>
        <xdr:cNvPr id="155" name="楕円 154"/>
        <xdr:cNvSpPr/>
      </xdr:nvSpPr>
      <xdr:spPr>
        <a:xfrm>
          <a:off x="10004425" y="57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106747</xdr:rowOff>
    </xdr:from>
    <xdr:to>
      <xdr:col>64</xdr:col>
      <xdr:colOff>73025</xdr:colOff>
      <xdr:row>30</xdr:row>
      <xdr:rowOff>4487</xdr:rowOff>
    </xdr:to>
    <xdr:cxnSp macro="">
      <xdr:nvCxnSpPr>
        <xdr:cNvPr id="156" name="直線コネクタ 155"/>
        <xdr:cNvCxnSpPr/>
      </xdr:nvCxnSpPr>
      <xdr:spPr>
        <a:xfrm>
          <a:off x="10055225" y="5850322"/>
          <a:ext cx="6477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17793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xdr:cNvSpPr txBox="1"/>
      </xdr:nvSpPr>
      <xdr:spPr>
        <a:xfrm>
          <a:off x="111443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04966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xdr:cNvSpPr txBox="1"/>
      </xdr:nvSpPr>
      <xdr:spPr>
        <a:xfrm>
          <a:off x="98489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152411</xdr:rowOff>
    </xdr:from>
    <xdr:ext cx="469744" cy="259045"/>
    <xdr:sp macro="" textlink="">
      <xdr:nvSpPr>
        <xdr:cNvPr id="161" name="n_1mainValue債務償還比率"/>
        <xdr:cNvSpPr txBox="1"/>
      </xdr:nvSpPr>
      <xdr:spPr>
        <a:xfrm>
          <a:off x="11779327" y="606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161839</xdr:rowOff>
    </xdr:from>
    <xdr:ext cx="469744" cy="259045"/>
    <xdr:sp macro="" textlink="">
      <xdr:nvSpPr>
        <xdr:cNvPr id="162" name="n_2mainValue債務償還比率"/>
        <xdr:cNvSpPr txBox="1"/>
      </xdr:nvSpPr>
      <xdr:spPr>
        <a:xfrm>
          <a:off x="11144327" y="55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71814</xdr:rowOff>
    </xdr:from>
    <xdr:ext cx="469744" cy="259045"/>
    <xdr:sp macro="" textlink="">
      <xdr:nvSpPr>
        <xdr:cNvPr id="163" name="n_3mainValue債務償還比率"/>
        <xdr:cNvSpPr txBox="1"/>
      </xdr:nvSpPr>
      <xdr:spPr>
        <a:xfrm>
          <a:off x="10496627" y="56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2624</xdr:rowOff>
    </xdr:from>
    <xdr:ext cx="469744" cy="259045"/>
    <xdr:sp macro="" textlink="">
      <xdr:nvSpPr>
        <xdr:cNvPr id="164" name="n_4mainValue債務償還比率"/>
        <xdr:cNvSpPr txBox="1"/>
      </xdr:nvSpPr>
      <xdr:spPr>
        <a:xfrm>
          <a:off x="9848927" y="5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662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39490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39878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3889375" y="6911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39878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3889375" y="576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39878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38989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203575" y="6151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428875"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68275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936625" y="60558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144272</xdr:rowOff>
    </xdr:from>
    <xdr:to>
      <xdr:col>24</xdr:col>
      <xdr:colOff>114300</xdr:colOff>
      <xdr:row>34</xdr:row>
      <xdr:rowOff>74422</xdr:rowOff>
    </xdr:to>
    <xdr:sp macro="" textlink="">
      <xdr:nvSpPr>
        <xdr:cNvPr id="71" name="楕円 70"/>
        <xdr:cNvSpPr/>
      </xdr:nvSpPr>
      <xdr:spPr>
        <a:xfrm>
          <a:off x="38989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59199</xdr:rowOff>
    </xdr:from>
    <xdr:ext cx="405111" cy="259045"/>
    <xdr:sp macro="" textlink="">
      <xdr:nvSpPr>
        <xdr:cNvPr id="72" name="【道路】&#10;有形固定資産減価償却率該当値テキスト"/>
        <xdr:cNvSpPr txBox="1"/>
      </xdr:nvSpPr>
      <xdr:spPr>
        <a:xfrm>
          <a:off x="3987800" y="571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103124</xdr:rowOff>
    </xdr:from>
    <xdr:to>
      <xdr:col>20</xdr:col>
      <xdr:colOff>38100</xdr:colOff>
      <xdr:row>34</xdr:row>
      <xdr:rowOff>33274</xdr:rowOff>
    </xdr:to>
    <xdr:sp macro="" textlink="">
      <xdr:nvSpPr>
        <xdr:cNvPr id="73" name="楕円 72"/>
        <xdr:cNvSpPr/>
      </xdr:nvSpPr>
      <xdr:spPr>
        <a:xfrm>
          <a:off x="3203575" y="57609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153924</xdr:rowOff>
    </xdr:from>
    <xdr:to>
      <xdr:col>24</xdr:col>
      <xdr:colOff>63500</xdr:colOff>
      <xdr:row>34</xdr:row>
      <xdr:rowOff>23622</xdr:rowOff>
    </xdr:to>
    <xdr:cxnSp macro="">
      <xdr:nvCxnSpPr>
        <xdr:cNvPr id="74" name="直線コネクタ 73"/>
        <xdr:cNvCxnSpPr/>
      </xdr:nvCxnSpPr>
      <xdr:spPr>
        <a:xfrm>
          <a:off x="3235325" y="5811774"/>
          <a:ext cx="7143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98552</xdr:rowOff>
    </xdr:from>
    <xdr:to>
      <xdr:col>15</xdr:col>
      <xdr:colOff>101600</xdr:colOff>
      <xdr:row>34</xdr:row>
      <xdr:rowOff>28702</xdr:rowOff>
    </xdr:to>
    <xdr:sp macro="" textlink="">
      <xdr:nvSpPr>
        <xdr:cNvPr id="75" name="楕円 74"/>
        <xdr:cNvSpPr/>
      </xdr:nvSpPr>
      <xdr:spPr>
        <a:xfrm>
          <a:off x="2428875"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149352</xdr:rowOff>
    </xdr:from>
    <xdr:to>
      <xdr:col>19</xdr:col>
      <xdr:colOff>177800</xdr:colOff>
      <xdr:row>33</xdr:row>
      <xdr:rowOff>153924</xdr:rowOff>
    </xdr:to>
    <xdr:cxnSp macro="">
      <xdr:nvCxnSpPr>
        <xdr:cNvPr id="76" name="直線コネクタ 75"/>
        <xdr:cNvCxnSpPr/>
      </xdr:nvCxnSpPr>
      <xdr:spPr>
        <a:xfrm>
          <a:off x="2479675" y="5807202"/>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80264</xdr:rowOff>
    </xdr:from>
    <xdr:to>
      <xdr:col>10</xdr:col>
      <xdr:colOff>165100</xdr:colOff>
      <xdr:row>34</xdr:row>
      <xdr:rowOff>10414</xdr:rowOff>
    </xdr:to>
    <xdr:sp macro="" textlink="">
      <xdr:nvSpPr>
        <xdr:cNvPr id="77" name="楕円 76"/>
        <xdr:cNvSpPr/>
      </xdr:nvSpPr>
      <xdr:spPr>
        <a:xfrm>
          <a:off x="168275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131064</xdr:rowOff>
    </xdr:from>
    <xdr:to>
      <xdr:col>15</xdr:col>
      <xdr:colOff>50800</xdr:colOff>
      <xdr:row>33</xdr:row>
      <xdr:rowOff>149352</xdr:rowOff>
    </xdr:to>
    <xdr:cxnSp macro="">
      <xdr:nvCxnSpPr>
        <xdr:cNvPr id="78" name="直線コネクタ 77"/>
        <xdr:cNvCxnSpPr/>
      </xdr:nvCxnSpPr>
      <xdr:spPr>
        <a:xfrm>
          <a:off x="1733550" y="5788914"/>
          <a:ext cx="7461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34544</xdr:rowOff>
    </xdr:from>
    <xdr:to>
      <xdr:col>6</xdr:col>
      <xdr:colOff>38100</xdr:colOff>
      <xdr:row>33</xdr:row>
      <xdr:rowOff>136144</xdr:rowOff>
    </xdr:to>
    <xdr:sp macro="" textlink="">
      <xdr:nvSpPr>
        <xdr:cNvPr id="79" name="楕円 78"/>
        <xdr:cNvSpPr/>
      </xdr:nvSpPr>
      <xdr:spPr>
        <a:xfrm>
          <a:off x="936625" y="56923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85344</xdr:rowOff>
    </xdr:from>
    <xdr:to>
      <xdr:col>10</xdr:col>
      <xdr:colOff>114300</xdr:colOff>
      <xdr:row>33</xdr:row>
      <xdr:rowOff>131064</xdr:rowOff>
    </xdr:to>
    <xdr:cxnSp macro="">
      <xdr:nvCxnSpPr>
        <xdr:cNvPr id="80" name="直線コネクタ 79"/>
        <xdr:cNvCxnSpPr/>
      </xdr:nvCxnSpPr>
      <xdr:spPr>
        <a:xfrm>
          <a:off x="968375" y="5743194"/>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06769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30569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559569"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8134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49801</xdr:rowOff>
    </xdr:from>
    <xdr:ext cx="405111" cy="259045"/>
    <xdr:sp macro="" textlink="">
      <xdr:nvSpPr>
        <xdr:cNvPr id="85" name="n_1mainValue【道路】&#10;有形固定資産減価償却率"/>
        <xdr:cNvSpPr txBox="1"/>
      </xdr:nvSpPr>
      <xdr:spPr>
        <a:xfrm>
          <a:off x="3067694" y="55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45229</xdr:rowOff>
    </xdr:from>
    <xdr:ext cx="405111" cy="259045"/>
    <xdr:sp macro="" textlink="">
      <xdr:nvSpPr>
        <xdr:cNvPr id="86" name="n_2mainValue【道路】&#10;有形固定資産減価償却率"/>
        <xdr:cNvSpPr txBox="1"/>
      </xdr:nvSpPr>
      <xdr:spPr>
        <a:xfrm>
          <a:off x="2305694" y="553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26941</xdr:rowOff>
    </xdr:from>
    <xdr:ext cx="405111" cy="259045"/>
    <xdr:sp macro="" textlink="">
      <xdr:nvSpPr>
        <xdr:cNvPr id="87" name="n_3mainValue【道路】&#10;有形固定資産減価償却率"/>
        <xdr:cNvSpPr txBox="1"/>
      </xdr:nvSpPr>
      <xdr:spPr>
        <a:xfrm>
          <a:off x="1559569"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152671</xdr:rowOff>
    </xdr:from>
    <xdr:ext cx="405111" cy="259045"/>
    <xdr:sp macro="" textlink="">
      <xdr:nvSpPr>
        <xdr:cNvPr id="88" name="n_4mainValue【道路】&#10;有形固定資産減価償却率"/>
        <xdr:cNvSpPr txBox="1"/>
      </xdr:nvSpPr>
      <xdr:spPr>
        <a:xfrm>
          <a:off x="8134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8905240"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8943975"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8845550" y="7188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8943975"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8845550" y="5620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8943975"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8883650" y="69256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815975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7413625" y="6889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6638925"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58928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79025</xdr:rowOff>
    </xdr:from>
    <xdr:to>
      <xdr:col>55</xdr:col>
      <xdr:colOff>50800</xdr:colOff>
      <xdr:row>42</xdr:row>
      <xdr:rowOff>9175</xdr:rowOff>
    </xdr:to>
    <xdr:sp macro="" textlink="">
      <xdr:nvSpPr>
        <xdr:cNvPr id="128" name="楕円 127"/>
        <xdr:cNvSpPr/>
      </xdr:nvSpPr>
      <xdr:spPr>
        <a:xfrm>
          <a:off x="8883650" y="71084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165402</xdr:rowOff>
    </xdr:from>
    <xdr:ext cx="469744" cy="259045"/>
    <xdr:sp macro="" textlink="">
      <xdr:nvSpPr>
        <xdr:cNvPr id="129" name="【道路】&#10;一人当たり延長該当値テキスト"/>
        <xdr:cNvSpPr txBox="1"/>
      </xdr:nvSpPr>
      <xdr:spPr>
        <a:xfrm>
          <a:off x="8943975" y="70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79064</xdr:rowOff>
    </xdr:from>
    <xdr:to>
      <xdr:col>50</xdr:col>
      <xdr:colOff>165100</xdr:colOff>
      <xdr:row>42</xdr:row>
      <xdr:rowOff>9214</xdr:rowOff>
    </xdr:to>
    <xdr:sp macro="" textlink="">
      <xdr:nvSpPr>
        <xdr:cNvPr id="130" name="楕円 129"/>
        <xdr:cNvSpPr/>
      </xdr:nvSpPr>
      <xdr:spPr>
        <a:xfrm>
          <a:off x="8159750" y="7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129825</xdr:rowOff>
    </xdr:from>
    <xdr:to>
      <xdr:col>55</xdr:col>
      <xdr:colOff>0</xdr:colOff>
      <xdr:row>41</xdr:row>
      <xdr:rowOff>129864</xdr:rowOff>
    </xdr:to>
    <xdr:cxnSp macro="">
      <xdr:nvCxnSpPr>
        <xdr:cNvPr id="131" name="直線コネクタ 130"/>
        <xdr:cNvCxnSpPr/>
      </xdr:nvCxnSpPr>
      <xdr:spPr>
        <a:xfrm flipV="1">
          <a:off x="8210550" y="7159275"/>
          <a:ext cx="695325"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79025</xdr:rowOff>
    </xdr:from>
    <xdr:to>
      <xdr:col>46</xdr:col>
      <xdr:colOff>38100</xdr:colOff>
      <xdr:row>42</xdr:row>
      <xdr:rowOff>9175</xdr:rowOff>
    </xdr:to>
    <xdr:sp macro="" textlink="">
      <xdr:nvSpPr>
        <xdr:cNvPr id="132" name="楕円 131"/>
        <xdr:cNvSpPr/>
      </xdr:nvSpPr>
      <xdr:spPr>
        <a:xfrm>
          <a:off x="7413625" y="71084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129825</xdr:rowOff>
    </xdr:from>
    <xdr:to>
      <xdr:col>50</xdr:col>
      <xdr:colOff>114300</xdr:colOff>
      <xdr:row>41</xdr:row>
      <xdr:rowOff>129864</xdr:rowOff>
    </xdr:to>
    <xdr:cxnSp macro="">
      <xdr:nvCxnSpPr>
        <xdr:cNvPr id="133" name="直線コネクタ 132"/>
        <xdr:cNvCxnSpPr/>
      </xdr:nvCxnSpPr>
      <xdr:spPr>
        <a:xfrm>
          <a:off x="7445375" y="7159275"/>
          <a:ext cx="765175"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79121</xdr:rowOff>
    </xdr:from>
    <xdr:to>
      <xdr:col>41</xdr:col>
      <xdr:colOff>101600</xdr:colOff>
      <xdr:row>42</xdr:row>
      <xdr:rowOff>9271</xdr:rowOff>
    </xdr:to>
    <xdr:sp macro="" textlink="">
      <xdr:nvSpPr>
        <xdr:cNvPr id="134" name="楕円 133"/>
        <xdr:cNvSpPr/>
      </xdr:nvSpPr>
      <xdr:spPr>
        <a:xfrm>
          <a:off x="6638925" y="7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129825</xdr:rowOff>
    </xdr:from>
    <xdr:to>
      <xdr:col>45</xdr:col>
      <xdr:colOff>177800</xdr:colOff>
      <xdr:row>41</xdr:row>
      <xdr:rowOff>129921</xdr:rowOff>
    </xdr:to>
    <xdr:cxnSp macro="">
      <xdr:nvCxnSpPr>
        <xdr:cNvPr id="135" name="直線コネクタ 134"/>
        <xdr:cNvCxnSpPr/>
      </xdr:nvCxnSpPr>
      <xdr:spPr>
        <a:xfrm flipV="1">
          <a:off x="6689725" y="7159275"/>
          <a:ext cx="75565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79235</xdr:rowOff>
    </xdr:from>
    <xdr:to>
      <xdr:col>36</xdr:col>
      <xdr:colOff>165100</xdr:colOff>
      <xdr:row>42</xdr:row>
      <xdr:rowOff>9385</xdr:rowOff>
    </xdr:to>
    <xdr:sp macro="" textlink="">
      <xdr:nvSpPr>
        <xdr:cNvPr id="136" name="楕円 135"/>
        <xdr:cNvSpPr/>
      </xdr:nvSpPr>
      <xdr:spPr>
        <a:xfrm>
          <a:off x="5892800" y="7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129921</xdr:rowOff>
    </xdr:from>
    <xdr:to>
      <xdr:col>41</xdr:col>
      <xdr:colOff>50800</xdr:colOff>
      <xdr:row>41</xdr:row>
      <xdr:rowOff>130035</xdr:rowOff>
    </xdr:to>
    <xdr:cxnSp macro="">
      <xdr:nvCxnSpPr>
        <xdr:cNvPr id="137" name="直線コネクタ 136"/>
        <xdr:cNvCxnSpPr/>
      </xdr:nvCxnSpPr>
      <xdr:spPr>
        <a:xfrm flipV="1">
          <a:off x="5943600" y="7159371"/>
          <a:ext cx="746125"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7959236"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72258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6479686"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5704986"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341</xdr:rowOff>
    </xdr:from>
    <xdr:ext cx="469744" cy="259045"/>
    <xdr:sp macro="" textlink="">
      <xdr:nvSpPr>
        <xdr:cNvPr id="142" name="n_1mainValue【道路】&#10;一人当たり延長"/>
        <xdr:cNvSpPr txBox="1"/>
      </xdr:nvSpPr>
      <xdr:spPr>
        <a:xfrm>
          <a:off x="7991552" y="72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302</xdr:rowOff>
    </xdr:from>
    <xdr:ext cx="469744" cy="259045"/>
    <xdr:sp macro="" textlink="">
      <xdr:nvSpPr>
        <xdr:cNvPr id="143" name="n_2mainValue【道路】&#10;一人当たり延長"/>
        <xdr:cNvSpPr txBox="1"/>
      </xdr:nvSpPr>
      <xdr:spPr>
        <a:xfrm>
          <a:off x="7258127" y="720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398</xdr:rowOff>
    </xdr:from>
    <xdr:ext cx="469744" cy="259045"/>
    <xdr:sp macro="" textlink="">
      <xdr:nvSpPr>
        <xdr:cNvPr id="144" name="n_3mainValue【道路】&#10;一人当たり延長"/>
        <xdr:cNvSpPr txBox="1"/>
      </xdr:nvSpPr>
      <xdr:spPr>
        <a:xfrm>
          <a:off x="6483427" y="72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512</xdr:rowOff>
    </xdr:from>
    <xdr:ext cx="469744" cy="259045"/>
    <xdr:sp macro="" textlink="">
      <xdr:nvSpPr>
        <xdr:cNvPr id="145" name="n_4mainValue【道路】&#10;一人当たり延長"/>
        <xdr:cNvSpPr txBox="1"/>
      </xdr:nvSpPr>
      <xdr:spPr>
        <a:xfrm>
          <a:off x="5737302" y="72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39490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39878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3889375" y="1102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39878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3889375" y="96678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39878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38989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203575" y="10219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428875"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68275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936625" y="101276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86" name="楕円 185"/>
        <xdr:cNvSpPr/>
      </xdr:nvSpPr>
      <xdr:spPr>
        <a:xfrm>
          <a:off x="38989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87" name="【橋りょう・トンネル】&#10;有形固定資産減価償却率該当値テキスト"/>
        <xdr:cNvSpPr txBox="1"/>
      </xdr:nvSpPr>
      <xdr:spPr>
        <a:xfrm>
          <a:off x="39878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88" name="楕円 187"/>
        <xdr:cNvSpPr/>
      </xdr:nvSpPr>
      <xdr:spPr>
        <a:xfrm>
          <a:off x="3203575" y="102857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81915</xdr:rowOff>
    </xdr:to>
    <xdr:cxnSp macro="">
      <xdr:nvCxnSpPr>
        <xdr:cNvPr id="189" name="直線コネクタ 188"/>
        <xdr:cNvCxnSpPr/>
      </xdr:nvCxnSpPr>
      <xdr:spPr>
        <a:xfrm>
          <a:off x="3235325" y="10336530"/>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90" name="楕円 189"/>
        <xdr:cNvSpPr/>
      </xdr:nvSpPr>
      <xdr:spPr>
        <a:xfrm>
          <a:off x="2428875"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49530</xdr:rowOff>
    </xdr:to>
    <xdr:cxnSp macro="">
      <xdr:nvCxnSpPr>
        <xdr:cNvPr id="191" name="直線コネクタ 190"/>
        <xdr:cNvCxnSpPr/>
      </xdr:nvCxnSpPr>
      <xdr:spPr>
        <a:xfrm>
          <a:off x="2479675" y="10304145"/>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92" name="楕円 191"/>
        <xdr:cNvSpPr/>
      </xdr:nvSpPr>
      <xdr:spPr>
        <a:xfrm>
          <a:off x="168275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17145</xdr:rowOff>
    </xdr:to>
    <xdr:cxnSp macro="">
      <xdr:nvCxnSpPr>
        <xdr:cNvPr id="193" name="直線コネクタ 192"/>
        <xdr:cNvCxnSpPr/>
      </xdr:nvCxnSpPr>
      <xdr:spPr>
        <a:xfrm>
          <a:off x="1733550" y="10271760"/>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73025</xdr:rowOff>
    </xdr:from>
    <xdr:to>
      <xdr:col>6</xdr:col>
      <xdr:colOff>38100</xdr:colOff>
      <xdr:row>60</xdr:row>
      <xdr:rowOff>3175</xdr:rowOff>
    </xdr:to>
    <xdr:sp macro="" textlink="">
      <xdr:nvSpPr>
        <xdr:cNvPr id="194" name="楕円 193"/>
        <xdr:cNvSpPr/>
      </xdr:nvSpPr>
      <xdr:spPr>
        <a:xfrm>
          <a:off x="936625" y="101885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123825</xdr:rowOff>
    </xdr:from>
    <xdr:to>
      <xdr:col>10</xdr:col>
      <xdr:colOff>114300</xdr:colOff>
      <xdr:row>59</xdr:row>
      <xdr:rowOff>156210</xdr:rowOff>
    </xdr:to>
    <xdr:cxnSp macro="">
      <xdr:nvCxnSpPr>
        <xdr:cNvPr id="195" name="直線コネクタ 194"/>
        <xdr:cNvCxnSpPr/>
      </xdr:nvCxnSpPr>
      <xdr:spPr>
        <a:xfrm>
          <a:off x="968375" y="10239375"/>
          <a:ext cx="765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06769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30569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559569"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8134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200" name="n_1mainValue【橋りょう・トンネル】&#10;有形固定資産減価償却率"/>
        <xdr:cNvSpPr txBox="1"/>
      </xdr:nvSpPr>
      <xdr:spPr>
        <a:xfrm>
          <a:off x="306769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201" name="n_2mainValue【橋りょう・トンネル】&#10;有形固定資産減価償却率"/>
        <xdr:cNvSpPr txBox="1"/>
      </xdr:nvSpPr>
      <xdr:spPr>
        <a:xfrm>
          <a:off x="230569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202" name="n_3mainValue【橋りょう・トンネル】&#10;有形固定資産減価償却率"/>
        <xdr:cNvSpPr txBox="1"/>
      </xdr:nvSpPr>
      <xdr:spPr>
        <a:xfrm>
          <a:off x="1559569"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3" name="n_4mainValue【橋りょう・トンネル】&#10;有形固定資産減価償却率"/>
        <xdr:cNvSpPr txBox="1"/>
      </xdr:nvSpPr>
      <xdr:spPr>
        <a:xfrm>
          <a:off x="8134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8905240"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8943975"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8845550" y="109564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8943975"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8845550" y="9618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8943975"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8883650" y="104499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815975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7413625" y="104756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6638925"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58928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116439</xdr:rowOff>
    </xdr:from>
    <xdr:to>
      <xdr:col>55</xdr:col>
      <xdr:colOff>50800</xdr:colOff>
      <xdr:row>63</xdr:row>
      <xdr:rowOff>46589</xdr:rowOff>
    </xdr:to>
    <xdr:sp macro="" textlink="">
      <xdr:nvSpPr>
        <xdr:cNvPr id="241" name="楕円 240"/>
        <xdr:cNvSpPr/>
      </xdr:nvSpPr>
      <xdr:spPr>
        <a:xfrm>
          <a:off x="8883650" y="10746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94866</xdr:rowOff>
    </xdr:from>
    <xdr:ext cx="534377" cy="259045"/>
    <xdr:sp macro="" textlink="">
      <xdr:nvSpPr>
        <xdr:cNvPr id="242" name="【橋りょう・トンネル】&#10;一人当たり有形固定資産（償却資産）額該当値テキスト"/>
        <xdr:cNvSpPr txBox="1"/>
      </xdr:nvSpPr>
      <xdr:spPr>
        <a:xfrm>
          <a:off x="8943975" y="107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116074</xdr:rowOff>
    </xdr:from>
    <xdr:to>
      <xdr:col>50</xdr:col>
      <xdr:colOff>165100</xdr:colOff>
      <xdr:row>63</xdr:row>
      <xdr:rowOff>46224</xdr:rowOff>
    </xdr:to>
    <xdr:sp macro="" textlink="">
      <xdr:nvSpPr>
        <xdr:cNvPr id="243" name="楕円 242"/>
        <xdr:cNvSpPr/>
      </xdr:nvSpPr>
      <xdr:spPr>
        <a:xfrm>
          <a:off x="8159750" y="1074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166874</xdr:rowOff>
    </xdr:from>
    <xdr:to>
      <xdr:col>55</xdr:col>
      <xdr:colOff>0</xdr:colOff>
      <xdr:row>62</xdr:row>
      <xdr:rowOff>167239</xdr:rowOff>
    </xdr:to>
    <xdr:cxnSp macro="">
      <xdr:nvCxnSpPr>
        <xdr:cNvPr id="244" name="直線コネクタ 243"/>
        <xdr:cNvCxnSpPr/>
      </xdr:nvCxnSpPr>
      <xdr:spPr>
        <a:xfrm>
          <a:off x="8210550" y="10796774"/>
          <a:ext cx="695325"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115956</xdr:rowOff>
    </xdr:from>
    <xdr:to>
      <xdr:col>46</xdr:col>
      <xdr:colOff>38100</xdr:colOff>
      <xdr:row>63</xdr:row>
      <xdr:rowOff>46106</xdr:rowOff>
    </xdr:to>
    <xdr:sp macro="" textlink="">
      <xdr:nvSpPr>
        <xdr:cNvPr id="245" name="楕円 244"/>
        <xdr:cNvSpPr/>
      </xdr:nvSpPr>
      <xdr:spPr>
        <a:xfrm>
          <a:off x="7413625" y="107458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166756</xdr:rowOff>
    </xdr:from>
    <xdr:to>
      <xdr:col>50</xdr:col>
      <xdr:colOff>114300</xdr:colOff>
      <xdr:row>62</xdr:row>
      <xdr:rowOff>166874</xdr:rowOff>
    </xdr:to>
    <xdr:cxnSp macro="">
      <xdr:nvCxnSpPr>
        <xdr:cNvPr id="246" name="直線コネクタ 245"/>
        <xdr:cNvCxnSpPr/>
      </xdr:nvCxnSpPr>
      <xdr:spPr>
        <a:xfrm>
          <a:off x="7445375" y="10796656"/>
          <a:ext cx="765175"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116197</xdr:rowOff>
    </xdr:from>
    <xdr:to>
      <xdr:col>41</xdr:col>
      <xdr:colOff>101600</xdr:colOff>
      <xdr:row>63</xdr:row>
      <xdr:rowOff>46347</xdr:rowOff>
    </xdr:to>
    <xdr:sp macro="" textlink="">
      <xdr:nvSpPr>
        <xdr:cNvPr id="247" name="楕円 246"/>
        <xdr:cNvSpPr/>
      </xdr:nvSpPr>
      <xdr:spPr>
        <a:xfrm>
          <a:off x="6638925" y="10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166756</xdr:rowOff>
    </xdr:from>
    <xdr:to>
      <xdr:col>45</xdr:col>
      <xdr:colOff>177800</xdr:colOff>
      <xdr:row>62</xdr:row>
      <xdr:rowOff>166997</xdr:rowOff>
    </xdr:to>
    <xdr:cxnSp macro="">
      <xdr:nvCxnSpPr>
        <xdr:cNvPr id="248" name="直線コネクタ 247"/>
        <xdr:cNvCxnSpPr/>
      </xdr:nvCxnSpPr>
      <xdr:spPr>
        <a:xfrm flipV="1">
          <a:off x="6689725" y="10796656"/>
          <a:ext cx="75565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116348</xdr:rowOff>
    </xdr:from>
    <xdr:to>
      <xdr:col>36</xdr:col>
      <xdr:colOff>165100</xdr:colOff>
      <xdr:row>63</xdr:row>
      <xdr:rowOff>46498</xdr:rowOff>
    </xdr:to>
    <xdr:sp macro="" textlink="">
      <xdr:nvSpPr>
        <xdr:cNvPr id="249" name="楕円 248"/>
        <xdr:cNvSpPr/>
      </xdr:nvSpPr>
      <xdr:spPr>
        <a:xfrm>
          <a:off x="5892800" y="10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166997</xdr:rowOff>
    </xdr:from>
    <xdr:to>
      <xdr:col>41</xdr:col>
      <xdr:colOff>50800</xdr:colOff>
      <xdr:row>62</xdr:row>
      <xdr:rowOff>167148</xdr:rowOff>
    </xdr:to>
    <xdr:cxnSp macro="">
      <xdr:nvCxnSpPr>
        <xdr:cNvPr id="250" name="直線コネクタ 249"/>
        <xdr:cNvCxnSpPr/>
      </xdr:nvCxnSpPr>
      <xdr:spPr>
        <a:xfrm flipV="1">
          <a:off x="5943600" y="10796897"/>
          <a:ext cx="746125"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793644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71934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6447370"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5672670"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37351</xdr:rowOff>
    </xdr:from>
    <xdr:ext cx="534377" cy="259045"/>
    <xdr:sp macro="" textlink="">
      <xdr:nvSpPr>
        <xdr:cNvPr id="255" name="n_1mainValue【橋りょう・トンネル】&#10;一人当たり有形固定資産（償却資産）額"/>
        <xdr:cNvSpPr txBox="1"/>
      </xdr:nvSpPr>
      <xdr:spPr>
        <a:xfrm>
          <a:off x="7959236" y="108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37233</xdr:rowOff>
    </xdr:from>
    <xdr:ext cx="534377" cy="259045"/>
    <xdr:sp macro="" textlink="">
      <xdr:nvSpPr>
        <xdr:cNvPr id="256" name="n_2mainValue【橋りょう・トンネル】&#10;一人当たり有形固定資産（償却資産）額"/>
        <xdr:cNvSpPr txBox="1"/>
      </xdr:nvSpPr>
      <xdr:spPr>
        <a:xfrm>
          <a:off x="7225811" y="108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37474</xdr:rowOff>
    </xdr:from>
    <xdr:ext cx="534377" cy="259045"/>
    <xdr:sp macro="" textlink="">
      <xdr:nvSpPr>
        <xdr:cNvPr id="257" name="n_3mainValue【橋りょう・トンネル】&#10;一人当たり有形固定資産（償却資産）額"/>
        <xdr:cNvSpPr txBox="1"/>
      </xdr:nvSpPr>
      <xdr:spPr>
        <a:xfrm>
          <a:off x="6479686" y="108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37625</xdr:rowOff>
    </xdr:from>
    <xdr:ext cx="534377" cy="259045"/>
    <xdr:sp macro="" textlink="">
      <xdr:nvSpPr>
        <xdr:cNvPr id="258" name="n_4mainValue【橋りょう・トンネル】&#10;一人当たり有形固定資産（償却資産）額"/>
        <xdr:cNvSpPr txBox="1"/>
      </xdr:nvSpPr>
      <xdr:spPr>
        <a:xfrm>
          <a:off x="5704986" y="108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39490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39878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3889375" y="1485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39878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3889375" y="133230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39878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38989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203575" y="143123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428875"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68275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936625" y="1421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300" name="楕円 299"/>
        <xdr:cNvSpPr/>
      </xdr:nvSpPr>
      <xdr:spPr>
        <a:xfrm>
          <a:off x="38989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54264</xdr:rowOff>
    </xdr:from>
    <xdr:ext cx="405111" cy="259045"/>
    <xdr:sp macro="" textlink="">
      <xdr:nvSpPr>
        <xdr:cNvPr id="301" name="【公営住宅】&#10;有形固定資産減価償却率該当値テキスト"/>
        <xdr:cNvSpPr txBox="1"/>
      </xdr:nvSpPr>
      <xdr:spPr>
        <a:xfrm>
          <a:off x="3987800" y="139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166914</xdr:rowOff>
    </xdr:from>
    <xdr:to>
      <xdr:col>20</xdr:col>
      <xdr:colOff>38100</xdr:colOff>
      <xdr:row>82</xdr:row>
      <xdr:rowOff>97064</xdr:rowOff>
    </xdr:to>
    <xdr:sp macro="" textlink="">
      <xdr:nvSpPr>
        <xdr:cNvPr id="302" name="楕円 301"/>
        <xdr:cNvSpPr/>
      </xdr:nvSpPr>
      <xdr:spPr>
        <a:xfrm>
          <a:off x="3203575" y="140543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46264</xdr:rowOff>
    </xdr:from>
    <xdr:to>
      <xdr:col>24</xdr:col>
      <xdr:colOff>63500</xdr:colOff>
      <xdr:row>82</xdr:row>
      <xdr:rowOff>82187</xdr:rowOff>
    </xdr:to>
    <xdr:cxnSp macro="">
      <xdr:nvCxnSpPr>
        <xdr:cNvPr id="303" name="直線コネクタ 302"/>
        <xdr:cNvCxnSpPr/>
      </xdr:nvCxnSpPr>
      <xdr:spPr>
        <a:xfrm>
          <a:off x="3235325" y="14105164"/>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129358</xdr:rowOff>
    </xdr:from>
    <xdr:to>
      <xdr:col>15</xdr:col>
      <xdr:colOff>101600</xdr:colOff>
      <xdr:row>82</xdr:row>
      <xdr:rowOff>59508</xdr:rowOff>
    </xdr:to>
    <xdr:sp macro="" textlink="">
      <xdr:nvSpPr>
        <xdr:cNvPr id="304" name="楕円 303"/>
        <xdr:cNvSpPr/>
      </xdr:nvSpPr>
      <xdr:spPr>
        <a:xfrm>
          <a:off x="2428875"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82</xdr:row>
      <xdr:rowOff>46264</xdr:rowOff>
    </xdr:to>
    <xdr:cxnSp macro="">
      <xdr:nvCxnSpPr>
        <xdr:cNvPr id="305" name="直線コネクタ 304"/>
        <xdr:cNvCxnSpPr/>
      </xdr:nvCxnSpPr>
      <xdr:spPr>
        <a:xfrm>
          <a:off x="2479675" y="14067608"/>
          <a:ext cx="7556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93436</xdr:rowOff>
    </xdr:from>
    <xdr:to>
      <xdr:col>10</xdr:col>
      <xdr:colOff>165100</xdr:colOff>
      <xdr:row>82</xdr:row>
      <xdr:rowOff>23586</xdr:rowOff>
    </xdr:to>
    <xdr:sp macro="" textlink="">
      <xdr:nvSpPr>
        <xdr:cNvPr id="306" name="楕円 305"/>
        <xdr:cNvSpPr/>
      </xdr:nvSpPr>
      <xdr:spPr>
        <a:xfrm>
          <a:off x="168275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144236</xdr:rowOff>
    </xdr:from>
    <xdr:to>
      <xdr:col>15</xdr:col>
      <xdr:colOff>50800</xdr:colOff>
      <xdr:row>82</xdr:row>
      <xdr:rowOff>8708</xdr:rowOff>
    </xdr:to>
    <xdr:cxnSp macro="">
      <xdr:nvCxnSpPr>
        <xdr:cNvPr id="307" name="直線コネクタ 306"/>
        <xdr:cNvCxnSpPr/>
      </xdr:nvCxnSpPr>
      <xdr:spPr>
        <a:xfrm>
          <a:off x="1733550" y="14031686"/>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57513</xdr:rowOff>
    </xdr:from>
    <xdr:to>
      <xdr:col>6</xdr:col>
      <xdr:colOff>38100</xdr:colOff>
      <xdr:row>81</xdr:row>
      <xdr:rowOff>159113</xdr:rowOff>
    </xdr:to>
    <xdr:sp macro="" textlink="">
      <xdr:nvSpPr>
        <xdr:cNvPr id="308" name="楕円 307"/>
        <xdr:cNvSpPr/>
      </xdr:nvSpPr>
      <xdr:spPr>
        <a:xfrm>
          <a:off x="936625" y="139449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108313</xdr:rowOff>
    </xdr:from>
    <xdr:to>
      <xdr:col>10</xdr:col>
      <xdr:colOff>114300</xdr:colOff>
      <xdr:row>81</xdr:row>
      <xdr:rowOff>144236</xdr:rowOff>
    </xdr:to>
    <xdr:cxnSp macro="">
      <xdr:nvCxnSpPr>
        <xdr:cNvPr id="309" name="直線コネクタ 308"/>
        <xdr:cNvCxnSpPr/>
      </xdr:nvCxnSpPr>
      <xdr:spPr>
        <a:xfrm>
          <a:off x="968375" y="13995763"/>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06769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30569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559569"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8134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113591</xdr:rowOff>
    </xdr:from>
    <xdr:ext cx="405111" cy="259045"/>
    <xdr:sp macro="" textlink="">
      <xdr:nvSpPr>
        <xdr:cNvPr id="314" name="n_1mainValue【公営住宅】&#10;有形固定資産減価償却率"/>
        <xdr:cNvSpPr txBox="1"/>
      </xdr:nvSpPr>
      <xdr:spPr>
        <a:xfrm>
          <a:off x="306769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76035</xdr:rowOff>
    </xdr:from>
    <xdr:ext cx="405111" cy="259045"/>
    <xdr:sp macro="" textlink="">
      <xdr:nvSpPr>
        <xdr:cNvPr id="315" name="n_2mainValue【公営住宅】&#10;有形固定資産減価償却率"/>
        <xdr:cNvSpPr txBox="1"/>
      </xdr:nvSpPr>
      <xdr:spPr>
        <a:xfrm>
          <a:off x="230569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40113</xdr:rowOff>
    </xdr:from>
    <xdr:ext cx="405111" cy="259045"/>
    <xdr:sp macro="" textlink="">
      <xdr:nvSpPr>
        <xdr:cNvPr id="316" name="n_3mainValue【公営住宅】&#10;有形固定資産減価償却率"/>
        <xdr:cNvSpPr txBox="1"/>
      </xdr:nvSpPr>
      <xdr:spPr>
        <a:xfrm>
          <a:off x="1559569"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4190</xdr:rowOff>
    </xdr:from>
    <xdr:ext cx="405111" cy="259045"/>
    <xdr:sp macro="" textlink="">
      <xdr:nvSpPr>
        <xdr:cNvPr id="317" name="n_4mainValue【公営住宅】&#10;有形固定資産減価償却率"/>
        <xdr:cNvSpPr txBox="1"/>
      </xdr:nvSpPr>
      <xdr:spPr>
        <a:xfrm>
          <a:off x="8134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8905240"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8943975"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8845550" y="13542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8943975"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8883650" y="14405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815975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7413625" y="144012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6638925"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58928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41402</xdr:rowOff>
    </xdr:from>
    <xdr:to>
      <xdr:col>55</xdr:col>
      <xdr:colOff>50800</xdr:colOff>
      <xdr:row>86</xdr:row>
      <xdr:rowOff>143002</xdr:rowOff>
    </xdr:to>
    <xdr:sp macro="" textlink="">
      <xdr:nvSpPr>
        <xdr:cNvPr id="357" name="楕円 356"/>
        <xdr:cNvSpPr/>
      </xdr:nvSpPr>
      <xdr:spPr>
        <a:xfrm>
          <a:off x="8883650" y="14786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127779</xdr:rowOff>
    </xdr:from>
    <xdr:ext cx="469744" cy="259045"/>
    <xdr:sp macro="" textlink="">
      <xdr:nvSpPr>
        <xdr:cNvPr id="358" name="【公営住宅】&#10;一人当たり面積該当値テキスト"/>
        <xdr:cNvSpPr txBox="1"/>
      </xdr:nvSpPr>
      <xdr:spPr>
        <a:xfrm>
          <a:off x="8943975" y="1470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41402</xdr:rowOff>
    </xdr:from>
    <xdr:to>
      <xdr:col>50</xdr:col>
      <xdr:colOff>165100</xdr:colOff>
      <xdr:row>86</xdr:row>
      <xdr:rowOff>143002</xdr:rowOff>
    </xdr:to>
    <xdr:sp macro="" textlink="">
      <xdr:nvSpPr>
        <xdr:cNvPr id="359" name="楕円 358"/>
        <xdr:cNvSpPr/>
      </xdr:nvSpPr>
      <xdr:spPr>
        <a:xfrm>
          <a:off x="815975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92202</xdr:rowOff>
    </xdr:from>
    <xdr:to>
      <xdr:col>55</xdr:col>
      <xdr:colOff>0</xdr:colOff>
      <xdr:row>86</xdr:row>
      <xdr:rowOff>92202</xdr:rowOff>
    </xdr:to>
    <xdr:cxnSp macro="">
      <xdr:nvCxnSpPr>
        <xdr:cNvPr id="360" name="直線コネクタ 359"/>
        <xdr:cNvCxnSpPr/>
      </xdr:nvCxnSpPr>
      <xdr:spPr>
        <a:xfrm>
          <a:off x="8210550" y="1483690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41402</xdr:rowOff>
    </xdr:from>
    <xdr:to>
      <xdr:col>46</xdr:col>
      <xdr:colOff>38100</xdr:colOff>
      <xdr:row>86</xdr:row>
      <xdr:rowOff>143002</xdr:rowOff>
    </xdr:to>
    <xdr:sp macro="" textlink="">
      <xdr:nvSpPr>
        <xdr:cNvPr id="361" name="楕円 360"/>
        <xdr:cNvSpPr/>
      </xdr:nvSpPr>
      <xdr:spPr>
        <a:xfrm>
          <a:off x="7413625" y="14786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92202</xdr:rowOff>
    </xdr:from>
    <xdr:to>
      <xdr:col>50</xdr:col>
      <xdr:colOff>114300</xdr:colOff>
      <xdr:row>86</xdr:row>
      <xdr:rowOff>92202</xdr:rowOff>
    </xdr:to>
    <xdr:cxnSp macro="">
      <xdr:nvCxnSpPr>
        <xdr:cNvPr id="362" name="直線コネクタ 361"/>
        <xdr:cNvCxnSpPr/>
      </xdr:nvCxnSpPr>
      <xdr:spPr>
        <a:xfrm>
          <a:off x="7445375" y="1483690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41402</xdr:rowOff>
    </xdr:from>
    <xdr:to>
      <xdr:col>41</xdr:col>
      <xdr:colOff>101600</xdr:colOff>
      <xdr:row>86</xdr:row>
      <xdr:rowOff>143002</xdr:rowOff>
    </xdr:to>
    <xdr:sp macro="" textlink="">
      <xdr:nvSpPr>
        <xdr:cNvPr id="363" name="楕円 362"/>
        <xdr:cNvSpPr/>
      </xdr:nvSpPr>
      <xdr:spPr>
        <a:xfrm>
          <a:off x="6638925"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92202</xdr:rowOff>
    </xdr:from>
    <xdr:to>
      <xdr:col>45</xdr:col>
      <xdr:colOff>177800</xdr:colOff>
      <xdr:row>86</xdr:row>
      <xdr:rowOff>92202</xdr:rowOff>
    </xdr:to>
    <xdr:cxnSp macro="">
      <xdr:nvCxnSpPr>
        <xdr:cNvPr id="364" name="直線コネクタ 363"/>
        <xdr:cNvCxnSpPr/>
      </xdr:nvCxnSpPr>
      <xdr:spPr>
        <a:xfrm>
          <a:off x="6689725" y="1483690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41402</xdr:rowOff>
    </xdr:from>
    <xdr:to>
      <xdr:col>36</xdr:col>
      <xdr:colOff>165100</xdr:colOff>
      <xdr:row>86</xdr:row>
      <xdr:rowOff>143002</xdr:rowOff>
    </xdr:to>
    <xdr:sp macro="" textlink="">
      <xdr:nvSpPr>
        <xdr:cNvPr id="365" name="楕円 364"/>
        <xdr:cNvSpPr/>
      </xdr:nvSpPr>
      <xdr:spPr>
        <a:xfrm>
          <a:off x="58928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92202</xdr:rowOff>
    </xdr:from>
    <xdr:to>
      <xdr:col>41</xdr:col>
      <xdr:colOff>50800</xdr:colOff>
      <xdr:row>86</xdr:row>
      <xdr:rowOff>92202</xdr:rowOff>
    </xdr:to>
    <xdr:cxnSp macro="">
      <xdr:nvCxnSpPr>
        <xdr:cNvPr id="366" name="直線コネクタ 365"/>
        <xdr:cNvCxnSpPr/>
      </xdr:nvCxnSpPr>
      <xdr:spPr>
        <a:xfrm>
          <a:off x="5943600" y="1483690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7991552"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72581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6483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5737302"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134129</xdr:rowOff>
    </xdr:from>
    <xdr:ext cx="469744" cy="259045"/>
    <xdr:sp macro="" textlink="">
      <xdr:nvSpPr>
        <xdr:cNvPr id="371" name="n_1mainValue【公営住宅】&#10;一人当たり面積"/>
        <xdr:cNvSpPr txBox="1"/>
      </xdr:nvSpPr>
      <xdr:spPr>
        <a:xfrm>
          <a:off x="7991552"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134129</xdr:rowOff>
    </xdr:from>
    <xdr:ext cx="469744" cy="259045"/>
    <xdr:sp macro="" textlink="">
      <xdr:nvSpPr>
        <xdr:cNvPr id="372" name="n_2mainValue【公営住宅】&#10;一人当たり面積"/>
        <xdr:cNvSpPr txBox="1"/>
      </xdr:nvSpPr>
      <xdr:spPr>
        <a:xfrm>
          <a:off x="72581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134129</xdr:rowOff>
    </xdr:from>
    <xdr:ext cx="469744" cy="259045"/>
    <xdr:sp macro="" textlink="">
      <xdr:nvSpPr>
        <xdr:cNvPr id="373" name="n_3mainValue【公営住宅】&#10;一人当たり面積"/>
        <xdr:cNvSpPr txBox="1"/>
      </xdr:nvSpPr>
      <xdr:spPr>
        <a:xfrm>
          <a:off x="6483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134129</xdr:rowOff>
    </xdr:from>
    <xdr:ext cx="469744" cy="259045"/>
    <xdr:sp macro="" textlink="">
      <xdr:nvSpPr>
        <xdr:cNvPr id="374" name="n_4mainValue【公営住宅】&#10;一人当たり面積"/>
        <xdr:cNvSpPr txBox="1"/>
      </xdr:nvSpPr>
      <xdr:spPr>
        <a:xfrm>
          <a:off x="5737302"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3889989"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3928725"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3801725" y="7168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3928725"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3801725" y="57378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3928725"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3839825" y="642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3115925"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23698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162367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084897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170180</xdr:rowOff>
    </xdr:from>
    <xdr:to>
      <xdr:col>85</xdr:col>
      <xdr:colOff>177800</xdr:colOff>
      <xdr:row>34</xdr:row>
      <xdr:rowOff>100330</xdr:rowOff>
    </xdr:to>
    <xdr:sp macro="" textlink="">
      <xdr:nvSpPr>
        <xdr:cNvPr id="431" name="楕円 430"/>
        <xdr:cNvSpPr/>
      </xdr:nvSpPr>
      <xdr:spPr>
        <a:xfrm>
          <a:off x="13839825" y="5828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21607</xdr:rowOff>
    </xdr:from>
    <xdr:ext cx="405111" cy="259045"/>
    <xdr:sp macro="" textlink="">
      <xdr:nvSpPr>
        <xdr:cNvPr id="432" name="【認定こども園・幼稚園・保育所】&#10;有形固定資産減価償却率該当値テキスト"/>
        <xdr:cNvSpPr txBox="1"/>
      </xdr:nvSpPr>
      <xdr:spPr>
        <a:xfrm>
          <a:off x="13928725"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433" name="楕円 432"/>
        <xdr:cNvSpPr/>
      </xdr:nvSpPr>
      <xdr:spPr>
        <a:xfrm>
          <a:off x="13115925"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49530</xdr:rowOff>
    </xdr:to>
    <xdr:cxnSp macro="">
      <xdr:nvCxnSpPr>
        <xdr:cNvPr id="434" name="直線コネクタ 433"/>
        <xdr:cNvCxnSpPr/>
      </xdr:nvCxnSpPr>
      <xdr:spPr>
        <a:xfrm>
          <a:off x="13166725" y="583692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86360</xdr:rowOff>
    </xdr:from>
    <xdr:to>
      <xdr:col>76</xdr:col>
      <xdr:colOff>165100</xdr:colOff>
      <xdr:row>34</xdr:row>
      <xdr:rowOff>16510</xdr:rowOff>
    </xdr:to>
    <xdr:sp macro="" textlink="">
      <xdr:nvSpPr>
        <xdr:cNvPr id="435" name="楕円 434"/>
        <xdr:cNvSpPr/>
      </xdr:nvSpPr>
      <xdr:spPr>
        <a:xfrm>
          <a:off x="123698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137160</xdr:rowOff>
    </xdr:from>
    <xdr:to>
      <xdr:col>81</xdr:col>
      <xdr:colOff>50800</xdr:colOff>
      <xdr:row>34</xdr:row>
      <xdr:rowOff>7620</xdr:rowOff>
    </xdr:to>
    <xdr:cxnSp macro="">
      <xdr:nvCxnSpPr>
        <xdr:cNvPr id="436" name="直線コネクタ 435"/>
        <xdr:cNvCxnSpPr/>
      </xdr:nvCxnSpPr>
      <xdr:spPr>
        <a:xfrm>
          <a:off x="12420600" y="579501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44450</xdr:rowOff>
    </xdr:from>
    <xdr:to>
      <xdr:col>72</xdr:col>
      <xdr:colOff>38100</xdr:colOff>
      <xdr:row>33</xdr:row>
      <xdr:rowOff>146050</xdr:rowOff>
    </xdr:to>
    <xdr:sp macro="" textlink="">
      <xdr:nvSpPr>
        <xdr:cNvPr id="437" name="楕円 436"/>
        <xdr:cNvSpPr/>
      </xdr:nvSpPr>
      <xdr:spPr>
        <a:xfrm>
          <a:off x="11623675" y="5702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95250</xdr:rowOff>
    </xdr:from>
    <xdr:to>
      <xdr:col>76</xdr:col>
      <xdr:colOff>114300</xdr:colOff>
      <xdr:row>33</xdr:row>
      <xdr:rowOff>137160</xdr:rowOff>
    </xdr:to>
    <xdr:cxnSp macro="">
      <xdr:nvCxnSpPr>
        <xdr:cNvPr id="438" name="直線コネクタ 437"/>
        <xdr:cNvCxnSpPr/>
      </xdr:nvCxnSpPr>
      <xdr:spPr>
        <a:xfrm>
          <a:off x="11655425" y="5753100"/>
          <a:ext cx="765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2540</xdr:rowOff>
    </xdr:from>
    <xdr:to>
      <xdr:col>67</xdr:col>
      <xdr:colOff>101600</xdr:colOff>
      <xdr:row>33</xdr:row>
      <xdr:rowOff>104140</xdr:rowOff>
    </xdr:to>
    <xdr:sp macro="" textlink="">
      <xdr:nvSpPr>
        <xdr:cNvPr id="439" name="楕円 438"/>
        <xdr:cNvSpPr/>
      </xdr:nvSpPr>
      <xdr:spPr>
        <a:xfrm>
          <a:off x="10848975"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53340</xdr:rowOff>
    </xdr:from>
    <xdr:to>
      <xdr:col>71</xdr:col>
      <xdr:colOff>177800</xdr:colOff>
      <xdr:row>33</xdr:row>
      <xdr:rowOff>95250</xdr:rowOff>
    </xdr:to>
    <xdr:cxnSp macro="">
      <xdr:nvCxnSpPr>
        <xdr:cNvPr id="440" name="直線コネクタ 439"/>
        <xdr:cNvCxnSpPr/>
      </xdr:nvCxnSpPr>
      <xdr:spPr>
        <a:xfrm>
          <a:off x="10899775" y="571119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2980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2246619"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150049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072579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445" name="n_1mainValue【認定こども園・幼稚園・保育所】&#10;有形固定資産減価償却率"/>
        <xdr:cNvSpPr txBox="1"/>
      </xdr:nvSpPr>
      <xdr:spPr>
        <a:xfrm>
          <a:off x="12980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33037</xdr:rowOff>
    </xdr:from>
    <xdr:ext cx="405111" cy="259045"/>
    <xdr:sp macro="" textlink="">
      <xdr:nvSpPr>
        <xdr:cNvPr id="446" name="n_2mainValue【認定こども園・幼稚園・保育所】&#10;有形固定資産減価償却率"/>
        <xdr:cNvSpPr txBox="1"/>
      </xdr:nvSpPr>
      <xdr:spPr>
        <a:xfrm>
          <a:off x="12246619"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162577</xdr:rowOff>
    </xdr:from>
    <xdr:ext cx="405111" cy="259045"/>
    <xdr:sp macro="" textlink="">
      <xdr:nvSpPr>
        <xdr:cNvPr id="447" name="n_3mainValue【認定こども園・幼稚園・保育所】&#10;有形固定資産減価償却率"/>
        <xdr:cNvSpPr txBox="1"/>
      </xdr:nvSpPr>
      <xdr:spPr>
        <a:xfrm>
          <a:off x="1150049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120667</xdr:rowOff>
    </xdr:from>
    <xdr:ext cx="405111" cy="259045"/>
    <xdr:sp macro="" textlink="">
      <xdr:nvSpPr>
        <xdr:cNvPr id="448" name="n_4mainValue【認定こども園・幼稚園・保育所】&#10;有形固定資産減価償却率"/>
        <xdr:cNvSpPr txBox="1"/>
      </xdr:nvSpPr>
      <xdr:spPr>
        <a:xfrm>
          <a:off x="1072579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188461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188849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18786475"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188849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18786475" y="572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188849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187960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18100675" y="66128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17325975"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657985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5833725" y="6639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48260</xdr:rowOff>
    </xdr:from>
    <xdr:to>
      <xdr:col>116</xdr:col>
      <xdr:colOff>114300</xdr:colOff>
      <xdr:row>41</xdr:row>
      <xdr:rowOff>149860</xdr:rowOff>
    </xdr:to>
    <xdr:sp macro="" textlink="">
      <xdr:nvSpPr>
        <xdr:cNvPr id="488" name="楕円 487"/>
        <xdr:cNvSpPr/>
      </xdr:nvSpPr>
      <xdr:spPr>
        <a:xfrm>
          <a:off x="187960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134637</xdr:rowOff>
    </xdr:from>
    <xdr:ext cx="469744" cy="259045"/>
    <xdr:sp macro="" textlink="">
      <xdr:nvSpPr>
        <xdr:cNvPr id="489" name="【認定こども園・幼稚園・保育所】&#10;一人当たり面積該当値テキスト"/>
        <xdr:cNvSpPr txBox="1"/>
      </xdr:nvSpPr>
      <xdr:spPr>
        <a:xfrm>
          <a:off x="188849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90" name="楕円 489"/>
        <xdr:cNvSpPr/>
      </xdr:nvSpPr>
      <xdr:spPr>
        <a:xfrm>
          <a:off x="18100675" y="70777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99060</xdr:rowOff>
    </xdr:to>
    <xdr:cxnSp macro="">
      <xdr:nvCxnSpPr>
        <xdr:cNvPr id="491" name="直線コネクタ 490"/>
        <xdr:cNvCxnSpPr/>
      </xdr:nvCxnSpPr>
      <xdr:spPr>
        <a:xfrm>
          <a:off x="18132425" y="712851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92" name="楕円 491"/>
        <xdr:cNvSpPr/>
      </xdr:nvSpPr>
      <xdr:spPr>
        <a:xfrm>
          <a:off x="17325975"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493" name="直線コネクタ 492"/>
        <xdr:cNvCxnSpPr/>
      </xdr:nvCxnSpPr>
      <xdr:spPr>
        <a:xfrm>
          <a:off x="17376775" y="712851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494" name="楕円 493"/>
        <xdr:cNvSpPr/>
      </xdr:nvSpPr>
      <xdr:spPr>
        <a:xfrm>
          <a:off x="1657985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495" name="直線コネクタ 494"/>
        <xdr:cNvCxnSpPr/>
      </xdr:nvCxnSpPr>
      <xdr:spPr>
        <a:xfrm>
          <a:off x="16630650" y="712851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496" name="楕円 495"/>
        <xdr:cNvSpPr/>
      </xdr:nvSpPr>
      <xdr:spPr>
        <a:xfrm>
          <a:off x="15833725" y="70777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99060</xdr:rowOff>
    </xdr:from>
    <xdr:to>
      <xdr:col>102</xdr:col>
      <xdr:colOff>114300</xdr:colOff>
      <xdr:row>41</xdr:row>
      <xdr:rowOff>99060</xdr:rowOff>
    </xdr:to>
    <xdr:cxnSp macro="">
      <xdr:nvCxnSpPr>
        <xdr:cNvPr id="497" name="直線コネクタ 496"/>
        <xdr:cNvCxnSpPr/>
      </xdr:nvCxnSpPr>
      <xdr:spPr>
        <a:xfrm>
          <a:off x="15865475" y="712851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1793247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1717047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6424352"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56782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02" name="n_1mainValue【認定こども園・幼稚園・保育所】&#10;一人当たり面積"/>
        <xdr:cNvSpPr txBox="1"/>
      </xdr:nvSpPr>
      <xdr:spPr>
        <a:xfrm>
          <a:off x="1793247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03" name="n_2mainValue【認定こども園・幼稚園・保育所】&#10;一人当たり面積"/>
        <xdr:cNvSpPr txBox="1"/>
      </xdr:nvSpPr>
      <xdr:spPr>
        <a:xfrm>
          <a:off x="1717047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504" name="n_3mainValue【認定こども園・幼稚園・保育所】&#10;一人当たり面積"/>
        <xdr:cNvSpPr txBox="1"/>
      </xdr:nvSpPr>
      <xdr:spPr>
        <a:xfrm>
          <a:off x="16424352"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505" name="n_4mainValue【認定こども園・幼稚園・保育所】&#10;一人当たり面積"/>
        <xdr:cNvSpPr txBox="1"/>
      </xdr:nvSpPr>
      <xdr:spPr>
        <a:xfrm>
          <a:off x="156782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3889989"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3928725"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3801725" y="1103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3928725"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3801725" y="9529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xdr:cNvSpPr txBox="1"/>
      </xdr:nvSpPr>
      <xdr:spPr>
        <a:xfrm>
          <a:off x="13928725"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3839825" y="10210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3115925"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23698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1623675" y="101512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0848975"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3084</xdr:rowOff>
    </xdr:from>
    <xdr:to>
      <xdr:col>85</xdr:col>
      <xdr:colOff>177800</xdr:colOff>
      <xdr:row>57</xdr:row>
      <xdr:rowOff>104684</xdr:rowOff>
    </xdr:to>
    <xdr:sp macro="" textlink="">
      <xdr:nvSpPr>
        <xdr:cNvPr id="548" name="楕円 547"/>
        <xdr:cNvSpPr/>
      </xdr:nvSpPr>
      <xdr:spPr>
        <a:xfrm>
          <a:off x="13839825" y="97757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25961</xdr:rowOff>
    </xdr:from>
    <xdr:ext cx="405111" cy="259045"/>
    <xdr:sp macro="" textlink="">
      <xdr:nvSpPr>
        <xdr:cNvPr id="549" name="【学校施設】&#10;有形固定資産減価償却率該当値テキスト"/>
        <xdr:cNvSpPr txBox="1"/>
      </xdr:nvSpPr>
      <xdr:spPr>
        <a:xfrm>
          <a:off x="13928725" y="96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102688</xdr:rowOff>
    </xdr:from>
    <xdr:to>
      <xdr:col>81</xdr:col>
      <xdr:colOff>101600</xdr:colOff>
      <xdr:row>57</xdr:row>
      <xdr:rowOff>32838</xdr:rowOff>
    </xdr:to>
    <xdr:sp macro="" textlink="">
      <xdr:nvSpPr>
        <xdr:cNvPr id="550" name="楕円 549"/>
        <xdr:cNvSpPr/>
      </xdr:nvSpPr>
      <xdr:spPr>
        <a:xfrm>
          <a:off x="13115925"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153488</xdr:rowOff>
    </xdr:from>
    <xdr:to>
      <xdr:col>85</xdr:col>
      <xdr:colOff>127000</xdr:colOff>
      <xdr:row>57</xdr:row>
      <xdr:rowOff>53884</xdr:rowOff>
    </xdr:to>
    <xdr:cxnSp macro="">
      <xdr:nvCxnSpPr>
        <xdr:cNvPr id="551" name="直線コネクタ 550"/>
        <xdr:cNvCxnSpPr/>
      </xdr:nvCxnSpPr>
      <xdr:spPr>
        <a:xfrm>
          <a:off x="13166725" y="9754688"/>
          <a:ext cx="7239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60234</xdr:rowOff>
    </xdr:from>
    <xdr:to>
      <xdr:col>76</xdr:col>
      <xdr:colOff>165100</xdr:colOff>
      <xdr:row>56</xdr:row>
      <xdr:rowOff>161834</xdr:rowOff>
    </xdr:to>
    <xdr:sp macro="" textlink="">
      <xdr:nvSpPr>
        <xdr:cNvPr id="552" name="楕円 551"/>
        <xdr:cNvSpPr/>
      </xdr:nvSpPr>
      <xdr:spPr>
        <a:xfrm>
          <a:off x="123698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111034</xdr:rowOff>
    </xdr:from>
    <xdr:to>
      <xdr:col>81</xdr:col>
      <xdr:colOff>50800</xdr:colOff>
      <xdr:row>56</xdr:row>
      <xdr:rowOff>153488</xdr:rowOff>
    </xdr:to>
    <xdr:cxnSp macro="">
      <xdr:nvCxnSpPr>
        <xdr:cNvPr id="553" name="直線コネクタ 552"/>
        <xdr:cNvCxnSpPr/>
      </xdr:nvCxnSpPr>
      <xdr:spPr>
        <a:xfrm>
          <a:off x="12420600" y="9712234"/>
          <a:ext cx="74612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14515</xdr:rowOff>
    </xdr:from>
    <xdr:to>
      <xdr:col>72</xdr:col>
      <xdr:colOff>38100</xdr:colOff>
      <xdr:row>56</xdr:row>
      <xdr:rowOff>116115</xdr:rowOff>
    </xdr:to>
    <xdr:sp macro="" textlink="">
      <xdr:nvSpPr>
        <xdr:cNvPr id="554" name="楕円 553"/>
        <xdr:cNvSpPr/>
      </xdr:nvSpPr>
      <xdr:spPr>
        <a:xfrm>
          <a:off x="11623675" y="96157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56</xdr:row>
      <xdr:rowOff>111034</xdr:rowOff>
    </xdr:to>
    <xdr:cxnSp macro="">
      <xdr:nvCxnSpPr>
        <xdr:cNvPr id="555" name="直線コネクタ 554"/>
        <xdr:cNvCxnSpPr/>
      </xdr:nvCxnSpPr>
      <xdr:spPr>
        <a:xfrm>
          <a:off x="11655425" y="9666515"/>
          <a:ext cx="7651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133713</xdr:rowOff>
    </xdr:from>
    <xdr:to>
      <xdr:col>67</xdr:col>
      <xdr:colOff>101600</xdr:colOff>
      <xdr:row>56</xdr:row>
      <xdr:rowOff>63863</xdr:rowOff>
    </xdr:to>
    <xdr:sp macro="" textlink="">
      <xdr:nvSpPr>
        <xdr:cNvPr id="556" name="楕円 555"/>
        <xdr:cNvSpPr/>
      </xdr:nvSpPr>
      <xdr:spPr>
        <a:xfrm>
          <a:off x="10848975"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13063</xdr:rowOff>
    </xdr:from>
    <xdr:to>
      <xdr:col>71</xdr:col>
      <xdr:colOff>177800</xdr:colOff>
      <xdr:row>56</xdr:row>
      <xdr:rowOff>65315</xdr:rowOff>
    </xdr:to>
    <xdr:cxnSp macro="">
      <xdr:nvCxnSpPr>
        <xdr:cNvPr id="557" name="直線コネクタ 556"/>
        <xdr:cNvCxnSpPr/>
      </xdr:nvCxnSpPr>
      <xdr:spPr>
        <a:xfrm>
          <a:off x="10899775" y="9614263"/>
          <a:ext cx="7556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xdr:cNvSpPr txBox="1"/>
      </xdr:nvSpPr>
      <xdr:spPr>
        <a:xfrm>
          <a:off x="12980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xdr:cNvSpPr txBox="1"/>
      </xdr:nvSpPr>
      <xdr:spPr>
        <a:xfrm>
          <a:off x="12246619"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xdr:cNvSpPr txBox="1"/>
      </xdr:nvSpPr>
      <xdr:spPr>
        <a:xfrm>
          <a:off x="1150049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xdr:cNvSpPr txBox="1"/>
      </xdr:nvSpPr>
      <xdr:spPr>
        <a:xfrm>
          <a:off x="1072579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49365</xdr:rowOff>
    </xdr:from>
    <xdr:ext cx="405111" cy="259045"/>
    <xdr:sp macro="" textlink="">
      <xdr:nvSpPr>
        <xdr:cNvPr id="562" name="n_1mainValue【学校施設】&#10;有形固定資産減価償却率"/>
        <xdr:cNvSpPr txBox="1"/>
      </xdr:nvSpPr>
      <xdr:spPr>
        <a:xfrm>
          <a:off x="129800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6911</xdr:rowOff>
    </xdr:from>
    <xdr:ext cx="405111" cy="259045"/>
    <xdr:sp macro="" textlink="">
      <xdr:nvSpPr>
        <xdr:cNvPr id="563" name="n_2mainValue【学校施設】&#10;有形固定資産減価償却率"/>
        <xdr:cNvSpPr txBox="1"/>
      </xdr:nvSpPr>
      <xdr:spPr>
        <a:xfrm>
          <a:off x="12246619"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132642</xdr:rowOff>
    </xdr:from>
    <xdr:ext cx="405111" cy="259045"/>
    <xdr:sp macro="" textlink="">
      <xdr:nvSpPr>
        <xdr:cNvPr id="564" name="n_3mainValue【学校施設】&#10;有形固定資産減価償却率"/>
        <xdr:cNvSpPr txBox="1"/>
      </xdr:nvSpPr>
      <xdr:spPr>
        <a:xfrm>
          <a:off x="1150049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80390</xdr:rowOff>
    </xdr:from>
    <xdr:ext cx="405111" cy="259045"/>
    <xdr:sp macro="" textlink="">
      <xdr:nvSpPr>
        <xdr:cNvPr id="565" name="n_4mainValue【学校施設】&#10;有形固定資産減価償却率"/>
        <xdr:cNvSpPr txBox="1"/>
      </xdr:nvSpPr>
      <xdr:spPr>
        <a:xfrm>
          <a:off x="1072579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188461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188849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18786475" y="10882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188849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18786475" y="94704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188849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187960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18100675" y="103596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17325975"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657985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5833725" y="103459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04" name="楕円 603"/>
        <xdr:cNvSpPr/>
      </xdr:nvSpPr>
      <xdr:spPr>
        <a:xfrm>
          <a:off x="187960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605" name="【学校施設】&#10;一人当たり面積該当値テキスト"/>
        <xdr:cNvSpPr txBox="1"/>
      </xdr:nvSpPr>
      <xdr:spPr>
        <a:xfrm>
          <a:off x="188849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154483</xdr:rowOff>
    </xdr:from>
    <xdr:to>
      <xdr:col>112</xdr:col>
      <xdr:colOff>38100</xdr:colOff>
      <xdr:row>62</xdr:row>
      <xdr:rowOff>84633</xdr:rowOff>
    </xdr:to>
    <xdr:sp macro="" textlink="">
      <xdr:nvSpPr>
        <xdr:cNvPr id="606" name="楕円 605"/>
        <xdr:cNvSpPr/>
      </xdr:nvSpPr>
      <xdr:spPr>
        <a:xfrm>
          <a:off x="18100675" y="106129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33833</xdr:rowOff>
    </xdr:from>
    <xdr:to>
      <xdr:col>116</xdr:col>
      <xdr:colOff>63500</xdr:colOff>
      <xdr:row>62</xdr:row>
      <xdr:rowOff>36576</xdr:rowOff>
    </xdr:to>
    <xdr:cxnSp macro="">
      <xdr:nvCxnSpPr>
        <xdr:cNvPr id="607" name="直線コネクタ 606"/>
        <xdr:cNvCxnSpPr/>
      </xdr:nvCxnSpPr>
      <xdr:spPr>
        <a:xfrm>
          <a:off x="18132425" y="10663733"/>
          <a:ext cx="71437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154483</xdr:rowOff>
    </xdr:from>
    <xdr:to>
      <xdr:col>107</xdr:col>
      <xdr:colOff>101600</xdr:colOff>
      <xdr:row>62</xdr:row>
      <xdr:rowOff>84633</xdr:rowOff>
    </xdr:to>
    <xdr:sp macro="" textlink="">
      <xdr:nvSpPr>
        <xdr:cNvPr id="608" name="楕円 607"/>
        <xdr:cNvSpPr/>
      </xdr:nvSpPr>
      <xdr:spPr>
        <a:xfrm>
          <a:off x="17325975"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33833</xdr:rowOff>
    </xdr:from>
    <xdr:to>
      <xdr:col>111</xdr:col>
      <xdr:colOff>177800</xdr:colOff>
      <xdr:row>62</xdr:row>
      <xdr:rowOff>33833</xdr:rowOff>
    </xdr:to>
    <xdr:cxnSp macro="">
      <xdr:nvCxnSpPr>
        <xdr:cNvPr id="609" name="直線コネクタ 608"/>
        <xdr:cNvCxnSpPr/>
      </xdr:nvCxnSpPr>
      <xdr:spPr>
        <a:xfrm>
          <a:off x="17376775" y="10663733"/>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155397</xdr:rowOff>
    </xdr:from>
    <xdr:to>
      <xdr:col>102</xdr:col>
      <xdr:colOff>165100</xdr:colOff>
      <xdr:row>62</xdr:row>
      <xdr:rowOff>85547</xdr:rowOff>
    </xdr:to>
    <xdr:sp macro="" textlink="">
      <xdr:nvSpPr>
        <xdr:cNvPr id="610" name="楕円 609"/>
        <xdr:cNvSpPr/>
      </xdr:nvSpPr>
      <xdr:spPr>
        <a:xfrm>
          <a:off x="16579850" y="106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33833</xdr:rowOff>
    </xdr:from>
    <xdr:to>
      <xdr:col>107</xdr:col>
      <xdr:colOff>50800</xdr:colOff>
      <xdr:row>62</xdr:row>
      <xdr:rowOff>34747</xdr:rowOff>
    </xdr:to>
    <xdr:cxnSp macro="">
      <xdr:nvCxnSpPr>
        <xdr:cNvPr id="611" name="直線コネクタ 610"/>
        <xdr:cNvCxnSpPr/>
      </xdr:nvCxnSpPr>
      <xdr:spPr>
        <a:xfrm flipV="1">
          <a:off x="16630650" y="10663733"/>
          <a:ext cx="74612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157226</xdr:rowOff>
    </xdr:from>
    <xdr:to>
      <xdr:col>98</xdr:col>
      <xdr:colOff>38100</xdr:colOff>
      <xdr:row>62</xdr:row>
      <xdr:rowOff>87376</xdr:rowOff>
    </xdr:to>
    <xdr:sp macro="" textlink="">
      <xdr:nvSpPr>
        <xdr:cNvPr id="612" name="楕円 611"/>
        <xdr:cNvSpPr/>
      </xdr:nvSpPr>
      <xdr:spPr>
        <a:xfrm>
          <a:off x="15833725" y="106156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34747</xdr:rowOff>
    </xdr:from>
    <xdr:to>
      <xdr:col>102</xdr:col>
      <xdr:colOff>114300</xdr:colOff>
      <xdr:row>62</xdr:row>
      <xdr:rowOff>36576</xdr:rowOff>
    </xdr:to>
    <xdr:cxnSp macro="">
      <xdr:nvCxnSpPr>
        <xdr:cNvPr id="613" name="直線コネクタ 612"/>
        <xdr:cNvCxnSpPr/>
      </xdr:nvCxnSpPr>
      <xdr:spPr>
        <a:xfrm flipV="1">
          <a:off x="15865475" y="10664647"/>
          <a:ext cx="7651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1793247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1717047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6424352"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56782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75760</xdr:rowOff>
    </xdr:from>
    <xdr:ext cx="469744" cy="259045"/>
    <xdr:sp macro="" textlink="">
      <xdr:nvSpPr>
        <xdr:cNvPr id="618" name="n_1mainValue【学校施設】&#10;一人当たり面積"/>
        <xdr:cNvSpPr txBox="1"/>
      </xdr:nvSpPr>
      <xdr:spPr>
        <a:xfrm>
          <a:off x="1793247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75760</xdr:rowOff>
    </xdr:from>
    <xdr:ext cx="469744" cy="259045"/>
    <xdr:sp macro="" textlink="">
      <xdr:nvSpPr>
        <xdr:cNvPr id="619" name="n_2mainValue【学校施設】&#10;一人当たり面積"/>
        <xdr:cNvSpPr txBox="1"/>
      </xdr:nvSpPr>
      <xdr:spPr>
        <a:xfrm>
          <a:off x="1717047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76674</xdr:rowOff>
    </xdr:from>
    <xdr:ext cx="469744" cy="259045"/>
    <xdr:sp macro="" textlink="">
      <xdr:nvSpPr>
        <xdr:cNvPr id="620" name="n_3mainValue【学校施設】&#10;一人当たり面積"/>
        <xdr:cNvSpPr txBox="1"/>
      </xdr:nvSpPr>
      <xdr:spPr>
        <a:xfrm>
          <a:off x="16424352" y="107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78503</xdr:rowOff>
    </xdr:from>
    <xdr:ext cx="469744" cy="259045"/>
    <xdr:sp macro="" textlink="">
      <xdr:nvSpPr>
        <xdr:cNvPr id="621" name="n_4mainValue【学校施設】&#10;一人当たり面積"/>
        <xdr:cNvSpPr txBox="1"/>
      </xdr:nvSpPr>
      <xdr:spPr>
        <a:xfrm>
          <a:off x="156782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3889989"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3928725"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3801725" y="185870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3928725"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3801725" y="1729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67" name="【公民館】&#10;有形固定資産減価償却率平均値テキスト"/>
        <xdr:cNvSpPr txBox="1"/>
      </xdr:nvSpPr>
      <xdr:spPr>
        <a:xfrm>
          <a:off x="13928725"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3839825" y="17842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3115925"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23698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1623675" y="17780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0848975"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678" name="楕円 677"/>
        <xdr:cNvSpPr/>
      </xdr:nvSpPr>
      <xdr:spPr>
        <a:xfrm>
          <a:off x="13839825" y="17755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118763</xdr:rowOff>
    </xdr:from>
    <xdr:ext cx="405111" cy="259045"/>
    <xdr:sp macro="" textlink="">
      <xdr:nvSpPr>
        <xdr:cNvPr id="679" name="【公民館】&#10;有形固定資産減価償却率該当値テキスト"/>
        <xdr:cNvSpPr txBox="1"/>
      </xdr:nvSpPr>
      <xdr:spPr>
        <a:xfrm>
          <a:off x="13928725"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57786</xdr:rowOff>
    </xdr:from>
    <xdr:to>
      <xdr:col>81</xdr:col>
      <xdr:colOff>101600</xdr:colOff>
      <xdr:row>103</xdr:row>
      <xdr:rowOff>159386</xdr:rowOff>
    </xdr:to>
    <xdr:sp macro="" textlink="">
      <xdr:nvSpPr>
        <xdr:cNvPr id="680" name="楕円 679"/>
        <xdr:cNvSpPr/>
      </xdr:nvSpPr>
      <xdr:spPr>
        <a:xfrm>
          <a:off x="13115925"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108586</xdr:rowOff>
    </xdr:from>
    <xdr:to>
      <xdr:col>85</xdr:col>
      <xdr:colOff>127000</xdr:colOff>
      <xdr:row>103</xdr:row>
      <xdr:rowOff>146686</xdr:rowOff>
    </xdr:to>
    <xdr:cxnSp macro="">
      <xdr:nvCxnSpPr>
        <xdr:cNvPr id="681" name="直線コネクタ 680"/>
        <xdr:cNvCxnSpPr/>
      </xdr:nvCxnSpPr>
      <xdr:spPr>
        <a:xfrm>
          <a:off x="13166725" y="17767936"/>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19686</xdr:rowOff>
    </xdr:from>
    <xdr:to>
      <xdr:col>76</xdr:col>
      <xdr:colOff>165100</xdr:colOff>
      <xdr:row>103</xdr:row>
      <xdr:rowOff>121286</xdr:rowOff>
    </xdr:to>
    <xdr:sp macro="" textlink="">
      <xdr:nvSpPr>
        <xdr:cNvPr id="682" name="楕円 681"/>
        <xdr:cNvSpPr/>
      </xdr:nvSpPr>
      <xdr:spPr>
        <a:xfrm>
          <a:off x="123698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70486</xdr:rowOff>
    </xdr:from>
    <xdr:to>
      <xdr:col>81</xdr:col>
      <xdr:colOff>50800</xdr:colOff>
      <xdr:row>103</xdr:row>
      <xdr:rowOff>108586</xdr:rowOff>
    </xdr:to>
    <xdr:cxnSp macro="">
      <xdr:nvCxnSpPr>
        <xdr:cNvPr id="683" name="直線コネクタ 682"/>
        <xdr:cNvCxnSpPr/>
      </xdr:nvCxnSpPr>
      <xdr:spPr>
        <a:xfrm>
          <a:off x="12420600" y="17729836"/>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684" name="楕円 683"/>
        <xdr:cNvSpPr/>
      </xdr:nvSpPr>
      <xdr:spPr>
        <a:xfrm>
          <a:off x="11623675" y="176485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40005</xdr:rowOff>
    </xdr:from>
    <xdr:to>
      <xdr:col>76</xdr:col>
      <xdr:colOff>114300</xdr:colOff>
      <xdr:row>103</xdr:row>
      <xdr:rowOff>70486</xdr:rowOff>
    </xdr:to>
    <xdr:cxnSp macro="">
      <xdr:nvCxnSpPr>
        <xdr:cNvPr id="685" name="直線コネクタ 684"/>
        <xdr:cNvCxnSpPr/>
      </xdr:nvCxnSpPr>
      <xdr:spPr>
        <a:xfrm>
          <a:off x="11655425" y="17699355"/>
          <a:ext cx="7651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120650</xdr:rowOff>
    </xdr:from>
    <xdr:to>
      <xdr:col>67</xdr:col>
      <xdr:colOff>101600</xdr:colOff>
      <xdr:row>103</xdr:row>
      <xdr:rowOff>50800</xdr:rowOff>
    </xdr:to>
    <xdr:sp macro="" textlink="">
      <xdr:nvSpPr>
        <xdr:cNvPr id="686" name="楕円 685"/>
        <xdr:cNvSpPr/>
      </xdr:nvSpPr>
      <xdr:spPr>
        <a:xfrm>
          <a:off x="10848975"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0</xdr:rowOff>
    </xdr:from>
    <xdr:to>
      <xdr:col>71</xdr:col>
      <xdr:colOff>177800</xdr:colOff>
      <xdr:row>103</xdr:row>
      <xdr:rowOff>40005</xdr:rowOff>
    </xdr:to>
    <xdr:cxnSp macro="">
      <xdr:nvCxnSpPr>
        <xdr:cNvPr id="687" name="直線コネクタ 686"/>
        <xdr:cNvCxnSpPr/>
      </xdr:nvCxnSpPr>
      <xdr:spPr>
        <a:xfrm>
          <a:off x="10899775" y="17659350"/>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8" name="n_1aveValue【公民館】&#10;有形固定資産減価償却率"/>
        <xdr:cNvSpPr txBox="1"/>
      </xdr:nvSpPr>
      <xdr:spPr>
        <a:xfrm>
          <a:off x="12980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9" name="n_2aveValue【公民館】&#10;有形固定資産減価償却率"/>
        <xdr:cNvSpPr txBox="1"/>
      </xdr:nvSpPr>
      <xdr:spPr>
        <a:xfrm>
          <a:off x="12246619"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90" name="n_3aveValue【公民館】&#10;有形固定資産減価償却率"/>
        <xdr:cNvSpPr txBox="1"/>
      </xdr:nvSpPr>
      <xdr:spPr>
        <a:xfrm>
          <a:off x="1150049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1" name="n_4aveValue【公民館】&#10;有形固定資産減価償却率"/>
        <xdr:cNvSpPr txBox="1"/>
      </xdr:nvSpPr>
      <xdr:spPr>
        <a:xfrm>
          <a:off x="1072579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4463</xdr:rowOff>
    </xdr:from>
    <xdr:ext cx="405111" cy="259045"/>
    <xdr:sp macro="" textlink="">
      <xdr:nvSpPr>
        <xdr:cNvPr id="692" name="n_1mainValue【公民館】&#10;有形固定資産減価償却率"/>
        <xdr:cNvSpPr txBox="1"/>
      </xdr:nvSpPr>
      <xdr:spPr>
        <a:xfrm>
          <a:off x="12980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137813</xdr:rowOff>
    </xdr:from>
    <xdr:ext cx="405111" cy="259045"/>
    <xdr:sp macro="" textlink="">
      <xdr:nvSpPr>
        <xdr:cNvPr id="693" name="n_2mainValue【公民館】&#10;有形固定資産減価償却率"/>
        <xdr:cNvSpPr txBox="1"/>
      </xdr:nvSpPr>
      <xdr:spPr>
        <a:xfrm>
          <a:off x="12246619"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107332</xdr:rowOff>
    </xdr:from>
    <xdr:ext cx="405111" cy="259045"/>
    <xdr:sp macro="" textlink="">
      <xdr:nvSpPr>
        <xdr:cNvPr id="694" name="n_3mainValue【公民館】&#10;有形固定資産減価償却率"/>
        <xdr:cNvSpPr txBox="1"/>
      </xdr:nvSpPr>
      <xdr:spPr>
        <a:xfrm>
          <a:off x="1150049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67327</xdr:rowOff>
    </xdr:from>
    <xdr:ext cx="405111" cy="259045"/>
    <xdr:sp macro="" textlink="">
      <xdr:nvSpPr>
        <xdr:cNvPr id="695" name="n_4mainValue【公民館】&#10;有形固定資産減価償却率"/>
        <xdr:cNvSpPr txBox="1"/>
      </xdr:nvSpPr>
      <xdr:spPr>
        <a:xfrm>
          <a:off x="1072579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188461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188849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18786475" y="1864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188849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18786475" y="1706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4" name="【公民館】&#10;一人当たり面積平均値テキスト"/>
        <xdr:cNvSpPr txBox="1"/>
      </xdr:nvSpPr>
      <xdr:spPr>
        <a:xfrm>
          <a:off x="188849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187960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18100675" y="1809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17325975"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657985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5833725" y="180809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735" name="楕円 734"/>
        <xdr:cNvSpPr/>
      </xdr:nvSpPr>
      <xdr:spPr>
        <a:xfrm>
          <a:off x="187960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41927</xdr:rowOff>
    </xdr:from>
    <xdr:ext cx="469744" cy="259045"/>
    <xdr:sp macro="" textlink="">
      <xdr:nvSpPr>
        <xdr:cNvPr id="736" name="【公民館】&#10;一人当たり面積該当値テキスト"/>
        <xdr:cNvSpPr txBox="1"/>
      </xdr:nvSpPr>
      <xdr:spPr>
        <a:xfrm>
          <a:off x="188849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737" name="楕円 736"/>
        <xdr:cNvSpPr/>
      </xdr:nvSpPr>
      <xdr:spPr>
        <a:xfrm>
          <a:off x="18100675" y="18408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114300</xdr:rowOff>
    </xdr:to>
    <xdr:cxnSp macro="">
      <xdr:nvCxnSpPr>
        <xdr:cNvPr id="738" name="直線コネクタ 737"/>
        <xdr:cNvCxnSpPr/>
      </xdr:nvCxnSpPr>
      <xdr:spPr>
        <a:xfrm>
          <a:off x="18132425" y="184594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39" name="楕円 738"/>
        <xdr:cNvSpPr/>
      </xdr:nvSpPr>
      <xdr:spPr>
        <a:xfrm>
          <a:off x="17325975"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114300</xdr:rowOff>
    </xdr:to>
    <xdr:cxnSp macro="">
      <xdr:nvCxnSpPr>
        <xdr:cNvPr id="740" name="直線コネクタ 739"/>
        <xdr:cNvCxnSpPr/>
      </xdr:nvCxnSpPr>
      <xdr:spPr>
        <a:xfrm>
          <a:off x="17376775" y="184594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741" name="楕円 740"/>
        <xdr:cNvSpPr/>
      </xdr:nvSpPr>
      <xdr:spPr>
        <a:xfrm>
          <a:off x="1657985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742" name="直線コネクタ 741"/>
        <xdr:cNvCxnSpPr/>
      </xdr:nvCxnSpPr>
      <xdr:spPr>
        <a:xfrm>
          <a:off x="16630650" y="184594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63500</xdr:rowOff>
    </xdr:from>
    <xdr:to>
      <xdr:col>98</xdr:col>
      <xdr:colOff>38100</xdr:colOff>
      <xdr:row>107</xdr:row>
      <xdr:rowOff>165100</xdr:rowOff>
    </xdr:to>
    <xdr:sp macro="" textlink="">
      <xdr:nvSpPr>
        <xdr:cNvPr id="743" name="楕円 742"/>
        <xdr:cNvSpPr/>
      </xdr:nvSpPr>
      <xdr:spPr>
        <a:xfrm>
          <a:off x="15833725" y="18408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114300</xdr:rowOff>
    </xdr:to>
    <xdr:cxnSp macro="">
      <xdr:nvCxnSpPr>
        <xdr:cNvPr id="744" name="直線コネクタ 743"/>
        <xdr:cNvCxnSpPr/>
      </xdr:nvCxnSpPr>
      <xdr:spPr>
        <a:xfrm>
          <a:off x="15865475" y="1845945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45" name="n_1aveValue【公民館】&#10;一人当たり面積"/>
        <xdr:cNvSpPr txBox="1"/>
      </xdr:nvSpPr>
      <xdr:spPr>
        <a:xfrm>
          <a:off x="1793247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46" name="n_2aveValue【公民館】&#10;一人当たり面積"/>
        <xdr:cNvSpPr txBox="1"/>
      </xdr:nvSpPr>
      <xdr:spPr>
        <a:xfrm>
          <a:off x="1717047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47" name="n_3aveValue【公民館】&#10;一人当たり面積"/>
        <xdr:cNvSpPr txBox="1"/>
      </xdr:nvSpPr>
      <xdr:spPr>
        <a:xfrm>
          <a:off x="16424352"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48" name="n_4aveValue【公民館】&#10;一人当たり面積"/>
        <xdr:cNvSpPr txBox="1"/>
      </xdr:nvSpPr>
      <xdr:spPr>
        <a:xfrm>
          <a:off x="156782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156227</xdr:rowOff>
    </xdr:from>
    <xdr:ext cx="469744" cy="259045"/>
    <xdr:sp macro="" textlink="">
      <xdr:nvSpPr>
        <xdr:cNvPr id="749" name="n_1mainValue【公民館】&#10;一人当たり面積"/>
        <xdr:cNvSpPr txBox="1"/>
      </xdr:nvSpPr>
      <xdr:spPr>
        <a:xfrm>
          <a:off x="1793247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750" name="n_2mainValue【公民館】&#10;一人当たり面積"/>
        <xdr:cNvSpPr txBox="1"/>
      </xdr:nvSpPr>
      <xdr:spPr>
        <a:xfrm>
          <a:off x="1717047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751" name="n_3mainValue【公民館】&#10;一人当たり面積"/>
        <xdr:cNvSpPr txBox="1"/>
      </xdr:nvSpPr>
      <xdr:spPr>
        <a:xfrm>
          <a:off x="16424352"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156227</xdr:rowOff>
    </xdr:from>
    <xdr:ext cx="469744" cy="259045"/>
    <xdr:sp macro="" textlink="">
      <xdr:nvSpPr>
        <xdr:cNvPr id="752" name="n_4mainValue【公民館】&#10;一人当たり面積"/>
        <xdr:cNvSpPr txBox="1"/>
      </xdr:nvSpPr>
      <xdr:spPr>
        <a:xfrm>
          <a:off x="156782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道路</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区分では、類似団体と比較し有形固定資産減価償却率が低い水準となっており、定例的に大規模な補修による管理ができている。</a:t>
          </a:r>
          <a:endParaRPr lang="ja-JP" altLang="ja-JP" sz="16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区分では、保育園において市内</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園あるうちの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園、大上保育園が平成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年度に建替工事を実施したことに伴い、有形固定資産減価償却率が低い水準となっている。</a:t>
          </a:r>
          <a:endParaRPr lang="ja-JP" altLang="ja-JP" sz="1200">
            <a:effectLst/>
          </a:endParaRPr>
        </a:p>
        <a:p>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学校施設</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区分では、平成</a:t>
          </a:r>
          <a:r>
            <a:rPr kumimoji="1" lang="en-US" altLang="ja-JP" sz="1200">
              <a:solidFill>
                <a:sysClr val="windowText" lastClr="000000"/>
              </a:solidFill>
              <a:effectLst/>
              <a:latin typeface="+mn-lt"/>
              <a:ea typeface="+mn-ea"/>
              <a:cs typeface="+mn-cs"/>
            </a:rPr>
            <a:t>22</a:t>
          </a:r>
          <a:r>
            <a:rPr kumimoji="1" lang="ja-JP" altLang="ja-JP" sz="1200">
              <a:solidFill>
                <a:sysClr val="windowText" lastClr="000000"/>
              </a:solidFill>
              <a:effectLst/>
              <a:latin typeface="+mn-lt"/>
              <a:ea typeface="+mn-ea"/>
              <a:cs typeface="+mn-cs"/>
            </a:rPr>
            <a:t>年度に綾瀬小学校の建替工事を行ったことに伴い、有形固定資産減価償却率は低い水準となっている。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その他の施設に係る有形固定資産減価償却率については、類似団体と近似した値となっており、適切な範囲で管理がなされている。</a:t>
          </a:r>
          <a:endParaRPr lang="ja-JP" altLang="ja-JP" sz="16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39490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39878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3889375" y="726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39878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3889375" y="572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39878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38989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203575" y="633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428875"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68275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936625" y="62465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38989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xdr:cNvSpPr txBox="1"/>
      </xdr:nvSpPr>
      <xdr:spPr>
        <a:xfrm>
          <a:off x="39878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xdr:cNvSpPr/>
      </xdr:nvSpPr>
      <xdr:spPr>
        <a:xfrm>
          <a:off x="3203575" y="63919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131717</xdr:rowOff>
    </xdr:to>
    <xdr:cxnSp macro="">
      <xdr:nvCxnSpPr>
        <xdr:cNvPr id="77" name="直線コネクタ 76"/>
        <xdr:cNvCxnSpPr/>
      </xdr:nvCxnSpPr>
      <xdr:spPr>
        <a:xfrm>
          <a:off x="3235325" y="644271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xdr:cNvSpPr/>
      </xdr:nvSpPr>
      <xdr:spPr>
        <a:xfrm>
          <a:off x="2428875"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99060</xdr:rowOff>
    </xdr:to>
    <xdr:cxnSp macro="">
      <xdr:nvCxnSpPr>
        <xdr:cNvPr id="79" name="直線コネクタ 78"/>
        <xdr:cNvCxnSpPr/>
      </xdr:nvCxnSpPr>
      <xdr:spPr>
        <a:xfrm>
          <a:off x="2479675" y="6410053"/>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154396</xdr:rowOff>
    </xdr:from>
    <xdr:to>
      <xdr:col>10</xdr:col>
      <xdr:colOff>165100</xdr:colOff>
      <xdr:row>37</xdr:row>
      <xdr:rowOff>84546</xdr:rowOff>
    </xdr:to>
    <xdr:sp macro="" textlink="">
      <xdr:nvSpPr>
        <xdr:cNvPr id="80" name="楕円 79"/>
        <xdr:cNvSpPr/>
      </xdr:nvSpPr>
      <xdr:spPr>
        <a:xfrm>
          <a:off x="168275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33746</xdr:rowOff>
    </xdr:from>
    <xdr:to>
      <xdr:col>15</xdr:col>
      <xdr:colOff>50800</xdr:colOff>
      <xdr:row>37</xdr:row>
      <xdr:rowOff>66403</xdr:rowOff>
    </xdr:to>
    <xdr:cxnSp macro="">
      <xdr:nvCxnSpPr>
        <xdr:cNvPr id="81" name="直線コネクタ 80"/>
        <xdr:cNvCxnSpPr/>
      </xdr:nvCxnSpPr>
      <xdr:spPr>
        <a:xfrm>
          <a:off x="1733550" y="637739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xdr:cNvSpPr/>
      </xdr:nvSpPr>
      <xdr:spPr>
        <a:xfrm>
          <a:off x="936625" y="62923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33746</xdr:rowOff>
    </xdr:to>
    <xdr:cxnSp macro="">
      <xdr:nvCxnSpPr>
        <xdr:cNvPr id="83" name="直線コネクタ 82"/>
        <xdr:cNvCxnSpPr/>
      </xdr:nvCxnSpPr>
      <xdr:spPr>
        <a:xfrm>
          <a:off x="968375" y="6343106"/>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06769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30569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559569"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8134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8" name="n_1mainValue【図書館】&#10;有形固定資産減価償却率"/>
        <xdr:cNvSpPr txBox="1"/>
      </xdr:nvSpPr>
      <xdr:spPr>
        <a:xfrm>
          <a:off x="306769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9" name="n_2mainValue【図書館】&#10;有形固定資産減価償却率"/>
        <xdr:cNvSpPr txBox="1"/>
      </xdr:nvSpPr>
      <xdr:spPr>
        <a:xfrm>
          <a:off x="230569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90" name="n_3mainValue【図書館】&#10;有形固定資産減価償却率"/>
        <xdr:cNvSpPr txBox="1"/>
      </xdr:nvSpPr>
      <xdr:spPr>
        <a:xfrm>
          <a:off x="1559569"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91" name="n_4mainValue【図書館】&#10;有形固定資産減価償却率"/>
        <xdr:cNvSpPr txBox="1"/>
      </xdr:nvSpPr>
      <xdr:spPr>
        <a:xfrm>
          <a:off x="8134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8905240"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8943975"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8845550" y="5651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8943975"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8883650"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7413625" y="6565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6638925"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58928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152400</xdr:rowOff>
    </xdr:from>
    <xdr:to>
      <xdr:col>55</xdr:col>
      <xdr:colOff>50800</xdr:colOff>
      <xdr:row>41</xdr:row>
      <xdr:rowOff>82550</xdr:rowOff>
    </xdr:to>
    <xdr:sp macro="" textlink="">
      <xdr:nvSpPr>
        <xdr:cNvPr id="131" name="楕円 130"/>
        <xdr:cNvSpPr/>
      </xdr:nvSpPr>
      <xdr:spPr>
        <a:xfrm>
          <a:off x="8883650" y="7010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32" name="【図書館】&#10;一人当たり面積該当値テキスト"/>
        <xdr:cNvSpPr txBox="1"/>
      </xdr:nvSpPr>
      <xdr:spPr>
        <a:xfrm>
          <a:off x="8943975"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33" name="楕円 132"/>
        <xdr:cNvSpPr/>
      </xdr:nvSpPr>
      <xdr:spPr>
        <a:xfrm>
          <a:off x="815975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31750</xdr:rowOff>
    </xdr:from>
    <xdr:to>
      <xdr:col>55</xdr:col>
      <xdr:colOff>0</xdr:colOff>
      <xdr:row>41</xdr:row>
      <xdr:rowOff>31750</xdr:rowOff>
    </xdr:to>
    <xdr:cxnSp macro="">
      <xdr:nvCxnSpPr>
        <xdr:cNvPr id="134" name="直線コネクタ 133"/>
        <xdr:cNvCxnSpPr/>
      </xdr:nvCxnSpPr>
      <xdr:spPr>
        <a:xfrm>
          <a:off x="8210550" y="70612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35" name="楕円 134"/>
        <xdr:cNvSpPr/>
      </xdr:nvSpPr>
      <xdr:spPr>
        <a:xfrm>
          <a:off x="7413625" y="7010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36" name="直線コネクタ 135"/>
        <xdr:cNvCxnSpPr/>
      </xdr:nvCxnSpPr>
      <xdr:spPr>
        <a:xfrm>
          <a:off x="7445375" y="70612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7" name="楕円 136"/>
        <xdr:cNvSpPr/>
      </xdr:nvSpPr>
      <xdr:spPr>
        <a:xfrm>
          <a:off x="6638925"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31750</xdr:rowOff>
    </xdr:from>
    <xdr:to>
      <xdr:col>45</xdr:col>
      <xdr:colOff>177800</xdr:colOff>
      <xdr:row>41</xdr:row>
      <xdr:rowOff>31750</xdr:rowOff>
    </xdr:to>
    <xdr:cxnSp macro="">
      <xdr:nvCxnSpPr>
        <xdr:cNvPr id="138" name="直線コネクタ 137"/>
        <xdr:cNvCxnSpPr/>
      </xdr:nvCxnSpPr>
      <xdr:spPr>
        <a:xfrm>
          <a:off x="6689725" y="70612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152400</xdr:rowOff>
    </xdr:from>
    <xdr:to>
      <xdr:col>36</xdr:col>
      <xdr:colOff>165100</xdr:colOff>
      <xdr:row>41</xdr:row>
      <xdr:rowOff>82550</xdr:rowOff>
    </xdr:to>
    <xdr:sp macro="" textlink="">
      <xdr:nvSpPr>
        <xdr:cNvPr id="139" name="楕円 138"/>
        <xdr:cNvSpPr/>
      </xdr:nvSpPr>
      <xdr:spPr>
        <a:xfrm>
          <a:off x="58928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31750</xdr:rowOff>
    </xdr:from>
    <xdr:to>
      <xdr:col>41</xdr:col>
      <xdr:colOff>50800</xdr:colOff>
      <xdr:row>41</xdr:row>
      <xdr:rowOff>31750</xdr:rowOff>
    </xdr:to>
    <xdr:cxnSp macro="">
      <xdr:nvCxnSpPr>
        <xdr:cNvPr id="140" name="直線コネクタ 139"/>
        <xdr:cNvCxnSpPr/>
      </xdr:nvCxnSpPr>
      <xdr:spPr>
        <a:xfrm>
          <a:off x="5943600" y="70612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7991552"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72581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6483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5737302"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45" name="n_1mainValue【図書館】&#10;一人当たり面積"/>
        <xdr:cNvSpPr txBox="1"/>
      </xdr:nvSpPr>
      <xdr:spPr>
        <a:xfrm>
          <a:off x="7991552"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46" name="n_2mainValue【図書館】&#10;一人当たり面積"/>
        <xdr:cNvSpPr txBox="1"/>
      </xdr:nvSpPr>
      <xdr:spPr>
        <a:xfrm>
          <a:off x="72581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47" name="n_3mainValue【図書館】&#10;一人当たり面積"/>
        <xdr:cNvSpPr txBox="1"/>
      </xdr:nvSpPr>
      <xdr:spPr>
        <a:xfrm>
          <a:off x="6483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73677</xdr:rowOff>
    </xdr:from>
    <xdr:ext cx="469744" cy="259045"/>
    <xdr:sp macro="" textlink="">
      <xdr:nvSpPr>
        <xdr:cNvPr id="148" name="n_4mainValue【図書館】&#10;一人当たり面積"/>
        <xdr:cNvSpPr txBox="1"/>
      </xdr:nvSpPr>
      <xdr:spPr>
        <a:xfrm>
          <a:off x="5737302"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39490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39878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3889375" y="11101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39878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3889375" y="95848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39878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38989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203575" y="10450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428875"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68275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936625" y="103782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90" name="楕円 189"/>
        <xdr:cNvSpPr/>
      </xdr:nvSpPr>
      <xdr:spPr>
        <a:xfrm>
          <a:off x="38989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1" name="【体育館・プール】&#10;有形固定資産減価償却率該当値テキスト"/>
        <xdr:cNvSpPr txBox="1"/>
      </xdr:nvSpPr>
      <xdr:spPr>
        <a:xfrm>
          <a:off x="39878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2" name="楕円 191"/>
        <xdr:cNvSpPr/>
      </xdr:nvSpPr>
      <xdr:spPr>
        <a:xfrm>
          <a:off x="3203575" y="10213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34290</xdr:rowOff>
    </xdr:to>
    <xdr:cxnSp macro="">
      <xdr:nvCxnSpPr>
        <xdr:cNvPr id="193" name="直線コネクタ 192"/>
        <xdr:cNvCxnSpPr/>
      </xdr:nvCxnSpPr>
      <xdr:spPr>
        <a:xfrm>
          <a:off x="3235325" y="10264140"/>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94" name="楕円 193"/>
        <xdr:cNvSpPr/>
      </xdr:nvSpPr>
      <xdr:spPr>
        <a:xfrm>
          <a:off x="2428875"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148590</xdr:rowOff>
    </xdr:to>
    <xdr:cxnSp macro="">
      <xdr:nvCxnSpPr>
        <xdr:cNvPr id="195" name="直線コネクタ 194"/>
        <xdr:cNvCxnSpPr/>
      </xdr:nvCxnSpPr>
      <xdr:spPr>
        <a:xfrm>
          <a:off x="2479675" y="10228217"/>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96" name="楕円 195"/>
        <xdr:cNvSpPr/>
      </xdr:nvSpPr>
      <xdr:spPr>
        <a:xfrm>
          <a:off x="168275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112667</xdr:rowOff>
    </xdr:to>
    <xdr:cxnSp macro="">
      <xdr:nvCxnSpPr>
        <xdr:cNvPr id="197" name="直線コネクタ 196"/>
        <xdr:cNvCxnSpPr/>
      </xdr:nvCxnSpPr>
      <xdr:spPr>
        <a:xfrm>
          <a:off x="1733550" y="10211888"/>
          <a:ext cx="7461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9616</xdr:rowOff>
    </xdr:from>
    <xdr:to>
      <xdr:col>6</xdr:col>
      <xdr:colOff>38100</xdr:colOff>
      <xdr:row>59</xdr:row>
      <xdr:rowOff>111216</xdr:rowOff>
    </xdr:to>
    <xdr:sp macro="" textlink="">
      <xdr:nvSpPr>
        <xdr:cNvPr id="198" name="楕円 197"/>
        <xdr:cNvSpPr/>
      </xdr:nvSpPr>
      <xdr:spPr>
        <a:xfrm>
          <a:off x="936625" y="10125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60416</xdr:rowOff>
    </xdr:from>
    <xdr:to>
      <xdr:col>10</xdr:col>
      <xdr:colOff>114300</xdr:colOff>
      <xdr:row>59</xdr:row>
      <xdr:rowOff>96338</xdr:rowOff>
    </xdr:to>
    <xdr:cxnSp macro="">
      <xdr:nvCxnSpPr>
        <xdr:cNvPr id="199" name="直線コネクタ 198"/>
        <xdr:cNvCxnSpPr/>
      </xdr:nvCxnSpPr>
      <xdr:spPr>
        <a:xfrm>
          <a:off x="968375" y="10175966"/>
          <a:ext cx="7651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06769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30569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559569"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8134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4" name="n_1mainValue【体育館・プール】&#10;有形固定資産減価償却率"/>
        <xdr:cNvSpPr txBox="1"/>
      </xdr:nvSpPr>
      <xdr:spPr>
        <a:xfrm>
          <a:off x="306769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8544</xdr:rowOff>
    </xdr:from>
    <xdr:ext cx="405111" cy="259045"/>
    <xdr:sp macro="" textlink="">
      <xdr:nvSpPr>
        <xdr:cNvPr id="205" name="n_2mainValue【体育館・プール】&#10;有形固定資産減価償却率"/>
        <xdr:cNvSpPr txBox="1"/>
      </xdr:nvSpPr>
      <xdr:spPr>
        <a:xfrm>
          <a:off x="230569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6" name="n_3mainValue【体育館・プール】&#10;有形固定資産減価償却率"/>
        <xdr:cNvSpPr txBox="1"/>
      </xdr:nvSpPr>
      <xdr:spPr>
        <a:xfrm>
          <a:off x="1559569"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127743</xdr:rowOff>
    </xdr:from>
    <xdr:ext cx="405111" cy="259045"/>
    <xdr:sp macro="" textlink="">
      <xdr:nvSpPr>
        <xdr:cNvPr id="207" name="n_4mainValue【体育館・プール】&#10;有形固定資産減価償却率"/>
        <xdr:cNvSpPr txBox="1"/>
      </xdr:nvSpPr>
      <xdr:spPr>
        <a:xfrm>
          <a:off x="8134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8905240"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8943975"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8845550" y="1102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8943975"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8845550" y="96259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8943975"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8883650" y="10634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815975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7413625" y="10561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6638925"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58928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168275</xdr:rowOff>
    </xdr:from>
    <xdr:to>
      <xdr:col>55</xdr:col>
      <xdr:colOff>50800</xdr:colOff>
      <xdr:row>63</xdr:row>
      <xdr:rowOff>98425</xdr:rowOff>
    </xdr:to>
    <xdr:sp macro="" textlink="">
      <xdr:nvSpPr>
        <xdr:cNvPr id="247" name="楕円 246"/>
        <xdr:cNvSpPr/>
      </xdr:nvSpPr>
      <xdr:spPr>
        <a:xfrm>
          <a:off x="8883650" y="107981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146702</xdr:rowOff>
    </xdr:from>
    <xdr:ext cx="469744" cy="259045"/>
    <xdr:sp macro="" textlink="">
      <xdr:nvSpPr>
        <xdr:cNvPr id="248" name="【体育館・プール】&#10;一人当たり面積該当値テキスト"/>
        <xdr:cNvSpPr txBox="1"/>
      </xdr:nvSpPr>
      <xdr:spPr>
        <a:xfrm>
          <a:off x="8943975"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9" name="楕円 248"/>
        <xdr:cNvSpPr/>
      </xdr:nvSpPr>
      <xdr:spPr>
        <a:xfrm>
          <a:off x="815975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47625</xdr:rowOff>
    </xdr:to>
    <xdr:cxnSp macro="">
      <xdr:nvCxnSpPr>
        <xdr:cNvPr id="250" name="直線コネクタ 249"/>
        <xdr:cNvCxnSpPr/>
      </xdr:nvCxnSpPr>
      <xdr:spPr>
        <a:xfrm>
          <a:off x="8210550" y="10847070"/>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51" name="楕円 250"/>
        <xdr:cNvSpPr/>
      </xdr:nvSpPr>
      <xdr:spPr>
        <a:xfrm>
          <a:off x="7413625" y="10796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45720</xdr:rowOff>
    </xdr:to>
    <xdr:cxnSp macro="">
      <xdr:nvCxnSpPr>
        <xdr:cNvPr id="252" name="直線コネクタ 251"/>
        <xdr:cNvCxnSpPr/>
      </xdr:nvCxnSpPr>
      <xdr:spPr>
        <a:xfrm>
          <a:off x="7445375" y="1084707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168275</xdr:rowOff>
    </xdr:from>
    <xdr:to>
      <xdr:col>41</xdr:col>
      <xdr:colOff>101600</xdr:colOff>
      <xdr:row>63</xdr:row>
      <xdr:rowOff>98425</xdr:rowOff>
    </xdr:to>
    <xdr:sp macro="" textlink="">
      <xdr:nvSpPr>
        <xdr:cNvPr id="253" name="楕円 252"/>
        <xdr:cNvSpPr/>
      </xdr:nvSpPr>
      <xdr:spPr>
        <a:xfrm>
          <a:off x="6638925"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45720</xdr:rowOff>
    </xdr:from>
    <xdr:to>
      <xdr:col>45</xdr:col>
      <xdr:colOff>177800</xdr:colOff>
      <xdr:row>63</xdr:row>
      <xdr:rowOff>47625</xdr:rowOff>
    </xdr:to>
    <xdr:cxnSp macro="">
      <xdr:nvCxnSpPr>
        <xdr:cNvPr id="254" name="直線コネクタ 253"/>
        <xdr:cNvCxnSpPr/>
      </xdr:nvCxnSpPr>
      <xdr:spPr>
        <a:xfrm flipV="1">
          <a:off x="6689725" y="10847070"/>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156845</xdr:rowOff>
    </xdr:from>
    <xdr:to>
      <xdr:col>36</xdr:col>
      <xdr:colOff>165100</xdr:colOff>
      <xdr:row>63</xdr:row>
      <xdr:rowOff>86995</xdr:rowOff>
    </xdr:to>
    <xdr:sp macro="" textlink="">
      <xdr:nvSpPr>
        <xdr:cNvPr id="255" name="楕円 254"/>
        <xdr:cNvSpPr/>
      </xdr:nvSpPr>
      <xdr:spPr>
        <a:xfrm>
          <a:off x="58928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36195</xdr:rowOff>
    </xdr:from>
    <xdr:to>
      <xdr:col>41</xdr:col>
      <xdr:colOff>50800</xdr:colOff>
      <xdr:row>63</xdr:row>
      <xdr:rowOff>47625</xdr:rowOff>
    </xdr:to>
    <xdr:cxnSp macro="">
      <xdr:nvCxnSpPr>
        <xdr:cNvPr id="256" name="直線コネクタ 255"/>
        <xdr:cNvCxnSpPr/>
      </xdr:nvCxnSpPr>
      <xdr:spPr>
        <a:xfrm>
          <a:off x="5943600" y="10837545"/>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7991552"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72581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6483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5737302"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61" name="n_1mainValue【体育館・プール】&#10;一人当たり面積"/>
        <xdr:cNvSpPr txBox="1"/>
      </xdr:nvSpPr>
      <xdr:spPr>
        <a:xfrm>
          <a:off x="7991552"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2" name="n_2mainValue【体育館・プール】&#10;一人当たり面積"/>
        <xdr:cNvSpPr txBox="1"/>
      </xdr:nvSpPr>
      <xdr:spPr>
        <a:xfrm>
          <a:off x="72581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89552</xdr:rowOff>
    </xdr:from>
    <xdr:ext cx="469744" cy="259045"/>
    <xdr:sp macro="" textlink="">
      <xdr:nvSpPr>
        <xdr:cNvPr id="263" name="n_3mainValue【体育館・プール】&#10;一人当たり面積"/>
        <xdr:cNvSpPr txBox="1"/>
      </xdr:nvSpPr>
      <xdr:spPr>
        <a:xfrm>
          <a:off x="6483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78122</xdr:rowOff>
    </xdr:from>
    <xdr:ext cx="469744" cy="259045"/>
    <xdr:sp macro="" textlink="">
      <xdr:nvSpPr>
        <xdr:cNvPr id="264" name="n_4mainValue【体育館・プール】&#10;一人当たり面積"/>
        <xdr:cNvSpPr txBox="1"/>
      </xdr:nvSpPr>
      <xdr:spPr>
        <a:xfrm>
          <a:off x="5737302"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39490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39878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3889375" y="1484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39878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3889375" y="134207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39878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38989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203575" y="13970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428875"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68275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936625" y="13863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92075</xdr:rowOff>
    </xdr:from>
    <xdr:to>
      <xdr:col>6</xdr:col>
      <xdr:colOff>38100</xdr:colOff>
      <xdr:row>81</xdr:row>
      <xdr:rowOff>22225</xdr:rowOff>
    </xdr:to>
    <xdr:sp macro="" textlink="">
      <xdr:nvSpPr>
        <xdr:cNvPr id="305" name="楕円 304"/>
        <xdr:cNvSpPr/>
      </xdr:nvSpPr>
      <xdr:spPr>
        <a:xfrm>
          <a:off x="936625" y="138080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306" name="n_1aveValue【福祉施設】&#10;有形固定資産減価償却率"/>
        <xdr:cNvSpPr txBox="1"/>
      </xdr:nvSpPr>
      <xdr:spPr>
        <a:xfrm>
          <a:off x="306769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7" name="n_2aveValue【福祉施設】&#10;有形固定資産減価償却率"/>
        <xdr:cNvSpPr txBox="1"/>
      </xdr:nvSpPr>
      <xdr:spPr>
        <a:xfrm>
          <a:off x="230569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8" name="n_3aveValue【福祉施設】&#10;有形固定資産減価償却率"/>
        <xdr:cNvSpPr txBox="1"/>
      </xdr:nvSpPr>
      <xdr:spPr>
        <a:xfrm>
          <a:off x="1559569"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09" name="n_4aveValue【福祉施設】&#10;有形固定資産減価償却率"/>
        <xdr:cNvSpPr txBox="1"/>
      </xdr:nvSpPr>
      <xdr:spPr>
        <a:xfrm>
          <a:off x="8134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38752</xdr:rowOff>
    </xdr:from>
    <xdr:ext cx="405111" cy="259045"/>
    <xdr:sp macro="" textlink="">
      <xdr:nvSpPr>
        <xdr:cNvPr id="310" name="n_4mainValue【福祉施設】&#10;有形固定資産減価償却率"/>
        <xdr:cNvSpPr txBox="1"/>
      </xdr:nvSpPr>
      <xdr:spPr>
        <a:xfrm>
          <a:off x="8134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6" name="直線コネクタ 335"/>
        <xdr:cNvCxnSpPr/>
      </xdr:nvCxnSpPr>
      <xdr:spPr>
        <a:xfrm flipV="1">
          <a:off x="8905240"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8943975"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8845550" y="1490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9" name="【福祉施設】&#10;一人当たり面積最大値テキスト"/>
        <xdr:cNvSpPr txBox="1"/>
      </xdr:nvSpPr>
      <xdr:spPr>
        <a:xfrm>
          <a:off x="8943975"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40" name="直線コネクタ 339"/>
        <xdr:cNvCxnSpPr/>
      </xdr:nvCxnSpPr>
      <xdr:spPr>
        <a:xfrm>
          <a:off x="8845550" y="1339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41" name="【福祉施設】&#10;一人当たり面積平均値テキスト"/>
        <xdr:cNvSpPr txBox="1"/>
      </xdr:nvSpPr>
      <xdr:spPr>
        <a:xfrm>
          <a:off x="8943975"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42" name="フローチャート: 判断 341"/>
        <xdr:cNvSpPr/>
      </xdr:nvSpPr>
      <xdr:spPr>
        <a:xfrm>
          <a:off x="8883650" y="1458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3" name="フローチャート: 判断 342"/>
        <xdr:cNvSpPr/>
      </xdr:nvSpPr>
      <xdr:spPr>
        <a:xfrm>
          <a:off x="815975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4" name="フローチャート: 判断 343"/>
        <xdr:cNvSpPr/>
      </xdr:nvSpPr>
      <xdr:spPr>
        <a:xfrm>
          <a:off x="7413625" y="145883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5" name="フローチャート: 判断 344"/>
        <xdr:cNvSpPr/>
      </xdr:nvSpPr>
      <xdr:spPr>
        <a:xfrm>
          <a:off x="6638925"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6" name="フローチャート: 判断 345"/>
        <xdr:cNvSpPr/>
      </xdr:nvSpPr>
      <xdr:spPr>
        <a:xfrm>
          <a:off x="58928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85271</xdr:rowOff>
    </xdr:from>
    <xdr:to>
      <xdr:col>36</xdr:col>
      <xdr:colOff>165100</xdr:colOff>
      <xdr:row>87</xdr:row>
      <xdr:rowOff>15421</xdr:rowOff>
    </xdr:to>
    <xdr:sp macro="" textlink="">
      <xdr:nvSpPr>
        <xdr:cNvPr id="352" name="楕円 351"/>
        <xdr:cNvSpPr/>
      </xdr:nvSpPr>
      <xdr:spPr>
        <a:xfrm>
          <a:off x="58928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126654</xdr:rowOff>
    </xdr:from>
    <xdr:ext cx="469744" cy="259045"/>
    <xdr:sp macro="" textlink="">
      <xdr:nvSpPr>
        <xdr:cNvPr id="353" name="n_1aveValue【福祉施設】&#10;一人当たり面積"/>
        <xdr:cNvSpPr txBox="1"/>
      </xdr:nvSpPr>
      <xdr:spPr>
        <a:xfrm>
          <a:off x="7991552"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4" name="n_2aveValue【福祉施設】&#10;一人当たり面積"/>
        <xdr:cNvSpPr txBox="1"/>
      </xdr:nvSpPr>
      <xdr:spPr>
        <a:xfrm>
          <a:off x="72581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5" name="n_3aveValue【福祉施設】&#10;一人当たり面積"/>
        <xdr:cNvSpPr txBox="1"/>
      </xdr:nvSpPr>
      <xdr:spPr>
        <a:xfrm>
          <a:off x="6483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56" name="n_4aveValue【福祉施設】&#10;一人当たり面積"/>
        <xdr:cNvSpPr txBox="1"/>
      </xdr:nvSpPr>
      <xdr:spPr>
        <a:xfrm>
          <a:off x="5737302"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6548</xdr:rowOff>
    </xdr:from>
    <xdr:ext cx="469744" cy="259045"/>
    <xdr:sp macro="" textlink="">
      <xdr:nvSpPr>
        <xdr:cNvPr id="357" name="n_4mainValue【福祉施設】&#10;一人当たり面積"/>
        <xdr:cNvSpPr txBox="1"/>
      </xdr:nvSpPr>
      <xdr:spPr>
        <a:xfrm>
          <a:off x="5737302"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3" name="直線コネクタ 382"/>
        <xdr:cNvCxnSpPr/>
      </xdr:nvCxnSpPr>
      <xdr:spPr>
        <a:xfrm flipV="1">
          <a:off x="39490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84" name="【市民会館】&#10;有形固定資産減価償却率最小値テキスト"/>
        <xdr:cNvSpPr txBox="1"/>
      </xdr:nvSpPr>
      <xdr:spPr>
        <a:xfrm>
          <a:off x="39878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85" name="直線コネクタ 384"/>
        <xdr:cNvCxnSpPr/>
      </xdr:nvCxnSpPr>
      <xdr:spPr>
        <a:xfrm>
          <a:off x="3889375" y="1871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86" name="【市民会館】&#10;有形固定資産減価償却率最大値テキスト"/>
        <xdr:cNvSpPr txBox="1"/>
      </xdr:nvSpPr>
      <xdr:spPr>
        <a:xfrm>
          <a:off x="39878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87" name="直線コネクタ 386"/>
        <xdr:cNvCxnSpPr/>
      </xdr:nvCxnSpPr>
      <xdr:spPr>
        <a:xfrm>
          <a:off x="3889375" y="17252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8" name="【市民会館】&#10;有形固定資産減価償却率平均値テキスト"/>
        <xdr:cNvSpPr txBox="1"/>
      </xdr:nvSpPr>
      <xdr:spPr>
        <a:xfrm>
          <a:off x="39878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9" name="フローチャート: 判断 388"/>
        <xdr:cNvSpPr/>
      </xdr:nvSpPr>
      <xdr:spPr>
        <a:xfrm>
          <a:off x="38989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0" name="フローチャート: 判断 389"/>
        <xdr:cNvSpPr/>
      </xdr:nvSpPr>
      <xdr:spPr>
        <a:xfrm>
          <a:off x="3203575" y="17867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1" name="フローチャート: 判断 390"/>
        <xdr:cNvSpPr/>
      </xdr:nvSpPr>
      <xdr:spPr>
        <a:xfrm>
          <a:off x="2428875"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2" name="フローチャート: 判断 391"/>
        <xdr:cNvSpPr/>
      </xdr:nvSpPr>
      <xdr:spPr>
        <a:xfrm>
          <a:off x="168275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3" name="フローチャート: 判断 392"/>
        <xdr:cNvSpPr/>
      </xdr:nvSpPr>
      <xdr:spPr>
        <a:xfrm>
          <a:off x="936625" y="178659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20501</xdr:rowOff>
    </xdr:from>
    <xdr:to>
      <xdr:col>24</xdr:col>
      <xdr:colOff>114300</xdr:colOff>
      <xdr:row>105</xdr:row>
      <xdr:rowOff>122101</xdr:rowOff>
    </xdr:to>
    <xdr:sp macro="" textlink="">
      <xdr:nvSpPr>
        <xdr:cNvPr id="399" name="楕円 398"/>
        <xdr:cNvSpPr/>
      </xdr:nvSpPr>
      <xdr:spPr>
        <a:xfrm>
          <a:off x="38989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170378</xdr:rowOff>
    </xdr:from>
    <xdr:ext cx="405111" cy="259045"/>
    <xdr:sp macro="" textlink="">
      <xdr:nvSpPr>
        <xdr:cNvPr id="400" name="【市民会館】&#10;有形固定資産減価償却率該当値テキスト"/>
        <xdr:cNvSpPr txBox="1"/>
      </xdr:nvSpPr>
      <xdr:spPr>
        <a:xfrm>
          <a:off x="3987800"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01" name="楕円 400"/>
        <xdr:cNvSpPr/>
      </xdr:nvSpPr>
      <xdr:spPr>
        <a:xfrm>
          <a:off x="3203575" y="17993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71301</xdr:rowOff>
    </xdr:to>
    <xdr:cxnSp macro="">
      <xdr:nvCxnSpPr>
        <xdr:cNvPr id="402" name="直線コネクタ 401"/>
        <xdr:cNvCxnSpPr/>
      </xdr:nvCxnSpPr>
      <xdr:spPr>
        <a:xfrm>
          <a:off x="3235325" y="18044161"/>
          <a:ext cx="71437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129902</xdr:rowOff>
    </xdr:from>
    <xdr:to>
      <xdr:col>15</xdr:col>
      <xdr:colOff>101600</xdr:colOff>
      <xdr:row>105</xdr:row>
      <xdr:rowOff>60052</xdr:rowOff>
    </xdr:to>
    <xdr:sp macro="" textlink="">
      <xdr:nvSpPr>
        <xdr:cNvPr id="403" name="楕円 402"/>
        <xdr:cNvSpPr/>
      </xdr:nvSpPr>
      <xdr:spPr>
        <a:xfrm>
          <a:off x="2428875"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xdr:rowOff>
    </xdr:from>
    <xdr:to>
      <xdr:col>19</xdr:col>
      <xdr:colOff>177800</xdr:colOff>
      <xdr:row>105</xdr:row>
      <xdr:rowOff>41911</xdr:rowOff>
    </xdr:to>
    <xdr:cxnSp macro="">
      <xdr:nvCxnSpPr>
        <xdr:cNvPr id="404" name="直線コネクタ 403"/>
        <xdr:cNvCxnSpPr/>
      </xdr:nvCxnSpPr>
      <xdr:spPr>
        <a:xfrm>
          <a:off x="2479675" y="18011502"/>
          <a:ext cx="75565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05" name="楕円 404"/>
        <xdr:cNvSpPr/>
      </xdr:nvSpPr>
      <xdr:spPr>
        <a:xfrm>
          <a:off x="168275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148045</xdr:rowOff>
    </xdr:from>
    <xdr:to>
      <xdr:col>15</xdr:col>
      <xdr:colOff>50800</xdr:colOff>
      <xdr:row>105</xdr:row>
      <xdr:rowOff>9252</xdr:rowOff>
    </xdr:to>
    <xdr:cxnSp macro="">
      <xdr:nvCxnSpPr>
        <xdr:cNvPr id="406" name="直線コネクタ 405"/>
        <xdr:cNvCxnSpPr/>
      </xdr:nvCxnSpPr>
      <xdr:spPr>
        <a:xfrm>
          <a:off x="1733550" y="17978845"/>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53158</xdr:rowOff>
    </xdr:from>
    <xdr:to>
      <xdr:col>6</xdr:col>
      <xdr:colOff>38100</xdr:colOff>
      <xdr:row>104</xdr:row>
      <xdr:rowOff>154758</xdr:rowOff>
    </xdr:to>
    <xdr:sp macro="" textlink="">
      <xdr:nvSpPr>
        <xdr:cNvPr id="407" name="楕円 406"/>
        <xdr:cNvSpPr/>
      </xdr:nvSpPr>
      <xdr:spPr>
        <a:xfrm>
          <a:off x="936625" y="178839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103958</xdr:rowOff>
    </xdr:from>
    <xdr:to>
      <xdr:col>10</xdr:col>
      <xdr:colOff>114300</xdr:colOff>
      <xdr:row>104</xdr:row>
      <xdr:rowOff>148045</xdr:rowOff>
    </xdr:to>
    <xdr:cxnSp macro="">
      <xdr:nvCxnSpPr>
        <xdr:cNvPr id="408" name="直線コネクタ 407"/>
        <xdr:cNvCxnSpPr/>
      </xdr:nvCxnSpPr>
      <xdr:spPr>
        <a:xfrm>
          <a:off x="968375" y="17934758"/>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09" name="n_1aveValue【市民会館】&#10;有形固定資産減価償却率"/>
        <xdr:cNvSpPr txBox="1"/>
      </xdr:nvSpPr>
      <xdr:spPr>
        <a:xfrm>
          <a:off x="306769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0" name="n_2aveValue【市民会館】&#10;有形固定資産減価償却率"/>
        <xdr:cNvSpPr txBox="1"/>
      </xdr:nvSpPr>
      <xdr:spPr>
        <a:xfrm>
          <a:off x="230569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1" name="n_3aveValue【市民会館】&#10;有形固定資産減価償却率"/>
        <xdr:cNvSpPr txBox="1"/>
      </xdr:nvSpPr>
      <xdr:spPr>
        <a:xfrm>
          <a:off x="1559569"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2" name="n_4aveValue【市民会館】&#10;有形固定資産減価償却率"/>
        <xdr:cNvSpPr txBox="1"/>
      </xdr:nvSpPr>
      <xdr:spPr>
        <a:xfrm>
          <a:off x="8134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13" name="n_1mainValue【市民会館】&#10;有形固定資産減価償却率"/>
        <xdr:cNvSpPr txBox="1"/>
      </xdr:nvSpPr>
      <xdr:spPr>
        <a:xfrm>
          <a:off x="306769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414" name="n_2mainValue【市民会館】&#10;有形固定資産減価償却率"/>
        <xdr:cNvSpPr txBox="1"/>
      </xdr:nvSpPr>
      <xdr:spPr>
        <a:xfrm>
          <a:off x="230569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15" name="n_3mainValue【市民会館】&#10;有形固定資産減価償却率"/>
        <xdr:cNvSpPr txBox="1"/>
      </xdr:nvSpPr>
      <xdr:spPr>
        <a:xfrm>
          <a:off x="1559569"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145885</xdr:rowOff>
    </xdr:from>
    <xdr:ext cx="405111" cy="259045"/>
    <xdr:sp macro="" textlink="">
      <xdr:nvSpPr>
        <xdr:cNvPr id="416" name="n_4mainValue【市民会館】&#10;有形固定資産減価償却率"/>
        <xdr:cNvSpPr txBox="1"/>
      </xdr:nvSpPr>
      <xdr:spPr>
        <a:xfrm>
          <a:off x="8134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7" name="直線コネクタ 426"/>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8" name="テキスト ボックス 427"/>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9" name="直線コネクタ 428"/>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0" name="テキスト ボックス 429"/>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1" name="直線コネクタ 430"/>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2" name="テキスト ボックス 431"/>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3" name="直線コネクタ 432"/>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4" name="テキスト ボックス 433"/>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5" name="直線コネクタ 434"/>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6" name="テキスト ボックス 435"/>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7" name="直線コネクタ 436"/>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8" name="テキスト ボックス 437"/>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2" name="直線コネクタ 441"/>
        <xdr:cNvCxnSpPr/>
      </xdr:nvCxnSpPr>
      <xdr:spPr>
        <a:xfrm flipV="1">
          <a:off x="8905240"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3"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4" name="直線コネクタ 443"/>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5" name="【市民会館】&#10;一人当たり面積最大値テキスト"/>
        <xdr:cNvSpPr txBox="1"/>
      </xdr:nvSpPr>
      <xdr:spPr>
        <a:xfrm>
          <a:off x="8943975"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6" name="直線コネクタ 445"/>
        <xdr:cNvCxnSpPr/>
      </xdr:nvCxnSpPr>
      <xdr:spPr>
        <a:xfrm>
          <a:off x="8845550" y="1706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47" name="【市民会館】&#10;一人当たり面積平均値テキスト"/>
        <xdr:cNvSpPr txBox="1"/>
      </xdr:nvSpPr>
      <xdr:spPr>
        <a:xfrm>
          <a:off x="8943975"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48" name="フローチャート: 判断 447"/>
        <xdr:cNvSpPr/>
      </xdr:nvSpPr>
      <xdr:spPr>
        <a:xfrm>
          <a:off x="8883650" y="182186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49" name="フローチャート: 判断 448"/>
        <xdr:cNvSpPr/>
      </xdr:nvSpPr>
      <xdr:spPr>
        <a:xfrm>
          <a:off x="815975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0" name="フローチャート: 判断 449"/>
        <xdr:cNvSpPr/>
      </xdr:nvSpPr>
      <xdr:spPr>
        <a:xfrm>
          <a:off x="7413625" y="18225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1" name="フローチャート: 判断 450"/>
        <xdr:cNvSpPr/>
      </xdr:nvSpPr>
      <xdr:spPr>
        <a:xfrm>
          <a:off x="6638925"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2" name="フローチャート: 判断 451"/>
        <xdr:cNvSpPr/>
      </xdr:nvSpPr>
      <xdr:spPr>
        <a:xfrm>
          <a:off x="58928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58" name="楕円 457"/>
        <xdr:cNvSpPr/>
      </xdr:nvSpPr>
      <xdr:spPr>
        <a:xfrm>
          <a:off x="8883650" y="184309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59" name="【市民会館】&#10;一人当たり面積該当値テキスト"/>
        <xdr:cNvSpPr txBox="1"/>
      </xdr:nvSpPr>
      <xdr:spPr>
        <a:xfrm>
          <a:off x="8943975"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60" name="楕円 459"/>
        <xdr:cNvSpPr/>
      </xdr:nvSpPr>
      <xdr:spPr>
        <a:xfrm>
          <a:off x="815975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461" name="直線コネクタ 460"/>
        <xdr:cNvCxnSpPr/>
      </xdr:nvCxnSpPr>
      <xdr:spPr>
        <a:xfrm>
          <a:off x="8210550" y="18478500"/>
          <a:ext cx="6953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62" name="楕円 461"/>
        <xdr:cNvSpPr/>
      </xdr:nvSpPr>
      <xdr:spPr>
        <a:xfrm>
          <a:off x="7413625" y="1842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133350</xdr:rowOff>
    </xdr:to>
    <xdr:cxnSp macro="">
      <xdr:nvCxnSpPr>
        <xdr:cNvPr id="463" name="直線コネクタ 462"/>
        <xdr:cNvCxnSpPr/>
      </xdr:nvCxnSpPr>
      <xdr:spPr>
        <a:xfrm>
          <a:off x="7445375" y="18478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64" name="楕円 463"/>
        <xdr:cNvSpPr/>
      </xdr:nvSpPr>
      <xdr:spPr>
        <a:xfrm>
          <a:off x="6638925"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133350</xdr:rowOff>
    </xdr:to>
    <xdr:cxnSp macro="">
      <xdr:nvCxnSpPr>
        <xdr:cNvPr id="465" name="直線コネクタ 464"/>
        <xdr:cNvCxnSpPr/>
      </xdr:nvCxnSpPr>
      <xdr:spPr>
        <a:xfrm>
          <a:off x="6689725" y="184785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85816</xdr:rowOff>
    </xdr:from>
    <xdr:to>
      <xdr:col>36</xdr:col>
      <xdr:colOff>165100</xdr:colOff>
      <xdr:row>108</xdr:row>
      <xdr:rowOff>15966</xdr:rowOff>
    </xdr:to>
    <xdr:sp macro="" textlink="">
      <xdr:nvSpPr>
        <xdr:cNvPr id="466" name="楕円 465"/>
        <xdr:cNvSpPr/>
      </xdr:nvSpPr>
      <xdr:spPr>
        <a:xfrm>
          <a:off x="58928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107</xdr:row>
      <xdr:rowOff>136616</xdr:rowOff>
    </xdr:to>
    <xdr:cxnSp macro="">
      <xdr:nvCxnSpPr>
        <xdr:cNvPr id="467" name="直線コネクタ 466"/>
        <xdr:cNvCxnSpPr/>
      </xdr:nvCxnSpPr>
      <xdr:spPr>
        <a:xfrm flipV="1">
          <a:off x="5943600" y="18478500"/>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8" name="n_1aveValue【市民会館】&#10;一人当たり面積"/>
        <xdr:cNvSpPr txBox="1"/>
      </xdr:nvSpPr>
      <xdr:spPr>
        <a:xfrm>
          <a:off x="7991552"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69" name="n_2aveValue【市民会館】&#10;一人当たり面積"/>
        <xdr:cNvSpPr txBox="1"/>
      </xdr:nvSpPr>
      <xdr:spPr>
        <a:xfrm>
          <a:off x="72581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0" name="n_3aveValue【市民会館】&#10;一人当たり面積"/>
        <xdr:cNvSpPr txBox="1"/>
      </xdr:nvSpPr>
      <xdr:spPr>
        <a:xfrm>
          <a:off x="6483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1" name="n_4aveValue【市民会館】&#10;一人当たり面積"/>
        <xdr:cNvSpPr txBox="1"/>
      </xdr:nvSpPr>
      <xdr:spPr>
        <a:xfrm>
          <a:off x="5737302"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72" name="n_1mainValue【市民会館】&#10;一人当たり面積"/>
        <xdr:cNvSpPr txBox="1"/>
      </xdr:nvSpPr>
      <xdr:spPr>
        <a:xfrm>
          <a:off x="7991552"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73" name="n_2mainValue【市民会館】&#10;一人当たり面積"/>
        <xdr:cNvSpPr txBox="1"/>
      </xdr:nvSpPr>
      <xdr:spPr>
        <a:xfrm>
          <a:off x="72581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74" name="n_3mainValue【市民会館】&#10;一人当たり面積"/>
        <xdr:cNvSpPr txBox="1"/>
      </xdr:nvSpPr>
      <xdr:spPr>
        <a:xfrm>
          <a:off x="6483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7093</xdr:rowOff>
    </xdr:from>
    <xdr:ext cx="469744" cy="259045"/>
    <xdr:sp macro="" textlink="">
      <xdr:nvSpPr>
        <xdr:cNvPr id="475" name="n_4mainValue【市民会館】&#10;一人当たり面積"/>
        <xdr:cNvSpPr txBox="1"/>
      </xdr:nvSpPr>
      <xdr:spPr>
        <a:xfrm>
          <a:off x="5737302"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3889989"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3928725"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3801725" y="72166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3928725"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3801725" y="576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3928725"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3839825" y="6718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3115925"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23698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1623675" y="6662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0848975"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517" name="楕円 516"/>
        <xdr:cNvSpPr/>
      </xdr:nvSpPr>
      <xdr:spPr>
        <a:xfrm>
          <a:off x="13839825" y="67217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518" name="【一般廃棄物処理施設】&#10;有形固定資産減価償却率該当値テキスト"/>
        <xdr:cNvSpPr txBox="1"/>
      </xdr:nvSpPr>
      <xdr:spPr>
        <a:xfrm>
          <a:off x="13928725"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19" name="楕円 518"/>
        <xdr:cNvSpPr/>
      </xdr:nvSpPr>
      <xdr:spPr>
        <a:xfrm>
          <a:off x="13115925"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85997</xdr:rowOff>
    </xdr:to>
    <xdr:cxnSp macro="">
      <xdr:nvCxnSpPr>
        <xdr:cNvPr id="520" name="直線コネクタ 519"/>
        <xdr:cNvCxnSpPr/>
      </xdr:nvCxnSpPr>
      <xdr:spPr>
        <a:xfrm>
          <a:off x="13166725" y="6754585"/>
          <a:ext cx="7239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129903</xdr:rowOff>
    </xdr:from>
    <xdr:to>
      <xdr:col>76</xdr:col>
      <xdr:colOff>165100</xdr:colOff>
      <xdr:row>42</xdr:row>
      <xdr:rowOff>60053</xdr:rowOff>
    </xdr:to>
    <xdr:sp macro="" textlink="">
      <xdr:nvSpPr>
        <xdr:cNvPr id="521" name="楕円 520"/>
        <xdr:cNvSpPr/>
      </xdr:nvSpPr>
      <xdr:spPr>
        <a:xfrm>
          <a:off x="123698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42</xdr:row>
      <xdr:rowOff>9253</xdr:rowOff>
    </xdr:to>
    <xdr:cxnSp macro="">
      <xdr:nvCxnSpPr>
        <xdr:cNvPr id="522" name="直線コネクタ 521"/>
        <xdr:cNvCxnSpPr/>
      </xdr:nvCxnSpPr>
      <xdr:spPr>
        <a:xfrm flipV="1">
          <a:off x="12420600" y="6754585"/>
          <a:ext cx="746125" cy="4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102144</xdr:rowOff>
    </xdr:from>
    <xdr:to>
      <xdr:col>72</xdr:col>
      <xdr:colOff>38100</xdr:colOff>
      <xdr:row>42</xdr:row>
      <xdr:rowOff>32294</xdr:rowOff>
    </xdr:to>
    <xdr:sp macro="" textlink="">
      <xdr:nvSpPr>
        <xdr:cNvPr id="523" name="楕円 522"/>
        <xdr:cNvSpPr/>
      </xdr:nvSpPr>
      <xdr:spPr>
        <a:xfrm>
          <a:off x="11623675" y="7131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152944</xdr:rowOff>
    </xdr:from>
    <xdr:to>
      <xdr:col>76</xdr:col>
      <xdr:colOff>114300</xdr:colOff>
      <xdr:row>42</xdr:row>
      <xdr:rowOff>9253</xdr:rowOff>
    </xdr:to>
    <xdr:cxnSp macro="">
      <xdr:nvCxnSpPr>
        <xdr:cNvPr id="524" name="直線コネクタ 523"/>
        <xdr:cNvCxnSpPr/>
      </xdr:nvCxnSpPr>
      <xdr:spPr>
        <a:xfrm>
          <a:off x="11655425" y="7182394"/>
          <a:ext cx="7651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2980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2246619"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150049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072579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29" name="n_1mainValue【一般廃棄物処理施設】&#10;有形固定資産減価償却率"/>
        <xdr:cNvSpPr txBox="1"/>
      </xdr:nvSpPr>
      <xdr:spPr>
        <a:xfrm>
          <a:off x="12980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51180</xdr:rowOff>
    </xdr:from>
    <xdr:ext cx="405111" cy="259045"/>
    <xdr:sp macro="" textlink="">
      <xdr:nvSpPr>
        <xdr:cNvPr id="530" name="n_2mainValue【一般廃棄物処理施設】&#10;有形固定資産減価償却率"/>
        <xdr:cNvSpPr txBox="1"/>
      </xdr:nvSpPr>
      <xdr:spPr>
        <a:xfrm>
          <a:off x="12246619"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23421</xdr:rowOff>
    </xdr:from>
    <xdr:ext cx="405111" cy="259045"/>
    <xdr:sp macro="" textlink="">
      <xdr:nvSpPr>
        <xdr:cNvPr id="531" name="n_3mainValue【一般廃棄物処理施設】&#10;有形固定資産減価償却率"/>
        <xdr:cNvSpPr txBox="1"/>
      </xdr:nvSpPr>
      <xdr:spPr>
        <a:xfrm>
          <a:off x="1150049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188461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188849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18786475" y="72384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188849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18786475" y="59255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188849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187960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18100675" y="70082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17325975"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657985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5833725" y="7037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45488</xdr:rowOff>
    </xdr:from>
    <xdr:to>
      <xdr:col>116</xdr:col>
      <xdr:colOff>114300</xdr:colOff>
      <xdr:row>34</xdr:row>
      <xdr:rowOff>147088</xdr:rowOff>
    </xdr:to>
    <xdr:sp macro="" textlink="">
      <xdr:nvSpPr>
        <xdr:cNvPr id="571" name="楕円 570"/>
        <xdr:cNvSpPr/>
      </xdr:nvSpPr>
      <xdr:spPr>
        <a:xfrm>
          <a:off x="18796000" y="58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169965</xdr:rowOff>
    </xdr:from>
    <xdr:ext cx="599010" cy="259045"/>
    <xdr:sp macro="" textlink="">
      <xdr:nvSpPr>
        <xdr:cNvPr id="572" name="【一般廃棄物処理施設】&#10;一人当たり有形固定資産（償却資産）額該当値テキスト"/>
        <xdr:cNvSpPr txBox="1"/>
      </xdr:nvSpPr>
      <xdr:spPr>
        <a:xfrm>
          <a:off x="18884900" y="58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20782</xdr:rowOff>
    </xdr:from>
    <xdr:to>
      <xdr:col>112</xdr:col>
      <xdr:colOff>38100</xdr:colOff>
      <xdr:row>34</xdr:row>
      <xdr:rowOff>122382</xdr:rowOff>
    </xdr:to>
    <xdr:sp macro="" textlink="">
      <xdr:nvSpPr>
        <xdr:cNvPr id="573" name="楕円 572"/>
        <xdr:cNvSpPr/>
      </xdr:nvSpPr>
      <xdr:spPr>
        <a:xfrm>
          <a:off x="18100675" y="58500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71582</xdr:rowOff>
    </xdr:from>
    <xdr:to>
      <xdr:col>116</xdr:col>
      <xdr:colOff>63500</xdr:colOff>
      <xdr:row>34</xdr:row>
      <xdr:rowOff>96288</xdr:rowOff>
    </xdr:to>
    <xdr:cxnSp macro="">
      <xdr:nvCxnSpPr>
        <xdr:cNvPr id="574" name="直線コネクタ 573"/>
        <xdr:cNvCxnSpPr/>
      </xdr:nvCxnSpPr>
      <xdr:spPr>
        <a:xfrm>
          <a:off x="18132425" y="5900882"/>
          <a:ext cx="714375"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73505</xdr:rowOff>
    </xdr:from>
    <xdr:to>
      <xdr:col>107</xdr:col>
      <xdr:colOff>101600</xdr:colOff>
      <xdr:row>37</xdr:row>
      <xdr:rowOff>3655</xdr:rowOff>
    </xdr:to>
    <xdr:sp macro="" textlink="">
      <xdr:nvSpPr>
        <xdr:cNvPr id="575" name="楕円 574"/>
        <xdr:cNvSpPr/>
      </xdr:nvSpPr>
      <xdr:spPr>
        <a:xfrm>
          <a:off x="17325975" y="62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71582</xdr:rowOff>
    </xdr:from>
    <xdr:to>
      <xdr:col>111</xdr:col>
      <xdr:colOff>177800</xdr:colOff>
      <xdr:row>36</xdr:row>
      <xdr:rowOff>124305</xdr:rowOff>
    </xdr:to>
    <xdr:cxnSp macro="">
      <xdr:nvCxnSpPr>
        <xdr:cNvPr id="576" name="直線コネクタ 575"/>
        <xdr:cNvCxnSpPr/>
      </xdr:nvCxnSpPr>
      <xdr:spPr>
        <a:xfrm flipV="1">
          <a:off x="17376775" y="5900882"/>
          <a:ext cx="755650" cy="3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74642</xdr:rowOff>
    </xdr:from>
    <xdr:to>
      <xdr:col>102</xdr:col>
      <xdr:colOff>165100</xdr:colOff>
      <xdr:row>37</xdr:row>
      <xdr:rowOff>4792</xdr:rowOff>
    </xdr:to>
    <xdr:sp macro="" textlink="">
      <xdr:nvSpPr>
        <xdr:cNvPr id="577" name="楕円 576"/>
        <xdr:cNvSpPr/>
      </xdr:nvSpPr>
      <xdr:spPr>
        <a:xfrm>
          <a:off x="16579850" y="62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124305</xdr:rowOff>
    </xdr:from>
    <xdr:to>
      <xdr:col>107</xdr:col>
      <xdr:colOff>50800</xdr:colOff>
      <xdr:row>36</xdr:row>
      <xdr:rowOff>125442</xdr:rowOff>
    </xdr:to>
    <xdr:cxnSp macro="">
      <xdr:nvCxnSpPr>
        <xdr:cNvPr id="578" name="直線コネクタ 577"/>
        <xdr:cNvCxnSpPr/>
      </xdr:nvCxnSpPr>
      <xdr:spPr>
        <a:xfrm flipV="1">
          <a:off x="16630650" y="6296505"/>
          <a:ext cx="746125"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1790016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17166736"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6392036"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56459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138909</xdr:rowOff>
    </xdr:from>
    <xdr:ext cx="599010" cy="259045"/>
    <xdr:sp macro="" textlink="">
      <xdr:nvSpPr>
        <xdr:cNvPr id="583" name="n_1mainValue【一般廃棄物処理施設】&#10;一人当たり有形固定資産（償却資産）額"/>
        <xdr:cNvSpPr txBox="1"/>
      </xdr:nvSpPr>
      <xdr:spPr>
        <a:xfrm>
          <a:off x="17867845" y="562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20182</xdr:rowOff>
    </xdr:from>
    <xdr:ext cx="599010" cy="259045"/>
    <xdr:sp macro="" textlink="">
      <xdr:nvSpPr>
        <xdr:cNvPr id="584" name="n_2mainValue【一般廃棄物処理施設】&#10;一人当たり有形固定資産（償却資産）額"/>
        <xdr:cNvSpPr txBox="1"/>
      </xdr:nvSpPr>
      <xdr:spPr>
        <a:xfrm>
          <a:off x="17134420" y="60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21319</xdr:rowOff>
    </xdr:from>
    <xdr:ext cx="599010" cy="259045"/>
    <xdr:sp macro="" textlink="">
      <xdr:nvSpPr>
        <xdr:cNvPr id="585" name="n_3mainValue【一般廃棄物処理施設】&#10;一人当たり有形固定資産（償却資産）額"/>
        <xdr:cNvSpPr txBox="1"/>
      </xdr:nvSpPr>
      <xdr:spPr>
        <a:xfrm>
          <a:off x="16359720" y="60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8" name="テキスト ボックス 597"/>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6" name="テキスト ボックス 605"/>
        <xdr:cNvSpPr txBox="1"/>
      </xdr:nvSpPr>
      <xdr:spPr>
        <a:xfrm>
          <a:off x="1030683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146050</xdr:rowOff>
    </xdr:from>
    <xdr:to>
      <xdr:col>85</xdr:col>
      <xdr:colOff>126364</xdr:colOff>
      <xdr:row>62</xdr:row>
      <xdr:rowOff>165100</xdr:rowOff>
    </xdr:to>
    <xdr:cxnSp macro="">
      <xdr:nvCxnSpPr>
        <xdr:cNvPr id="609" name="直線コネクタ 608"/>
        <xdr:cNvCxnSpPr/>
      </xdr:nvCxnSpPr>
      <xdr:spPr>
        <a:xfrm flipV="1">
          <a:off x="13889989" y="957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10" name="【保健センター・保健所】&#10;有形固定資産減価償却率最小値テキスト"/>
        <xdr:cNvSpPr txBox="1"/>
      </xdr:nvSpPr>
      <xdr:spPr>
        <a:xfrm>
          <a:off x="13928725"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11" name="直線コネクタ 610"/>
        <xdr:cNvCxnSpPr/>
      </xdr:nvCxnSpPr>
      <xdr:spPr>
        <a:xfrm>
          <a:off x="13801725" y="1079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92727</xdr:rowOff>
    </xdr:from>
    <xdr:ext cx="340478" cy="259045"/>
    <xdr:sp macro="" textlink="">
      <xdr:nvSpPr>
        <xdr:cNvPr id="612" name="【保健センター・保健所】&#10;有形固定資産減価償却率最大値テキスト"/>
        <xdr:cNvSpPr txBox="1"/>
      </xdr:nvSpPr>
      <xdr:spPr>
        <a:xfrm>
          <a:off x="13928725" y="935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146050</xdr:rowOff>
    </xdr:from>
    <xdr:to>
      <xdr:col>86</xdr:col>
      <xdr:colOff>25400</xdr:colOff>
      <xdr:row>55</xdr:row>
      <xdr:rowOff>146050</xdr:rowOff>
    </xdr:to>
    <xdr:cxnSp macro="">
      <xdr:nvCxnSpPr>
        <xdr:cNvPr id="613" name="直線コネクタ 612"/>
        <xdr:cNvCxnSpPr/>
      </xdr:nvCxnSpPr>
      <xdr:spPr>
        <a:xfrm>
          <a:off x="13801725" y="9575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614" name="【保健センター・保健所】&#10;有形固定資産減価償却率平均値テキスト"/>
        <xdr:cNvSpPr txBox="1"/>
      </xdr:nvSpPr>
      <xdr:spPr>
        <a:xfrm>
          <a:off x="13928725"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15" name="フローチャート: 判断 614"/>
        <xdr:cNvSpPr/>
      </xdr:nvSpPr>
      <xdr:spPr>
        <a:xfrm>
          <a:off x="13839825" y="1013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160020</xdr:rowOff>
    </xdr:from>
    <xdr:to>
      <xdr:col>81</xdr:col>
      <xdr:colOff>101600</xdr:colOff>
      <xdr:row>59</xdr:row>
      <xdr:rowOff>90170</xdr:rowOff>
    </xdr:to>
    <xdr:sp macro="" textlink="">
      <xdr:nvSpPr>
        <xdr:cNvPr id="616" name="フローチャート: 判断 615"/>
        <xdr:cNvSpPr/>
      </xdr:nvSpPr>
      <xdr:spPr>
        <a:xfrm>
          <a:off x="13115925" y="1010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138430</xdr:rowOff>
    </xdr:from>
    <xdr:to>
      <xdr:col>76</xdr:col>
      <xdr:colOff>165100</xdr:colOff>
      <xdr:row>59</xdr:row>
      <xdr:rowOff>68580</xdr:rowOff>
    </xdr:to>
    <xdr:sp macro="" textlink="">
      <xdr:nvSpPr>
        <xdr:cNvPr id="617" name="フローチャート: 判断 616"/>
        <xdr:cNvSpPr/>
      </xdr:nvSpPr>
      <xdr:spPr>
        <a:xfrm>
          <a:off x="123698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124460</xdr:rowOff>
    </xdr:from>
    <xdr:to>
      <xdr:col>72</xdr:col>
      <xdr:colOff>38100</xdr:colOff>
      <xdr:row>59</xdr:row>
      <xdr:rowOff>54610</xdr:rowOff>
    </xdr:to>
    <xdr:sp macro="" textlink="">
      <xdr:nvSpPr>
        <xdr:cNvPr id="618" name="フローチャート: 判断 617"/>
        <xdr:cNvSpPr/>
      </xdr:nvSpPr>
      <xdr:spPr>
        <a:xfrm>
          <a:off x="11623675" y="10068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139700</xdr:rowOff>
    </xdr:from>
    <xdr:to>
      <xdr:col>67</xdr:col>
      <xdr:colOff>101600</xdr:colOff>
      <xdr:row>59</xdr:row>
      <xdr:rowOff>69850</xdr:rowOff>
    </xdr:to>
    <xdr:sp macro="" textlink="">
      <xdr:nvSpPr>
        <xdr:cNvPr id="619" name="フローチャート: 判断 618"/>
        <xdr:cNvSpPr/>
      </xdr:nvSpPr>
      <xdr:spPr>
        <a:xfrm>
          <a:off x="10848975"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95250</xdr:rowOff>
    </xdr:from>
    <xdr:to>
      <xdr:col>85</xdr:col>
      <xdr:colOff>177800</xdr:colOff>
      <xdr:row>56</xdr:row>
      <xdr:rowOff>25400</xdr:rowOff>
    </xdr:to>
    <xdr:sp macro="" textlink="">
      <xdr:nvSpPr>
        <xdr:cNvPr id="625" name="楕円 624"/>
        <xdr:cNvSpPr/>
      </xdr:nvSpPr>
      <xdr:spPr>
        <a:xfrm>
          <a:off x="13839825" y="9525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48277</xdr:rowOff>
    </xdr:from>
    <xdr:ext cx="340478" cy="259045"/>
    <xdr:sp macro="" textlink="">
      <xdr:nvSpPr>
        <xdr:cNvPr id="626" name="【保健センター・保健所】&#10;有形固定資産減価償却率該当値テキスト"/>
        <xdr:cNvSpPr txBox="1"/>
      </xdr:nvSpPr>
      <xdr:spPr>
        <a:xfrm>
          <a:off x="13928725" y="9478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69850</xdr:rowOff>
    </xdr:from>
    <xdr:to>
      <xdr:col>81</xdr:col>
      <xdr:colOff>101600</xdr:colOff>
      <xdr:row>56</xdr:row>
      <xdr:rowOff>0</xdr:rowOff>
    </xdr:to>
    <xdr:sp macro="" textlink="">
      <xdr:nvSpPr>
        <xdr:cNvPr id="627" name="楕円 626"/>
        <xdr:cNvSpPr/>
      </xdr:nvSpPr>
      <xdr:spPr>
        <a:xfrm>
          <a:off x="13115925"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120650</xdr:rowOff>
    </xdr:from>
    <xdr:to>
      <xdr:col>85</xdr:col>
      <xdr:colOff>127000</xdr:colOff>
      <xdr:row>55</xdr:row>
      <xdr:rowOff>146050</xdr:rowOff>
    </xdr:to>
    <xdr:cxnSp macro="">
      <xdr:nvCxnSpPr>
        <xdr:cNvPr id="628" name="直線コネクタ 627"/>
        <xdr:cNvCxnSpPr/>
      </xdr:nvCxnSpPr>
      <xdr:spPr>
        <a:xfrm>
          <a:off x="13166725" y="9550400"/>
          <a:ext cx="7239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44450</xdr:rowOff>
    </xdr:from>
    <xdr:to>
      <xdr:col>76</xdr:col>
      <xdr:colOff>165100</xdr:colOff>
      <xdr:row>55</xdr:row>
      <xdr:rowOff>146050</xdr:rowOff>
    </xdr:to>
    <xdr:sp macro="" textlink="">
      <xdr:nvSpPr>
        <xdr:cNvPr id="629" name="楕円 628"/>
        <xdr:cNvSpPr/>
      </xdr:nvSpPr>
      <xdr:spPr>
        <a:xfrm>
          <a:off x="123698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55</xdr:row>
      <xdr:rowOff>120650</xdr:rowOff>
    </xdr:to>
    <xdr:cxnSp macro="">
      <xdr:nvCxnSpPr>
        <xdr:cNvPr id="630" name="直線コネクタ 629"/>
        <xdr:cNvCxnSpPr/>
      </xdr:nvCxnSpPr>
      <xdr:spPr>
        <a:xfrm>
          <a:off x="12420600" y="9525000"/>
          <a:ext cx="7461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119380</xdr:rowOff>
    </xdr:from>
    <xdr:to>
      <xdr:col>72</xdr:col>
      <xdr:colOff>38100</xdr:colOff>
      <xdr:row>60</xdr:row>
      <xdr:rowOff>49530</xdr:rowOff>
    </xdr:to>
    <xdr:sp macro="" textlink="">
      <xdr:nvSpPr>
        <xdr:cNvPr id="631" name="楕円 630"/>
        <xdr:cNvSpPr/>
      </xdr:nvSpPr>
      <xdr:spPr>
        <a:xfrm>
          <a:off x="11623675" y="10234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59</xdr:row>
      <xdr:rowOff>170180</xdr:rowOff>
    </xdr:to>
    <xdr:cxnSp macro="">
      <xdr:nvCxnSpPr>
        <xdr:cNvPr id="632" name="直線コネクタ 631"/>
        <xdr:cNvCxnSpPr/>
      </xdr:nvCxnSpPr>
      <xdr:spPr>
        <a:xfrm flipV="1">
          <a:off x="11655425" y="9525000"/>
          <a:ext cx="765175" cy="76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93980</xdr:rowOff>
    </xdr:from>
    <xdr:to>
      <xdr:col>67</xdr:col>
      <xdr:colOff>101600</xdr:colOff>
      <xdr:row>60</xdr:row>
      <xdr:rowOff>24130</xdr:rowOff>
    </xdr:to>
    <xdr:sp macro="" textlink="">
      <xdr:nvSpPr>
        <xdr:cNvPr id="633" name="楕円 632"/>
        <xdr:cNvSpPr/>
      </xdr:nvSpPr>
      <xdr:spPr>
        <a:xfrm>
          <a:off x="10848975"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144780</xdr:rowOff>
    </xdr:from>
    <xdr:to>
      <xdr:col>71</xdr:col>
      <xdr:colOff>177800</xdr:colOff>
      <xdr:row>59</xdr:row>
      <xdr:rowOff>170180</xdr:rowOff>
    </xdr:to>
    <xdr:cxnSp macro="">
      <xdr:nvCxnSpPr>
        <xdr:cNvPr id="634" name="直線コネクタ 633"/>
        <xdr:cNvCxnSpPr/>
      </xdr:nvCxnSpPr>
      <xdr:spPr>
        <a:xfrm>
          <a:off x="10899775" y="1026033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81297</xdr:rowOff>
    </xdr:from>
    <xdr:ext cx="405111" cy="259045"/>
    <xdr:sp macro="" textlink="">
      <xdr:nvSpPr>
        <xdr:cNvPr id="635" name="n_1aveValue【保健センター・保健所】&#10;有形固定資産減価償却率"/>
        <xdr:cNvSpPr txBox="1"/>
      </xdr:nvSpPr>
      <xdr:spPr>
        <a:xfrm>
          <a:off x="12980044" y="1019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59707</xdr:rowOff>
    </xdr:from>
    <xdr:ext cx="405111" cy="259045"/>
    <xdr:sp macro="" textlink="">
      <xdr:nvSpPr>
        <xdr:cNvPr id="636" name="n_2aveValue【保健センター・保健所】&#10;有形固定資産減価償却率"/>
        <xdr:cNvSpPr txBox="1"/>
      </xdr:nvSpPr>
      <xdr:spPr>
        <a:xfrm>
          <a:off x="12246619"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71137</xdr:rowOff>
    </xdr:from>
    <xdr:ext cx="405111" cy="259045"/>
    <xdr:sp macro="" textlink="">
      <xdr:nvSpPr>
        <xdr:cNvPr id="637" name="n_3aveValue【保健センター・保健所】&#10;有形固定資産減価償却率"/>
        <xdr:cNvSpPr txBox="1"/>
      </xdr:nvSpPr>
      <xdr:spPr>
        <a:xfrm>
          <a:off x="1150049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86377</xdr:rowOff>
    </xdr:from>
    <xdr:ext cx="405111" cy="259045"/>
    <xdr:sp macro="" textlink="">
      <xdr:nvSpPr>
        <xdr:cNvPr id="638" name="n_4aveValue【保健センター・保健所】&#10;有形固定資産減価償却率"/>
        <xdr:cNvSpPr txBox="1"/>
      </xdr:nvSpPr>
      <xdr:spPr>
        <a:xfrm>
          <a:off x="1072579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16527</xdr:rowOff>
    </xdr:from>
    <xdr:ext cx="340478" cy="259045"/>
    <xdr:sp macro="" textlink="">
      <xdr:nvSpPr>
        <xdr:cNvPr id="639" name="n_1mainValue【保健センター・保健所】&#10;有形固定資産減価償却率"/>
        <xdr:cNvSpPr txBox="1"/>
      </xdr:nvSpPr>
      <xdr:spPr>
        <a:xfrm>
          <a:off x="13012361" y="927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162577</xdr:rowOff>
    </xdr:from>
    <xdr:ext cx="340478" cy="259045"/>
    <xdr:sp macro="" textlink="">
      <xdr:nvSpPr>
        <xdr:cNvPr id="640" name="n_2mainValue【保健センター・保健所】&#10;有形固定資産減価償却率"/>
        <xdr:cNvSpPr txBox="1"/>
      </xdr:nvSpPr>
      <xdr:spPr>
        <a:xfrm>
          <a:off x="12278936"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40657</xdr:rowOff>
    </xdr:from>
    <xdr:ext cx="405111" cy="259045"/>
    <xdr:sp macro="" textlink="">
      <xdr:nvSpPr>
        <xdr:cNvPr id="641" name="n_3mainValue【保健センター・保健所】&#10;有形固定資産減価償却率"/>
        <xdr:cNvSpPr txBox="1"/>
      </xdr:nvSpPr>
      <xdr:spPr>
        <a:xfrm>
          <a:off x="1150049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15257</xdr:rowOff>
    </xdr:from>
    <xdr:ext cx="405111" cy="259045"/>
    <xdr:sp macro="" textlink="">
      <xdr:nvSpPr>
        <xdr:cNvPr id="642" name="n_4mainValue【保健センター・保健所】&#10;有形固定資産減価償却率"/>
        <xdr:cNvSpPr txBox="1"/>
      </xdr:nvSpPr>
      <xdr:spPr>
        <a:xfrm>
          <a:off x="1072579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3" name="正方形/長方形 64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4" name="正方形/長方形 64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5" name="正方形/長方形 64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6" name="正方形/長方形 64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7" name="正方形/長方形 64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8" name="正方形/長方形 64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9" name="正方形/長方形 64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0" name="正方形/長方形 64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1" name="テキスト ボックス 65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2" name="直線コネクタ 65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3" name="直線コネクタ 652"/>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4" name="テキスト ボックス 653"/>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5" name="直線コネクタ 654"/>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6" name="テキスト ボックス 655"/>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7" name="直線コネクタ 656"/>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8" name="テキスト ボックス 657"/>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9" name="直線コネクタ 658"/>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0" name="テキスト ボックス 659"/>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1" name="直線コネクタ 660"/>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2" name="テキスト ボックス 661"/>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6" name="直線コネクタ 665"/>
        <xdr:cNvCxnSpPr/>
      </xdr:nvCxnSpPr>
      <xdr:spPr>
        <a:xfrm flipV="1">
          <a:off x="188461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7" name="【保健センター・保健所】&#10;一人当たり面積最小値テキスト"/>
        <xdr:cNvSpPr txBox="1"/>
      </xdr:nvSpPr>
      <xdr:spPr>
        <a:xfrm>
          <a:off x="188849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8" name="直線コネクタ 667"/>
        <xdr:cNvCxnSpPr/>
      </xdr:nvCxnSpPr>
      <xdr:spPr>
        <a:xfrm>
          <a:off x="18786475" y="1102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9" name="【保健センター・保健所】&#10;一人当たり面積最大値テキスト"/>
        <xdr:cNvSpPr txBox="1"/>
      </xdr:nvSpPr>
      <xdr:spPr>
        <a:xfrm>
          <a:off x="188849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70" name="直線コネクタ 669"/>
        <xdr:cNvCxnSpPr/>
      </xdr:nvCxnSpPr>
      <xdr:spPr>
        <a:xfrm>
          <a:off x="18786475" y="955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1" name="【保健センター・保健所】&#10;一人当たり面積平均値テキスト"/>
        <xdr:cNvSpPr txBox="1"/>
      </xdr:nvSpPr>
      <xdr:spPr>
        <a:xfrm>
          <a:off x="188849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2" name="フローチャート: 判断 671"/>
        <xdr:cNvSpPr/>
      </xdr:nvSpPr>
      <xdr:spPr>
        <a:xfrm>
          <a:off x="187960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3" name="フローチャート: 判断 672"/>
        <xdr:cNvSpPr/>
      </xdr:nvSpPr>
      <xdr:spPr>
        <a:xfrm>
          <a:off x="18100675" y="10452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4" name="フローチャート: 判断 673"/>
        <xdr:cNvSpPr/>
      </xdr:nvSpPr>
      <xdr:spPr>
        <a:xfrm>
          <a:off x="17325975"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5" name="フローチャート: 判断 674"/>
        <xdr:cNvSpPr/>
      </xdr:nvSpPr>
      <xdr:spPr>
        <a:xfrm>
          <a:off x="1657985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6" name="フローチャート: 判断 675"/>
        <xdr:cNvSpPr/>
      </xdr:nvSpPr>
      <xdr:spPr>
        <a:xfrm>
          <a:off x="15833725" y="10477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82" name="楕円 681"/>
        <xdr:cNvSpPr/>
      </xdr:nvSpPr>
      <xdr:spPr>
        <a:xfrm>
          <a:off x="187960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83" name="【保健センター・保健所】&#10;一人当たり面積該当値テキスト"/>
        <xdr:cNvSpPr txBox="1"/>
      </xdr:nvSpPr>
      <xdr:spPr>
        <a:xfrm>
          <a:off x="188849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84" name="楕円 683"/>
        <xdr:cNvSpPr/>
      </xdr:nvSpPr>
      <xdr:spPr>
        <a:xfrm>
          <a:off x="18100675" y="10922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85" name="直線コネクタ 684"/>
        <xdr:cNvCxnSpPr/>
      </xdr:nvCxnSpPr>
      <xdr:spPr>
        <a:xfrm>
          <a:off x="18132425" y="109728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86" name="楕円 685"/>
        <xdr:cNvSpPr/>
      </xdr:nvSpPr>
      <xdr:spPr>
        <a:xfrm>
          <a:off x="17325975"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87" name="直線コネクタ 686"/>
        <xdr:cNvCxnSpPr/>
      </xdr:nvCxnSpPr>
      <xdr:spPr>
        <a:xfrm>
          <a:off x="17376775" y="109728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88" name="楕円 687"/>
        <xdr:cNvSpPr/>
      </xdr:nvSpPr>
      <xdr:spPr>
        <a:xfrm>
          <a:off x="1657985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64</xdr:row>
      <xdr:rowOff>0</xdr:rowOff>
    </xdr:to>
    <xdr:cxnSp macro="">
      <xdr:nvCxnSpPr>
        <xdr:cNvPr id="689" name="直線コネクタ 688"/>
        <xdr:cNvCxnSpPr/>
      </xdr:nvCxnSpPr>
      <xdr:spPr>
        <a:xfrm>
          <a:off x="16630650" y="10845800"/>
          <a:ext cx="746125"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690" name="楕円 689"/>
        <xdr:cNvSpPr/>
      </xdr:nvSpPr>
      <xdr:spPr>
        <a:xfrm>
          <a:off x="15833725" y="10795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691" name="直線コネクタ 690"/>
        <xdr:cNvCxnSpPr/>
      </xdr:nvCxnSpPr>
      <xdr:spPr>
        <a:xfrm>
          <a:off x="15865475" y="108458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92" name="n_1aveValue【保健センター・保健所】&#10;一人当たり面積"/>
        <xdr:cNvSpPr txBox="1"/>
      </xdr:nvSpPr>
      <xdr:spPr>
        <a:xfrm>
          <a:off x="1793247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3" name="n_2aveValue【保健センター・保健所】&#10;一人当たり面積"/>
        <xdr:cNvSpPr txBox="1"/>
      </xdr:nvSpPr>
      <xdr:spPr>
        <a:xfrm>
          <a:off x="1717047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4" name="n_3aveValue【保健センター・保健所】&#10;一人当たり面積"/>
        <xdr:cNvSpPr txBox="1"/>
      </xdr:nvSpPr>
      <xdr:spPr>
        <a:xfrm>
          <a:off x="1642435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5" name="n_4aveValue【保健センター・保健所】&#10;一人当たり面積"/>
        <xdr:cNvSpPr txBox="1"/>
      </xdr:nvSpPr>
      <xdr:spPr>
        <a:xfrm>
          <a:off x="156782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96" name="n_1mainValue【保健センター・保健所】&#10;一人当たり面積"/>
        <xdr:cNvSpPr txBox="1"/>
      </xdr:nvSpPr>
      <xdr:spPr>
        <a:xfrm>
          <a:off x="1793247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97" name="n_2mainValue【保健センター・保健所】&#10;一人当たり面積"/>
        <xdr:cNvSpPr txBox="1"/>
      </xdr:nvSpPr>
      <xdr:spPr>
        <a:xfrm>
          <a:off x="1717047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98" name="n_3mainValue【保健センター・保健所】&#10;一人当たり面積"/>
        <xdr:cNvSpPr txBox="1"/>
      </xdr:nvSpPr>
      <xdr:spPr>
        <a:xfrm>
          <a:off x="16424352"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699" name="n_4mainValue【保健センター・保健所】&#10;一人当たり面積"/>
        <xdr:cNvSpPr txBox="1"/>
      </xdr:nvSpPr>
      <xdr:spPr>
        <a:xfrm>
          <a:off x="156782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0" name="正方形/長方形 69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1" name="正方形/長方形 70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2" name="正方形/長方形 70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3" name="正方形/長方形 70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4" name="正方形/長方形 70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5" name="正方形/長方形 70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6" name="正方形/長方形 70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正方形/長方形 70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8" name="テキスト ボックス 70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9" name="直線コネクタ 70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0" name="テキスト ボックス 709"/>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1" name="直線コネクタ 710"/>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2" name="テキスト ボックス 711"/>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3" name="直線コネクタ 712"/>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4" name="テキスト ボックス 713"/>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5" name="直線コネクタ 714"/>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6" name="テキスト ボックス 715"/>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7" name="直線コネクタ 716"/>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8" name="テキスト ボックス 717"/>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9" name="直線コネクタ 718"/>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0" name="テキスト ボックス 719"/>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2" name="テキスト ボックス 721"/>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3"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4" name="直線コネクタ 723"/>
        <xdr:cNvCxnSpPr/>
      </xdr:nvCxnSpPr>
      <xdr:spPr>
        <a:xfrm flipV="1">
          <a:off x="13889989"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5" name="【消防施設】&#10;有形固定資産減価償却率最小値テキスト"/>
        <xdr:cNvSpPr txBox="1"/>
      </xdr:nvSpPr>
      <xdr:spPr>
        <a:xfrm>
          <a:off x="13928725"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6" name="直線コネクタ 725"/>
        <xdr:cNvCxnSpPr/>
      </xdr:nvCxnSpPr>
      <xdr:spPr>
        <a:xfrm>
          <a:off x="13801725" y="148075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7" name="【消防施設】&#10;有形固定資産減価償却率最大値テキスト"/>
        <xdr:cNvSpPr txBox="1"/>
      </xdr:nvSpPr>
      <xdr:spPr>
        <a:xfrm>
          <a:off x="13928725"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8" name="直線コネクタ 727"/>
        <xdr:cNvCxnSpPr/>
      </xdr:nvCxnSpPr>
      <xdr:spPr>
        <a:xfrm>
          <a:off x="13801725" y="1325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9" name="【消防施設】&#10;有形固定資産減価償却率平均値テキスト"/>
        <xdr:cNvSpPr txBox="1"/>
      </xdr:nvSpPr>
      <xdr:spPr>
        <a:xfrm>
          <a:off x="13928725"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30" name="フローチャート: 判断 729"/>
        <xdr:cNvSpPr/>
      </xdr:nvSpPr>
      <xdr:spPr>
        <a:xfrm>
          <a:off x="13839825" y="14048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31" name="フローチャート: 判断 730"/>
        <xdr:cNvSpPr/>
      </xdr:nvSpPr>
      <xdr:spPr>
        <a:xfrm>
          <a:off x="13115925"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32" name="フローチャート: 判断 731"/>
        <xdr:cNvSpPr/>
      </xdr:nvSpPr>
      <xdr:spPr>
        <a:xfrm>
          <a:off x="123698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33" name="フローチャート: 判断 732"/>
        <xdr:cNvSpPr/>
      </xdr:nvSpPr>
      <xdr:spPr>
        <a:xfrm>
          <a:off x="11623675" y="138842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4" name="フローチャート: 判断 733"/>
        <xdr:cNvSpPr/>
      </xdr:nvSpPr>
      <xdr:spPr>
        <a:xfrm>
          <a:off x="10848975"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5" name="テキスト ボックス 73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6" name="テキスト ボックス 73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7" name="テキスト ボックス 73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8" name="テキスト ボックス 73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9" name="テキスト ボックス 73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40" name="楕円 739"/>
        <xdr:cNvSpPr/>
      </xdr:nvSpPr>
      <xdr:spPr>
        <a:xfrm>
          <a:off x="13839825" y="14082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1922</xdr:rowOff>
    </xdr:from>
    <xdr:ext cx="405111" cy="259045"/>
    <xdr:sp macro="" textlink="">
      <xdr:nvSpPr>
        <xdr:cNvPr id="741" name="【消防施設】&#10;有形固定資産減価償却率該当値テキスト"/>
        <xdr:cNvSpPr txBox="1"/>
      </xdr:nvSpPr>
      <xdr:spPr>
        <a:xfrm>
          <a:off x="13928725"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742" name="楕円 741"/>
        <xdr:cNvSpPr/>
      </xdr:nvSpPr>
      <xdr:spPr>
        <a:xfrm>
          <a:off x="13115925"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74295</xdr:rowOff>
    </xdr:to>
    <xdr:cxnSp macro="">
      <xdr:nvCxnSpPr>
        <xdr:cNvPr id="743" name="直線コネクタ 742"/>
        <xdr:cNvCxnSpPr/>
      </xdr:nvCxnSpPr>
      <xdr:spPr>
        <a:xfrm>
          <a:off x="13166725" y="14093189"/>
          <a:ext cx="7239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xdr:rowOff>
    </xdr:from>
    <xdr:to>
      <xdr:col>76</xdr:col>
      <xdr:colOff>165100</xdr:colOff>
      <xdr:row>82</xdr:row>
      <xdr:rowOff>109855</xdr:rowOff>
    </xdr:to>
    <xdr:sp macro="" textlink="">
      <xdr:nvSpPr>
        <xdr:cNvPr id="744" name="楕円 743"/>
        <xdr:cNvSpPr/>
      </xdr:nvSpPr>
      <xdr:spPr>
        <a:xfrm>
          <a:off x="123698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59055</xdr:rowOff>
    </xdr:to>
    <xdr:cxnSp macro="">
      <xdr:nvCxnSpPr>
        <xdr:cNvPr id="745" name="直線コネクタ 744"/>
        <xdr:cNvCxnSpPr/>
      </xdr:nvCxnSpPr>
      <xdr:spPr>
        <a:xfrm flipV="1">
          <a:off x="12420600" y="14093189"/>
          <a:ext cx="74612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139700</xdr:rowOff>
    </xdr:from>
    <xdr:to>
      <xdr:col>72</xdr:col>
      <xdr:colOff>38100</xdr:colOff>
      <xdr:row>82</xdr:row>
      <xdr:rowOff>69850</xdr:rowOff>
    </xdr:to>
    <xdr:sp macro="" textlink="">
      <xdr:nvSpPr>
        <xdr:cNvPr id="746" name="楕円 745"/>
        <xdr:cNvSpPr/>
      </xdr:nvSpPr>
      <xdr:spPr>
        <a:xfrm>
          <a:off x="11623675" y="140271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19050</xdr:rowOff>
    </xdr:from>
    <xdr:to>
      <xdr:col>76</xdr:col>
      <xdr:colOff>114300</xdr:colOff>
      <xdr:row>82</xdr:row>
      <xdr:rowOff>59055</xdr:rowOff>
    </xdr:to>
    <xdr:cxnSp macro="">
      <xdr:nvCxnSpPr>
        <xdr:cNvPr id="747" name="直線コネクタ 746"/>
        <xdr:cNvCxnSpPr/>
      </xdr:nvCxnSpPr>
      <xdr:spPr>
        <a:xfrm>
          <a:off x="11655425" y="14077950"/>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99695</xdr:rowOff>
    </xdr:from>
    <xdr:to>
      <xdr:col>67</xdr:col>
      <xdr:colOff>101600</xdr:colOff>
      <xdr:row>82</xdr:row>
      <xdr:rowOff>29845</xdr:rowOff>
    </xdr:to>
    <xdr:sp macro="" textlink="">
      <xdr:nvSpPr>
        <xdr:cNvPr id="748" name="楕円 747"/>
        <xdr:cNvSpPr/>
      </xdr:nvSpPr>
      <xdr:spPr>
        <a:xfrm>
          <a:off x="10848975"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150495</xdr:rowOff>
    </xdr:from>
    <xdr:to>
      <xdr:col>71</xdr:col>
      <xdr:colOff>177800</xdr:colOff>
      <xdr:row>82</xdr:row>
      <xdr:rowOff>19050</xdr:rowOff>
    </xdr:to>
    <xdr:cxnSp macro="">
      <xdr:nvCxnSpPr>
        <xdr:cNvPr id="749" name="直線コネクタ 748"/>
        <xdr:cNvCxnSpPr/>
      </xdr:nvCxnSpPr>
      <xdr:spPr>
        <a:xfrm>
          <a:off x="10899775" y="14037945"/>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50" name="n_1aveValue【消防施設】&#10;有形固定資産減価償却率"/>
        <xdr:cNvSpPr txBox="1"/>
      </xdr:nvSpPr>
      <xdr:spPr>
        <a:xfrm>
          <a:off x="12980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51" name="n_2aveValue【消防施設】&#10;有形固定資産減価償却率"/>
        <xdr:cNvSpPr txBox="1"/>
      </xdr:nvSpPr>
      <xdr:spPr>
        <a:xfrm>
          <a:off x="12246619"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52" name="n_3aveValue【消防施設】&#10;有形固定資産減価償却率"/>
        <xdr:cNvSpPr txBox="1"/>
      </xdr:nvSpPr>
      <xdr:spPr>
        <a:xfrm>
          <a:off x="1150049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53" name="n_4aveValue【消防施設】&#10;有形固定資産減価償却率"/>
        <xdr:cNvSpPr txBox="1"/>
      </xdr:nvSpPr>
      <xdr:spPr>
        <a:xfrm>
          <a:off x="1072579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101616</xdr:rowOff>
    </xdr:from>
    <xdr:ext cx="405111" cy="259045"/>
    <xdr:sp macro="" textlink="">
      <xdr:nvSpPr>
        <xdr:cNvPr id="754" name="n_1mainValue【消防施設】&#10;有形固定資産減価償却率"/>
        <xdr:cNvSpPr txBox="1"/>
      </xdr:nvSpPr>
      <xdr:spPr>
        <a:xfrm>
          <a:off x="12980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100982</xdr:rowOff>
    </xdr:from>
    <xdr:ext cx="405111" cy="259045"/>
    <xdr:sp macro="" textlink="">
      <xdr:nvSpPr>
        <xdr:cNvPr id="755" name="n_2mainValue【消防施設】&#10;有形固定資産減価償却率"/>
        <xdr:cNvSpPr txBox="1"/>
      </xdr:nvSpPr>
      <xdr:spPr>
        <a:xfrm>
          <a:off x="12246619"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56" name="n_3mainValue【消防施設】&#10;有形固定資産減価償却率"/>
        <xdr:cNvSpPr txBox="1"/>
      </xdr:nvSpPr>
      <xdr:spPr>
        <a:xfrm>
          <a:off x="1150049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20972</xdr:rowOff>
    </xdr:from>
    <xdr:ext cx="405111" cy="259045"/>
    <xdr:sp macro="" textlink="">
      <xdr:nvSpPr>
        <xdr:cNvPr id="757" name="n_4mainValue【消防施設】&#10;有形固定資産減価償却率"/>
        <xdr:cNvSpPr txBox="1"/>
      </xdr:nvSpPr>
      <xdr:spPr>
        <a:xfrm>
          <a:off x="1072579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8" name="直線コネクタ 76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9" name="テキスト ボックス 76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0" name="直線コネクタ 76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1" name="テキスト ボックス 77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2" name="直線コネクタ 77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3" name="テキスト ボックス 77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4" name="直線コネクタ 77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5" name="テキスト ボックス 77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9" name="直線コネクタ 778"/>
        <xdr:cNvCxnSpPr/>
      </xdr:nvCxnSpPr>
      <xdr:spPr>
        <a:xfrm flipV="1">
          <a:off x="188461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0" name="【消防施設】&#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1" name="直線コネクタ 780"/>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82" name="【消防施設】&#10;一人当たり面積最大値テキスト"/>
        <xdr:cNvSpPr txBox="1"/>
      </xdr:nvSpPr>
      <xdr:spPr>
        <a:xfrm>
          <a:off x="188849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83" name="直線コネクタ 782"/>
        <xdr:cNvCxnSpPr/>
      </xdr:nvCxnSpPr>
      <xdr:spPr>
        <a:xfrm>
          <a:off x="18786475" y="1327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84" name="【消防施設】&#10;一人当たり面積平均値テキスト"/>
        <xdr:cNvSpPr txBox="1"/>
      </xdr:nvSpPr>
      <xdr:spPr>
        <a:xfrm>
          <a:off x="188849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85" name="フローチャート: 判断 784"/>
        <xdr:cNvSpPr/>
      </xdr:nvSpPr>
      <xdr:spPr>
        <a:xfrm>
          <a:off x="187960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86" name="フローチャート: 判断 785"/>
        <xdr:cNvSpPr/>
      </xdr:nvSpPr>
      <xdr:spPr>
        <a:xfrm>
          <a:off x="18100675" y="1429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7" name="フローチャート: 判断 786"/>
        <xdr:cNvSpPr/>
      </xdr:nvSpPr>
      <xdr:spPr>
        <a:xfrm>
          <a:off x="17325975"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8" name="フローチャート: 判断 787"/>
        <xdr:cNvSpPr/>
      </xdr:nvSpPr>
      <xdr:spPr>
        <a:xfrm>
          <a:off x="1657985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9" name="フローチャート: 判断 788"/>
        <xdr:cNvSpPr/>
      </xdr:nvSpPr>
      <xdr:spPr>
        <a:xfrm>
          <a:off x="1583372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95" name="楕円 794"/>
        <xdr:cNvSpPr/>
      </xdr:nvSpPr>
      <xdr:spPr>
        <a:xfrm>
          <a:off x="187960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96" name="【消防施設】&#10;一人当たり面積該当値テキスト"/>
        <xdr:cNvSpPr txBox="1"/>
      </xdr:nvSpPr>
      <xdr:spPr>
        <a:xfrm>
          <a:off x="188849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97" name="楕円 796"/>
        <xdr:cNvSpPr/>
      </xdr:nvSpPr>
      <xdr:spPr>
        <a:xfrm>
          <a:off x="18100675" y="144622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111252</xdr:rowOff>
    </xdr:to>
    <xdr:cxnSp macro="">
      <xdr:nvCxnSpPr>
        <xdr:cNvPr id="798" name="直線コネクタ 797"/>
        <xdr:cNvCxnSpPr/>
      </xdr:nvCxnSpPr>
      <xdr:spPr>
        <a:xfrm flipV="1">
          <a:off x="18132425" y="14453615"/>
          <a:ext cx="714375"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99" name="楕円 798"/>
        <xdr:cNvSpPr/>
      </xdr:nvSpPr>
      <xdr:spPr>
        <a:xfrm>
          <a:off x="17325975"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00" name="直線コネクタ 799"/>
        <xdr:cNvCxnSpPr/>
      </xdr:nvCxnSpPr>
      <xdr:spPr>
        <a:xfrm>
          <a:off x="17376775" y="1451305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1" name="楕円 800"/>
        <xdr:cNvSpPr/>
      </xdr:nvSpPr>
      <xdr:spPr>
        <a:xfrm>
          <a:off x="1657985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02" name="直線コネクタ 801"/>
        <xdr:cNvCxnSpPr/>
      </xdr:nvCxnSpPr>
      <xdr:spPr>
        <a:xfrm>
          <a:off x="16630650" y="1451305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03" name="楕円 802"/>
        <xdr:cNvSpPr/>
      </xdr:nvSpPr>
      <xdr:spPr>
        <a:xfrm>
          <a:off x="15833725" y="144622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111252</xdr:rowOff>
    </xdr:to>
    <xdr:cxnSp macro="">
      <xdr:nvCxnSpPr>
        <xdr:cNvPr id="804" name="直線コネクタ 803"/>
        <xdr:cNvCxnSpPr/>
      </xdr:nvCxnSpPr>
      <xdr:spPr>
        <a:xfrm>
          <a:off x="15865475" y="1451305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05" name="n_1aveValue【消防施設】&#10;一人当たり面積"/>
        <xdr:cNvSpPr txBox="1"/>
      </xdr:nvSpPr>
      <xdr:spPr>
        <a:xfrm>
          <a:off x="1793247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06" name="n_2aveValue【消防施設】&#10;一人当たり面積"/>
        <xdr:cNvSpPr txBox="1"/>
      </xdr:nvSpPr>
      <xdr:spPr>
        <a:xfrm>
          <a:off x="1717047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07" name="n_3aveValue【消防施設】&#10;一人当たり面積"/>
        <xdr:cNvSpPr txBox="1"/>
      </xdr:nvSpPr>
      <xdr:spPr>
        <a:xfrm>
          <a:off x="16424352"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08" name="n_4aveValue【消防施設】&#10;一人当たり面積"/>
        <xdr:cNvSpPr txBox="1"/>
      </xdr:nvSpPr>
      <xdr:spPr>
        <a:xfrm>
          <a:off x="156782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09" name="n_1mainValue【消防施設】&#10;一人当たり面積"/>
        <xdr:cNvSpPr txBox="1"/>
      </xdr:nvSpPr>
      <xdr:spPr>
        <a:xfrm>
          <a:off x="179324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10" name="n_2mainValue【消防施設】&#10;一人当たり面積"/>
        <xdr:cNvSpPr txBox="1"/>
      </xdr:nvSpPr>
      <xdr:spPr>
        <a:xfrm>
          <a:off x="171704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11" name="n_3mainValue【消防施設】&#10;一人当たり面積"/>
        <xdr:cNvSpPr txBox="1"/>
      </xdr:nvSpPr>
      <xdr:spPr>
        <a:xfrm>
          <a:off x="16424352"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12" name="n_4mainValue【消防施設】&#10;一人当たり面積"/>
        <xdr:cNvSpPr txBox="1"/>
      </xdr:nvSpPr>
      <xdr:spPr>
        <a:xfrm>
          <a:off x="156782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38" name="直線コネクタ 837"/>
        <xdr:cNvCxnSpPr/>
      </xdr:nvCxnSpPr>
      <xdr:spPr>
        <a:xfrm flipV="1">
          <a:off x="13889989"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39" name="【庁舎】&#10;有形固定資産減価償却率最小値テキスト"/>
        <xdr:cNvSpPr txBox="1"/>
      </xdr:nvSpPr>
      <xdr:spPr>
        <a:xfrm>
          <a:off x="13928725"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40" name="直線コネクタ 839"/>
        <xdr:cNvCxnSpPr/>
      </xdr:nvCxnSpPr>
      <xdr:spPr>
        <a:xfrm>
          <a:off x="13801725" y="18721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41" name="【庁舎】&#10;有形固定資産減価償却率最大値テキスト"/>
        <xdr:cNvSpPr txBox="1"/>
      </xdr:nvSpPr>
      <xdr:spPr>
        <a:xfrm>
          <a:off x="13928725"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42" name="直線コネクタ 841"/>
        <xdr:cNvCxnSpPr/>
      </xdr:nvCxnSpPr>
      <xdr:spPr>
        <a:xfrm>
          <a:off x="13801725" y="17111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43" name="【庁舎】&#10;有形固定資産減価償却率平均値テキスト"/>
        <xdr:cNvSpPr txBox="1"/>
      </xdr:nvSpPr>
      <xdr:spPr>
        <a:xfrm>
          <a:off x="13928725"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44" name="フローチャート: 判断 843"/>
        <xdr:cNvSpPr/>
      </xdr:nvSpPr>
      <xdr:spPr>
        <a:xfrm>
          <a:off x="13839825" y="17919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45" name="フローチャート: 判断 844"/>
        <xdr:cNvSpPr/>
      </xdr:nvSpPr>
      <xdr:spPr>
        <a:xfrm>
          <a:off x="13115925"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46" name="フローチャート: 判断 845"/>
        <xdr:cNvSpPr/>
      </xdr:nvSpPr>
      <xdr:spPr>
        <a:xfrm>
          <a:off x="123698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47" name="フローチャート: 判断 846"/>
        <xdr:cNvSpPr/>
      </xdr:nvSpPr>
      <xdr:spPr>
        <a:xfrm>
          <a:off x="1162367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48" name="フローチャート: 判断 847"/>
        <xdr:cNvSpPr/>
      </xdr:nvSpPr>
      <xdr:spPr>
        <a:xfrm>
          <a:off x="10848975"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146231</xdr:rowOff>
    </xdr:from>
    <xdr:to>
      <xdr:col>85</xdr:col>
      <xdr:colOff>177800</xdr:colOff>
      <xdr:row>104</xdr:row>
      <xdr:rowOff>76381</xdr:rowOff>
    </xdr:to>
    <xdr:sp macro="" textlink="">
      <xdr:nvSpPr>
        <xdr:cNvPr id="854" name="楕円 853"/>
        <xdr:cNvSpPr/>
      </xdr:nvSpPr>
      <xdr:spPr>
        <a:xfrm>
          <a:off x="13839825" y="178055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169108</xdr:rowOff>
    </xdr:from>
    <xdr:ext cx="405111" cy="259045"/>
    <xdr:sp macro="" textlink="">
      <xdr:nvSpPr>
        <xdr:cNvPr id="855" name="【庁舎】&#10;有形固定資産減価償却率該当値テキスト"/>
        <xdr:cNvSpPr txBox="1"/>
      </xdr:nvSpPr>
      <xdr:spPr>
        <a:xfrm>
          <a:off x="13928725"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856" name="楕円 855"/>
        <xdr:cNvSpPr/>
      </xdr:nvSpPr>
      <xdr:spPr>
        <a:xfrm>
          <a:off x="13115925"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25581</xdr:rowOff>
    </xdr:to>
    <xdr:cxnSp macro="">
      <xdr:nvCxnSpPr>
        <xdr:cNvPr id="857" name="直線コネクタ 856"/>
        <xdr:cNvCxnSpPr/>
      </xdr:nvCxnSpPr>
      <xdr:spPr>
        <a:xfrm>
          <a:off x="13166725" y="17823724"/>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858" name="楕円 857"/>
        <xdr:cNvSpPr/>
      </xdr:nvSpPr>
      <xdr:spPr>
        <a:xfrm>
          <a:off x="123698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134982</xdr:rowOff>
    </xdr:from>
    <xdr:to>
      <xdr:col>81</xdr:col>
      <xdr:colOff>50800</xdr:colOff>
      <xdr:row>103</xdr:row>
      <xdr:rowOff>164374</xdr:rowOff>
    </xdr:to>
    <xdr:cxnSp macro="">
      <xdr:nvCxnSpPr>
        <xdr:cNvPr id="859" name="直線コネクタ 858"/>
        <xdr:cNvCxnSpPr/>
      </xdr:nvCxnSpPr>
      <xdr:spPr>
        <a:xfrm>
          <a:off x="12420600" y="17794332"/>
          <a:ext cx="74612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51526</xdr:rowOff>
    </xdr:from>
    <xdr:to>
      <xdr:col>72</xdr:col>
      <xdr:colOff>38100</xdr:colOff>
      <xdr:row>103</xdr:row>
      <xdr:rowOff>153126</xdr:rowOff>
    </xdr:to>
    <xdr:sp macro="" textlink="">
      <xdr:nvSpPr>
        <xdr:cNvPr id="860" name="楕円 859"/>
        <xdr:cNvSpPr/>
      </xdr:nvSpPr>
      <xdr:spPr>
        <a:xfrm>
          <a:off x="11623675" y="177108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102326</xdr:rowOff>
    </xdr:from>
    <xdr:to>
      <xdr:col>76</xdr:col>
      <xdr:colOff>114300</xdr:colOff>
      <xdr:row>103</xdr:row>
      <xdr:rowOff>134982</xdr:rowOff>
    </xdr:to>
    <xdr:cxnSp macro="">
      <xdr:nvCxnSpPr>
        <xdr:cNvPr id="861" name="直線コネクタ 860"/>
        <xdr:cNvCxnSpPr/>
      </xdr:nvCxnSpPr>
      <xdr:spPr>
        <a:xfrm>
          <a:off x="11655425" y="17761676"/>
          <a:ext cx="7651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18869</xdr:rowOff>
    </xdr:from>
    <xdr:to>
      <xdr:col>67</xdr:col>
      <xdr:colOff>101600</xdr:colOff>
      <xdr:row>103</xdr:row>
      <xdr:rowOff>120469</xdr:rowOff>
    </xdr:to>
    <xdr:sp macro="" textlink="">
      <xdr:nvSpPr>
        <xdr:cNvPr id="862" name="楕円 861"/>
        <xdr:cNvSpPr/>
      </xdr:nvSpPr>
      <xdr:spPr>
        <a:xfrm>
          <a:off x="10848975"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69669</xdr:rowOff>
    </xdr:from>
    <xdr:to>
      <xdr:col>71</xdr:col>
      <xdr:colOff>177800</xdr:colOff>
      <xdr:row>103</xdr:row>
      <xdr:rowOff>102326</xdr:rowOff>
    </xdr:to>
    <xdr:cxnSp macro="">
      <xdr:nvCxnSpPr>
        <xdr:cNvPr id="863" name="直線コネクタ 862"/>
        <xdr:cNvCxnSpPr/>
      </xdr:nvCxnSpPr>
      <xdr:spPr>
        <a:xfrm>
          <a:off x="10899775" y="17729019"/>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64" name="n_1aveValue【庁舎】&#10;有形固定資産減価償却率"/>
        <xdr:cNvSpPr txBox="1"/>
      </xdr:nvSpPr>
      <xdr:spPr>
        <a:xfrm>
          <a:off x="12980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65" name="n_2aveValue【庁舎】&#10;有形固定資産減価償却率"/>
        <xdr:cNvSpPr txBox="1"/>
      </xdr:nvSpPr>
      <xdr:spPr>
        <a:xfrm>
          <a:off x="12246619"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66" name="n_3aveValue【庁舎】&#10;有形固定資産減価償却率"/>
        <xdr:cNvSpPr txBox="1"/>
      </xdr:nvSpPr>
      <xdr:spPr>
        <a:xfrm>
          <a:off x="1150049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67" name="n_4aveValue【庁舎】&#10;有形固定資産減価償却率"/>
        <xdr:cNvSpPr txBox="1"/>
      </xdr:nvSpPr>
      <xdr:spPr>
        <a:xfrm>
          <a:off x="1072579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868" name="n_1mainValue【庁舎】&#10;有形固定資産減価償却率"/>
        <xdr:cNvSpPr txBox="1"/>
      </xdr:nvSpPr>
      <xdr:spPr>
        <a:xfrm>
          <a:off x="12980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30859</xdr:rowOff>
    </xdr:from>
    <xdr:ext cx="405111" cy="259045"/>
    <xdr:sp macro="" textlink="">
      <xdr:nvSpPr>
        <xdr:cNvPr id="869" name="n_2mainValue【庁舎】&#10;有形固定資産減価償却率"/>
        <xdr:cNvSpPr txBox="1"/>
      </xdr:nvSpPr>
      <xdr:spPr>
        <a:xfrm>
          <a:off x="12246619"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169653</xdr:rowOff>
    </xdr:from>
    <xdr:ext cx="405111" cy="259045"/>
    <xdr:sp macro="" textlink="">
      <xdr:nvSpPr>
        <xdr:cNvPr id="870" name="n_3mainValue【庁舎】&#10;有形固定資産減価償却率"/>
        <xdr:cNvSpPr txBox="1"/>
      </xdr:nvSpPr>
      <xdr:spPr>
        <a:xfrm>
          <a:off x="1150049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136996</xdr:rowOff>
    </xdr:from>
    <xdr:ext cx="405111" cy="259045"/>
    <xdr:sp macro="" textlink="">
      <xdr:nvSpPr>
        <xdr:cNvPr id="871" name="n_4mainValue【庁舎】&#10;有形固定資産減価償却率"/>
        <xdr:cNvSpPr txBox="1"/>
      </xdr:nvSpPr>
      <xdr:spPr>
        <a:xfrm>
          <a:off x="1072579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2" name="直線コネクタ 881"/>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3" name="テキスト ボックス 882"/>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4" name="直線コネクタ 883"/>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5" name="テキスト ボックス 884"/>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6" name="直線コネクタ 885"/>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7" name="テキスト ボックス 886"/>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8" name="直線コネクタ 887"/>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9" name="テキスト ボックス 888"/>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93" name="直線コネクタ 892"/>
        <xdr:cNvCxnSpPr/>
      </xdr:nvCxnSpPr>
      <xdr:spPr>
        <a:xfrm flipV="1">
          <a:off x="188461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94" name="【庁舎】&#10;一人当たり面積最小値テキスト"/>
        <xdr:cNvSpPr txBox="1"/>
      </xdr:nvSpPr>
      <xdr:spPr>
        <a:xfrm>
          <a:off x="188849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95" name="直線コネクタ 894"/>
        <xdr:cNvCxnSpPr/>
      </xdr:nvCxnSpPr>
      <xdr:spPr>
        <a:xfrm>
          <a:off x="18786475" y="18377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96" name="【庁舎】&#10;一人当たり面積最大値テキスト"/>
        <xdr:cNvSpPr txBox="1"/>
      </xdr:nvSpPr>
      <xdr:spPr>
        <a:xfrm>
          <a:off x="188849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97" name="直線コネクタ 896"/>
        <xdr:cNvCxnSpPr/>
      </xdr:nvCxnSpPr>
      <xdr:spPr>
        <a:xfrm>
          <a:off x="18786475" y="1719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98" name="【庁舎】&#10;一人当たり面積平均値テキスト"/>
        <xdr:cNvSpPr txBox="1"/>
      </xdr:nvSpPr>
      <xdr:spPr>
        <a:xfrm>
          <a:off x="188849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99" name="フローチャート: 判断 898"/>
        <xdr:cNvSpPr/>
      </xdr:nvSpPr>
      <xdr:spPr>
        <a:xfrm>
          <a:off x="187960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00" name="フローチャート: 判断 899"/>
        <xdr:cNvSpPr/>
      </xdr:nvSpPr>
      <xdr:spPr>
        <a:xfrm>
          <a:off x="18100675" y="180527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01" name="フローチャート: 判断 900"/>
        <xdr:cNvSpPr/>
      </xdr:nvSpPr>
      <xdr:spPr>
        <a:xfrm>
          <a:off x="17325975"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02" name="フローチャート: 判断 901"/>
        <xdr:cNvSpPr/>
      </xdr:nvSpPr>
      <xdr:spPr>
        <a:xfrm>
          <a:off x="1657985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03" name="フローチャート: 判断 902"/>
        <xdr:cNvSpPr/>
      </xdr:nvSpPr>
      <xdr:spPr>
        <a:xfrm>
          <a:off x="15833725" y="180482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909" name="楕円 908"/>
        <xdr:cNvSpPr/>
      </xdr:nvSpPr>
      <xdr:spPr>
        <a:xfrm>
          <a:off x="187960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10685</xdr:rowOff>
    </xdr:from>
    <xdr:ext cx="469744" cy="259045"/>
    <xdr:sp macro="" textlink="">
      <xdr:nvSpPr>
        <xdr:cNvPr id="910" name="【庁舎】&#10;一人当たり面積該当値テキスト"/>
        <xdr:cNvSpPr txBox="1"/>
      </xdr:nvSpPr>
      <xdr:spPr>
        <a:xfrm>
          <a:off x="1888490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911" name="楕円 910"/>
        <xdr:cNvSpPr/>
      </xdr:nvSpPr>
      <xdr:spPr>
        <a:xfrm>
          <a:off x="18100675" y="180345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83058</xdr:rowOff>
    </xdr:to>
    <xdr:cxnSp macro="">
      <xdr:nvCxnSpPr>
        <xdr:cNvPr id="912" name="直線コネクタ 911"/>
        <xdr:cNvCxnSpPr/>
      </xdr:nvCxnSpPr>
      <xdr:spPr>
        <a:xfrm>
          <a:off x="18132425" y="18085308"/>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29972</xdr:rowOff>
    </xdr:from>
    <xdr:to>
      <xdr:col>107</xdr:col>
      <xdr:colOff>101600</xdr:colOff>
      <xdr:row>105</xdr:row>
      <xdr:rowOff>131572</xdr:rowOff>
    </xdr:to>
    <xdr:sp macro="" textlink="">
      <xdr:nvSpPr>
        <xdr:cNvPr id="913" name="楕円 912"/>
        <xdr:cNvSpPr/>
      </xdr:nvSpPr>
      <xdr:spPr>
        <a:xfrm>
          <a:off x="17325975"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83058</xdr:rowOff>
    </xdr:to>
    <xdr:cxnSp macro="">
      <xdr:nvCxnSpPr>
        <xdr:cNvPr id="914" name="直線コネクタ 913"/>
        <xdr:cNvCxnSpPr/>
      </xdr:nvCxnSpPr>
      <xdr:spPr>
        <a:xfrm>
          <a:off x="17376775" y="18083022"/>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15" name="楕円 914"/>
        <xdr:cNvSpPr/>
      </xdr:nvSpPr>
      <xdr:spPr>
        <a:xfrm>
          <a:off x="1657985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80772</xdr:rowOff>
    </xdr:from>
    <xdr:to>
      <xdr:col>107</xdr:col>
      <xdr:colOff>50800</xdr:colOff>
      <xdr:row>105</xdr:row>
      <xdr:rowOff>83058</xdr:rowOff>
    </xdr:to>
    <xdr:cxnSp macro="">
      <xdr:nvCxnSpPr>
        <xdr:cNvPr id="916" name="直線コネクタ 915"/>
        <xdr:cNvCxnSpPr/>
      </xdr:nvCxnSpPr>
      <xdr:spPr>
        <a:xfrm flipV="1">
          <a:off x="16630650" y="18083022"/>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17" name="楕円 916"/>
        <xdr:cNvSpPr/>
      </xdr:nvSpPr>
      <xdr:spPr>
        <a:xfrm>
          <a:off x="15833725" y="180345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83058</xdr:rowOff>
    </xdr:to>
    <xdr:cxnSp macro="">
      <xdr:nvCxnSpPr>
        <xdr:cNvPr id="918" name="直線コネクタ 917"/>
        <xdr:cNvCxnSpPr/>
      </xdr:nvCxnSpPr>
      <xdr:spPr>
        <a:xfrm>
          <a:off x="15865475" y="1808530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19" name="n_1aveValue【庁舎】&#10;一人当たり面積"/>
        <xdr:cNvSpPr txBox="1"/>
      </xdr:nvSpPr>
      <xdr:spPr>
        <a:xfrm>
          <a:off x="1793247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20" name="n_2aveValue【庁舎】&#10;一人当たり面積"/>
        <xdr:cNvSpPr txBox="1"/>
      </xdr:nvSpPr>
      <xdr:spPr>
        <a:xfrm>
          <a:off x="1717047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21" name="n_3aveValue【庁舎】&#10;一人当たり面積"/>
        <xdr:cNvSpPr txBox="1"/>
      </xdr:nvSpPr>
      <xdr:spPr>
        <a:xfrm>
          <a:off x="16424352"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22" name="n_4aveValue【庁舎】&#10;一人当たり面積"/>
        <xdr:cNvSpPr txBox="1"/>
      </xdr:nvSpPr>
      <xdr:spPr>
        <a:xfrm>
          <a:off x="156782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923" name="n_1mainValue【庁舎】&#10;一人当たり面積"/>
        <xdr:cNvSpPr txBox="1"/>
      </xdr:nvSpPr>
      <xdr:spPr>
        <a:xfrm>
          <a:off x="1793247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148099</xdr:rowOff>
    </xdr:from>
    <xdr:ext cx="469744" cy="259045"/>
    <xdr:sp macro="" textlink="">
      <xdr:nvSpPr>
        <xdr:cNvPr id="924" name="n_2mainValue【庁舎】&#10;一人当たり面積"/>
        <xdr:cNvSpPr txBox="1"/>
      </xdr:nvSpPr>
      <xdr:spPr>
        <a:xfrm>
          <a:off x="1717047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925" name="n_3mainValue【庁舎】&#10;一人当たり面積"/>
        <xdr:cNvSpPr txBox="1"/>
      </xdr:nvSpPr>
      <xdr:spPr>
        <a:xfrm>
          <a:off x="16424352"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26" name="n_4mainValue【庁舎】&#10;一人当たり面積"/>
        <xdr:cNvSpPr txBox="1"/>
      </xdr:nvSpPr>
      <xdr:spPr>
        <a:xfrm>
          <a:off x="156782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strike="noStrike" baseline="0">
              <a:solidFill>
                <a:sysClr val="windowText" lastClr="000000"/>
              </a:solidFill>
              <a:effectLst/>
              <a:latin typeface="+mn-lt"/>
              <a:ea typeface="+mn-ea"/>
              <a:cs typeface="+mn-cs"/>
            </a:rPr>
            <a:t>【</a:t>
          </a:r>
          <a:r>
            <a:rPr kumimoji="1" lang="ja-JP" altLang="ja-JP" sz="1400" strike="noStrike" baseline="0">
              <a:solidFill>
                <a:sysClr val="windowText" lastClr="000000"/>
              </a:solidFill>
              <a:effectLst/>
              <a:latin typeface="+mn-lt"/>
              <a:ea typeface="+mn-ea"/>
              <a:cs typeface="+mn-cs"/>
            </a:rPr>
            <a:t>体育館・プール</a:t>
          </a:r>
          <a:r>
            <a:rPr kumimoji="1" lang="en-US" altLang="ja-JP" sz="1400" strike="noStrike" baseline="0">
              <a:solidFill>
                <a:sysClr val="windowText" lastClr="000000"/>
              </a:solidFill>
              <a:effectLst/>
              <a:latin typeface="+mn-lt"/>
              <a:ea typeface="+mn-ea"/>
              <a:cs typeface="+mn-cs"/>
            </a:rPr>
            <a:t>】</a:t>
          </a:r>
          <a:r>
            <a:rPr kumimoji="1" lang="ja-JP" altLang="ja-JP" sz="1400" strike="noStrike" baseline="0">
              <a:solidFill>
                <a:sysClr val="windowText" lastClr="000000"/>
              </a:solidFill>
              <a:effectLst/>
              <a:latin typeface="+mn-lt"/>
              <a:ea typeface="+mn-ea"/>
              <a:cs typeface="+mn-cs"/>
            </a:rPr>
            <a:t>区分においては、平成</a:t>
          </a:r>
          <a:r>
            <a:rPr kumimoji="1" lang="en-US" altLang="ja-JP" sz="1400" strike="noStrike" baseline="0">
              <a:solidFill>
                <a:sysClr val="windowText" lastClr="000000"/>
              </a:solidFill>
              <a:effectLst/>
              <a:latin typeface="+mn-lt"/>
              <a:ea typeface="+mn-ea"/>
              <a:cs typeface="+mn-cs"/>
            </a:rPr>
            <a:t>27</a:t>
          </a:r>
          <a:r>
            <a:rPr kumimoji="1" lang="ja-JP" altLang="ja-JP" sz="1400" strike="noStrike" baseline="0">
              <a:solidFill>
                <a:sysClr val="windowText" lastClr="000000"/>
              </a:solidFill>
              <a:effectLst/>
              <a:latin typeface="+mn-lt"/>
              <a:ea typeface="+mn-ea"/>
              <a:cs typeface="+mn-cs"/>
            </a:rPr>
            <a:t>年度に市民スポーツセンターで大規模な改修工事を実施したことから、有形固定資産減価償却率が低くなっている。</a:t>
          </a:r>
          <a:endParaRPr lang="ja-JP" altLang="ja-JP" sz="1800" strike="noStrike" baseline="0">
            <a:solidFill>
              <a:sysClr val="windowText" lastClr="000000"/>
            </a:solidFill>
            <a:effectLst/>
          </a:endParaRPr>
        </a:p>
        <a:p>
          <a:r>
            <a:rPr kumimoji="1" lang="en-US"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保健センター・保健所</a:t>
          </a:r>
          <a:r>
            <a:rPr kumimoji="1" lang="en-US"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区分においては、平成</a:t>
          </a:r>
          <a:r>
            <a:rPr kumimoji="1" lang="en-US" altLang="ja-JP" sz="1400">
              <a:solidFill>
                <a:sysClr val="windowText" lastClr="000000"/>
              </a:solidFill>
              <a:effectLst/>
              <a:latin typeface="+mn-lt"/>
              <a:ea typeface="+mn-ea"/>
              <a:cs typeface="+mn-cs"/>
            </a:rPr>
            <a:t>29</a:t>
          </a:r>
          <a:r>
            <a:rPr kumimoji="1" lang="ja-JP" altLang="ja-JP" sz="1400">
              <a:solidFill>
                <a:sysClr val="windowText" lastClr="000000"/>
              </a:solidFill>
              <a:effectLst/>
              <a:latin typeface="+mn-lt"/>
              <a:ea typeface="+mn-ea"/>
              <a:cs typeface="+mn-cs"/>
            </a:rPr>
            <a:t>年度に保健センター機能を有した保健福祉プラザの建設工事を実施したことから、有形固定資産減価償却率が非常に低くなっている。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その他の施設に係る有形固定資産減価償却率については、類似団体と近似した値となっており、適切な範囲で管理がなされている。</a:t>
          </a:r>
          <a:endParaRPr lang="ja-JP" altLang="ja-JP" sz="1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税収は平成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年度まで横ばいで、財政力指数も横ばいとなっている。類似団体の中でも上位であるが、今後も引き続き事務事業の見直しによる歳出削減や収納率向上対策等により財政基盤の強化に努める。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分母である経常一般財源等歳入合計は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地方特例交付金等</a:t>
          </a:r>
          <a:r>
            <a:rPr kumimoji="1" lang="ja-JP" altLang="ja-JP" sz="1100">
              <a:solidFill>
                <a:schemeClr val="dk1"/>
              </a:solidFill>
              <a:effectLst/>
              <a:latin typeface="+mn-lt"/>
              <a:ea typeface="+mn-ea"/>
              <a:cs typeface="+mn-cs"/>
            </a:rPr>
            <a:t>の増により平成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億円の増となった。さらに分子である経常経費充当一般財源等は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等の増により平成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結果として、経常収支比率が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依然として類似団体の中でも下位であるため、今後も市税の徴収強化等による収入確保を図るとともに、積極的な財源確保、事務事業の効率化や組織の適正化により、人件費や物件費等経常的歳出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87630</xdr:rowOff>
    </xdr:to>
    <xdr:cxnSp macro="">
      <xdr:nvCxnSpPr>
        <xdr:cNvPr id="132" name="直線コネクタ 131"/>
        <xdr:cNvCxnSpPr/>
      </xdr:nvCxnSpPr>
      <xdr:spPr>
        <a:xfrm flipV="1">
          <a:off x="4114800" y="1104032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87630</xdr:rowOff>
    </xdr:to>
    <xdr:cxnSp macro="">
      <xdr:nvCxnSpPr>
        <xdr:cNvPr id="135" name="直線コネクタ 134"/>
        <xdr:cNvCxnSpPr/>
      </xdr:nvCxnSpPr>
      <xdr:spPr>
        <a:xfrm>
          <a:off x="3225800" y="1102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151977</xdr:rowOff>
    </xdr:to>
    <xdr:cxnSp macro="">
      <xdr:nvCxnSpPr>
        <xdr:cNvPr id="138" name="直線コネクタ 137"/>
        <xdr:cNvCxnSpPr/>
      </xdr:nvCxnSpPr>
      <xdr:spPr>
        <a:xfrm flipV="1">
          <a:off x="2336800" y="1102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11219</xdr:rowOff>
    </xdr:from>
    <xdr:to>
      <xdr:col>11</xdr:col>
      <xdr:colOff>31750</xdr:colOff>
      <xdr:row>64</xdr:row>
      <xdr:rowOff>151977</xdr:rowOff>
    </xdr:to>
    <xdr:cxnSp macro="">
      <xdr:nvCxnSpPr>
        <xdr:cNvPr id="141" name="直線コネクタ 140"/>
        <xdr:cNvCxnSpPr/>
      </xdr:nvCxnSpPr>
      <xdr:spPr>
        <a:xfrm>
          <a:off x="1447800" y="1098401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16721</xdr:rowOff>
    </xdr:from>
    <xdr:to>
      <xdr:col>23</xdr:col>
      <xdr:colOff>184150</xdr:colOff>
      <xdr:row>64</xdr:row>
      <xdr:rowOff>118321</xdr:rowOff>
    </xdr:to>
    <xdr:sp macro="" textlink="">
      <xdr:nvSpPr>
        <xdr:cNvPr id="151" name="楕円 150"/>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160248</xdr:rowOff>
    </xdr:from>
    <xdr:ext cx="762000" cy="259045"/>
    <xdr:sp macro="" textlink="">
      <xdr:nvSpPr>
        <xdr:cNvPr id="152" name="財政構造の弾力性該当値テキスト"/>
        <xdr:cNvSpPr txBox="1"/>
      </xdr:nvSpPr>
      <xdr:spPr>
        <a:xfrm>
          <a:off x="5041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60" name="テキスト ボックス 159"/>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人件費・物件費等決算額の人口一人当たりの金額は多少の増減はあるものの増加傾向にある。主な理由は物件費にあり、平成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防災行政用無線再整備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の進捗により減少、綾瀬市活性化応援寄附金の事業経費により平成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年度は減少し、平成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は増加した。また、平成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年度には市民文化センターの指定管理者導入、平成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年度に公園管理の一部を外部委託化するなどの委託料の増加も挙げられる。類似団体平均より低い水準を維持しつつ、今後も事務の外部委託化など事務改善を行いコスト低減に努める。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51919</xdr:rowOff>
    </xdr:from>
    <xdr:to>
      <xdr:col>23</xdr:col>
      <xdr:colOff>133350</xdr:colOff>
      <xdr:row>81</xdr:row>
      <xdr:rowOff>86926</xdr:rowOff>
    </xdr:to>
    <xdr:cxnSp macro="">
      <xdr:nvCxnSpPr>
        <xdr:cNvPr id="193" name="直線コネクタ 192"/>
        <xdr:cNvCxnSpPr/>
      </xdr:nvCxnSpPr>
      <xdr:spPr>
        <a:xfrm>
          <a:off x="4114800" y="13939369"/>
          <a:ext cx="8382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51919</xdr:rowOff>
    </xdr:from>
    <xdr:to>
      <xdr:col>19</xdr:col>
      <xdr:colOff>133350</xdr:colOff>
      <xdr:row>81</xdr:row>
      <xdr:rowOff>79311</xdr:rowOff>
    </xdr:to>
    <xdr:cxnSp macro="">
      <xdr:nvCxnSpPr>
        <xdr:cNvPr id="196" name="直線コネクタ 195"/>
        <xdr:cNvCxnSpPr/>
      </xdr:nvCxnSpPr>
      <xdr:spPr>
        <a:xfrm flipV="1">
          <a:off x="3225800" y="13939369"/>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19797</xdr:rowOff>
    </xdr:from>
    <xdr:to>
      <xdr:col>15</xdr:col>
      <xdr:colOff>82550</xdr:colOff>
      <xdr:row>81</xdr:row>
      <xdr:rowOff>79311</xdr:rowOff>
    </xdr:to>
    <xdr:cxnSp macro="">
      <xdr:nvCxnSpPr>
        <xdr:cNvPr id="199" name="直線コネクタ 198"/>
        <xdr:cNvCxnSpPr/>
      </xdr:nvCxnSpPr>
      <xdr:spPr>
        <a:xfrm>
          <a:off x="2336800" y="13907247"/>
          <a:ext cx="889000" cy="5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19797</xdr:rowOff>
    </xdr:from>
    <xdr:to>
      <xdr:col>11</xdr:col>
      <xdr:colOff>31750</xdr:colOff>
      <xdr:row>81</xdr:row>
      <xdr:rowOff>47084</xdr:rowOff>
    </xdr:to>
    <xdr:cxnSp macro="">
      <xdr:nvCxnSpPr>
        <xdr:cNvPr id="202" name="直線コネクタ 201"/>
        <xdr:cNvCxnSpPr/>
      </xdr:nvCxnSpPr>
      <xdr:spPr>
        <a:xfrm flipV="1">
          <a:off x="1447800" y="13907247"/>
          <a:ext cx="8890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36126</xdr:rowOff>
    </xdr:from>
    <xdr:to>
      <xdr:col>23</xdr:col>
      <xdr:colOff>184150</xdr:colOff>
      <xdr:row>81</xdr:row>
      <xdr:rowOff>137726</xdr:rowOff>
    </xdr:to>
    <xdr:sp macro="" textlink="">
      <xdr:nvSpPr>
        <xdr:cNvPr id="212" name="楕円 211"/>
        <xdr:cNvSpPr/>
      </xdr:nvSpPr>
      <xdr:spPr>
        <a:xfrm>
          <a:off x="4902200" y="139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52653</xdr:rowOff>
    </xdr:from>
    <xdr:ext cx="762000" cy="259045"/>
    <xdr:sp macro="" textlink="">
      <xdr:nvSpPr>
        <xdr:cNvPr id="213" name="人件費・物件費等の状況該当値テキスト"/>
        <xdr:cNvSpPr txBox="1"/>
      </xdr:nvSpPr>
      <xdr:spPr>
        <a:xfrm>
          <a:off x="5041900" y="137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1119</xdr:rowOff>
    </xdr:from>
    <xdr:to>
      <xdr:col>19</xdr:col>
      <xdr:colOff>184150</xdr:colOff>
      <xdr:row>81</xdr:row>
      <xdr:rowOff>102719</xdr:rowOff>
    </xdr:to>
    <xdr:sp macro="" textlink="">
      <xdr:nvSpPr>
        <xdr:cNvPr id="214" name="楕円 213"/>
        <xdr:cNvSpPr/>
      </xdr:nvSpPr>
      <xdr:spPr>
        <a:xfrm>
          <a:off x="4064000" y="138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112896</xdr:rowOff>
    </xdr:from>
    <xdr:ext cx="736600" cy="259045"/>
    <xdr:sp macro="" textlink="">
      <xdr:nvSpPr>
        <xdr:cNvPr id="215" name="テキスト ボックス 214"/>
        <xdr:cNvSpPr txBox="1"/>
      </xdr:nvSpPr>
      <xdr:spPr>
        <a:xfrm>
          <a:off x="3733800" y="1365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28511</xdr:rowOff>
    </xdr:from>
    <xdr:to>
      <xdr:col>15</xdr:col>
      <xdr:colOff>133350</xdr:colOff>
      <xdr:row>81</xdr:row>
      <xdr:rowOff>130111</xdr:rowOff>
    </xdr:to>
    <xdr:sp macro="" textlink="">
      <xdr:nvSpPr>
        <xdr:cNvPr id="216" name="楕円 215"/>
        <xdr:cNvSpPr/>
      </xdr:nvSpPr>
      <xdr:spPr>
        <a:xfrm>
          <a:off x="3175000" y="139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140288</xdr:rowOff>
    </xdr:from>
    <xdr:ext cx="762000" cy="259045"/>
    <xdr:sp macro="" textlink="">
      <xdr:nvSpPr>
        <xdr:cNvPr id="217" name="テキスト ボックス 216"/>
        <xdr:cNvSpPr txBox="1"/>
      </xdr:nvSpPr>
      <xdr:spPr>
        <a:xfrm>
          <a:off x="2844800" y="136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140447</xdr:rowOff>
    </xdr:from>
    <xdr:to>
      <xdr:col>11</xdr:col>
      <xdr:colOff>82550</xdr:colOff>
      <xdr:row>81</xdr:row>
      <xdr:rowOff>70597</xdr:rowOff>
    </xdr:to>
    <xdr:sp macro="" textlink="">
      <xdr:nvSpPr>
        <xdr:cNvPr id="218" name="楕円 217"/>
        <xdr:cNvSpPr/>
      </xdr:nvSpPr>
      <xdr:spPr>
        <a:xfrm>
          <a:off x="2286000" y="138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80774</xdr:rowOff>
    </xdr:from>
    <xdr:ext cx="762000" cy="259045"/>
    <xdr:sp macro="" textlink="">
      <xdr:nvSpPr>
        <xdr:cNvPr id="219" name="テキスト ボックス 218"/>
        <xdr:cNvSpPr txBox="1"/>
      </xdr:nvSpPr>
      <xdr:spPr>
        <a:xfrm>
          <a:off x="1955800" y="136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167734</xdr:rowOff>
    </xdr:from>
    <xdr:to>
      <xdr:col>7</xdr:col>
      <xdr:colOff>31750</xdr:colOff>
      <xdr:row>81</xdr:row>
      <xdr:rowOff>97884</xdr:rowOff>
    </xdr:to>
    <xdr:sp macro="" textlink="">
      <xdr:nvSpPr>
        <xdr:cNvPr id="220" name="楕円 219"/>
        <xdr:cNvSpPr/>
      </xdr:nvSpPr>
      <xdr:spPr>
        <a:xfrm>
          <a:off x="1397000" y="138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108061</xdr:rowOff>
    </xdr:from>
    <xdr:ext cx="762000" cy="259045"/>
    <xdr:sp macro="" textlink="">
      <xdr:nvSpPr>
        <xdr:cNvPr id="221" name="テキスト ボックス 220"/>
        <xdr:cNvSpPr txBox="1"/>
      </xdr:nvSpPr>
      <xdr:spPr>
        <a:xfrm>
          <a:off x="1066800" y="1365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現状、全国市平均を</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ポイント、類似団体平均を</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ポイント上回っている。平成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年度は、昇給抑制の実施等により</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ポイント減少。平成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年度は、高卒の経験年数階層が複数名、次の段階へ移行し階層内の平均給料月額が低下し</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ポイント減少。平成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年度は、採用者の経験年数階層内の職員分布が高年齢に偏り、平均給料月額が上昇し</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増加。令和元年度は、退職により経験年数階層内の職員分布が低年齢層に偏った一方、高卒の経験年数階層が複数名、前の段階から移行し階層内の平均給与月額が上昇したため増減なし。今後も、人事院勧告に従い、ラスパイレス指数</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未満を目標とする。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7" name="直線コネクタ 256"/>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79527</xdr:rowOff>
    </xdr:to>
    <xdr:cxnSp macro="">
      <xdr:nvCxnSpPr>
        <xdr:cNvPr id="260" name="直線コネクタ 259"/>
        <xdr:cNvCxnSpPr/>
      </xdr:nvCxnSpPr>
      <xdr:spPr>
        <a:xfrm>
          <a:off x="15290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57452</xdr:rowOff>
    </xdr:to>
    <xdr:cxnSp macro="">
      <xdr:nvCxnSpPr>
        <xdr:cNvPr id="263" name="直線コネクタ 262"/>
        <xdr:cNvCxnSpPr/>
      </xdr:nvCxnSpPr>
      <xdr:spPr>
        <a:xfrm flipV="1">
          <a:off x="14401800" y="149841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103414</xdr:rowOff>
    </xdr:to>
    <xdr:cxnSp macro="">
      <xdr:nvCxnSpPr>
        <xdr:cNvPr id="266" name="直線コネクタ 265"/>
        <xdr:cNvCxnSpPr/>
      </xdr:nvCxnSpPr>
      <xdr:spPr>
        <a:xfrm flipV="1">
          <a:off x="13512800" y="151450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6" name="楕円 275"/>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7"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2" name="楕円 281"/>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3" name="テキスト ボックス 282"/>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再任用職員の活用等により職員数の減少を図ったが、ねんりんピックや国勢調査事務が増加したため人口千人当たりの職員数は前年よ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増加した。</a:t>
          </a:r>
          <a:endParaRPr lang="ja-JP" altLang="ja-JP">
            <a:effectLst/>
          </a:endParaRPr>
        </a:p>
        <a:p>
          <a:r>
            <a:rPr kumimoji="1" lang="ja-JP" altLang="ja-JP" sz="1100">
              <a:solidFill>
                <a:schemeClr val="dk1"/>
              </a:solidFill>
              <a:effectLst/>
              <a:latin typeface="+mn-lt"/>
              <a:ea typeface="+mn-ea"/>
              <a:cs typeface="+mn-cs"/>
            </a:rPr>
            <a:t>　今後も引き続き、民間委託、会計年度任用職員の活用や再任用職員の知識・経験の活用などにより、行政サービスの水準を低下させることなく、事務事業の効率を進め、業務量に見合った職員配置に努める。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123402</xdr:rowOff>
    </xdr:from>
    <xdr:to>
      <xdr:col>81</xdr:col>
      <xdr:colOff>44450</xdr:colOff>
      <xdr:row>61</xdr:row>
      <xdr:rowOff>141499</xdr:rowOff>
    </xdr:to>
    <xdr:cxnSp macro="">
      <xdr:nvCxnSpPr>
        <xdr:cNvPr id="320" name="直線コネクタ 319"/>
        <xdr:cNvCxnSpPr/>
      </xdr:nvCxnSpPr>
      <xdr:spPr>
        <a:xfrm>
          <a:off x="16179800" y="1058185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123402</xdr:rowOff>
    </xdr:to>
    <xdr:cxnSp macro="">
      <xdr:nvCxnSpPr>
        <xdr:cNvPr id="323" name="直線コネクタ 322"/>
        <xdr:cNvCxnSpPr/>
      </xdr:nvCxnSpPr>
      <xdr:spPr>
        <a:xfrm>
          <a:off x="15290800" y="1058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123402</xdr:rowOff>
    </xdr:to>
    <xdr:cxnSp macro="">
      <xdr:nvCxnSpPr>
        <xdr:cNvPr id="326" name="直線コネクタ 325"/>
        <xdr:cNvCxnSpPr/>
      </xdr:nvCxnSpPr>
      <xdr:spPr>
        <a:xfrm>
          <a:off x="14401800" y="105416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87206</xdr:rowOff>
    </xdr:to>
    <xdr:cxnSp macro="">
      <xdr:nvCxnSpPr>
        <xdr:cNvPr id="329" name="直線コネクタ 328"/>
        <xdr:cNvCxnSpPr/>
      </xdr:nvCxnSpPr>
      <xdr:spPr>
        <a:xfrm flipV="1">
          <a:off x="13512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90699</xdr:rowOff>
    </xdr:from>
    <xdr:to>
      <xdr:col>81</xdr:col>
      <xdr:colOff>95250</xdr:colOff>
      <xdr:row>62</xdr:row>
      <xdr:rowOff>20849</xdr:rowOff>
    </xdr:to>
    <xdr:sp macro="" textlink="">
      <xdr:nvSpPr>
        <xdr:cNvPr id="339" name="楕円 338"/>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107226</xdr:rowOff>
    </xdr:from>
    <xdr:ext cx="762000" cy="259045"/>
    <xdr:sp macro="" textlink="">
      <xdr:nvSpPr>
        <xdr:cNvPr id="340" name="定員管理の状況該当値テキスト"/>
        <xdr:cNvSpPr txBox="1"/>
      </xdr:nvSpPr>
      <xdr:spPr>
        <a:xfrm>
          <a:off x="17106900" y="103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72602</xdr:rowOff>
    </xdr:from>
    <xdr:to>
      <xdr:col>77</xdr:col>
      <xdr:colOff>95250</xdr:colOff>
      <xdr:row>62</xdr:row>
      <xdr:rowOff>2752</xdr:rowOff>
    </xdr:to>
    <xdr:sp macro="" textlink="">
      <xdr:nvSpPr>
        <xdr:cNvPr id="341" name="楕円 340"/>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12929</xdr:rowOff>
    </xdr:from>
    <xdr:ext cx="736600" cy="259045"/>
    <xdr:sp macro="" textlink="">
      <xdr:nvSpPr>
        <xdr:cNvPr id="342" name="テキスト ボックス 341"/>
        <xdr:cNvSpPr txBox="1"/>
      </xdr:nvSpPr>
      <xdr:spPr>
        <a:xfrm>
          <a:off x="15798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3" name="楕円 342"/>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12929</xdr:rowOff>
    </xdr:from>
    <xdr:ext cx="762000" cy="259045"/>
    <xdr:sp macro="" textlink="">
      <xdr:nvSpPr>
        <xdr:cNvPr id="344" name="テキスト ボックス 343"/>
        <xdr:cNvSpPr txBox="1"/>
      </xdr:nvSpPr>
      <xdr:spPr>
        <a:xfrm>
          <a:off x="14909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5" name="楕円 344"/>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46" name="テキスト ボックス 345"/>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7" name="楕円 346"/>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8" name="テキスト ボックス 347"/>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年度まで減少傾向にあったが、平成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年度は消防庁舎用地及びインター関連事業用地取得による公債費に準ずる債務負担行為に係るものが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千万円増加したことなどにより比率が増加、平成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年度は消防庁舎用地及びインター関連事業用地取得完了による公債費に準ずる債務負担行為に係るものが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億円減少したことなどにより比率が減少</a:t>
          </a:r>
          <a:r>
            <a:rPr kumimoji="1" lang="ja-JP" altLang="en-US" sz="1100">
              <a:solidFill>
                <a:schemeClr val="dk1"/>
              </a:solidFill>
              <a:effectLst/>
              <a:latin typeface="+mn-lt"/>
              <a:ea typeface="+mn-ea"/>
              <a:cs typeface="+mn-cs"/>
            </a:rPr>
            <a:t>、令和元年度はインター関連事業用地の土地開発公社からの買戻し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ことなどにより比率が減少している。</a:t>
          </a:r>
          <a:endParaRPr lang="ja-JP" altLang="ja-JP" sz="1400">
            <a:effectLst/>
          </a:endParaRPr>
        </a:p>
        <a:p>
          <a:r>
            <a:rPr kumimoji="1" lang="ja-JP" altLang="ja-JP" sz="1100">
              <a:solidFill>
                <a:schemeClr val="dk1"/>
              </a:solidFill>
              <a:effectLst/>
              <a:latin typeface="+mn-lt"/>
              <a:ea typeface="+mn-ea"/>
              <a:cs typeface="+mn-cs"/>
            </a:rPr>
            <a:t>借入抑制に努めるとともに、計画的な償還計画を図り指標の安定に努める。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17356</xdr:rowOff>
    </xdr:to>
    <xdr:cxnSp macro="">
      <xdr:nvCxnSpPr>
        <xdr:cNvPr id="381" name="直線コネクタ 380"/>
        <xdr:cNvCxnSpPr/>
      </xdr:nvCxnSpPr>
      <xdr:spPr>
        <a:xfrm flipV="1">
          <a:off x="16179800" y="71860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84" name="直線コネクタ 383"/>
        <xdr:cNvCxnSpPr/>
      </xdr:nvCxnSpPr>
      <xdr:spPr>
        <a:xfrm flipV="1">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25400</xdr:rowOff>
    </xdr:to>
    <xdr:cxnSp macro="">
      <xdr:nvCxnSpPr>
        <xdr:cNvPr id="387" name="直線コネクタ 386"/>
        <xdr:cNvCxnSpPr/>
      </xdr:nvCxnSpPr>
      <xdr:spPr>
        <a:xfrm>
          <a:off x="14401800" y="716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164677</xdr:rowOff>
    </xdr:to>
    <xdr:cxnSp macro="">
      <xdr:nvCxnSpPr>
        <xdr:cNvPr id="390" name="直線コネクタ 389"/>
        <xdr:cNvCxnSpPr/>
      </xdr:nvCxnSpPr>
      <xdr:spPr>
        <a:xfrm flipV="1">
          <a:off x="13512800" y="716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6" name="楕円 405"/>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7" name="テキスト ボックス 406"/>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年度は借入抑制により地方債残高が減少傾向にあったことから将来負担比率は減少してきたが、平成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年度はごみ処理施設整備工事に伴う高座清掃施設組合の地方債残高の増により組合負担等見込額が増加したことから、将来負担比率が増加して</a:t>
          </a:r>
          <a:r>
            <a:rPr kumimoji="1" lang="ja-JP" altLang="en-US" sz="1100">
              <a:solidFill>
                <a:schemeClr val="dk1"/>
              </a:solidFill>
              <a:effectLst/>
              <a:latin typeface="+mn-lt"/>
              <a:ea typeface="+mn-ea"/>
              <a:cs typeface="+mn-cs"/>
            </a:rPr>
            <a:t>おり、令和元年度は下水道事業等の起債残高の減により公営企業債等繰入見込額が減少したことから、将来負担比率が減少している。</a:t>
          </a:r>
          <a:r>
            <a:rPr kumimoji="1" lang="ja-JP" altLang="ja-JP" sz="1100">
              <a:solidFill>
                <a:schemeClr val="dk1"/>
              </a:solidFill>
              <a:effectLst/>
              <a:latin typeface="+mn-lt"/>
              <a:ea typeface="+mn-ea"/>
              <a:cs typeface="+mn-cs"/>
            </a:rPr>
            <a:t>今後も借入抑制の取り組みを継続し地方債残高及び将来負担比率の上昇を抑えるよう努める。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19981</xdr:rowOff>
    </xdr:from>
    <xdr:to>
      <xdr:col>81</xdr:col>
      <xdr:colOff>44450</xdr:colOff>
      <xdr:row>16</xdr:row>
      <xdr:rowOff>73067</xdr:rowOff>
    </xdr:to>
    <xdr:cxnSp macro="">
      <xdr:nvCxnSpPr>
        <xdr:cNvPr id="443" name="直線コネクタ 442"/>
        <xdr:cNvCxnSpPr/>
      </xdr:nvCxnSpPr>
      <xdr:spPr>
        <a:xfrm flipV="1">
          <a:off x="16179800" y="2763181"/>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52959</xdr:rowOff>
    </xdr:from>
    <xdr:to>
      <xdr:col>77</xdr:col>
      <xdr:colOff>44450</xdr:colOff>
      <xdr:row>16</xdr:row>
      <xdr:rowOff>73067</xdr:rowOff>
    </xdr:to>
    <xdr:cxnSp macro="">
      <xdr:nvCxnSpPr>
        <xdr:cNvPr id="446" name="直線コネクタ 445"/>
        <xdr:cNvCxnSpPr/>
      </xdr:nvCxnSpPr>
      <xdr:spPr>
        <a:xfrm>
          <a:off x="15290800" y="279615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168910</xdr:rowOff>
    </xdr:from>
    <xdr:to>
      <xdr:col>72</xdr:col>
      <xdr:colOff>203200</xdr:colOff>
      <xdr:row>16</xdr:row>
      <xdr:rowOff>52959</xdr:rowOff>
    </xdr:to>
    <xdr:cxnSp macro="">
      <xdr:nvCxnSpPr>
        <xdr:cNvPr id="449" name="直線コネクタ 448"/>
        <xdr:cNvCxnSpPr/>
      </xdr:nvCxnSpPr>
      <xdr:spPr>
        <a:xfrm>
          <a:off x="14401800" y="274066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16</xdr:row>
      <xdr:rowOff>25612</xdr:rowOff>
    </xdr:to>
    <xdr:cxnSp macro="">
      <xdr:nvCxnSpPr>
        <xdr:cNvPr id="452" name="直線コネクタ 451"/>
        <xdr:cNvCxnSpPr/>
      </xdr:nvCxnSpPr>
      <xdr:spPr>
        <a:xfrm flipV="1">
          <a:off x="13512800" y="27406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140631</xdr:rowOff>
    </xdr:from>
    <xdr:to>
      <xdr:col>81</xdr:col>
      <xdr:colOff>95250</xdr:colOff>
      <xdr:row>16</xdr:row>
      <xdr:rowOff>70781</xdr:rowOff>
    </xdr:to>
    <xdr:sp macro="" textlink="">
      <xdr:nvSpPr>
        <xdr:cNvPr id="462" name="楕円 461"/>
        <xdr:cNvSpPr/>
      </xdr:nvSpPr>
      <xdr:spPr>
        <a:xfrm>
          <a:off x="169672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112708</xdr:rowOff>
    </xdr:from>
    <xdr:ext cx="762000" cy="259045"/>
    <xdr:sp macro="" textlink="">
      <xdr:nvSpPr>
        <xdr:cNvPr id="463" name="将来負担の状況該当値テキスト"/>
        <xdr:cNvSpPr txBox="1"/>
      </xdr:nvSpPr>
      <xdr:spPr>
        <a:xfrm>
          <a:off x="17106900" y="26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22267</xdr:rowOff>
    </xdr:from>
    <xdr:to>
      <xdr:col>77</xdr:col>
      <xdr:colOff>95250</xdr:colOff>
      <xdr:row>16</xdr:row>
      <xdr:rowOff>123867</xdr:rowOff>
    </xdr:to>
    <xdr:sp macro="" textlink="">
      <xdr:nvSpPr>
        <xdr:cNvPr id="464" name="楕円 463"/>
        <xdr:cNvSpPr/>
      </xdr:nvSpPr>
      <xdr:spPr>
        <a:xfrm>
          <a:off x="16129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65" name="テキスト ボックス 464"/>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2159</xdr:rowOff>
    </xdr:from>
    <xdr:to>
      <xdr:col>73</xdr:col>
      <xdr:colOff>44450</xdr:colOff>
      <xdr:row>16</xdr:row>
      <xdr:rowOff>103759</xdr:rowOff>
    </xdr:to>
    <xdr:sp macro="" textlink="">
      <xdr:nvSpPr>
        <xdr:cNvPr id="466" name="楕円 465"/>
        <xdr:cNvSpPr/>
      </xdr:nvSpPr>
      <xdr:spPr>
        <a:xfrm>
          <a:off x="15240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88536</xdr:rowOff>
    </xdr:from>
    <xdr:ext cx="762000" cy="259045"/>
    <xdr:sp macro="" textlink="">
      <xdr:nvSpPr>
        <xdr:cNvPr id="467" name="テキスト ボックス 466"/>
        <xdr:cNvSpPr txBox="1"/>
      </xdr:nvSpPr>
      <xdr:spPr>
        <a:xfrm>
          <a:off x="14909800" y="28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118110</xdr:rowOff>
    </xdr:from>
    <xdr:to>
      <xdr:col>68</xdr:col>
      <xdr:colOff>203200</xdr:colOff>
      <xdr:row>16</xdr:row>
      <xdr:rowOff>48260</xdr:rowOff>
    </xdr:to>
    <xdr:sp macro="" textlink="">
      <xdr:nvSpPr>
        <xdr:cNvPr id="468" name="楕円 467"/>
        <xdr:cNvSpPr/>
      </xdr:nvSpPr>
      <xdr:spPr>
        <a:xfrm>
          <a:off x="1435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33037</xdr:rowOff>
    </xdr:from>
    <xdr:ext cx="762000" cy="259045"/>
    <xdr:sp macro="" textlink="">
      <xdr:nvSpPr>
        <xdr:cNvPr id="469" name="テキスト ボックス 468"/>
        <xdr:cNvSpPr txBox="1"/>
      </xdr:nvSpPr>
      <xdr:spPr>
        <a:xfrm>
          <a:off x="14020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70" name="楕円 469"/>
        <xdr:cNvSpPr/>
      </xdr:nvSpPr>
      <xdr:spPr>
        <a:xfrm>
          <a:off x="13462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61189</xdr:rowOff>
    </xdr:from>
    <xdr:ext cx="762000" cy="259045"/>
    <xdr:sp macro="" textlink="">
      <xdr:nvSpPr>
        <xdr:cNvPr id="471" name="テキスト ボックス 470"/>
        <xdr:cNvSpPr txBox="1"/>
      </xdr:nvSpPr>
      <xdr:spPr>
        <a:xfrm>
          <a:off x="13131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割合が類似団体平均を上回っている要因として、ごみ収集事業等で直営が残っていることや、高年齢職員が多いことにより給与水準（ラスパイレス指数）が類似団体平均を上回っていることが挙げられ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は退職者数の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による退職手当の</a:t>
          </a:r>
          <a:r>
            <a:rPr kumimoji="1" lang="ja-JP" altLang="en-US" sz="1100">
              <a:solidFill>
                <a:schemeClr val="dk1"/>
              </a:solidFill>
              <a:effectLst/>
              <a:latin typeface="+mn-lt"/>
              <a:ea typeface="+mn-ea"/>
              <a:cs typeface="+mn-cs"/>
            </a:rPr>
            <a:t>減な</a:t>
          </a:r>
          <a:r>
            <a:rPr kumimoji="1" lang="ja-JP" altLang="ja-JP" sz="1100">
              <a:solidFill>
                <a:schemeClr val="dk1"/>
              </a:solidFill>
              <a:effectLst/>
              <a:latin typeface="+mn-lt"/>
              <a:ea typeface="+mn-ea"/>
              <a:cs typeface="+mn-cs"/>
            </a:rPr>
            <a:t>どで、前年度に比べ</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となった。今後も業務の民間委託や再任用職員の知識・経験の活用などによる効率的な運営に努め、人件費の抑制を図る。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138430</xdr:rowOff>
    </xdr:to>
    <xdr:cxnSp macro="">
      <xdr:nvCxnSpPr>
        <xdr:cNvPr id="66" name="直線コネクタ 65"/>
        <xdr:cNvCxnSpPr/>
      </xdr:nvCxnSpPr>
      <xdr:spPr>
        <a:xfrm flipV="1">
          <a:off x="3987800" y="6703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138430</xdr:rowOff>
    </xdr:to>
    <xdr:cxnSp macro="">
      <xdr:nvCxnSpPr>
        <xdr:cNvPr id="69" name="直線コネクタ 68"/>
        <xdr:cNvCxnSpPr/>
      </xdr:nvCxnSpPr>
      <xdr:spPr>
        <a:xfrm>
          <a:off x="3098800" y="6596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40</xdr:row>
      <xdr:rowOff>27940</xdr:rowOff>
    </xdr:to>
    <xdr:cxnSp macro="">
      <xdr:nvCxnSpPr>
        <xdr:cNvPr id="72" name="直線コネクタ 71"/>
        <xdr:cNvCxnSpPr/>
      </xdr:nvCxnSpPr>
      <xdr:spPr>
        <a:xfrm flipV="1">
          <a:off x="2209800" y="65963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40</xdr:row>
      <xdr:rowOff>27940</xdr:rowOff>
    </xdr:to>
    <xdr:cxnSp macro="">
      <xdr:nvCxnSpPr>
        <xdr:cNvPr id="75" name="直線コネクタ 74"/>
        <xdr:cNvCxnSpPr/>
      </xdr:nvCxnSpPr>
      <xdr:spPr>
        <a:xfrm>
          <a:off x="1320800" y="680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綾瀬市活性化応援寄附金の事業経費により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年度は減少したが令和元年度は再び増加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に係る経常収支比率が上昇傾向にあるのは、放課後児童クラブの運営経費や、公共施設管理における指定管理者制度の導入、公園管理を一部外部委託化したことなどが挙げられる。今後民間委託化を進めていく中で、人件費から委託料へのシフトが起こることが予想されるため、行政サービスの水準を低下させることなく、最適な手法により民間活力の積極的な活用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62992</xdr:rowOff>
    </xdr:to>
    <xdr:cxnSp macro="">
      <xdr:nvCxnSpPr>
        <xdr:cNvPr id="125" name="直線コネクタ 124"/>
        <xdr:cNvCxnSpPr/>
      </xdr:nvCxnSpPr>
      <xdr:spPr>
        <a:xfrm>
          <a:off x="15671800" y="30576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53848</xdr:rowOff>
    </xdr:to>
    <xdr:cxnSp macro="">
      <xdr:nvCxnSpPr>
        <xdr:cNvPr id="128" name="直線コネクタ 127"/>
        <xdr:cNvCxnSpPr/>
      </xdr:nvCxnSpPr>
      <xdr:spPr>
        <a:xfrm flipV="1">
          <a:off x="14782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53848</xdr:rowOff>
    </xdr:to>
    <xdr:cxnSp macro="">
      <xdr:nvCxnSpPr>
        <xdr:cNvPr id="131" name="直線コネクタ 130"/>
        <xdr:cNvCxnSpPr/>
      </xdr:nvCxnSpPr>
      <xdr:spPr>
        <a:xfrm>
          <a:off x="13893800" y="30027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88138</xdr:rowOff>
    </xdr:to>
    <xdr:cxnSp macro="">
      <xdr:nvCxnSpPr>
        <xdr:cNvPr id="134" name="直線コネクタ 133"/>
        <xdr:cNvCxnSpPr/>
      </xdr:nvCxnSpPr>
      <xdr:spPr>
        <a:xfrm>
          <a:off x="13004800" y="28656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4" name="楕円 143"/>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5"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0" name="楕円 149"/>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1" name="テキスト ボックス 150"/>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児童扶養手当の増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幼児教育・保育無償化の実施</a:t>
          </a:r>
          <a:r>
            <a:rPr kumimoji="1" lang="ja-JP" altLang="ja-JP" sz="1100">
              <a:solidFill>
                <a:schemeClr val="dk1"/>
              </a:solidFill>
              <a:effectLst/>
              <a:latin typeface="+mn-lt"/>
              <a:ea typeface="+mn-ea"/>
              <a:cs typeface="+mn-cs"/>
            </a:rPr>
            <a:t>などにより増加した。扶助費に係る経常収支比率が類似団体平均を上回っている状況が依然続いていることから、生活保護費において就労支援プログラムを活用するとともにハローワークと連携し、生活保護受給者の社会的自立を進める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17272</xdr:rowOff>
    </xdr:to>
    <xdr:cxnSp macro="">
      <xdr:nvCxnSpPr>
        <xdr:cNvPr id="184" name="直線コネクタ 183"/>
        <xdr:cNvCxnSpPr/>
      </xdr:nvCxnSpPr>
      <xdr:spPr>
        <a:xfrm>
          <a:off x="3987800" y="9888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33274</xdr:rowOff>
    </xdr:from>
    <xdr:to>
      <xdr:col>19</xdr:col>
      <xdr:colOff>187325</xdr:colOff>
      <xdr:row>57</xdr:row>
      <xdr:rowOff>115570</xdr:rowOff>
    </xdr:to>
    <xdr:cxnSp macro="">
      <xdr:nvCxnSpPr>
        <xdr:cNvPr id="187" name="直線コネクタ 186"/>
        <xdr:cNvCxnSpPr/>
      </xdr:nvCxnSpPr>
      <xdr:spPr>
        <a:xfrm>
          <a:off x="3098800" y="9805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33274</xdr:rowOff>
    </xdr:to>
    <xdr:cxnSp macro="">
      <xdr:nvCxnSpPr>
        <xdr:cNvPr id="190" name="直線コネクタ 189"/>
        <xdr:cNvCxnSpPr/>
      </xdr:nvCxnSpPr>
      <xdr:spPr>
        <a:xfrm>
          <a:off x="2209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159004</xdr:rowOff>
    </xdr:from>
    <xdr:to>
      <xdr:col>11</xdr:col>
      <xdr:colOff>9525</xdr:colOff>
      <xdr:row>57</xdr:row>
      <xdr:rowOff>97282</xdr:rowOff>
    </xdr:to>
    <xdr:cxnSp macro="">
      <xdr:nvCxnSpPr>
        <xdr:cNvPr id="193" name="直線コネクタ 192"/>
        <xdr:cNvCxnSpPr/>
      </xdr:nvCxnSpPr>
      <xdr:spPr>
        <a:xfrm flipV="1">
          <a:off x="1320800" y="9760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137922</xdr:rowOff>
    </xdr:from>
    <xdr:to>
      <xdr:col>24</xdr:col>
      <xdr:colOff>76200</xdr:colOff>
      <xdr:row>58</xdr:row>
      <xdr:rowOff>68072</xdr:rowOff>
    </xdr:to>
    <xdr:sp macro="" textlink="">
      <xdr:nvSpPr>
        <xdr:cNvPr id="203" name="楕円 202"/>
        <xdr:cNvSpPr/>
      </xdr:nvSpPr>
      <xdr:spPr>
        <a:xfrm>
          <a:off x="4775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109999</xdr:rowOff>
    </xdr:from>
    <xdr:ext cx="762000" cy="259045"/>
    <xdr:sp macro="" textlink="">
      <xdr:nvSpPr>
        <xdr:cNvPr id="204" name="扶助費該当値テキスト"/>
        <xdr:cNvSpPr txBox="1"/>
      </xdr:nvSpPr>
      <xdr:spPr>
        <a:xfrm>
          <a:off x="4914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7" name="楕円 206"/>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08" name="テキスト ボックス 207"/>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09" name="楕円 208"/>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0" name="テキスト ボックス 209"/>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46482</xdr:rowOff>
    </xdr:from>
    <xdr:to>
      <xdr:col>6</xdr:col>
      <xdr:colOff>171450</xdr:colOff>
      <xdr:row>57</xdr:row>
      <xdr:rowOff>148082</xdr:rowOff>
    </xdr:to>
    <xdr:sp macro="" textlink="">
      <xdr:nvSpPr>
        <xdr:cNvPr id="211" name="楕円 210"/>
        <xdr:cNvSpPr/>
      </xdr:nvSpPr>
      <xdr:spPr>
        <a:xfrm>
          <a:off x="1270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132859</xdr:rowOff>
    </xdr:from>
    <xdr:ext cx="762000" cy="259045"/>
    <xdr:sp macro="" textlink="">
      <xdr:nvSpPr>
        <xdr:cNvPr id="212" name="テキスト ボックス 211"/>
        <xdr:cNvSpPr txBox="1"/>
      </xdr:nvSpPr>
      <xdr:spPr>
        <a:xfrm>
          <a:off x="939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台風の影響に伴う</a:t>
          </a:r>
          <a:r>
            <a:rPr kumimoji="1" lang="ja-JP" altLang="ja-JP" sz="1100">
              <a:solidFill>
                <a:schemeClr val="dk1"/>
              </a:solidFill>
              <a:effectLst/>
              <a:latin typeface="+mn-lt"/>
              <a:ea typeface="+mn-ea"/>
              <a:cs typeface="+mn-cs"/>
            </a:rPr>
            <a:t>維持</a:t>
          </a:r>
          <a:r>
            <a:rPr kumimoji="1" lang="ja-JP" altLang="en-US" sz="1100">
              <a:solidFill>
                <a:schemeClr val="dk1"/>
              </a:solidFill>
              <a:effectLst/>
              <a:latin typeface="+mn-lt"/>
              <a:ea typeface="+mn-ea"/>
              <a:cs typeface="+mn-cs"/>
            </a:rPr>
            <a:t>補修費</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その他に係る経常収支比率が類似団体を常に上回っているのは、繰出金が主な要因である。下水道、介護保険及び国民健康保険事業特別会計への繰出金が多額になっていることが挙げられる。今後、下水道事業については経費を節減するとともに、独立採算の原則に立ち返った料金の値上げ、介護保険及び国民健康保険事業についても保険料の適正化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45" name="直線コネクタ 244"/>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96520</xdr:rowOff>
    </xdr:to>
    <xdr:cxnSp macro="">
      <xdr:nvCxnSpPr>
        <xdr:cNvPr id="248" name="直線コネクタ 247"/>
        <xdr:cNvCxnSpPr/>
      </xdr:nvCxnSpPr>
      <xdr:spPr>
        <a:xfrm flipV="1">
          <a:off x="14782800" y="992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96520</xdr:rowOff>
    </xdr:to>
    <xdr:cxnSp macro="">
      <xdr:nvCxnSpPr>
        <xdr:cNvPr id="251" name="直線コネクタ 250"/>
        <xdr:cNvCxnSpPr/>
      </xdr:nvCxnSpPr>
      <xdr:spPr>
        <a:xfrm>
          <a:off x="13893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66040</xdr:rowOff>
    </xdr:to>
    <xdr:cxnSp macro="">
      <xdr:nvCxnSpPr>
        <xdr:cNvPr id="254" name="直線コネクタ 253"/>
        <xdr:cNvCxnSpPr/>
      </xdr:nvCxnSpPr>
      <xdr:spPr>
        <a:xfrm>
          <a:off x="13004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4" name="楕円 263"/>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5"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6" name="楕円 265"/>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7" name="テキスト ボックス 26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8" name="楕円 26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9" name="テキスト ボックス 26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0" name="楕円 269"/>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1" name="テキスト ボックス 270"/>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2" name="楕円 27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3" name="テキスト ボックス 27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生活保護管理経費等</a:t>
          </a:r>
          <a:r>
            <a:rPr kumimoji="1" lang="ja-JP" altLang="ja-JP" sz="1100">
              <a:solidFill>
                <a:schemeClr val="dk1"/>
              </a:solidFill>
              <a:effectLst/>
              <a:latin typeface="+mn-lt"/>
              <a:ea typeface="+mn-ea"/>
              <a:cs typeface="+mn-cs"/>
            </a:rPr>
            <a:t>の減などにより昨年より減少した。近年では類似団体の平均を下回っており、今後も運営管理の効率化により、補助費等の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割程度を占めている一部事務組合に対する負担金の低減に努める。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74422</xdr:rowOff>
    </xdr:to>
    <xdr:cxnSp macro="">
      <xdr:nvCxnSpPr>
        <xdr:cNvPr id="303" name="直線コネクタ 302"/>
        <xdr:cNvCxnSpPr/>
      </xdr:nvCxnSpPr>
      <xdr:spPr>
        <a:xfrm flipV="1">
          <a:off x="15671800" y="60248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101854</xdr:rowOff>
    </xdr:to>
    <xdr:cxnSp macro="">
      <xdr:nvCxnSpPr>
        <xdr:cNvPr id="306" name="直線コネクタ 305"/>
        <xdr:cNvCxnSpPr/>
      </xdr:nvCxnSpPr>
      <xdr:spPr>
        <a:xfrm flipV="1">
          <a:off x="14782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9" name="直線コネクタ 308"/>
        <xdr:cNvCxnSpPr/>
      </xdr:nvCxnSpPr>
      <xdr:spPr>
        <a:xfrm flipV="1">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143002</xdr:rowOff>
    </xdr:to>
    <xdr:cxnSp macro="">
      <xdr:nvCxnSpPr>
        <xdr:cNvPr id="312" name="直線コネクタ 311"/>
        <xdr:cNvCxnSpPr/>
      </xdr:nvCxnSpPr>
      <xdr:spPr>
        <a:xfrm>
          <a:off x="13004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2" name="楕円 321"/>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3"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6" name="楕円 32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7" name="テキスト ボックス 32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8" name="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0" name="楕円 329"/>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1" name="テキスト ボックス 330"/>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公債費割合が類似団体を約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ポイント下回っており、概ね横ばいで推移している。今後も引き続き、元利償還金の推移を的確に推計し、市の全会計でプライマリーバランスの黒字を維持していく。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76708</xdr:rowOff>
    </xdr:to>
    <xdr:cxnSp macro="">
      <xdr:nvCxnSpPr>
        <xdr:cNvPr id="361" name="直線コネクタ 360"/>
        <xdr:cNvCxnSpPr/>
      </xdr:nvCxnSpPr>
      <xdr:spPr>
        <a:xfrm>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64" name="直線コネクタ 363"/>
        <xdr:cNvCxnSpPr/>
      </xdr:nvCxnSpPr>
      <xdr:spPr>
        <a:xfrm>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76708</xdr:rowOff>
    </xdr:to>
    <xdr:cxnSp macro="">
      <xdr:nvCxnSpPr>
        <xdr:cNvPr id="367" name="直線コネクタ 366"/>
        <xdr:cNvCxnSpPr/>
      </xdr:nvCxnSpPr>
      <xdr:spPr>
        <a:xfrm flipV="1">
          <a:off x="2209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76708</xdr:rowOff>
    </xdr:to>
    <xdr:cxnSp macro="">
      <xdr:nvCxnSpPr>
        <xdr:cNvPr id="370" name="直線コネクタ 369"/>
        <xdr:cNvCxnSpPr/>
      </xdr:nvCxnSpPr>
      <xdr:spPr>
        <a:xfrm>
          <a:off x="1320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0" name="楕円 37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1"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2" name="楕円 38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3" name="テキスト ボックス 38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4" name="楕円 383"/>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5" name="テキスト ボックス 384"/>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6" name="楕円 38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7" name="テキスト ボックス 38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8" name="楕円 387"/>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9" name="テキスト ボックス 388"/>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公債費以外の割合が類似団体平均を上回っているのは主に</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と物件費</a:t>
          </a:r>
          <a:r>
            <a:rPr kumimoji="1" lang="ja-JP" altLang="ja-JP" sz="1100">
              <a:solidFill>
                <a:schemeClr val="dk1"/>
              </a:solidFill>
              <a:effectLst/>
              <a:latin typeface="+mn-lt"/>
              <a:ea typeface="+mn-ea"/>
              <a:cs typeface="+mn-cs"/>
            </a:rPr>
            <a:t>が増しているためである。その増要因はそれぞれの項目のとおりである。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78</xdr:row>
      <xdr:rowOff>104139</xdr:rowOff>
    </xdr:to>
    <xdr:cxnSp macro="">
      <xdr:nvCxnSpPr>
        <xdr:cNvPr id="422" name="直線コネクタ 421"/>
        <xdr:cNvCxnSpPr/>
      </xdr:nvCxnSpPr>
      <xdr:spPr>
        <a:xfrm flipV="1">
          <a:off x="15671800" y="134505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104139</xdr:rowOff>
    </xdr:to>
    <xdr:cxnSp macro="">
      <xdr:nvCxnSpPr>
        <xdr:cNvPr id="425" name="直線コネクタ 424"/>
        <xdr:cNvCxnSpPr/>
      </xdr:nvCxnSpPr>
      <xdr:spPr>
        <a:xfrm>
          <a:off x="14782800" y="13442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157480</xdr:rowOff>
    </xdr:to>
    <xdr:cxnSp macro="">
      <xdr:nvCxnSpPr>
        <xdr:cNvPr id="428" name="直線コネクタ 427"/>
        <xdr:cNvCxnSpPr/>
      </xdr:nvCxnSpPr>
      <xdr:spPr>
        <a:xfrm flipV="1">
          <a:off x="13893800" y="134429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157480</xdr:rowOff>
    </xdr:to>
    <xdr:cxnSp macro="">
      <xdr:nvCxnSpPr>
        <xdr:cNvPr id="431" name="直線コネクタ 430"/>
        <xdr:cNvCxnSpPr/>
      </xdr:nvCxnSpPr>
      <xdr:spPr>
        <a:xfrm>
          <a:off x="13004800" y="134200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1" name="楕円 440"/>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2"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3" name="楕円 44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4" name="テキスト ボックス 44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5" name="楕円 44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6" name="テキスト ボックス 44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7" name="楕円 446"/>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48" name="テキスト ボックス 447"/>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49" name="楕円 448"/>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82566</xdr:rowOff>
    </xdr:from>
    <xdr:ext cx="762000" cy="259045"/>
    <xdr:sp macro="" textlink="">
      <xdr:nvSpPr>
        <xdr:cNvPr id="450" name="テキスト ボックス 449"/>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148940</xdr:rowOff>
    </xdr:from>
    <xdr:to>
      <xdr:col>29</xdr:col>
      <xdr:colOff>127000</xdr:colOff>
      <xdr:row>18</xdr:row>
      <xdr:rowOff>7388</xdr:rowOff>
    </xdr:to>
    <xdr:cxnSp macro="">
      <xdr:nvCxnSpPr>
        <xdr:cNvPr id="52" name="直線コネクタ 51"/>
        <xdr:cNvCxnSpPr/>
      </xdr:nvCxnSpPr>
      <xdr:spPr bwMode="auto">
        <a:xfrm>
          <a:off x="5003800" y="3111215"/>
          <a:ext cx="647700" cy="2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148940</xdr:rowOff>
    </xdr:from>
    <xdr:to>
      <xdr:col>26</xdr:col>
      <xdr:colOff>50800</xdr:colOff>
      <xdr:row>17</xdr:row>
      <xdr:rowOff>161644</xdr:rowOff>
    </xdr:to>
    <xdr:cxnSp macro="">
      <xdr:nvCxnSpPr>
        <xdr:cNvPr id="55" name="直線コネクタ 54"/>
        <xdr:cNvCxnSpPr/>
      </xdr:nvCxnSpPr>
      <xdr:spPr bwMode="auto">
        <a:xfrm flipV="1">
          <a:off x="4305300" y="3111215"/>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161644</xdr:rowOff>
    </xdr:from>
    <xdr:to>
      <xdr:col>22</xdr:col>
      <xdr:colOff>114300</xdr:colOff>
      <xdr:row>17</xdr:row>
      <xdr:rowOff>166559</xdr:rowOff>
    </xdr:to>
    <xdr:cxnSp macro="">
      <xdr:nvCxnSpPr>
        <xdr:cNvPr id="58" name="直線コネクタ 57"/>
        <xdr:cNvCxnSpPr/>
      </xdr:nvCxnSpPr>
      <xdr:spPr bwMode="auto">
        <a:xfrm flipV="1">
          <a:off x="3606800" y="312391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166559</xdr:rowOff>
    </xdr:from>
    <xdr:to>
      <xdr:col>18</xdr:col>
      <xdr:colOff>177800</xdr:colOff>
      <xdr:row>18</xdr:row>
      <xdr:rowOff>7404</xdr:rowOff>
    </xdr:to>
    <xdr:cxnSp macro="">
      <xdr:nvCxnSpPr>
        <xdr:cNvPr id="61" name="直線コネクタ 60"/>
        <xdr:cNvCxnSpPr/>
      </xdr:nvCxnSpPr>
      <xdr:spPr bwMode="auto">
        <a:xfrm flipV="1">
          <a:off x="2908300" y="3128834"/>
          <a:ext cx="698500" cy="1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128038</xdr:rowOff>
    </xdr:from>
    <xdr:to>
      <xdr:col>29</xdr:col>
      <xdr:colOff>177800</xdr:colOff>
      <xdr:row>18</xdr:row>
      <xdr:rowOff>58188</xdr:rowOff>
    </xdr:to>
    <xdr:sp macro="" textlink="">
      <xdr:nvSpPr>
        <xdr:cNvPr id="71" name="楕円 70"/>
        <xdr:cNvSpPr/>
      </xdr:nvSpPr>
      <xdr:spPr bwMode="auto">
        <a:xfrm>
          <a:off x="5600700" y="309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100115</xdr:rowOff>
    </xdr:from>
    <xdr:ext cx="762000" cy="259045"/>
    <xdr:sp macro="" textlink="">
      <xdr:nvSpPr>
        <xdr:cNvPr id="72" name="人口1人当たり決算額の推移該当値テキスト130"/>
        <xdr:cNvSpPr txBox="1"/>
      </xdr:nvSpPr>
      <xdr:spPr>
        <a:xfrm>
          <a:off x="5740400" y="30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98140</xdr:rowOff>
    </xdr:from>
    <xdr:to>
      <xdr:col>26</xdr:col>
      <xdr:colOff>101600</xdr:colOff>
      <xdr:row>18</xdr:row>
      <xdr:rowOff>28290</xdr:rowOff>
    </xdr:to>
    <xdr:sp macro="" textlink="">
      <xdr:nvSpPr>
        <xdr:cNvPr id="73" name="楕円 72"/>
        <xdr:cNvSpPr/>
      </xdr:nvSpPr>
      <xdr:spPr bwMode="auto">
        <a:xfrm>
          <a:off x="4953000" y="306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13067</xdr:rowOff>
    </xdr:from>
    <xdr:ext cx="736600" cy="259045"/>
    <xdr:sp macro="" textlink="">
      <xdr:nvSpPr>
        <xdr:cNvPr id="74" name="テキスト ボックス 73"/>
        <xdr:cNvSpPr txBox="1"/>
      </xdr:nvSpPr>
      <xdr:spPr>
        <a:xfrm>
          <a:off x="4622800" y="314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110844</xdr:rowOff>
    </xdr:from>
    <xdr:to>
      <xdr:col>22</xdr:col>
      <xdr:colOff>165100</xdr:colOff>
      <xdr:row>18</xdr:row>
      <xdr:rowOff>40994</xdr:rowOff>
    </xdr:to>
    <xdr:sp macro="" textlink="">
      <xdr:nvSpPr>
        <xdr:cNvPr id="75" name="楕円 74"/>
        <xdr:cNvSpPr/>
      </xdr:nvSpPr>
      <xdr:spPr bwMode="auto">
        <a:xfrm>
          <a:off x="4254500" y="30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25771</xdr:rowOff>
    </xdr:from>
    <xdr:ext cx="762000" cy="259045"/>
    <xdr:sp macro="" textlink="">
      <xdr:nvSpPr>
        <xdr:cNvPr id="76" name="テキスト ボックス 75"/>
        <xdr:cNvSpPr txBox="1"/>
      </xdr:nvSpPr>
      <xdr:spPr>
        <a:xfrm>
          <a:off x="3924300" y="31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115759</xdr:rowOff>
    </xdr:from>
    <xdr:to>
      <xdr:col>19</xdr:col>
      <xdr:colOff>38100</xdr:colOff>
      <xdr:row>18</xdr:row>
      <xdr:rowOff>45909</xdr:rowOff>
    </xdr:to>
    <xdr:sp macro="" textlink="">
      <xdr:nvSpPr>
        <xdr:cNvPr id="77" name="楕円 76"/>
        <xdr:cNvSpPr/>
      </xdr:nvSpPr>
      <xdr:spPr bwMode="auto">
        <a:xfrm>
          <a:off x="3556000" y="307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30686</xdr:rowOff>
    </xdr:from>
    <xdr:ext cx="762000" cy="259045"/>
    <xdr:sp macro="" textlink="">
      <xdr:nvSpPr>
        <xdr:cNvPr id="78" name="テキスト ボックス 77"/>
        <xdr:cNvSpPr txBox="1"/>
      </xdr:nvSpPr>
      <xdr:spPr>
        <a:xfrm>
          <a:off x="3225800" y="316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128054</xdr:rowOff>
    </xdr:from>
    <xdr:to>
      <xdr:col>15</xdr:col>
      <xdr:colOff>101600</xdr:colOff>
      <xdr:row>18</xdr:row>
      <xdr:rowOff>58204</xdr:rowOff>
    </xdr:to>
    <xdr:sp macro="" textlink="">
      <xdr:nvSpPr>
        <xdr:cNvPr id="79" name="楕円 78"/>
        <xdr:cNvSpPr/>
      </xdr:nvSpPr>
      <xdr:spPr bwMode="auto">
        <a:xfrm>
          <a:off x="28575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42981</xdr:rowOff>
    </xdr:from>
    <xdr:ext cx="762000" cy="259045"/>
    <xdr:sp macro="" textlink="">
      <xdr:nvSpPr>
        <xdr:cNvPr id="80" name="テキスト ボックス 79"/>
        <xdr:cNvSpPr txBox="1"/>
      </xdr:nvSpPr>
      <xdr:spPr>
        <a:xfrm>
          <a:off x="25273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307332</xdr:rowOff>
    </xdr:from>
    <xdr:to>
      <xdr:col>29</xdr:col>
      <xdr:colOff>127000</xdr:colOff>
      <xdr:row>36</xdr:row>
      <xdr:rowOff>3294</xdr:rowOff>
    </xdr:to>
    <xdr:cxnSp macro="">
      <xdr:nvCxnSpPr>
        <xdr:cNvPr id="115" name="直線コネクタ 114"/>
        <xdr:cNvCxnSpPr/>
      </xdr:nvCxnSpPr>
      <xdr:spPr bwMode="auto">
        <a:xfrm>
          <a:off x="5003800" y="6917682"/>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142218</xdr:rowOff>
    </xdr:from>
    <xdr:to>
      <xdr:col>26</xdr:col>
      <xdr:colOff>50800</xdr:colOff>
      <xdr:row>35</xdr:row>
      <xdr:rowOff>307332</xdr:rowOff>
    </xdr:to>
    <xdr:cxnSp macro="">
      <xdr:nvCxnSpPr>
        <xdr:cNvPr id="118" name="直線コネクタ 117"/>
        <xdr:cNvCxnSpPr/>
      </xdr:nvCxnSpPr>
      <xdr:spPr bwMode="auto">
        <a:xfrm>
          <a:off x="4305300" y="6752568"/>
          <a:ext cx="698500" cy="16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142218</xdr:rowOff>
    </xdr:from>
    <xdr:to>
      <xdr:col>22</xdr:col>
      <xdr:colOff>114300</xdr:colOff>
      <xdr:row>35</xdr:row>
      <xdr:rowOff>283591</xdr:rowOff>
    </xdr:to>
    <xdr:cxnSp macro="">
      <xdr:nvCxnSpPr>
        <xdr:cNvPr id="121" name="直線コネクタ 120"/>
        <xdr:cNvCxnSpPr/>
      </xdr:nvCxnSpPr>
      <xdr:spPr bwMode="auto">
        <a:xfrm flipV="1">
          <a:off x="3606800" y="6752568"/>
          <a:ext cx="6985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283591</xdr:rowOff>
    </xdr:from>
    <xdr:to>
      <xdr:col>18</xdr:col>
      <xdr:colOff>177800</xdr:colOff>
      <xdr:row>35</xdr:row>
      <xdr:rowOff>303185</xdr:rowOff>
    </xdr:to>
    <xdr:cxnSp macro="">
      <xdr:nvCxnSpPr>
        <xdr:cNvPr id="124" name="直線コネクタ 123"/>
        <xdr:cNvCxnSpPr/>
      </xdr:nvCxnSpPr>
      <xdr:spPr bwMode="auto">
        <a:xfrm flipV="1">
          <a:off x="2908300" y="6893941"/>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295394</xdr:rowOff>
    </xdr:from>
    <xdr:to>
      <xdr:col>29</xdr:col>
      <xdr:colOff>177800</xdr:colOff>
      <xdr:row>36</xdr:row>
      <xdr:rowOff>54094</xdr:rowOff>
    </xdr:to>
    <xdr:sp macro="" textlink="">
      <xdr:nvSpPr>
        <xdr:cNvPr id="134" name="楕円 133"/>
        <xdr:cNvSpPr/>
      </xdr:nvSpPr>
      <xdr:spPr bwMode="auto">
        <a:xfrm>
          <a:off x="5600700" y="690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267471</xdr:rowOff>
    </xdr:from>
    <xdr:ext cx="762000" cy="259045"/>
    <xdr:sp macro="" textlink="">
      <xdr:nvSpPr>
        <xdr:cNvPr id="135" name="人口1人当たり決算額の推移該当値テキスト445"/>
        <xdr:cNvSpPr txBox="1"/>
      </xdr:nvSpPr>
      <xdr:spPr>
        <a:xfrm>
          <a:off x="5740400" y="687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256532</xdr:rowOff>
    </xdr:from>
    <xdr:to>
      <xdr:col>26</xdr:col>
      <xdr:colOff>101600</xdr:colOff>
      <xdr:row>36</xdr:row>
      <xdr:rowOff>15232</xdr:rowOff>
    </xdr:to>
    <xdr:sp macro="" textlink="">
      <xdr:nvSpPr>
        <xdr:cNvPr id="136" name="楕円 135"/>
        <xdr:cNvSpPr/>
      </xdr:nvSpPr>
      <xdr:spPr bwMode="auto">
        <a:xfrm>
          <a:off x="4953000" y="686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xdr:rowOff>
    </xdr:from>
    <xdr:ext cx="736600" cy="259045"/>
    <xdr:sp macro="" textlink="">
      <xdr:nvSpPr>
        <xdr:cNvPr id="137" name="テキスト ボックス 136"/>
        <xdr:cNvSpPr txBox="1"/>
      </xdr:nvSpPr>
      <xdr:spPr>
        <a:xfrm>
          <a:off x="4622800" y="695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91418</xdr:rowOff>
    </xdr:from>
    <xdr:to>
      <xdr:col>22</xdr:col>
      <xdr:colOff>165100</xdr:colOff>
      <xdr:row>35</xdr:row>
      <xdr:rowOff>193018</xdr:rowOff>
    </xdr:to>
    <xdr:sp macro="" textlink="">
      <xdr:nvSpPr>
        <xdr:cNvPr id="138" name="楕円 137"/>
        <xdr:cNvSpPr/>
      </xdr:nvSpPr>
      <xdr:spPr bwMode="auto">
        <a:xfrm>
          <a:off x="4254500" y="670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203195</xdr:rowOff>
    </xdr:from>
    <xdr:ext cx="762000" cy="259045"/>
    <xdr:sp macro="" textlink="">
      <xdr:nvSpPr>
        <xdr:cNvPr id="139" name="テキスト ボックス 138"/>
        <xdr:cNvSpPr txBox="1"/>
      </xdr:nvSpPr>
      <xdr:spPr>
        <a:xfrm>
          <a:off x="3924300" y="647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232791</xdr:rowOff>
    </xdr:from>
    <xdr:to>
      <xdr:col>19</xdr:col>
      <xdr:colOff>38100</xdr:colOff>
      <xdr:row>35</xdr:row>
      <xdr:rowOff>334391</xdr:rowOff>
    </xdr:to>
    <xdr:sp macro="" textlink="">
      <xdr:nvSpPr>
        <xdr:cNvPr id="140" name="楕円 139"/>
        <xdr:cNvSpPr/>
      </xdr:nvSpPr>
      <xdr:spPr bwMode="auto">
        <a:xfrm>
          <a:off x="3556000" y="684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319168</xdr:rowOff>
    </xdr:from>
    <xdr:ext cx="762000" cy="259045"/>
    <xdr:sp macro="" textlink="">
      <xdr:nvSpPr>
        <xdr:cNvPr id="141" name="テキスト ボックス 140"/>
        <xdr:cNvSpPr txBox="1"/>
      </xdr:nvSpPr>
      <xdr:spPr>
        <a:xfrm>
          <a:off x="3225800" y="69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252385</xdr:rowOff>
    </xdr:from>
    <xdr:to>
      <xdr:col>15</xdr:col>
      <xdr:colOff>101600</xdr:colOff>
      <xdr:row>36</xdr:row>
      <xdr:rowOff>11085</xdr:rowOff>
    </xdr:to>
    <xdr:sp macro="" textlink="">
      <xdr:nvSpPr>
        <xdr:cNvPr id="142" name="楕円 141"/>
        <xdr:cNvSpPr/>
      </xdr:nvSpPr>
      <xdr:spPr bwMode="auto">
        <a:xfrm>
          <a:off x="2857500" y="686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338762</xdr:rowOff>
    </xdr:from>
    <xdr:ext cx="762000" cy="259045"/>
    <xdr:sp macro="" textlink="">
      <xdr:nvSpPr>
        <xdr:cNvPr id="143" name="テキスト ボックス 142"/>
        <xdr:cNvSpPr txBox="1"/>
      </xdr:nvSpPr>
      <xdr:spPr>
        <a:xfrm>
          <a:off x="2527300" y="69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67897</xdr:rowOff>
    </xdr:from>
    <xdr:to>
      <xdr:col>24</xdr:col>
      <xdr:colOff>63500</xdr:colOff>
      <xdr:row>35</xdr:row>
      <xdr:rowOff>126898</xdr:rowOff>
    </xdr:to>
    <xdr:cxnSp macro="">
      <xdr:nvCxnSpPr>
        <xdr:cNvPr id="59" name="直線コネクタ 58"/>
        <xdr:cNvCxnSpPr/>
      </xdr:nvCxnSpPr>
      <xdr:spPr>
        <a:xfrm>
          <a:off x="3797300" y="6068647"/>
          <a:ext cx="8382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67897</xdr:rowOff>
    </xdr:from>
    <xdr:to>
      <xdr:col>19</xdr:col>
      <xdr:colOff>177800</xdr:colOff>
      <xdr:row>35</xdr:row>
      <xdr:rowOff>145872</xdr:rowOff>
    </xdr:to>
    <xdr:cxnSp macro="">
      <xdr:nvCxnSpPr>
        <xdr:cNvPr id="62" name="直線コネクタ 61"/>
        <xdr:cNvCxnSpPr/>
      </xdr:nvCxnSpPr>
      <xdr:spPr>
        <a:xfrm flipV="1">
          <a:off x="2908300" y="6068647"/>
          <a:ext cx="8890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63736</xdr:rowOff>
    </xdr:from>
    <xdr:to>
      <xdr:col>15</xdr:col>
      <xdr:colOff>50800</xdr:colOff>
      <xdr:row>35</xdr:row>
      <xdr:rowOff>145872</xdr:rowOff>
    </xdr:to>
    <xdr:cxnSp macro="">
      <xdr:nvCxnSpPr>
        <xdr:cNvPr id="65" name="直線コネクタ 64"/>
        <xdr:cNvCxnSpPr/>
      </xdr:nvCxnSpPr>
      <xdr:spPr>
        <a:xfrm>
          <a:off x="2019300" y="6064486"/>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63736</xdr:rowOff>
    </xdr:from>
    <xdr:to>
      <xdr:col>10</xdr:col>
      <xdr:colOff>114300</xdr:colOff>
      <xdr:row>35</xdr:row>
      <xdr:rowOff>117183</xdr:rowOff>
    </xdr:to>
    <xdr:cxnSp macro="">
      <xdr:nvCxnSpPr>
        <xdr:cNvPr id="68" name="直線コネクタ 67"/>
        <xdr:cNvCxnSpPr/>
      </xdr:nvCxnSpPr>
      <xdr:spPr>
        <a:xfrm flipV="1">
          <a:off x="1130300" y="6064486"/>
          <a:ext cx="8890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76098</xdr:rowOff>
    </xdr:from>
    <xdr:to>
      <xdr:col>24</xdr:col>
      <xdr:colOff>114300</xdr:colOff>
      <xdr:row>36</xdr:row>
      <xdr:rowOff>6248</xdr:rowOff>
    </xdr:to>
    <xdr:sp macro="" textlink="">
      <xdr:nvSpPr>
        <xdr:cNvPr id="78" name="楕円 77"/>
        <xdr:cNvSpPr/>
      </xdr:nvSpPr>
      <xdr:spPr>
        <a:xfrm>
          <a:off x="45847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54525</xdr:rowOff>
    </xdr:from>
    <xdr:ext cx="534377" cy="259045"/>
    <xdr:sp macro="" textlink="">
      <xdr:nvSpPr>
        <xdr:cNvPr id="79" name="人件費該当値テキスト"/>
        <xdr:cNvSpPr txBox="1"/>
      </xdr:nvSpPr>
      <xdr:spPr>
        <a:xfrm>
          <a:off x="4686300" y="605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17097</xdr:rowOff>
    </xdr:from>
    <xdr:to>
      <xdr:col>20</xdr:col>
      <xdr:colOff>38100</xdr:colOff>
      <xdr:row>35</xdr:row>
      <xdr:rowOff>118697</xdr:rowOff>
    </xdr:to>
    <xdr:sp macro="" textlink="">
      <xdr:nvSpPr>
        <xdr:cNvPr id="80" name="楕円 79"/>
        <xdr:cNvSpPr/>
      </xdr:nvSpPr>
      <xdr:spPr>
        <a:xfrm>
          <a:off x="3746500" y="6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135224</xdr:rowOff>
    </xdr:from>
    <xdr:ext cx="534377" cy="259045"/>
    <xdr:sp macro="" textlink="">
      <xdr:nvSpPr>
        <xdr:cNvPr id="81" name="テキスト ボックス 80"/>
        <xdr:cNvSpPr txBox="1"/>
      </xdr:nvSpPr>
      <xdr:spPr>
        <a:xfrm>
          <a:off x="3530111" y="579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95072</xdr:rowOff>
    </xdr:from>
    <xdr:to>
      <xdr:col>15</xdr:col>
      <xdr:colOff>101600</xdr:colOff>
      <xdr:row>36</xdr:row>
      <xdr:rowOff>25222</xdr:rowOff>
    </xdr:to>
    <xdr:sp macro="" textlink="">
      <xdr:nvSpPr>
        <xdr:cNvPr id="82" name="楕円 81"/>
        <xdr:cNvSpPr/>
      </xdr:nvSpPr>
      <xdr:spPr>
        <a:xfrm>
          <a:off x="2857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41749</xdr:rowOff>
    </xdr:from>
    <xdr:ext cx="534377" cy="259045"/>
    <xdr:sp macro="" textlink="">
      <xdr:nvSpPr>
        <xdr:cNvPr id="83" name="テキスト ボックス 82"/>
        <xdr:cNvSpPr txBox="1"/>
      </xdr:nvSpPr>
      <xdr:spPr>
        <a:xfrm>
          <a:off x="2641111" y="5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12936</xdr:rowOff>
    </xdr:from>
    <xdr:to>
      <xdr:col>10</xdr:col>
      <xdr:colOff>165100</xdr:colOff>
      <xdr:row>35</xdr:row>
      <xdr:rowOff>114536</xdr:rowOff>
    </xdr:to>
    <xdr:sp macro="" textlink="">
      <xdr:nvSpPr>
        <xdr:cNvPr id="84" name="楕円 83"/>
        <xdr:cNvSpPr/>
      </xdr:nvSpPr>
      <xdr:spPr>
        <a:xfrm>
          <a:off x="1968500" y="60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131063</xdr:rowOff>
    </xdr:from>
    <xdr:ext cx="534377" cy="259045"/>
    <xdr:sp macro="" textlink="">
      <xdr:nvSpPr>
        <xdr:cNvPr id="85" name="テキスト ボックス 84"/>
        <xdr:cNvSpPr txBox="1"/>
      </xdr:nvSpPr>
      <xdr:spPr>
        <a:xfrm>
          <a:off x="1752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66383</xdr:rowOff>
    </xdr:from>
    <xdr:to>
      <xdr:col>6</xdr:col>
      <xdr:colOff>38100</xdr:colOff>
      <xdr:row>35</xdr:row>
      <xdr:rowOff>167983</xdr:rowOff>
    </xdr:to>
    <xdr:sp macro="" textlink="">
      <xdr:nvSpPr>
        <xdr:cNvPr id="86" name="楕円 85"/>
        <xdr:cNvSpPr/>
      </xdr:nvSpPr>
      <xdr:spPr>
        <a:xfrm>
          <a:off x="10795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13060</xdr:rowOff>
    </xdr:from>
    <xdr:ext cx="534377" cy="259045"/>
    <xdr:sp macro="" textlink="">
      <xdr:nvSpPr>
        <xdr:cNvPr id="87" name="テキスト ボックス 86"/>
        <xdr:cNvSpPr txBox="1"/>
      </xdr:nvSpPr>
      <xdr:spPr>
        <a:xfrm>
          <a:off x="863111"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73634</xdr:rowOff>
    </xdr:from>
    <xdr:to>
      <xdr:col>24</xdr:col>
      <xdr:colOff>63500</xdr:colOff>
      <xdr:row>58</xdr:row>
      <xdr:rowOff>114511</xdr:rowOff>
    </xdr:to>
    <xdr:cxnSp macro="">
      <xdr:nvCxnSpPr>
        <xdr:cNvPr id="119" name="直線コネクタ 118"/>
        <xdr:cNvCxnSpPr/>
      </xdr:nvCxnSpPr>
      <xdr:spPr>
        <a:xfrm flipV="1">
          <a:off x="3797300" y="10017734"/>
          <a:ext cx="838200" cy="4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109536</xdr:rowOff>
    </xdr:from>
    <xdr:to>
      <xdr:col>19</xdr:col>
      <xdr:colOff>177800</xdr:colOff>
      <xdr:row>58</xdr:row>
      <xdr:rowOff>114511</xdr:rowOff>
    </xdr:to>
    <xdr:cxnSp macro="">
      <xdr:nvCxnSpPr>
        <xdr:cNvPr id="122" name="直線コネクタ 121"/>
        <xdr:cNvCxnSpPr/>
      </xdr:nvCxnSpPr>
      <xdr:spPr>
        <a:xfrm>
          <a:off x="2908300" y="10053636"/>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109536</xdr:rowOff>
    </xdr:from>
    <xdr:to>
      <xdr:col>15</xdr:col>
      <xdr:colOff>50800</xdr:colOff>
      <xdr:row>58</xdr:row>
      <xdr:rowOff>170485</xdr:rowOff>
    </xdr:to>
    <xdr:cxnSp macro="">
      <xdr:nvCxnSpPr>
        <xdr:cNvPr id="125" name="直線コネクタ 124"/>
        <xdr:cNvCxnSpPr/>
      </xdr:nvCxnSpPr>
      <xdr:spPr>
        <a:xfrm flipV="1">
          <a:off x="2019300" y="10053636"/>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127323</xdr:rowOff>
    </xdr:from>
    <xdr:to>
      <xdr:col>10</xdr:col>
      <xdr:colOff>114300</xdr:colOff>
      <xdr:row>58</xdr:row>
      <xdr:rowOff>170485</xdr:rowOff>
    </xdr:to>
    <xdr:cxnSp macro="">
      <xdr:nvCxnSpPr>
        <xdr:cNvPr id="128" name="直線コネクタ 127"/>
        <xdr:cNvCxnSpPr/>
      </xdr:nvCxnSpPr>
      <xdr:spPr>
        <a:xfrm>
          <a:off x="1130300" y="10071423"/>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22834</xdr:rowOff>
    </xdr:from>
    <xdr:to>
      <xdr:col>24</xdr:col>
      <xdr:colOff>114300</xdr:colOff>
      <xdr:row>58</xdr:row>
      <xdr:rowOff>124434</xdr:rowOff>
    </xdr:to>
    <xdr:sp macro="" textlink="">
      <xdr:nvSpPr>
        <xdr:cNvPr id="138" name="楕円 137"/>
        <xdr:cNvSpPr/>
      </xdr:nvSpPr>
      <xdr:spPr>
        <a:xfrm>
          <a:off x="45847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109211</xdr:rowOff>
    </xdr:from>
    <xdr:ext cx="534377" cy="259045"/>
    <xdr:sp macro="" textlink="">
      <xdr:nvSpPr>
        <xdr:cNvPr id="139" name="物件費該当値テキスト"/>
        <xdr:cNvSpPr txBox="1"/>
      </xdr:nvSpPr>
      <xdr:spPr>
        <a:xfrm>
          <a:off x="4686300" y="98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63711</xdr:rowOff>
    </xdr:from>
    <xdr:to>
      <xdr:col>20</xdr:col>
      <xdr:colOff>38100</xdr:colOff>
      <xdr:row>58</xdr:row>
      <xdr:rowOff>165311</xdr:rowOff>
    </xdr:to>
    <xdr:sp macro="" textlink="">
      <xdr:nvSpPr>
        <xdr:cNvPr id="140" name="楕円 139"/>
        <xdr:cNvSpPr/>
      </xdr:nvSpPr>
      <xdr:spPr>
        <a:xfrm>
          <a:off x="3746500" y="10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156438</xdr:rowOff>
    </xdr:from>
    <xdr:ext cx="534377" cy="259045"/>
    <xdr:sp macro="" textlink="">
      <xdr:nvSpPr>
        <xdr:cNvPr id="141" name="テキスト ボックス 140"/>
        <xdr:cNvSpPr txBox="1"/>
      </xdr:nvSpPr>
      <xdr:spPr>
        <a:xfrm>
          <a:off x="3530111" y="101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58736</xdr:rowOff>
    </xdr:from>
    <xdr:to>
      <xdr:col>15</xdr:col>
      <xdr:colOff>101600</xdr:colOff>
      <xdr:row>58</xdr:row>
      <xdr:rowOff>160336</xdr:rowOff>
    </xdr:to>
    <xdr:sp macro="" textlink="">
      <xdr:nvSpPr>
        <xdr:cNvPr id="142" name="楕円 141"/>
        <xdr:cNvSpPr/>
      </xdr:nvSpPr>
      <xdr:spPr>
        <a:xfrm>
          <a:off x="2857500" y="100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151463</xdr:rowOff>
    </xdr:from>
    <xdr:ext cx="534377" cy="259045"/>
    <xdr:sp macro="" textlink="">
      <xdr:nvSpPr>
        <xdr:cNvPr id="143" name="テキスト ボックス 142"/>
        <xdr:cNvSpPr txBox="1"/>
      </xdr:nvSpPr>
      <xdr:spPr>
        <a:xfrm>
          <a:off x="2641111" y="100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119685</xdr:rowOff>
    </xdr:from>
    <xdr:to>
      <xdr:col>10</xdr:col>
      <xdr:colOff>165100</xdr:colOff>
      <xdr:row>59</xdr:row>
      <xdr:rowOff>49835</xdr:rowOff>
    </xdr:to>
    <xdr:sp macro="" textlink="">
      <xdr:nvSpPr>
        <xdr:cNvPr id="144" name="楕円 143"/>
        <xdr:cNvSpPr/>
      </xdr:nvSpPr>
      <xdr:spPr>
        <a:xfrm>
          <a:off x="1968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40962</xdr:rowOff>
    </xdr:from>
    <xdr:ext cx="534377" cy="259045"/>
    <xdr:sp macro="" textlink="">
      <xdr:nvSpPr>
        <xdr:cNvPr id="145" name="テキスト ボックス 144"/>
        <xdr:cNvSpPr txBox="1"/>
      </xdr:nvSpPr>
      <xdr:spPr>
        <a:xfrm>
          <a:off x="1752111" y="101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76523</xdr:rowOff>
    </xdr:from>
    <xdr:to>
      <xdr:col>6</xdr:col>
      <xdr:colOff>38100</xdr:colOff>
      <xdr:row>59</xdr:row>
      <xdr:rowOff>6673</xdr:rowOff>
    </xdr:to>
    <xdr:sp macro="" textlink="">
      <xdr:nvSpPr>
        <xdr:cNvPr id="146" name="楕円 145"/>
        <xdr:cNvSpPr/>
      </xdr:nvSpPr>
      <xdr:spPr>
        <a:xfrm>
          <a:off x="1079500" y="100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169250</xdr:rowOff>
    </xdr:from>
    <xdr:ext cx="534377" cy="259045"/>
    <xdr:sp macro="" textlink="">
      <xdr:nvSpPr>
        <xdr:cNvPr id="147" name="テキスト ボックス 146"/>
        <xdr:cNvSpPr txBox="1"/>
      </xdr:nvSpPr>
      <xdr:spPr>
        <a:xfrm>
          <a:off x="863111" y="1011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67963</xdr:rowOff>
    </xdr:from>
    <xdr:to>
      <xdr:col>24</xdr:col>
      <xdr:colOff>63500</xdr:colOff>
      <xdr:row>78</xdr:row>
      <xdr:rowOff>127726</xdr:rowOff>
    </xdr:to>
    <xdr:cxnSp macro="">
      <xdr:nvCxnSpPr>
        <xdr:cNvPr id="178" name="直線コネクタ 177"/>
        <xdr:cNvCxnSpPr/>
      </xdr:nvCxnSpPr>
      <xdr:spPr>
        <a:xfrm flipV="1">
          <a:off x="3797300" y="13441063"/>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10595</xdr:rowOff>
    </xdr:from>
    <xdr:to>
      <xdr:col>19</xdr:col>
      <xdr:colOff>177800</xdr:colOff>
      <xdr:row>78</xdr:row>
      <xdr:rowOff>127726</xdr:rowOff>
    </xdr:to>
    <xdr:cxnSp macro="">
      <xdr:nvCxnSpPr>
        <xdr:cNvPr id="181" name="直線コネクタ 180"/>
        <xdr:cNvCxnSpPr/>
      </xdr:nvCxnSpPr>
      <xdr:spPr>
        <a:xfrm>
          <a:off x="2908300" y="13212245"/>
          <a:ext cx="889000" cy="28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10595</xdr:rowOff>
    </xdr:from>
    <xdr:to>
      <xdr:col>15</xdr:col>
      <xdr:colOff>50800</xdr:colOff>
      <xdr:row>77</xdr:row>
      <xdr:rowOff>15821</xdr:rowOff>
    </xdr:to>
    <xdr:cxnSp macro="">
      <xdr:nvCxnSpPr>
        <xdr:cNvPr id="184" name="直線コネクタ 183"/>
        <xdr:cNvCxnSpPr/>
      </xdr:nvCxnSpPr>
      <xdr:spPr>
        <a:xfrm flipV="1">
          <a:off x="2019300" y="1321224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15821</xdr:rowOff>
    </xdr:from>
    <xdr:to>
      <xdr:col>10</xdr:col>
      <xdr:colOff>114300</xdr:colOff>
      <xdr:row>77</xdr:row>
      <xdr:rowOff>125113</xdr:rowOff>
    </xdr:to>
    <xdr:cxnSp macro="">
      <xdr:nvCxnSpPr>
        <xdr:cNvPr id="187" name="直線コネクタ 186"/>
        <xdr:cNvCxnSpPr/>
      </xdr:nvCxnSpPr>
      <xdr:spPr>
        <a:xfrm flipV="1">
          <a:off x="1130300" y="13217471"/>
          <a:ext cx="889000" cy="10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17163</xdr:rowOff>
    </xdr:from>
    <xdr:to>
      <xdr:col>24</xdr:col>
      <xdr:colOff>114300</xdr:colOff>
      <xdr:row>78</xdr:row>
      <xdr:rowOff>118763</xdr:rowOff>
    </xdr:to>
    <xdr:sp macro="" textlink="">
      <xdr:nvSpPr>
        <xdr:cNvPr id="197" name="楕円 196"/>
        <xdr:cNvSpPr/>
      </xdr:nvSpPr>
      <xdr:spPr>
        <a:xfrm>
          <a:off x="4584700" y="133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167040</xdr:rowOff>
    </xdr:from>
    <xdr:ext cx="469744" cy="259045"/>
    <xdr:sp macro="" textlink="">
      <xdr:nvSpPr>
        <xdr:cNvPr id="198" name="維持補修費該当値テキスト"/>
        <xdr:cNvSpPr txBox="1"/>
      </xdr:nvSpPr>
      <xdr:spPr>
        <a:xfrm>
          <a:off x="4686300" y="133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76926</xdr:rowOff>
    </xdr:from>
    <xdr:to>
      <xdr:col>20</xdr:col>
      <xdr:colOff>38100</xdr:colOff>
      <xdr:row>79</xdr:row>
      <xdr:rowOff>7076</xdr:rowOff>
    </xdr:to>
    <xdr:sp macro="" textlink="">
      <xdr:nvSpPr>
        <xdr:cNvPr id="199" name="楕円 198"/>
        <xdr:cNvSpPr/>
      </xdr:nvSpPr>
      <xdr:spPr>
        <a:xfrm>
          <a:off x="3746500" y="134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169653</xdr:rowOff>
    </xdr:from>
    <xdr:ext cx="469744" cy="259045"/>
    <xdr:sp macro="" textlink="">
      <xdr:nvSpPr>
        <xdr:cNvPr id="200" name="テキスト ボックス 199"/>
        <xdr:cNvSpPr txBox="1"/>
      </xdr:nvSpPr>
      <xdr:spPr>
        <a:xfrm>
          <a:off x="3562428" y="135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131245</xdr:rowOff>
    </xdr:from>
    <xdr:to>
      <xdr:col>15</xdr:col>
      <xdr:colOff>101600</xdr:colOff>
      <xdr:row>77</xdr:row>
      <xdr:rowOff>61395</xdr:rowOff>
    </xdr:to>
    <xdr:sp macro="" textlink="">
      <xdr:nvSpPr>
        <xdr:cNvPr id="201" name="楕円 200"/>
        <xdr:cNvSpPr/>
      </xdr:nvSpPr>
      <xdr:spPr>
        <a:xfrm>
          <a:off x="2857500" y="131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52522</xdr:rowOff>
    </xdr:from>
    <xdr:ext cx="469744" cy="259045"/>
    <xdr:sp macro="" textlink="">
      <xdr:nvSpPr>
        <xdr:cNvPr id="202" name="テキスト ボックス 201"/>
        <xdr:cNvSpPr txBox="1"/>
      </xdr:nvSpPr>
      <xdr:spPr>
        <a:xfrm>
          <a:off x="2673428" y="132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136471</xdr:rowOff>
    </xdr:from>
    <xdr:to>
      <xdr:col>10</xdr:col>
      <xdr:colOff>165100</xdr:colOff>
      <xdr:row>77</xdr:row>
      <xdr:rowOff>66621</xdr:rowOff>
    </xdr:to>
    <xdr:sp macro="" textlink="">
      <xdr:nvSpPr>
        <xdr:cNvPr id="203" name="楕円 202"/>
        <xdr:cNvSpPr/>
      </xdr:nvSpPr>
      <xdr:spPr>
        <a:xfrm>
          <a:off x="1968500" y="131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57748</xdr:rowOff>
    </xdr:from>
    <xdr:ext cx="469744" cy="259045"/>
    <xdr:sp macro="" textlink="">
      <xdr:nvSpPr>
        <xdr:cNvPr id="204" name="テキスト ボックス 203"/>
        <xdr:cNvSpPr txBox="1"/>
      </xdr:nvSpPr>
      <xdr:spPr>
        <a:xfrm>
          <a:off x="1784428" y="132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74313</xdr:rowOff>
    </xdr:from>
    <xdr:to>
      <xdr:col>6</xdr:col>
      <xdr:colOff>38100</xdr:colOff>
      <xdr:row>78</xdr:row>
      <xdr:rowOff>4463</xdr:rowOff>
    </xdr:to>
    <xdr:sp macro="" textlink="">
      <xdr:nvSpPr>
        <xdr:cNvPr id="205" name="楕円 204"/>
        <xdr:cNvSpPr/>
      </xdr:nvSpPr>
      <xdr:spPr>
        <a:xfrm>
          <a:off x="1079500" y="132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167040</xdr:rowOff>
    </xdr:from>
    <xdr:ext cx="469744" cy="259045"/>
    <xdr:sp macro="" textlink="">
      <xdr:nvSpPr>
        <xdr:cNvPr id="206" name="テキスト ボックス 205"/>
        <xdr:cNvSpPr txBox="1"/>
      </xdr:nvSpPr>
      <xdr:spPr>
        <a:xfrm>
          <a:off x="895428" y="133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47600</xdr:rowOff>
    </xdr:from>
    <xdr:to>
      <xdr:col>24</xdr:col>
      <xdr:colOff>63500</xdr:colOff>
      <xdr:row>97</xdr:row>
      <xdr:rowOff>116446</xdr:rowOff>
    </xdr:to>
    <xdr:cxnSp macro="">
      <xdr:nvCxnSpPr>
        <xdr:cNvPr id="236" name="直線コネクタ 235"/>
        <xdr:cNvCxnSpPr/>
      </xdr:nvCxnSpPr>
      <xdr:spPr>
        <a:xfrm flipV="1">
          <a:off x="3797300" y="16678250"/>
          <a:ext cx="838200" cy="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116446</xdr:rowOff>
    </xdr:from>
    <xdr:to>
      <xdr:col>19</xdr:col>
      <xdr:colOff>177800</xdr:colOff>
      <xdr:row>97</xdr:row>
      <xdr:rowOff>126709</xdr:rowOff>
    </xdr:to>
    <xdr:cxnSp macro="">
      <xdr:nvCxnSpPr>
        <xdr:cNvPr id="239" name="直線コネクタ 238"/>
        <xdr:cNvCxnSpPr/>
      </xdr:nvCxnSpPr>
      <xdr:spPr>
        <a:xfrm flipV="1">
          <a:off x="2908300" y="16747096"/>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126709</xdr:rowOff>
    </xdr:from>
    <xdr:to>
      <xdr:col>15</xdr:col>
      <xdr:colOff>50800</xdr:colOff>
      <xdr:row>97</xdr:row>
      <xdr:rowOff>131445</xdr:rowOff>
    </xdr:to>
    <xdr:cxnSp macro="">
      <xdr:nvCxnSpPr>
        <xdr:cNvPr id="242" name="直線コネクタ 241"/>
        <xdr:cNvCxnSpPr/>
      </xdr:nvCxnSpPr>
      <xdr:spPr>
        <a:xfrm flipV="1">
          <a:off x="2019300" y="1675735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131445</xdr:rowOff>
    </xdr:from>
    <xdr:to>
      <xdr:col>10</xdr:col>
      <xdr:colOff>114300</xdr:colOff>
      <xdr:row>98</xdr:row>
      <xdr:rowOff>2896</xdr:rowOff>
    </xdr:to>
    <xdr:cxnSp macro="">
      <xdr:nvCxnSpPr>
        <xdr:cNvPr id="245" name="直線コネクタ 244"/>
        <xdr:cNvCxnSpPr/>
      </xdr:nvCxnSpPr>
      <xdr:spPr>
        <a:xfrm flipV="1">
          <a:off x="1130300" y="16762095"/>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168250</xdr:rowOff>
    </xdr:from>
    <xdr:to>
      <xdr:col>24</xdr:col>
      <xdr:colOff>114300</xdr:colOff>
      <xdr:row>97</xdr:row>
      <xdr:rowOff>98400</xdr:rowOff>
    </xdr:to>
    <xdr:sp macro="" textlink="">
      <xdr:nvSpPr>
        <xdr:cNvPr id="255" name="楕円 254"/>
        <xdr:cNvSpPr/>
      </xdr:nvSpPr>
      <xdr:spPr>
        <a:xfrm>
          <a:off x="4584700" y="166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19677</xdr:rowOff>
    </xdr:from>
    <xdr:ext cx="534377" cy="259045"/>
    <xdr:sp macro="" textlink="">
      <xdr:nvSpPr>
        <xdr:cNvPr id="256" name="扶助費該当値テキスト"/>
        <xdr:cNvSpPr txBox="1"/>
      </xdr:nvSpPr>
      <xdr:spPr>
        <a:xfrm>
          <a:off x="4686300" y="164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65646</xdr:rowOff>
    </xdr:from>
    <xdr:to>
      <xdr:col>20</xdr:col>
      <xdr:colOff>38100</xdr:colOff>
      <xdr:row>97</xdr:row>
      <xdr:rowOff>167246</xdr:rowOff>
    </xdr:to>
    <xdr:sp macro="" textlink="">
      <xdr:nvSpPr>
        <xdr:cNvPr id="257" name="楕円 256"/>
        <xdr:cNvSpPr/>
      </xdr:nvSpPr>
      <xdr:spPr>
        <a:xfrm>
          <a:off x="3746500" y="166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12323</xdr:rowOff>
    </xdr:from>
    <xdr:ext cx="534377" cy="259045"/>
    <xdr:sp macro="" textlink="">
      <xdr:nvSpPr>
        <xdr:cNvPr id="258" name="テキスト ボックス 257"/>
        <xdr:cNvSpPr txBox="1"/>
      </xdr:nvSpPr>
      <xdr:spPr>
        <a:xfrm>
          <a:off x="3530111" y="164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75909</xdr:rowOff>
    </xdr:from>
    <xdr:to>
      <xdr:col>15</xdr:col>
      <xdr:colOff>101600</xdr:colOff>
      <xdr:row>98</xdr:row>
      <xdr:rowOff>6059</xdr:rowOff>
    </xdr:to>
    <xdr:sp macro="" textlink="">
      <xdr:nvSpPr>
        <xdr:cNvPr id="259" name="楕円 258"/>
        <xdr:cNvSpPr/>
      </xdr:nvSpPr>
      <xdr:spPr>
        <a:xfrm>
          <a:off x="2857500" y="16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22586</xdr:rowOff>
    </xdr:from>
    <xdr:ext cx="534377" cy="259045"/>
    <xdr:sp macro="" textlink="">
      <xdr:nvSpPr>
        <xdr:cNvPr id="260" name="テキスト ボックス 259"/>
        <xdr:cNvSpPr txBox="1"/>
      </xdr:nvSpPr>
      <xdr:spPr>
        <a:xfrm>
          <a:off x="2641111" y="1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80645</xdr:rowOff>
    </xdr:from>
    <xdr:to>
      <xdr:col>10</xdr:col>
      <xdr:colOff>165100</xdr:colOff>
      <xdr:row>98</xdr:row>
      <xdr:rowOff>10795</xdr:rowOff>
    </xdr:to>
    <xdr:sp macro="" textlink="">
      <xdr:nvSpPr>
        <xdr:cNvPr id="261" name="楕円 260"/>
        <xdr:cNvSpPr/>
      </xdr:nvSpPr>
      <xdr:spPr>
        <a:xfrm>
          <a:off x="1968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27322</xdr:rowOff>
    </xdr:from>
    <xdr:ext cx="534377" cy="259045"/>
    <xdr:sp macro="" textlink="">
      <xdr:nvSpPr>
        <xdr:cNvPr id="262" name="テキスト ボックス 261"/>
        <xdr:cNvSpPr txBox="1"/>
      </xdr:nvSpPr>
      <xdr:spPr>
        <a:xfrm>
          <a:off x="1752111" y="164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123546</xdr:rowOff>
    </xdr:from>
    <xdr:to>
      <xdr:col>6</xdr:col>
      <xdr:colOff>38100</xdr:colOff>
      <xdr:row>98</xdr:row>
      <xdr:rowOff>53696</xdr:rowOff>
    </xdr:to>
    <xdr:sp macro="" textlink="">
      <xdr:nvSpPr>
        <xdr:cNvPr id="263" name="楕円 262"/>
        <xdr:cNvSpPr/>
      </xdr:nvSpPr>
      <xdr:spPr>
        <a:xfrm>
          <a:off x="1079500" y="167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70223</xdr:rowOff>
    </xdr:from>
    <xdr:ext cx="534377" cy="259045"/>
    <xdr:sp macro="" textlink="">
      <xdr:nvSpPr>
        <xdr:cNvPr id="264" name="テキスト ボックス 263"/>
        <xdr:cNvSpPr txBox="1"/>
      </xdr:nvSpPr>
      <xdr:spPr>
        <a:xfrm>
          <a:off x="863111" y="165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39628</xdr:rowOff>
    </xdr:from>
    <xdr:to>
      <xdr:col>55</xdr:col>
      <xdr:colOff>0</xdr:colOff>
      <xdr:row>38</xdr:row>
      <xdr:rowOff>70478</xdr:rowOff>
    </xdr:to>
    <xdr:cxnSp macro="">
      <xdr:nvCxnSpPr>
        <xdr:cNvPr id="295" name="直線コネクタ 294"/>
        <xdr:cNvCxnSpPr/>
      </xdr:nvCxnSpPr>
      <xdr:spPr>
        <a:xfrm>
          <a:off x="9639300" y="6554728"/>
          <a:ext cx="8382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35350</xdr:rowOff>
    </xdr:from>
    <xdr:to>
      <xdr:col>50</xdr:col>
      <xdr:colOff>114300</xdr:colOff>
      <xdr:row>38</xdr:row>
      <xdr:rowOff>39628</xdr:rowOff>
    </xdr:to>
    <xdr:cxnSp macro="">
      <xdr:nvCxnSpPr>
        <xdr:cNvPr id="298" name="直線コネクタ 297"/>
        <xdr:cNvCxnSpPr/>
      </xdr:nvCxnSpPr>
      <xdr:spPr>
        <a:xfrm>
          <a:off x="8750300" y="655045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14416</xdr:rowOff>
    </xdr:from>
    <xdr:to>
      <xdr:col>45</xdr:col>
      <xdr:colOff>177800</xdr:colOff>
      <xdr:row>38</xdr:row>
      <xdr:rowOff>35350</xdr:rowOff>
    </xdr:to>
    <xdr:cxnSp macro="">
      <xdr:nvCxnSpPr>
        <xdr:cNvPr id="301" name="直線コネクタ 300"/>
        <xdr:cNvCxnSpPr/>
      </xdr:nvCxnSpPr>
      <xdr:spPr>
        <a:xfrm>
          <a:off x="7861300" y="6529516"/>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14416</xdr:rowOff>
    </xdr:from>
    <xdr:to>
      <xdr:col>41</xdr:col>
      <xdr:colOff>50800</xdr:colOff>
      <xdr:row>38</xdr:row>
      <xdr:rowOff>32758</xdr:rowOff>
    </xdr:to>
    <xdr:cxnSp macro="">
      <xdr:nvCxnSpPr>
        <xdr:cNvPr id="304" name="直線コネクタ 303"/>
        <xdr:cNvCxnSpPr/>
      </xdr:nvCxnSpPr>
      <xdr:spPr>
        <a:xfrm flipV="1">
          <a:off x="6972300" y="6529516"/>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19678</xdr:rowOff>
    </xdr:from>
    <xdr:to>
      <xdr:col>55</xdr:col>
      <xdr:colOff>50800</xdr:colOff>
      <xdr:row>38</xdr:row>
      <xdr:rowOff>121278</xdr:rowOff>
    </xdr:to>
    <xdr:sp macro="" textlink="">
      <xdr:nvSpPr>
        <xdr:cNvPr id="314" name="楕円 313"/>
        <xdr:cNvSpPr/>
      </xdr:nvSpPr>
      <xdr:spPr>
        <a:xfrm>
          <a:off x="10426700" y="65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106055</xdr:rowOff>
    </xdr:from>
    <xdr:ext cx="534377" cy="259045"/>
    <xdr:sp macro="" textlink="">
      <xdr:nvSpPr>
        <xdr:cNvPr id="315" name="補助費等該当値テキスト"/>
        <xdr:cNvSpPr txBox="1"/>
      </xdr:nvSpPr>
      <xdr:spPr>
        <a:xfrm>
          <a:off x="10528300" y="644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160278</xdr:rowOff>
    </xdr:from>
    <xdr:to>
      <xdr:col>50</xdr:col>
      <xdr:colOff>165100</xdr:colOff>
      <xdr:row>38</xdr:row>
      <xdr:rowOff>90428</xdr:rowOff>
    </xdr:to>
    <xdr:sp macro="" textlink="">
      <xdr:nvSpPr>
        <xdr:cNvPr id="316" name="楕円 315"/>
        <xdr:cNvSpPr/>
      </xdr:nvSpPr>
      <xdr:spPr>
        <a:xfrm>
          <a:off x="9588500" y="65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81555</xdr:rowOff>
    </xdr:from>
    <xdr:ext cx="534377" cy="259045"/>
    <xdr:sp macro="" textlink="">
      <xdr:nvSpPr>
        <xdr:cNvPr id="317" name="テキスト ボックス 316"/>
        <xdr:cNvSpPr txBox="1"/>
      </xdr:nvSpPr>
      <xdr:spPr>
        <a:xfrm>
          <a:off x="9372111" y="65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155999</xdr:rowOff>
    </xdr:from>
    <xdr:to>
      <xdr:col>46</xdr:col>
      <xdr:colOff>38100</xdr:colOff>
      <xdr:row>38</xdr:row>
      <xdr:rowOff>86150</xdr:rowOff>
    </xdr:to>
    <xdr:sp macro="" textlink="">
      <xdr:nvSpPr>
        <xdr:cNvPr id="318" name="楕円 317"/>
        <xdr:cNvSpPr/>
      </xdr:nvSpPr>
      <xdr:spPr>
        <a:xfrm>
          <a:off x="8699500" y="6499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77277</xdr:rowOff>
    </xdr:from>
    <xdr:ext cx="534377" cy="259045"/>
    <xdr:sp macro="" textlink="">
      <xdr:nvSpPr>
        <xdr:cNvPr id="319" name="テキスト ボックス 318"/>
        <xdr:cNvSpPr txBox="1"/>
      </xdr:nvSpPr>
      <xdr:spPr>
        <a:xfrm>
          <a:off x="8483111" y="65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135066</xdr:rowOff>
    </xdr:from>
    <xdr:to>
      <xdr:col>41</xdr:col>
      <xdr:colOff>101600</xdr:colOff>
      <xdr:row>38</xdr:row>
      <xdr:rowOff>65216</xdr:rowOff>
    </xdr:to>
    <xdr:sp macro="" textlink="">
      <xdr:nvSpPr>
        <xdr:cNvPr id="320" name="楕円 319"/>
        <xdr:cNvSpPr/>
      </xdr:nvSpPr>
      <xdr:spPr>
        <a:xfrm>
          <a:off x="7810500" y="64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56343</xdr:rowOff>
    </xdr:from>
    <xdr:ext cx="534377" cy="259045"/>
    <xdr:sp macro="" textlink="">
      <xdr:nvSpPr>
        <xdr:cNvPr id="321" name="テキスト ボックス 320"/>
        <xdr:cNvSpPr txBox="1"/>
      </xdr:nvSpPr>
      <xdr:spPr>
        <a:xfrm>
          <a:off x="7594111" y="65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153409</xdr:rowOff>
    </xdr:from>
    <xdr:to>
      <xdr:col>36</xdr:col>
      <xdr:colOff>165100</xdr:colOff>
      <xdr:row>38</xdr:row>
      <xdr:rowOff>83559</xdr:rowOff>
    </xdr:to>
    <xdr:sp macro="" textlink="">
      <xdr:nvSpPr>
        <xdr:cNvPr id="322" name="楕円 321"/>
        <xdr:cNvSpPr/>
      </xdr:nvSpPr>
      <xdr:spPr>
        <a:xfrm>
          <a:off x="6921500" y="64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74685</xdr:rowOff>
    </xdr:from>
    <xdr:ext cx="534377" cy="259045"/>
    <xdr:sp macro="" textlink="">
      <xdr:nvSpPr>
        <xdr:cNvPr id="323" name="テキスト ボックス 322"/>
        <xdr:cNvSpPr txBox="1"/>
      </xdr:nvSpPr>
      <xdr:spPr>
        <a:xfrm>
          <a:off x="6705111" y="65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23826</xdr:rowOff>
    </xdr:from>
    <xdr:to>
      <xdr:col>55</xdr:col>
      <xdr:colOff>0</xdr:colOff>
      <xdr:row>58</xdr:row>
      <xdr:rowOff>43913</xdr:rowOff>
    </xdr:to>
    <xdr:cxnSp macro="">
      <xdr:nvCxnSpPr>
        <xdr:cNvPr id="352" name="直線コネクタ 351"/>
        <xdr:cNvCxnSpPr/>
      </xdr:nvCxnSpPr>
      <xdr:spPr>
        <a:xfrm>
          <a:off x="9639300" y="9967926"/>
          <a:ext cx="8382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121534</xdr:rowOff>
    </xdr:from>
    <xdr:to>
      <xdr:col>50</xdr:col>
      <xdr:colOff>114300</xdr:colOff>
      <xdr:row>58</xdr:row>
      <xdr:rowOff>23826</xdr:rowOff>
    </xdr:to>
    <xdr:cxnSp macro="">
      <xdr:nvCxnSpPr>
        <xdr:cNvPr id="355" name="直線コネクタ 354"/>
        <xdr:cNvCxnSpPr/>
      </xdr:nvCxnSpPr>
      <xdr:spPr>
        <a:xfrm>
          <a:off x="8750300" y="9894184"/>
          <a:ext cx="889000" cy="7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121534</xdr:rowOff>
    </xdr:from>
    <xdr:to>
      <xdr:col>45</xdr:col>
      <xdr:colOff>177800</xdr:colOff>
      <xdr:row>58</xdr:row>
      <xdr:rowOff>21015</xdr:rowOff>
    </xdr:to>
    <xdr:cxnSp macro="">
      <xdr:nvCxnSpPr>
        <xdr:cNvPr id="358" name="直線コネクタ 357"/>
        <xdr:cNvCxnSpPr/>
      </xdr:nvCxnSpPr>
      <xdr:spPr>
        <a:xfrm flipV="1">
          <a:off x="7861300" y="9894184"/>
          <a:ext cx="889000" cy="7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18618</xdr:rowOff>
    </xdr:from>
    <xdr:to>
      <xdr:col>41</xdr:col>
      <xdr:colOff>50800</xdr:colOff>
      <xdr:row>58</xdr:row>
      <xdr:rowOff>21015</xdr:rowOff>
    </xdr:to>
    <xdr:cxnSp macro="">
      <xdr:nvCxnSpPr>
        <xdr:cNvPr id="361" name="直線コネクタ 360"/>
        <xdr:cNvCxnSpPr/>
      </xdr:nvCxnSpPr>
      <xdr:spPr>
        <a:xfrm>
          <a:off x="6972300" y="9962718"/>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164563</xdr:rowOff>
    </xdr:from>
    <xdr:to>
      <xdr:col>55</xdr:col>
      <xdr:colOff>50800</xdr:colOff>
      <xdr:row>58</xdr:row>
      <xdr:rowOff>94713</xdr:rowOff>
    </xdr:to>
    <xdr:sp macro="" textlink="">
      <xdr:nvSpPr>
        <xdr:cNvPr id="371" name="楕円 370"/>
        <xdr:cNvSpPr/>
      </xdr:nvSpPr>
      <xdr:spPr>
        <a:xfrm>
          <a:off x="10426700" y="99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79490</xdr:rowOff>
    </xdr:from>
    <xdr:ext cx="534377" cy="259045"/>
    <xdr:sp macro="" textlink="">
      <xdr:nvSpPr>
        <xdr:cNvPr id="372" name="普通建設事業費該当値テキスト"/>
        <xdr:cNvSpPr txBox="1"/>
      </xdr:nvSpPr>
      <xdr:spPr>
        <a:xfrm>
          <a:off x="10528300" y="98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144476</xdr:rowOff>
    </xdr:from>
    <xdr:to>
      <xdr:col>50</xdr:col>
      <xdr:colOff>165100</xdr:colOff>
      <xdr:row>58</xdr:row>
      <xdr:rowOff>74626</xdr:rowOff>
    </xdr:to>
    <xdr:sp macro="" textlink="">
      <xdr:nvSpPr>
        <xdr:cNvPr id="373" name="楕円 372"/>
        <xdr:cNvSpPr/>
      </xdr:nvSpPr>
      <xdr:spPr>
        <a:xfrm>
          <a:off x="9588500" y="9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65753</xdr:rowOff>
    </xdr:from>
    <xdr:ext cx="534377" cy="259045"/>
    <xdr:sp macro="" textlink="">
      <xdr:nvSpPr>
        <xdr:cNvPr id="374" name="テキスト ボックス 373"/>
        <xdr:cNvSpPr txBox="1"/>
      </xdr:nvSpPr>
      <xdr:spPr>
        <a:xfrm>
          <a:off x="9372111" y="10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70734</xdr:rowOff>
    </xdr:from>
    <xdr:to>
      <xdr:col>46</xdr:col>
      <xdr:colOff>38100</xdr:colOff>
      <xdr:row>58</xdr:row>
      <xdr:rowOff>884</xdr:rowOff>
    </xdr:to>
    <xdr:sp macro="" textlink="">
      <xdr:nvSpPr>
        <xdr:cNvPr id="375" name="楕円 374"/>
        <xdr:cNvSpPr/>
      </xdr:nvSpPr>
      <xdr:spPr>
        <a:xfrm>
          <a:off x="8699500" y="98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17411</xdr:rowOff>
    </xdr:from>
    <xdr:ext cx="534377" cy="259045"/>
    <xdr:sp macro="" textlink="">
      <xdr:nvSpPr>
        <xdr:cNvPr id="376" name="テキスト ボックス 375"/>
        <xdr:cNvSpPr txBox="1"/>
      </xdr:nvSpPr>
      <xdr:spPr>
        <a:xfrm>
          <a:off x="8483111" y="96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141665</xdr:rowOff>
    </xdr:from>
    <xdr:to>
      <xdr:col>41</xdr:col>
      <xdr:colOff>101600</xdr:colOff>
      <xdr:row>58</xdr:row>
      <xdr:rowOff>71815</xdr:rowOff>
    </xdr:to>
    <xdr:sp macro="" textlink="">
      <xdr:nvSpPr>
        <xdr:cNvPr id="377" name="楕円 376"/>
        <xdr:cNvSpPr/>
      </xdr:nvSpPr>
      <xdr:spPr>
        <a:xfrm>
          <a:off x="7810500" y="99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62942</xdr:rowOff>
    </xdr:from>
    <xdr:ext cx="534377" cy="259045"/>
    <xdr:sp macro="" textlink="">
      <xdr:nvSpPr>
        <xdr:cNvPr id="378" name="テキスト ボックス 377"/>
        <xdr:cNvSpPr txBox="1"/>
      </xdr:nvSpPr>
      <xdr:spPr>
        <a:xfrm>
          <a:off x="7594111" y="100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139268</xdr:rowOff>
    </xdr:from>
    <xdr:to>
      <xdr:col>36</xdr:col>
      <xdr:colOff>165100</xdr:colOff>
      <xdr:row>58</xdr:row>
      <xdr:rowOff>69418</xdr:rowOff>
    </xdr:to>
    <xdr:sp macro="" textlink="">
      <xdr:nvSpPr>
        <xdr:cNvPr id="379" name="楕円 378"/>
        <xdr:cNvSpPr/>
      </xdr:nvSpPr>
      <xdr:spPr>
        <a:xfrm>
          <a:off x="6921500" y="9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60545</xdr:rowOff>
    </xdr:from>
    <xdr:ext cx="534377" cy="259045"/>
    <xdr:sp macro="" textlink="">
      <xdr:nvSpPr>
        <xdr:cNvPr id="380" name="テキスト ボックス 379"/>
        <xdr:cNvSpPr txBox="1"/>
      </xdr:nvSpPr>
      <xdr:spPr>
        <a:xfrm>
          <a:off x="6705111" y="100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126267</xdr:rowOff>
    </xdr:from>
    <xdr:to>
      <xdr:col>55</xdr:col>
      <xdr:colOff>0</xdr:colOff>
      <xdr:row>78</xdr:row>
      <xdr:rowOff>126450</xdr:rowOff>
    </xdr:to>
    <xdr:cxnSp macro="">
      <xdr:nvCxnSpPr>
        <xdr:cNvPr id="407" name="直線コネクタ 406"/>
        <xdr:cNvCxnSpPr/>
      </xdr:nvCxnSpPr>
      <xdr:spPr>
        <a:xfrm>
          <a:off x="9639300" y="1349936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22287</xdr:rowOff>
    </xdr:from>
    <xdr:to>
      <xdr:col>50</xdr:col>
      <xdr:colOff>114300</xdr:colOff>
      <xdr:row>78</xdr:row>
      <xdr:rowOff>126267</xdr:rowOff>
    </xdr:to>
    <xdr:cxnSp macro="">
      <xdr:nvCxnSpPr>
        <xdr:cNvPr id="410" name="直線コネクタ 409"/>
        <xdr:cNvCxnSpPr/>
      </xdr:nvCxnSpPr>
      <xdr:spPr>
        <a:xfrm>
          <a:off x="8750300" y="13395387"/>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22287</xdr:rowOff>
    </xdr:from>
    <xdr:to>
      <xdr:col>45</xdr:col>
      <xdr:colOff>177800</xdr:colOff>
      <xdr:row>78</xdr:row>
      <xdr:rowOff>75595</xdr:rowOff>
    </xdr:to>
    <xdr:cxnSp macro="">
      <xdr:nvCxnSpPr>
        <xdr:cNvPr id="413" name="直線コネクタ 412"/>
        <xdr:cNvCxnSpPr/>
      </xdr:nvCxnSpPr>
      <xdr:spPr>
        <a:xfrm flipV="1">
          <a:off x="7861300" y="13395387"/>
          <a:ext cx="889000" cy="5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75595</xdr:rowOff>
    </xdr:from>
    <xdr:to>
      <xdr:col>41</xdr:col>
      <xdr:colOff>50800</xdr:colOff>
      <xdr:row>78</xdr:row>
      <xdr:rowOff>103339</xdr:rowOff>
    </xdr:to>
    <xdr:cxnSp macro="">
      <xdr:nvCxnSpPr>
        <xdr:cNvPr id="416" name="直線コネクタ 415"/>
        <xdr:cNvCxnSpPr/>
      </xdr:nvCxnSpPr>
      <xdr:spPr>
        <a:xfrm flipV="1">
          <a:off x="6972300" y="13448695"/>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75650</xdr:rowOff>
    </xdr:from>
    <xdr:to>
      <xdr:col>55</xdr:col>
      <xdr:colOff>50800</xdr:colOff>
      <xdr:row>79</xdr:row>
      <xdr:rowOff>5800</xdr:rowOff>
    </xdr:to>
    <xdr:sp macro="" textlink="">
      <xdr:nvSpPr>
        <xdr:cNvPr id="426" name="楕円 425"/>
        <xdr:cNvSpPr/>
      </xdr:nvSpPr>
      <xdr:spPr>
        <a:xfrm>
          <a:off x="10426700" y="134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162027</xdr:rowOff>
    </xdr:from>
    <xdr:ext cx="469744" cy="259045"/>
    <xdr:sp macro="" textlink="">
      <xdr:nvSpPr>
        <xdr:cNvPr id="427" name="普通建設事業費 （ うち新規整備　）該当値テキスト"/>
        <xdr:cNvSpPr txBox="1"/>
      </xdr:nvSpPr>
      <xdr:spPr>
        <a:xfrm>
          <a:off x="10528300" y="133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75467</xdr:rowOff>
    </xdr:from>
    <xdr:to>
      <xdr:col>50</xdr:col>
      <xdr:colOff>165100</xdr:colOff>
      <xdr:row>79</xdr:row>
      <xdr:rowOff>5617</xdr:rowOff>
    </xdr:to>
    <xdr:sp macro="" textlink="">
      <xdr:nvSpPr>
        <xdr:cNvPr id="428" name="楕円 427"/>
        <xdr:cNvSpPr/>
      </xdr:nvSpPr>
      <xdr:spPr>
        <a:xfrm>
          <a:off x="95885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168194</xdr:rowOff>
    </xdr:from>
    <xdr:ext cx="469744" cy="259045"/>
    <xdr:sp macro="" textlink="">
      <xdr:nvSpPr>
        <xdr:cNvPr id="429" name="テキスト ボックス 428"/>
        <xdr:cNvSpPr txBox="1"/>
      </xdr:nvSpPr>
      <xdr:spPr>
        <a:xfrm>
          <a:off x="9404428" y="1354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142937</xdr:rowOff>
    </xdr:from>
    <xdr:to>
      <xdr:col>46</xdr:col>
      <xdr:colOff>38100</xdr:colOff>
      <xdr:row>78</xdr:row>
      <xdr:rowOff>73087</xdr:rowOff>
    </xdr:to>
    <xdr:sp macro="" textlink="">
      <xdr:nvSpPr>
        <xdr:cNvPr id="430" name="楕円 429"/>
        <xdr:cNvSpPr/>
      </xdr:nvSpPr>
      <xdr:spPr>
        <a:xfrm>
          <a:off x="8699500" y="1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89614</xdr:rowOff>
    </xdr:from>
    <xdr:ext cx="534377" cy="259045"/>
    <xdr:sp macro="" textlink="">
      <xdr:nvSpPr>
        <xdr:cNvPr id="431" name="テキスト ボックス 430"/>
        <xdr:cNvSpPr txBox="1"/>
      </xdr:nvSpPr>
      <xdr:spPr>
        <a:xfrm>
          <a:off x="8483111" y="131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24795</xdr:rowOff>
    </xdr:from>
    <xdr:to>
      <xdr:col>41</xdr:col>
      <xdr:colOff>101600</xdr:colOff>
      <xdr:row>78</xdr:row>
      <xdr:rowOff>126395</xdr:rowOff>
    </xdr:to>
    <xdr:sp macro="" textlink="">
      <xdr:nvSpPr>
        <xdr:cNvPr id="432" name="楕円 431"/>
        <xdr:cNvSpPr/>
      </xdr:nvSpPr>
      <xdr:spPr>
        <a:xfrm>
          <a:off x="7810500" y="133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117522</xdr:rowOff>
    </xdr:from>
    <xdr:ext cx="534377" cy="259045"/>
    <xdr:sp macro="" textlink="">
      <xdr:nvSpPr>
        <xdr:cNvPr id="433" name="テキスト ボックス 432"/>
        <xdr:cNvSpPr txBox="1"/>
      </xdr:nvSpPr>
      <xdr:spPr>
        <a:xfrm>
          <a:off x="7594111" y="134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52539</xdr:rowOff>
    </xdr:from>
    <xdr:to>
      <xdr:col>36</xdr:col>
      <xdr:colOff>165100</xdr:colOff>
      <xdr:row>78</xdr:row>
      <xdr:rowOff>154139</xdr:rowOff>
    </xdr:to>
    <xdr:sp macro="" textlink="">
      <xdr:nvSpPr>
        <xdr:cNvPr id="434" name="楕円 433"/>
        <xdr:cNvSpPr/>
      </xdr:nvSpPr>
      <xdr:spPr>
        <a:xfrm>
          <a:off x="6921500" y="134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145266</xdr:rowOff>
    </xdr:from>
    <xdr:ext cx="469744" cy="259045"/>
    <xdr:sp macro="" textlink="">
      <xdr:nvSpPr>
        <xdr:cNvPr id="435" name="テキスト ボックス 434"/>
        <xdr:cNvSpPr txBox="1"/>
      </xdr:nvSpPr>
      <xdr:spPr>
        <a:xfrm>
          <a:off x="6737428" y="135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42863</xdr:rowOff>
    </xdr:from>
    <xdr:to>
      <xdr:col>55</xdr:col>
      <xdr:colOff>0</xdr:colOff>
      <xdr:row>96</xdr:row>
      <xdr:rowOff>82944</xdr:rowOff>
    </xdr:to>
    <xdr:cxnSp macro="">
      <xdr:nvCxnSpPr>
        <xdr:cNvPr id="464" name="直線コネクタ 463"/>
        <xdr:cNvCxnSpPr/>
      </xdr:nvCxnSpPr>
      <xdr:spPr>
        <a:xfrm>
          <a:off x="9639300" y="16502063"/>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42863</xdr:rowOff>
    </xdr:from>
    <xdr:to>
      <xdr:col>50</xdr:col>
      <xdr:colOff>114300</xdr:colOff>
      <xdr:row>98</xdr:row>
      <xdr:rowOff>32601</xdr:rowOff>
    </xdr:to>
    <xdr:cxnSp macro="">
      <xdr:nvCxnSpPr>
        <xdr:cNvPr id="467" name="直線コネクタ 466"/>
        <xdr:cNvCxnSpPr/>
      </xdr:nvCxnSpPr>
      <xdr:spPr>
        <a:xfrm flipV="1">
          <a:off x="8750300" y="16502063"/>
          <a:ext cx="889000" cy="3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32601</xdr:rowOff>
    </xdr:from>
    <xdr:to>
      <xdr:col>45</xdr:col>
      <xdr:colOff>177800</xdr:colOff>
      <xdr:row>98</xdr:row>
      <xdr:rowOff>96686</xdr:rowOff>
    </xdr:to>
    <xdr:cxnSp macro="">
      <xdr:nvCxnSpPr>
        <xdr:cNvPr id="470" name="直線コネクタ 469"/>
        <xdr:cNvCxnSpPr/>
      </xdr:nvCxnSpPr>
      <xdr:spPr>
        <a:xfrm flipV="1">
          <a:off x="7861300" y="1683470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59373</xdr:rowOff>
    </xdr:from>
    <xdr:to>
      <xdr:col>41</xdr:col>
      <xdr:colOff>50800</xdr:colOff>
      <xdr:row>98</xdr:row>
      <xdr:rowOff>96686</xdr:rowOff>
    </xdr:to>
    <xdr:cxnSp macro="">
      <xdr:nvCxnSpPr>
        <xdr:cNvPr id="473" name="直線コネクタ 472"/>
        <xdr:cNvCxnSpPr/>
      </xdr:nvCxnSpPr>
      <xdr:spPr>
        <a:xfrm>
          <a:off x="6972300" y="16690023"/>
          <a:ext cx="889000" cy="20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32144</xdr:rowOff>
    </xdr:from>
    <xdr:to>
      <xdr:col>55</xdr:col>
      <xdr:colOff>50800</xdr:colOff>
      <xdr:row>96</xdr:row>
      <xdr:rowOff>133744</xdr:rowOff>
    </xdr:to>
    <xdr:sp macro="" textlink="">
      <xdr:nvSpPr>
        <xdr:cNvPr id="483" name="楕円 482"/>
        <xdr:cNvSpPr/>
      </xdr:nvSpPr>
      <xdr:spPr>
        <a:xfrm>
          <a:off x="10426700" y="164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55021</xdr:rowOff>
    </xdr:from>
    <xdr:ext cx="534377" cy="259045"/>
    <xdr:sp macro="" textlink="">
      <xdr:nvSpPr>
        <xdr:cNvPr id="484" name="普通建設事業費 （ うち更新整備　）該当値テキスト"/>
        <xdr:cNvSpPr txBox="1"/>
      </xdr:nvSpPr>
      <xdr:spPr>
        <a:xfrm>
          <a:off x="10528300" y="1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163513</xdr:rowOff>
    </xdr:from>
    <xdr:to>
      <xdr:col>50</xdr:col>
      <xdr:colOff>165100</xdr:colOff>
      <xdr:row>96</xdr:row>
      <xdr:rowOff>93663</xdr:rowOff>
    </xdr:to>
    <xdr:sp macro="" textlink="">
      <xdr:nvSpPr>
        <xdr:cNvPr id="485" name="楕円 484"/>
        <xdr:cNvSpPr/>
      </xdr:nvSpPr>
      <xdr:spPr>
        <a:xfrm>
          <a:off x="9588500" y="164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110190</xdr:rowOff>
    </xdr:from>
    <xdr:ext cx="534377" cy="259045"/>
    <xdr:sp macro="" textlink="">
      <xdr:nvSpPr>
        <xdr:cNvPr id="486" name="テキスト ボックス 485"/>
        <xdr:cNvSpPr txBox="1"/>
      </xdr:nvSpPr>
      <xdr:spPr>
        <a:xfrm>
          <a:off x="9372111" y="162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153251</xdr:rowOff>
    </xdr:from>
    <xdr:to>
      <xdr:col>46</xdr:col>
      <xdr:colOff>38100</xdr:colOff>
      <xdr:row>98</xdr:row>
      <xdr:rowOff>83401</xdr:rowOff>
    </xdr:to>
    <xdr:sp macro="" textlink="">
      <xdr:nvSpPr>
        <xdr:cNvPr id="487" name="楕円 486"/>
        <xdr:cNvSpPr/>
      </xdr:nvSpPr>
      <xdr:spPr>
        <a:xfrm>
          <a:off x="8699500" y="167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74528</xdr:rowOff>
    </xdr:from>
    <xdr:ext cx="534377" cy="259045"/>
    <xdr:sp macro="" textlink="">
      <xdr:nvSpPr>
        <xdr:cNvPr id="488" name="テキスト ボックス 487"/>
        <xdr:cNvSpPr txBox="1"/>
      </xdr:nvSpPr>
      <xdr:spPr>
        <a:xfrm>
          <a:off x="8483111" y="168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45886</xdr:rowOff>
    </xdr:from>
    <xdr:to>
      <xdr:col>41</xdr:col>
      <xdr:colOff>101600</xdr:colOff>
      <xdr:row>98</xdr:row>
      <xdr:rowOff>147486</xdr:rowOff>
    </xdr:to>
    <xdr:sp macro="" textlink="">
      <xdr:nvSpPr>
        <xdr:cNvPr id="489" name="楕円 488"/>
        <xdr:cNvSpPr/>
      </xdr:nvSpPr>
      <xdr:spPr>
        <a:xfrm>
          <a:off x="7810500" y="16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138613</xdr:rowOff>
    </xdr:from>
    <xdr:ext cx="469744" cy="259045"/>
    <xdr:sp macro="" textlink="">
      <xdr:nvSpPr>
        <xdr:cNvPr id="490" name="テキスト ボックス 489"/>
        <xdr:cNvSpPr txBox="1"/>
      </xdr:nvSpPr>
      <xdr:spPr>
        <a:xfrm>
          <a:off x="7626428" y="169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8573</xdr:rowOff>
    </xdr:from>
    <xdr:to>
      <xdr:col>36</xdr:col>
      <xdr:colOff>165100</xdr:colOff>
      <xdr:row>97</xdr:row>
      <xdr:rowOff>110173</xdr:rowOff>
    </xdr:to>
    <xdr:sp macro="" textlink="">
      <xdr:nvSpPr>
        <xdr:cNvPr id="491" name="楕円 490"/>
        <xdr:cNvSpPr/>
      </xdr:nvSpPr>
      <xdr:spPr>
        <a:xfrm>
          <a:off x="6921500" y="1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126700</xdr:rowOff>
    </xdr:from>
    <xdr:ext cx="534377" cy="259045"/>
    <xdr:sp macro="" textlink="">
      <xdr:nvSpPr>
        <xdr:cNvPr id="492" name="テキスト ボックス 491"/>
        <xdr:cNvSpPr txBox="1"/>
      </xdr:nvSpPr>
      <xdr:spPr>
        <a:xfrm>
          <a:off x="6705111" y="164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58187</xdr:rowOff>
    </xdr:from>
    <xdr:to>
      <xdr:col>85</xdr:col>
      <xdr:colOff>127000</xdr:colOff>
      <xdr:row>77</xdr:row>
      <xdr:rowOff>67413</xdr:rowOff>
    </xdr:to>
    <xdr:cxnSp macro="">
      <xdr:nvCxnSpPr>
        <xdr:cNvPr id="629" name="直線コネクタ 628"/>
        <xdr:cNvCxnSpPr/>
      </xdr:nvCxnSpPr>
      <xdr:spPr>
        <a:xfrm flipV="1">
          <a:off x="15481300" y="13259837"/>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67413</xdr:rowOff>
    </xdr:from>
    <xdr:to>
      <xdr:col>81</xdr:col>
      <xdr:colOff>50800</xdr:colOff>
      <xdr:row>77</xdr:row>
      <xdr:rowOff>79006</xdr:rowOff>
    </xdr:to>
    <xdr:cxnSp macro="">
      <xdr:nvCxnSpPr>
        <xdr:cNvPr id="632" name="直線コネクタ 631"/>
        <xdr:cNvCxnSpPr/>
      </xdr:nvCxnSpPr>
      <xdr:spPr>
        <a:xfrm flipV="1">
          <a:off x="14592300" y="1326906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79006</xdr:rowOff>
    </xdr:from>
    <xdr:to>
      <xdr:col>76</xdr:col>
      <xdr:colOff>114300</xdr:colOff>
      <xdr:row>77</xdr:row>
      <xdr:rowOff>85310</xdr:rowOff>
    </xdr:to>
    <xdr:cxnSp macro="">
      <xdr:nvCxnSpPr>
        <xdr:cNvPr id="635" name="直線コネクタ 634"/>
        <xdr:cNvCxnSpPr/>
      </xdr:nvCxnSpPr>
      <xdr:spPr>
        <a:xfrm flipV="1">
          <a:off x="13703300" y="1328065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85310</xdr:rowOff>
    </xdr:from>
    <xdr:to>
      <xdr:col>71</xdr:col>
      <xdr:colOff>177800</xdr:colOff>
      <xdr:row>77</xdr:row>
      <xdr:rowOff>95286</xdr:rowOff>
    </xdr:to>
    <xdr:cxnSp macro="">
      <xdr:nvCxnSpPr>
        <xdr:cNvPr id="638" name="直線コネクタ 637"/>
        <xdr:cNvCxnSpPr/>
      </xdr:nvCxnSpPr>
      <xdr:spPr>
        <a:xfrm flipV="1">
          <a:off x="12814300" y="1328696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7387</xdr:rowOff>
    </xdr:from>
    <xdr:to>
      <xdr:col>85</xdr:col>
      <xdr:colOff>177800</xdr:colOff>
      <xdr:row>77</xdr:row>
      <xdr:rowOff>108987</xdr:rowOff>
    </xdr:to>
    <xdr:sp macro="" textlink="">
      <xdr:nvSpPr>
        <xdr:cNvPr id="648" name="楕円 647"/>
        <xdr:cNvSpPr/>
      </xdr:nvSpPr>
      <xdr:spPr>
        <a:xfrm>
          <a:off x="16268700" y="13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157264</xdr:rowOff>
    </xdr:from>
    <xdr:ext cx="534377" cy="259045"/>
    <xdr:sp macro="" textlink="">
      <xdr:nvSpPr>
        <xdr:cNvPr id="649" name="公債費該当値テキスト"/>
        <xdr:cNvSpPr txBox="1"/>
      </xdr:nvSpPr>
      <xdr:spPr>
        <a:xfrm>
          <a:off x="16370300" y="131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16613</xdr:rowOff>
    </xdr:from>
    <xdr:to>
      <xdr:col>81</xdr:col>
      <xdr:colOff>101600</xdr:colOff>
      <xdr:row>77</xdr:row>
      <xdr:rowOff>118213</xdr:rowOff>
    </xdr:to>
    <xdr:sp macro="" textlink="">
      <xdr:nvSpPr>
        <xdr:cNvPr id="650" name="楕円 649"/>
        <xdr:cNvSpPr/>
      </xdr:nvSpPr>
      <xdr:spPr>
        <a:xfrm>
          <a:off x="15430500" y="132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109340</xdr:rowOff>
    </xdr:from>
    <xdr:ext cx="534377" cy="259045"/>
    <xdr:sp macro="" textlink="">
      <xdr:nvSpPr>
        <xdr:cNvPr id="651" name="テキスト ボックス 650"/>
        <xdr:cNvSpPr txBox="1"/>
      </xdr:nvSpPr>
      <xdr:spPr>
        <a:xfrm>
          <a:off x="15214111" y="133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28206</xdr:rowOff>
    </xdr:from>
    <xdr:to>
      <xdr:col>76</xdr:col>
      <xdr:colOff>165100</xdr:colOff>
      <xdr:row>77</xdr:row>
      <xdr:rowOff>129806</xdr:rowOff>
    </xdr:to>
    <xdr:sp macro="" textlink="">
      <xdr:nvSpPr>
        <xdr:cNvPr id="652" name="楕円 651"/>
        <xdr:cNvSpPr/>
      </xdr:nvSpPr>
      <xdr:spPr>
        <a:xfrm>
          <a:off x="145415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120933</xdr:rowOff>
    </xdr:from>
    <xdr:ext cx="534377" cy="259045"/>
    <xdr:sp macro="" textlink="">
      <xdr:nvSpPr>
        <xdr:cNvPr id="653" name="テキスト ボックス 652"/>
        <xdr:cNvSpPr txBox="1"/>
      </xdr:nvSpPr>
      <xdr:spPr>
        <a:xfrm>
          <a:off x="14325111" y="133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34510</xdr:rowOff>
    </xdr:from>
    <xdr:to>
      <xdr:col>72</xdr:col>
      <xdr:colOff>38100</xdr:colOff>
      <xdr:row>77</xdr:row>
      <xdr:rowOff>136110</xdr:rowOff>
    </xdr:to>
    <xdr:sp macro="" textlink="">
      <xdr:nvSpPr>
        <xdr:cNvPr id="654" name="楕円 653"/>
        <xdr:cNvSpPr/>
      </xdr:nvSpPr>
      <xdr:spPr>
        <a:xfrm>
          <a:off x="13652500" y="132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127237</xdr:rowOff>
    </xdr:from>
    <xdr:ext cx="534377" cy="259045"/>
    <xdr:sp macro="" textlink="">
      <xdr:nvSpPr>
        <xdr:cNvPr id="655" name="テキスト ボックス 654"/>
        <xdr:cNvSpPr txBox="1"/>
      </xdr:nvSpPr>
      <xdr:spPr>
        <a:xfrm>
          <a:off x="13436111" y="133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44486</xdr:rowOff>
    </xdr:from>
    <xdr:to>
      <xdr:col>67</xdr:col>
      <xdr:colOff>101600</xdr:colOff>
      <xdr:row>77</xdr:row>
      <xdr:rowOff>146086</xdr:rowOff>
    </xdr:to>
    <xdr:sp macro="" textlink="">
      <xdr:nvSpPr>
        <xdr:cNvPr id="656" name="楕円 655"/>
        <xdr:cNvSpPr/>
      </xdr:nvSpPr>
      <xdr:spPr>
        <a:xfrm>
          <a:off x="12763500" y="132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137213</xdr:rowOff>
    </xdr:from>
    <xdr:ext cx="534377" cy="259045"/>
    <xdr:sp macro="" textlink="">
      <xdr:nvSpPr>
        <xdr:cNvPr id="657" name="テキスト ボックス 656"/>
        <xdr:cNvSpPr txBox="1"/>
      </xdr:nvSpPr>
      <xdr:spPr>
        <a:xfrm>
          <a:off x="12547111" y="133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40185</xdr:rowOff>
    </xdr:from>
    <xdr:to>
      <xdr:col>85</xdr:col>
      <xdr:colOff>127000</xdr:colOff>
      <xdr:row>98</xdr:row>
      <xdr:rowOff>87140</xdr:rowOff>
    </xdr:to>
    <xdr:cxnSp macro="">
      <xdr:nvCxnSpPr>
        <xdr:cNvPr id="684" name="直線コネクタ 683"/>
        <xdr:cNvCxnSpPr/>
      </xdr:nvCxnSpPr>
      <xdr:spPr>
        <a:xfrm flipV="1">
          <a:off x="15481300" y="16842285"/>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69283</xdr:rowOff>
    </xdr:from>
    <xdr:to>
      <xdr:col>81</xdr:col>
      <xdr:colOff>50800</xdr:colOff>
      <xdr:row>98</xdr:row>
      <xdr:rowOff>87140</xdr:rowOff>
    </xdr:to>
    <xdr:cxnSp macro="">
      <xdr:nvCxnSpPr>
        <xdr:cNvPr id="687" name="直線コネクタ 686"/>
        <xdr:cNvCxnSpPr/>
      </xdr:nvCxnSpPr>
      <xdr:spPr>
        <a:xfrm>
          <a:off x="14592300" y="16871383"/>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69283</xdr:rowOff>
    </xdr:from>
    <xdr:to>
      <xdr:col>76</xdr:col>
      <xdr:colOff>114300</xdr:colOff>
      <xdr:row>98</xdr:row>
      <xdr:rowOff>125746</xdr:rowOff>
    </xdr:to>
    <xdr:cxnSp macro="">
      <xdr:nvCxnSpPr>
        <xdr:cNvPr id="690" name="直線コネクタ 689"/>
        <xdr:cNvCxnSpPr/>
      </xdr:nvCxnSpPr>
      <xdr:spPr>
        <a:xfrm flipV="1">
          <a:off x="13703300" y="16871383"/>
          <a:ext cx="8890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125746</xdr:rowOff>
    </xdr:from>
    <xdr:to>
      <xdr:col>71</xdr:col>
      <xdr:colOff>177800</xdr:colOff>
      <xdr:row>98</xdr:row>
      <xdr:rowOff>131197</xdr:rowOff>
    </xdr:to>
    <xdr:cxnSp macro="">
      <xdr:nvCxnSpPr>
        <xdr:cNvPr id="693" name="直線コネクタ 692"/>
        <xdr:cNvCxnSpPr/>
      </xdr:nvCxnSpPr>
      <xdr:spPr>
        <a:xfrm flipV="1">
          <a:off x="12814300" y="16927846"/>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160835</xdr:rowOff>
    </xdr:from>
    <xdr:to>
      <xdr:col>85</xdr:col>
      <xdr:colOff>177800</xdr:colOff>
      <xdr:row>98</xdr:row>
      <xdr:rowOff>90985</xdr:rowOff>
    </xdr:to>
    <xdr:sp macro="" textlink="">
      <xdr:nvSpPr>
        <xdr:cNvPr id="703" name="楕円 702"/>
        <xdr:cNvSpPr/>
      </xdr:nvSpPr>
      <xdr:spPr>
        <a:xfrm>
          <a:off x="16268700" y="167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36340</xdr:rowOff>
    </xdr:from>
    <xdr:to>
      <xdr:col>81</xdr:col>
      <xdr:colOff>101600</xdr:colOff>
      <xdr:row>98</xdr:row>
      <xdr:rowOff>137940</xdr:rowOff>
    </xdr:to>
    <xdr:sp macro="" textlink="">
      <xdr:nvSpPr>
        <xdr:cNvPr id="705" name="楕円 704"/>
        <xdr:cNvSpPr/>
      </xdr:nvSpPr>
      <xdr:spPr>
        <a:xfrm>
          <a:off x="15430500" y="168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129067</xdr:rowOff>
    </xdr:from>
    <xdr:ext cx="469744" cy="259045"/>
    <xdr:sp macro="" textlink="">
      <xdr:nvSpPr>
        <xdr:cNvPr id="706" name="テキスト ボックス 705"/>
        <xdr:cNvSpPr txBox="1"/>
      </xdr:nvSpPr>
      <xdr:spPr>
        <a:xfrm>
          <a:off x="15246428" y="1693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18483</xdr:rowOff>
    </xdr:from>
    <xdr:to>
      <xdr:col>76</xdr:col>
      <xdr:colOff>165100</xdr:colOff>
      <xdr:row>98</xdr:row>
      <xdr:rowOff>120083</xdr:rowOff>
    </xdr:to>
    <xdr:sp macro="" textlink="">
      <xdr:nvSpPr>
        <xdr:cNvPr id="707" name="楕円 706"/>
        <xdr:cNvSpPr/>
      </xdr:nvSpPr>
      <xdr:spPr>
        <a:xfrm>
          <a:off x="14541500" y="168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111210</xdr:rowOff>
    </xdr:from>
    <xdr:ext cx="469744" cy="259045"/>
    <xdr:sp macro="" textlink="">
      <xdr:nvSpPr>
        <xdr:cNvPr id="708" name="テキスト ボックス 707"/>
        <xdr:cNvSpPr txBox="1"/>
      </xdr:nvSpPr>
      <xdr:spPr>
        <a:xfrm>
          <a:off x="14357428" y="1691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74946</xdr:rowOff>
    </xdr:from>
    <xdr:to>
      <xdr:col>72</xdr:col>
      <xdr:colOff>38100</xdr:colOff>
      <xdr:row>99</xdr:row>
      <xdr:rowOff>5096</xdr:rowOff>
    </xdr:to>
    <xdr:sp macro="" textlink="">
      <xdr:nvSpPr>
        <xdr:cNvPr id="709" name="楕円 708"/>
        <xdr:cNvSpPr/>
      </xdr:nvSpPr>
      <xdr:spPr>
        <a:xfrm>
          <a:off x="13652500" y="168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167673</xdr:rowOff>
    </xdr:from>
    <xdr:ext cx="469744" cy="259045"/>
    <xdr:sp macro="" textlink="">
      <xdr:nvSpPr>
        <xdr:cNvPr id="710" name="テキスト ボックス 709"/>
        <xdr:cNvSpPr txBox="1"/>
      </xdr:nvSpPr>
      <xdr:spPr>
        <a:xfrm>
          <a:off x="13468428" y="1696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80397</xdr:rowOff>
    </xdr:from>
    <xdr:to>
      <xdr:col>67</xdr:col>
      <xdr:colOff>101600</xdr:colOff>
      <xdr:row>99</xdr:row>
      <xdr:rowOff>10547</xdr:rowOff>
    </xdr:to>
    <xdr:sp macro="" textlink="">
      <xdr:nvSpPr>
        <xdr:cNvPr id="711" name="楕円 710"/>
        <xdr:cNvSpPr/>
      </xdr:nvSpPr>
      <xdr:spPr>
        <a:xfrm>
          <a:off x="12763500" y="168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1674</xdr:rowOff>
    </xdr:from>
    <xdr:ext cx="378565" cy="259045"/>
    <xdr:sp macro="" textlink="">
      <xdr:nvSpPr>
        <xdr:cNvPr id="712" name="テキスト ボックス 711"/>
        <xdr:cNvSpPr txBox="1"/>
      </xdr:nvSpPr>
      <xdr:spPr>
        <a:xfrm>
          <a:off x="12625017" y="1697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107148</xdr:rowOff>
    </xdr:from>
    <xdr:to>
      <xdr:col>116</xdr:col>
      <xdr:colOff>63500</xdr:colOff>
      <xdr:row>58</xdr:row>
      <xdr:rowOff>123103</xdr:rowOff>
    </xdr:to>
    <xdr:cxnSp macro="">
      <xdr:nvCxnSpPr>
        <xdr:cNvPr id="796" name="直線コネクタ 795"/>
        <xdr:cNvCxnSpPr/>
      </xdr:nvCxnSpPr>
      <xdr:spPr>
        <a:xfrm>
          <a:off x="21323300" y="10051248"/>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107148</xdr:rowOff>
    </xdr:from>
    <xdr:to>
      <xdr:col>111</xdr:col>
      <xdr:colOff>177800</xdr:colOff>
      <xdr:row>58</xdr:row>
      <xdr:rowOff>107238</xdr:rowOff>
    </xdr:to>
    <xdr:cxnSp macro="">
      <xdr:nvCxnSpPr>
        <xdr:cNvPr id="799" name="直線コネクタ 798"/>
        <xdr:cNvCxnSpPr/>
      </xdr:nvCxnSpPr>
      <xdr:spPr>
        <a:xfrm flipV="1">
          <a:off x="20434300" y="10051248"/>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37059</xdr:rowOff>
    </xdr:from>
    <xdr:to>
      <xdr:col>107</xdr:col>
      <xdr:colOff>50800</xdr:colOff>
      <xdr:row>58</xdr:row>
      <xdr:rowOff>107238</xdr:rowOff>
    </xdr:to>
    <xdr:cxnSp macro="">
      <xdr:nvCxnSpPr>
        <xdr:cNvPr id="802" name="直線コネクタ 801"/>
        <xdr:cNvCxnSpPr/>
      </xdr:nvCxnSpPr>
      <xdr:spPr>
        <a:xfrm>
          <a:off x="19545300" y="9809709"/>
          <a:ext cx="889000" cy="2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37059</xdr:rowOff>
    </xdr:from>
    <xdr:to>
      <xdr:col>102</xdr:col>
      <xdr:colOff>114300</xdr:colOff>
      <xdr:row>57</xdr:row>
      <xdr:rowOff>37424</xdr:rowOff>
    </xdr:to>
    <xdr:cxnSp macro="">
      <xdr:nvCxnSpPr>
        <xdr:cNvPr id="805" name="直線コネクタ 804"/>
        <xdr:cNvCxnSpPr/>
      </xdr:nvCxnSpPr>
      <xdr:spPr>
        <a:xfrm flipV="1">
          <a:off x="18656300" y="980970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72303</xdr:rowOff>
    </xdr:from>
    <xdr:to>
      <xdr:col>116</xdr:col>
      <xdr:colOff>114300</xdr:colOff>
      <xdr:row>59</xdr:row>
      <xdr:rowOff>2453</xdr:rowOff>
    </xdr:to>
    <xdr:sp macro="" textlink="">
      <xdr:nvSpPr>
        <xdr:cNvPr id="815" name="楕円 814"/>
        <xdr:cNvSpPr/>
      </xdr:nvSpPr>
      <xdr:spPr>
        <a:xfrm>
          <a:off x="221107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158680</xdr:rowOff>
    </xdr:from>
    <xdr:ext cx="378565" cy="259045"/>
    <xdr:sp macro="" textlink="">
      <xdr:nvSpPr>
        <xdr:cNvPr id="816" name="貸付金該当値テキスト"/>
        <xdr:cNvSpPr txBox="1"/>
      </xdr:nvSpPr>
      <xdr:spPr>
        <a:xfrm>
          <a:off x="22212300" y="993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56348</xdr:rowOff>
    </xdr:from>
    <xdr:to>
      <xdr:col>112</xdr:col>
      <xdr:colOff>38100</xdr:colOff>
      <xdr:row>58</xdr:row>
      <xdr:rowOff>157948</xdr:rowOff>
    </xdr:to>
    <xdr:sp macro="" textlink="">
      <xdr:nvSpPr>
        <xdr:cNvPr id="817" name="楕円 816"/>
        <xdr:cNvSpPr/>
      </xdr:nvSpPr>
      <xdr:spPr>
        <a:xfrm>
          <a:off x="21272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149075</xdr:rowOff>
    </xdr:from>
    <xdr:ext cx="378565" cy="259045"/>
    <xdr:sp macro="" textlink="">
      <xdr:nvSpPr>
        <xdr:cNvPr id="818" name="テキスト ボックス 817"/>
        <xdr:cNvSpPr txBox="1"/>
      </xdr:nvSpPr>
      <xdr:spPr>
        <a:xfrm>
          <a:off x="21134017" y="100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56438</xdr:rowOff>
    </xdr:from>
    <xdr:to>
      <xdr:col>107</xdr:col>
      <xdr:colOff>101600</xdr:colOff>
      <xdr:row>58</xdr:row>
      <xdr:rowOff>158038</xdr:rowOff>
    </xdr:to>
    <xdr:sp macro="" textlink="">
      <xdr:nvSpPr>
        <xdr:cNvPr id="819" name="楕円 818"/>
        <xdr:cNvSpPr/>
      </xdr:nvSpPr>
      <xdr:spPr>
        <a:xfrm>
          <a:off x="20383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149165</xdr:rowOff>
    </xdr:from>
    <xdr:ext cx="378565" cy="259045"/>
    <xdr:sp macro="" textlink="">
      <xdr:nvSpPr>
        <xdr:cNvPr id="820" name="テキスト ボックス 819"/>
        <xdr:cNvSpPr txBox="1"/>
      </xdr:nvSpPr>
      <xdr:spPr>
        <a:xfrm>
          <a:off x="20245017" y="1009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157709</xdr:rowOff>
    </xdr:from>
    <xdr:to>
      <xdr:col>102</xdr:col>
      <xdr:colOff>165100</xdr:colOff>
      <xdr:row>57</xdr:row>
      <xdr:rowOff>87859</xdr:rowOff>
    </xdr:to>
    <xdr:sp macro="" textlink="">
      <xdr:nvSpPr>
        <xdr:cNvPr id="821" name="楕円 820"/>
        <xdr:cNvSpPr/>
      </xdr:nvSpPr>
      <xdr:spPr>
        <a:xfrm>
          <a:off x="19494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78986</xdr:rowOff>
    </xdr:from>
    <xdr:ext cx="469744" cy="259045"/>
    <xdr:sp macro="" textlink="">
      <xdr:nvSpPr>
        <xdr:cNvPr id="822" name="テキスト ボックス 821"/>
        <xdr:cNvSpPr txBox="1"/>
      </xdr:nvSpPr>
      <xdr:spPr>
        <a:xfrm>
          <a:off x="19310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158074</xdr:rowOff>
    </xdr:from>
    <xdr:to>
      <xdr:col>98</xdr:col>
      <xdr:colOff>38100</xdr:colOff>
      <xdr:row>57</xdr:row>
      <xdr:rowOff>88224</xdr:rowOff>
    </xdr:to>
    <xdr:sp macro="" textlink="">
      <xdr:nvSpPr>
        <xdr:cNvPr id="823" name="楕円 822"/>
        <xdr:cNvSpPr/>
      </xdr:nvSpPr>
      <xdr:spPr>
        <a:xfrm>
          <a:off x="18605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79351</xdr:rowOff>
    </xdr:from>
    <xdr:ext cx="469744" cy="259045"/>
    <xdr:sp macro="" textlink="">
      <xdr:nvSpPr>
        <xdr:cNvPr id="824" name="テキスト ボックス 823"/>
        <xdr:cNvSpPr txBox="1"/>
      </xdr:nvSpPr>
      <xdr:spPr>
        <a:xfrm>
          <a:off x="18421428" y="98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49827</xdr:rowOff>
    </xdr:from>
    <xdr:to>
      <xdr:col>116</xdr:col>
      <xdr:colOff>63500</xdr:colOff>
      <xdr:row>75</xdr:row>
      <xdr:rowOff>57469</xdr:rowOff>
    </xdr:to>
    <xdr:cxnSp macro="">
      <xdr:nvCxnSpPr>
        <xdr:cNvPr id="855" name="直線コネクタ 854"/>
        <xdr:cNvCxnSpPr/>
      </xdr:nvCxnSpPr>
      <xdr:spPr>
        <a:xfrm>
          <a:off x="21323300" y="12908577"/>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49827</xdr:rowOff>
    </xdr:from>
    <xdr:to>
      <xdr:col>111</xdr:col>
      <xdr:colOff>177800</xdr:colOff>
      <xdr:row>75</xdr:row>
      <xdr:rowOff>98617</xdr:rowOff>
    </xdr:to>
    <xdr:cxnSp macro="">
      <xdr:nvCxnSpPr>
        <xdr:cNvPr id="858" name="直線コネクタ 857"/>
        <xdr:cNvCxnSpPr/>
      </xdr:nvCxnSpPr>
      <xdr:spPr>
        <a:xfrm flipV="1">
          <a:off x="20434300" y="12908577"/>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98617</xdr:rowOff>
    </xdr:from>
    <xdr:to>
      <xdr:col>107</xdr:col>
      <xdr:colOff>50800</xdr:colOff>
      <xdr:row>75</xdr:row>
      <xdr:rowOff>138410</xdr:rowOff>
    </xdr:to>
    <xdr:cxnSp macro="">
      <xdr:nvCxnSpPr>
        <xdr:cNvPr id="861" name="直線コネクタ 860"/>
        <xdr:cNvCxnSpPr/>
      </xdr:nvCxnSpPr>
      <xdr:spPr>
        <a:xfrm flipV="1">
          <a:off x="19545300" y="1295736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138410</xdr:rowOff>
    </xdr:from>
    <xdr:to>
      <xdr:col>102</xdr:col>
      <xdr:colOff>114300</xdr:colOff>
      <xdr:row>75</xdr:row>
      <xdr:rowOff>146084</xdr:rowOff>
    </xdr:to>
    <xdr:cxnSp macro="">
      <xdr:nvCxnSpPr>
        <xdr:cNvPr id="864" name="直線コネクタ 863"/>
        <xdr:cNvCxnSpPr/>
      </xdr:nvCxnSpPr>
      <xdr:spPr>
        <a:xfrm flipV="1">
          <a:off x="18656300" y="12997160"/>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6669</xdr:rowOff>
    </xdr:from>
    <xdr:to>
      <xdr:col>116</xdr:col>
      <xdr:colOff>114300</xdr:colOff>
      <xdr:row>75</xdr:row>
      <xdr:rowOff>108269</xdr:rowOff>
    </xdr:to>
    <xdr:sp macro="" textlink="">
      <xdr:nvSpPr>
        <xdr:cNvPr id="874" name="楕円 873"/>
        <xdr:cNvSpPr/>
      </xdr:nvSpPr>
      <xdr:spPr>
        <a:xfrm>
          <a:off x="22110700" y="128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29546</xdr:rowOff>
    </xdr:from>
    <xdr:ext cx="534377" cy="259045"/>
    <xdr:sp macro="" textlink="">
      <xdr:nvSpPr>
        <xdr:cNvPr id="875" name="繰出金該当値テキスト"/>
        <xdr:cNvSpPr txBox="1"/>
      </xdr:nvSpPr>
      <xdr:spPr>
        <a:xfrm>
          <a:off x="22212300" y="127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170477</xdr:rowOff>
    </xdr:from>
    <xdr:to>
      <xdr:col>112</xdr:col>
      <xdr:colOff>38100</xdr:colOff>
      <xdr:row>75</xdr:row>
      <xdr:rowOff>100627</xdr:rowOff>
    </xdr:to>
    <xdr:sp macro="" textlink="">
      <xdr:nvSpPr>
        <xdr:cNvPr id="876" name="楕円 875"/>
        <xdr:cNvSpPr/>
      </xdr:nvSpPr>
      <xdr:spPr>
        <a:xfrm>
          <a:off x="21272500" y="128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117154</xdr:rowOff>
    </xdr:from>
    <xdr:ext cx="534377" cy="259045"/>
    <xdr:sp macro="" textlink="">
      <xdr:nvSpPr>
        <xdr:cNvPr id="877" name="テキスト ボックス 876"/>
        <xdr:cNvSpPr txBox="1"/>
      </xdr:nvSpPr>
      <xdr:spPr>
        <a:xfrm>
          <a:off x="21056111" y="126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47817</xdr:rowOff>
    </xdr:from>
    <xdr:to>
      <xdr:col>107</xdr:col>
      <xdr:colOff>101600</xdr:colOff>
      <xdr:row>75</xdr:row>
      <xdr:rowOff>149417</xdr:rowOff>
    </xdr:to>
    <xdr:sp macro="" textlink="">
      <xdr:nvSpPr>
        <xdr:cNvPr id="878" name="楕円 877"/>
        <xdr:cNvSpPr/>
      </xdr:nvSpPr>
      <xdr:spPr>
        <a:xfrm>
          <a:off x="20383500" y="129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140544</xdr:rowOff>
    </xdr:from>
    <xdr:ext cx="534377" cy="259045"/>
    <xdr:sp macro="" textlink="">
      <xdr:nvSpPr>
        <xdr:cNvPr id="879" name="テキスト ボックス 878"/>
        <xdr:cNvSpPr txBox="1"/>
      </xdr:nvSpPr>
      <xdr:spPr>
        <a:xfrm>
          <a:off x="20167111" y="129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87610</xdr:rowOff>
    </xdr:from>
    <xdr:to>
      <xdr:col>102</xdr:col>
      <xdr:colOff>165100</xdr:colOff>
      <xdr:row>76</xdr:row>
      <xdr:rowOff>17760</xdr:rowOff>
    </xdr:to>
    <xdr:sp macro="" textlink="">
      <xdr:nvSpPr>
        <xdr:cNvPr id="880" name="楕円 879"/>
        <xdr:cNvSpPr/>
      </xdr:nvSpPr>
      <xdr:spPr>
        <a:xfrm>
          <a:off x="19494500" y="12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8887</xdr:rowOff>
    </xdr:from>
    <xdr:ext cx="534377" cy="259045"/>
    <xdr:sp macro="" textlink="">
      <xdr:nvSpPr>
        <xdr:cNvPr id="881" name="テキスト ボックス 880"/>
        <xdr:cNvSpPr txBox="1"/>
      </xdr:nvSpPr>
      <xdr:spPr>
        <a:xfrm>
          <a:off x="19278111" y="13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95284</xdr:rowOff>
    </xdr:from>
    <xdr:to>
      <xdr:col>98</xdr:col>
      <xdr:colOff>38100</xdr:colOff>
      <xdr:row>76</xdr:row>
      <xdr:rowOff>25434</xdr:rowOff>
    </xdr:to>
    <xdr:sp macro="" textlink="">
      <xdr:nvSpPr>
        <xdr:cNvPr id="882" name="楕円 881"/>
        <xdr:cNvSpPr/>
      </xdr:nvSpPr>
      <xdr:spPr>
        <a:xfrm>
          <a:off x="18605500" y="129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16561</xdr:rowOff>
    </xdr:from>
    <xdr:ext cx="534377" cy="259045"/>
    <xdr:sp macro="" textlink="">
      <xdr:nvSpPr>
        <xdr:cNvPr id="883" name="テキスト ボックス 882"/>
        <xdr:cNvSpPr txBox="1"/>
      </xdr:nvSpPr>
      <xdr:spPr>
        <a:xfrm>
          <a:off x="18389111" y="130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342,512</a:t>
          </a:r>
          <a:r>
            <a:rPr kumimoji="1" lang="ja-JP" altLang="ja-JP" sz="1100">
              <a:solidFill>
                <a:schemeClr val="dk1"/>
              </a:solidFill>
              <a:effectLst/>
              <a:latin typeface="+mn-lt"/>
              <a:ea typeface="+mn-ea"/>
              <a:cs typeface="+mn-cs"/>
            </a:rPr>
            <a:t>円となっている。主な構成項目である人件費は住民１人あたり</a:t>
          </a:r>
          <a:r>
            <a:rPr kumimoji="1" lang="en-US" altLang="ja-JP" sz="1100">
              <a:solidFill>
                <a:schemeClr val="dk1"/>
              </a:solidFill>
              <a:effectLst/>
              <a:latin typeface="+mn-lt"/>
              <a:ea typeface="+mn-ea"/>
              <a:cs typeface="+mn-cs"/>
            </a:rPr>
            <a:t>63,299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年度から類似団体平均値を常に上回っている。これはラスパイレス指数が類似団体平均を上回っていることが主な要因であり、ラスパイレス指数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未満を当面の目標とする。</a:t>
          </a:r>
          <a:endParaRPr lang="ja-JP" altLang="ja-JP" sz="1400">
            <a:effectLst/>
          </a:endParaRPr>
        </a:p>
        <a:p>
          <a:r>
            <a:rPr kumimoji="1" lang="ja-JP" altLang="ja-JP" sz="1100">
              <a:solidFill>
                <a:schemeClr val="dk1"/>
              </a:solidFill>
              <a:effectLst/>
              <a:latin typeface="+mn-lt"/>
              <a:ea typeface="+mn-ea"/>
              <a:cs typeface="+mn-cs"/>
            </a:rPr>
            <a:t>　扶助費は住民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86,752</a:t>
          </a:r>
          <a:r>
            <a:rPr kumimoji="1" lang="ja-JP" altLang="ja-JP" sz="1100">
              <a:solidFill>
                <a:schemeClr val="dk1"/>
              </a:solidFill>
              <a:effectLst/>
              <a:latin typeface="+mn-lt"/>
              <a:ea typeface="+mn-ea"/>
              <a:cs typeface="+mn-cs"/>
            </a:rPr>
            <a:t>円となっており、保育関係や障がい者福祉関係の給付費などにより増加傾向にある。類似団体平均と比べてやや高い水準となっているが、増加の度合いはほぼ一緒であり全国的に増加傾向にあるため、今後も動向を注視していく必要がある。</a:t>
          </a:r>
          <a:endParaRPr lang="ja-JP" altLang="ja-JP" sz="1400">
            <a:effectLst/>
          </a:endParaRPr>
        </a:p>
        <a:p>
          <a:r>
            <a:rPr kumimoji="1" lang="ja-JP" altLang="ja-JP" sz="1100">
              <a:solidFill>
                <a:schemeClr val="dk1"/>
              </a:solidFill>
              <a:effectLst/>
              <a:latin typeface="+mn-lt"/>
              <a:ea typeface="+mn-ea"/>
              <a:cs typeface="+mn-cs"/>
            </a:rPr>
            <a:t>　普通建設事業費は住民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45,141</a:t>
          </a:r>
          <a:r>
            <a:rPr kumimoji="1" lang="ja-JP" altLang="ja-JP" sz="1100">
              <a:solidFill>
                <a:schemeClr val="dk1"/>
              </a:solidFill>
              <a:effectLst/>
              <a:latin typeface="+mn-lt"/>
              <a:ea typeface="+mn-ea"/>
              <a:cs typeface="+mn-cs"/>
            </a:rPr>
            <a:t>円となり、類似団体と比較して一人当たりコストが低い状況となっている。前年度決算と比較して大幅な減となっており、仮称）綾瀬スマートインターチェンジ事業の進捗に</a:t>
          </a:r>
          <a:r>
            <a:rPr kumimoji="1" lang="ja-JP" altLang="en-US" sz="1100">
              <a:solidFill>
                <a:schemeClr val="dk1"/>
              </a:solidFill>
              <a:effectLst/>
              <a:latin typeface="+mn-lt"/>
              <a:ea typeface="+mn-ea"/>
              <a:cs typeface="+mn-cs"/>
            </a:rPr>
            <a:t>伴う下原橋架け替え工事の完了によ</a:t>
          </a:r>
          <a:r>
            <a:rPr kumimoji="1" lang="ja-JP" altLang="ja-JP" sz="1100">
              <a:solidFill>
                <a:schemeClr val="dk1"/>
              </a:solidFill>
              <a:effectLst/>
              <a:latin typeface="+mn-lt"/>
              <a:ea typeface="+mn-ea"/>
              <a:cs typeface="+mn-cs"/>
            </a:rPr>
            <a:t>る減が主な減少理由となっている。今後、道の駅の整備や公園整備などの大規模な建設事業を予定しているため、事業の取捨選択を徹底していくことで、事業費の減少に努める。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141605</xdr:rowOff>
    </xdr:from>
    <xdr:to>
      <xdr:col>24</xdr:col>
      <xdr:colOff>63500</xdr:colOff>
      <xdr:row>36</xdr:row>
      <xdr:rowOff>153797</xdr:rowOff>
    </xdr:to>
    <xdr:cxnSp macro="">
      <xdr:nvCxnSpPr>
        <xdr:cNvPr id="61" name="直線コネクタ 60"/>
        <xdr:cNvCxnSpPr/>
      </xdr:nvCxnSpPr>
      <xdr:spPr>
        <a:xfrm>
          <a:off x="3797300" y="631380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36</xdr:row>
      <xdr:rowOff>141605</xdr:rowOff>
    </xdr:to>
    <xdr:cxnSp macro="">
      <xdr:nvCxnSpPr>
        <xdr:cNvPr id="64" name="直線コネクタ 63"/>
        <xdr:cNvCxnSpPr/>
      </xdr:nvCxnSpPr>
      <xdr:spPr>
        <a:xfrm>
          <a:off x="2908300" y="628675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117602</xdr:rowOff>
    </xdr:to>
    <xdr:cxnSp macro="">
      <xdr:nvCxnSpPr>
        <xdr:cNvPr id="67" name="直線コネクタ 66"/>
        <xdr:cNvCxnSpPr/>
      </xdr:nvCxnSpPr>
      <xdr:spPr>
        <a:xfrm flipV="1">
          <a:off x="2019300" y="62867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29591</xdr:rowOff>
    </xdr:from>
    <xdr:to>
      <xdr:col>10</xdr:col>
      <xdr:colOff>114300</xdr:colOff>
      <xdr:row>36</xdr:row>
      <xdr:rowOff>117602</xdr:rowOff>
    </xdr:to>
    <xdr:cxnSp macro="">
      <xdr:nvCxnSpPr>
        <xdr:cNvPr id="70" name="直線コネクタ 69"/>
        <xdr:cNvCxnSpPr/>
      </xdr:nvCxnSpPr>
      <xdr:spPr>
        <a:xfrm>
          <a:off x="1130300" y="6201791"/>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102997</xdr:rowOff>
    </xdr:from>
    <xdr:to>
      <xdr:col>24</xdr:col>
      <xdr:colOff>114300</xdr:colOff>
      <xdr:row>37</xdr:row>
      <xdr:rowOff>33147</xdr:rowOff>
    </xdr:to>
    <xdr:sp macro="" textlink="">
      <xdr:nvSpPr>
        <xdr:cNvPr id="80" name="楕円 79"/>
        <xdr:cNvSpPr/>
      </xdr:nvSpPr>
      <xdr:spPr>
        <a:xfrm>
          <a:off x="45847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81424</xdr:rowOff>
    </xdr:from>
    <xdr:ext cx="469744" cy="259045"/>
    <xdr:sp macro="" textlink="">
      <xdr:nvSpPr>
        <xdr:cNvPr id="81" name="議会費該当値テキスト"/>
        <xdr:cNvSpPr txBox="1"/>
      </xdr:nvSpPr>
      <xdr:spPr>
        <a:xfrm>
          <a:off x="4686300"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90805</xdr:rowOff>
    </xdr:from>
    <xdr:to>
      <xdr:col>20</xdr:col>
      <xdr:colOff>38100</xdr:colOff>
      <xdr:row>37</xdr:row>
      <xdr:rowOff>20955</xdr:rowOff>
    </xdr:to>
    <xdr:sp macro="" textlink="">
      <xdr:nvSpPr>
        <xdr:cNvPr id="82" name="楕円 81"/>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12082</xdr:rowOff>
    </xdr:from>
    <xdr:ext cx="469744" cy="259045"/>
    <xdr:sp macro="" textlink="">
      <xdr:nvSpPr>
        <xdr:cNvPr id="83" name="テキスト ボックス 82"/>
        <xdr:cNvSpPr txBox="1"/>
      </xdr:nvSpPr>
      <xdr:spPr>
        <a:xfrm>
          <a:off x="3562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4" name="楕円 83"/>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5" name="テキスト ボックス 84"/>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66802</xdr:rowOff>
    </xdr:from>
    <xdr:to>
      <xdr:col>10</xdr:col>
      <xdr:colOff>165100</xdr:colOff>
      <xdr:row>36</xdr:row>
      <xdr:rowOff>168402</xdr:rowOff>
    </xdr:to>
    <xdr:sp macro="" textlink="">
      <xdr:nvSpPr>
        <xdr:cNvPr id="86" name="楕円 85"/>
        <xdr:cNvSpPr/>
      </xdr:nvSpPr>
      <xdr:spPr>
        <a:xfrm>
          <a:off x="1968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159529</xdr:rowOff>
    </xdr:from>
    <xdr:ext cx="469744" cy="259045"/>
    <xdr:sp macro="" textlink="">
      <xdr:nvSpPr>
        <xdr:cNvPr id="87" name="テキスト ボックス 86"/>
        <xdr:cNvSpPr txBox="1"/>
      </xdr:nvSpPr>
      <xdr:spPr>
        <a:xfrm>
          <a:off x="1784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150241</xdr:rowOff>
    </xdr:from>
    <xdr:to>
      <xdr:col>6</xdr:col>
      <xdr:colOff>38100</xdr:colOff>
      <xdr:row>36</xdr:row>
      <xdr:rowOff>80391</xdr:rowOff>
    </xdr:to>
    <xdr:sp macro="" textlink="">
      <xdr:nvSpPr>
        <xdr:cNvPr id="88" name="楕円 87"/>
        <xdr:cNvSpPr/>
      </xdr:nvSpPr>
      <xdr:spPr>
        <a:xfrm>
          <a:off x="1079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71518</xdr:rowOff>
    </xdr:from>
    <xdr:ext cx="469744" cy="259045"/>
    <xdr:sp macro="" textlink="">
      <xdr:nvSpPr>
        <xdr:cNvPr id="89" name="テキスト ボックス 88"/>
        <xdr:cNvSpPr txBox="1"/>
      </xdr:nvSpPr>
      <xdr:spPr>
        <a:xfrm>
          <a:off x="895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111600</xdr:rowOff>
    </xdr:from>
    <xdr:to>
      <xdr:col>24</xdr:col>
      <xdr:colOff>63500</xdr:colOff>
      <xdr:row>57</xdr:row>
      <xdr:rowOff>136861</xdr:rowOff>
    </xdr:to>
    <xdr:cxnSp macro="">
      <xdr:nvCxnSpPr>
        <xdr:cNvPr id="116" name="直線コネクタ 115"/>
        <xdr:cNvCxnSpPr/>
      </xdr:nvCxnSpPr>
      <xdr:spPr>
        <a:xfrm flipV="1">
          <a:off x="3797300" y="9884250"/>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136861</xdr:rowOff>
    </xdr:from>
    <xdr:to>
      <xdr:col>19</xdr:col>
      <xdr:colOff>177800</xdr:colOff>
      <xdr:row>57</xdr:row>
      <xdr:rowOff>139823</xdr:rowOff>
    </xdr:to>
    <xdr:cxnSp macro="">
      <xdr:nvCxnSpPr>
        <xdr:cNvPr id="119" name="直線コネクタ 118"/>
        <xdr:cNvCxnSpPr/>
      </xdr:nvCxnSpPr>
      <xdr:spPr>
        <a:xfrm flipV="1">
          <a:off x="2908300" y="9909511"/>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139823</xdr:rowOff>
    </xdr:from>
    <xdr:to>
      <xdr:col>15</xdr:col>
      <xdr:colOff>50800</xdr:colOff>
      <xdr:row>57</xdr:row>
      <xdr:rowOff>160599</xdr:rowOff>
    </xdr:to>
    <xdr:cxnSp macro="">
      <xdr:nvCxnSpPr>
        <xdr:cNvPr id="122" name="直線コネクタ 121"/>
        <xdr:cNvCxnSpPr/>
      </xdr:nvCxnSpPr>
      <xdr:spPr>
        <a:xfrm flipV="1">
          <a:off x="2019300" y="9912473"/>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130131</xdr:rowOff>
    </xdr:from>
    <xdr:to>
      <xdr:col>10</xdr:col>
      <xdr:colOff>114300</xdr:colOff>
      <xdr:row>57</xdr:row>
      <xdr:rowOff>160599</xdr:rowOff>
    </xdr:to>
    <xdr:cxnSp macro="">
      <xdr:nvCxnSpPr>
        <xdr:cNvPr id="125" name="直線コネクタ 124"/>
        <xdr:cNvCxnSpPr/>
      </xdr:nvCxnSpPr>
      <xdr:spPr>
        <a:xfrm>
          <a:off x="1130300" y="9902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60800</xdr:rowOff>
    </xdr:from>
    <xdr:to>
      <xdr:col>24</xdr:col>
      <xdr:colOff>114300</xdr:colOff>
      <xdr:row>57</xdr:row>
      <xdr:rowOff>162400</xdr:rowOff>
    </xdr:to>
    <xdr:sp macro="" textlink="">
      <xdr:nvSpPr>
        <xdr:cNvPr id="135" name="楕円 134"/>
        <xdr:cNvSpPr/>
      </xdr:nvSpPr>
      <xdr:spPr>
        <a:xfrm>
          <a:off x="4584700" y="98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147177</xdr:rowOff>
    </xdr:from>
    <xdr:ext cx="534377" cy="259045"/>
    <xdr:sp macro="" textlink="">
      <xdr:nvSpPr>
        <xdr:cNvPr id="136" name="総務費該当値テキスト"/>
        <xdr:cNvSpPr txBox="1"/>
      </xdr:nvSpPr>
      <xdr:spPr>
        <a:xfrm>
          <a:off x="4686300" y="97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86061</xdr:rowOff>
    </xdr:from>
    <xdr:to>
      <xdr:col>20</xdr:col>
      <xdr:colOff>38100</xdr:colOff>
      <xdr:row>58</xdr:row>
      <xdr:rowOff>16211</xdr:rowOff>
    </xdr:to>
    <xdr:sp macro="" textlink="">
      <xdr:nvSpPr>
        <xdr:cNvPr id="137" name="楕円 136"/>
        <xdr:cNvSpPr/>
      </xdr:nvSpPr>
      <xdr:spPr>
        <a:xfrm>
          <a:off x="3746500" y="98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7338</xdr:rowOff>
    </xdr:from>
    <xdr:ext cx="534377" cy="259045"/>
    <xdr:sp macro="" textlink="">
      <xdr:nvSpPr>
        <xdr:cNvPr id="138" name="テキスト ボックス 137"/>
        <xdr:cNvSpPr txBox="1"/>
      </xdr:nvSpPr>
      <xdr:spPr>
        <a:xfrm>
          <a:off x="3530111" y="99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89023</xdr:rowOff>
    </xdr:from>
    <xdr:to>
      <xdr:col>15</xdr:col>
      <xdr:colOff>101600</xdr:colOff>
      <xdr:row>58</xdr:row>
      <xdr:rowOff>19173</xdr:rowOff>
    </xdr:to>
    <xdr:sp macro="" textlink="">
      <xdr:nvSpPr>
        <xdr:cNvPr id="139" name="楕円 138"/>
        <xdr:cNvSpPr/>
      </xdr:nvSpPr>
      <xdr:spPr>
        <a:xfrm>
          <a:off x="2857500" y="98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10300</xdr:rowOff>
    </xdr:from>
    <xdr:ext cx="534377" cy="259045"/>
    <xdr:sp macro="" textlink="">
      <xdr:nvSpPr>
        <xdr:cNvPr id="140" name="テキスト ボックス 139"/>
        <xdr:cNvSpPr txBox="1"/>
      </xdr:nvSpPr>
      <xdr:spPr>
        <a:xfrm>
          <a:off x="2641111" y="99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109799</xdr:rowOff>
    </xdr:from>
    <xdr:to>
      <xdr:col>10</xdr:col>
      <xdr:colOff>165100</xdr:colOff>
      <xdr:row>58</xdr:row>
      <xdr:rowOff>39949</xdr:rowOff>
    </xdr:to>
    <xdr:sp macro="" textlink="">
      <xdr:nvSpPr>
        <xdr:cNvPr id="141" name="楕円 140"/>
        <xdr:cNvSpPr/>
      </xdr:nvSpPr>
      <xdr:spPr>
        <a:xfrm>
          <a:off x="1968500" y="9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31076</xdr:rowOff>
    </xdr:from>
    <xdr:ext cx="534377" cy="259045"/>
    <xdr:sp macro="" textlink="">
      <xdr:nvSpPr>
        <xdr:cNvPr id="142" name="テキスト ボックス 141"/>
        <xdr:cNvSpPr txBox="1"/>
      </xdr:nvSpPr>
      <xdr:spPr>
        <a:xfrm>
          <a:off x="1752111" y="9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79331</xdr:rowOff>
    </xdr:from>
    <xdr:to>
      <xdr:col>6</xdr:col>
      <xdr:colOff>38100</xdr:colOff>
      <xdr:row>58</xdr:row>
      <xdr:rowOff>9481</xdr:rowOff>
    </xdr:to>
    <xdr:sp macro="" textlink="">
      <xdr:nvSpPr>
        <xdr:cNvPr id="143" name="楕円 142"/>
        <xdr:cNvSpPr/>
      </xdr:nvSpPr>
      <xdr:spPr>
        <a:xfrm>
          <a:off x="1079500" y="98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xdr:rowOff>
    </xdr:from>
    <xdr:ext cx="534377" cy="259045"/>
    <xdr:sp macro="" textlink="">
      <xdr:nvSpPr>
        <xdr:cNvPr id="144" name="テキスト ボックス 143"/>
        <xdr:cNvSpPr txBox="1"/>
      </xdr:nvSpPr>
      <xdr:spPr>
        <a:xfrm>
          <a:off x="863111" y="99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134931</xdr:rowOff>
    </xdr:from>
    <xdr:to>
      <xdr:col>24</xdr:col>
      <xdr:colOff>63500</xdr:colOff>
      <xdr:row>77</xdr:row>
      <xdr:rowOff>20154</xdr:rowOff>
    </xdr:to>
    <xdr:cxnSp macro="">
      <xdr:nvCxnSpPr>
        <xdr:cNvPr id="176" name="直線コネクタ 175"/>
        <xdr:cNvCxnSpPr/>
      </xdr:nvCxnSpPr>
      <xdr:spPr>
        <a:xfrm flipV="1">
          <a:off x="3797300" y="13165131"/>
          <a:ext cx="8382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110809</xdr:rowOff>
    </xdr:from>
    <xdr:to>
      <xdr:col>19</xdr:col>
      <xdr:colOff>177800</xdr:colOff>
      <xdr:row>77</xdr:row>
      <xdr:rowOff>20154</xdr:rowOff>
    </xdr:to>
    <xdr:cxnSp macro="">
      <xdr:nvCxnSpPr>
        <xdr:cNvPr id="179" name="直線コネクタ 178"/>
        <xdr:cNvCxnSpPr/>
      </xdr:nvCxnSpPr>
      <xdr:spPr>
        <a:xfrm>
          <a:off x="2908300" y="13141009"/>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110809</xdr:rowOff>
    </xdr:from>
    <xdr:to>
      <xdr:col>15</xdr:col>
      <xdr:colOff>50800</xdr:colOff>
      <xdr:row>77</xdr:row>
      <xdr:rowOff>22146</xdr:rowOff>
    </xdr:to>
    <xdr:cxnSp macro="">
      <xdr:nvCxnSpPr>
        <xdr:cNvPr id="182" name="直線コネクタ 181"/>
        <xdr:cNvCxnSpPr/>
      </xdr:nvCxnSpPr>
      <xdr:spPr>
        <a:xfrm flipV="1">
          <a:off x="2019300" y="13141009"/>
          <a:ext cx="8890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22146</xdr:rowOff>
    </xdr:from>
    <xdr:to>
      <xdr:col>10</xdr:col>
      <xdr:colOff>114300</xdr:colOff>
      <xdr:row>77</xdr:row>
      <xdr:rowOff>95951</xdr:rowOff>
    </xdr:to>
    <xdr:cxnSp macro="">
      <xdr:nvCxnSpPr>
        <xdr:cNvPr id="185" name="直線コネクタ 184"/>
        <xdr:cNvCxnSpPr/>
      </xdr:nvCxnSpPr>
      <xdr:spPr>
        <a:xfrm flipV="1">
          <a:off x="1130300" y="13223796"/>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84131</xdr:rowOff>
    </xdr:from>
    <xdr:to>
      <xdr:col>24</xdr:col>
      <xdr:colOff>114300</xdr:colOff>
      <xdr:row>77</xdr:row>
      <xdr:rowOff>14281</xdr:rowOff>
    </xdr:to>
    <xdr:sp macro="" textlink="">
      <xdr:nvSpPr>
        <xdr:cNvPr id="195" name="楕円 194"/>
        <xdr:cNvSpPr/>
      </xdr:nvSpPr>
      <xdr:spPr>
        <a:xfrm>
          <a:off x="4584700" y="131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62558</xdr:rowOff>
    </xdr:from>
    <xdr:ext cx="599010" cy="259045"/>
    <xdr:sp macro="" textlink="">
      <xdr:nvSpPr>
        <xdr:cNvPr id="196" name="民生費該当値テキスト"/>
        <xdr:cNvSpPr txBox="1"/>
      </xdr:nvSpPr>
      <xdr:spPr>
        <a:xfrm>
          <a:off x="4686300" y="1309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140804</xdr:rowOff>
    </xdr:from>
    <xdr:to>
      <xdr:col>20</xdr:col>
      <xdr:colOff>38100</xdr:colOff>
      <xdr:row>77</xdr:row>
      <xdr:rowOff>70954</xdr:rowOff>
    </xdr:to>
    <xdr:sp macro="" textlink="">
      <xdr:nvSpPr>
        <xdr:cNvPr id="197" name="楕円 196"/>
        <xdr:cNvSpPr/>
      </xdr:nvSpPr>
      <xdr:spPr>
        <a:xfrm>
          <a:off x="3746500" y="131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62081</xdr:rowOff>
    </xdr:from>
    <xdr:ext cx="599010" cy="259045"/>
    <xdr:sp macro="" textlink="">
      <xdr:nvSpPr>
        <xdr:cNvPr id="198" name="テキスト ボックス 197"/>
        <xdr:cNvSpPr txBox="1"/>
      </xdr:nvSpPr>
      <xdr:spPr>
        <a:xfrm>
          <a:off x="3497795" y="1326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60009</xdr:rowOff>
    </xdr:from>
    <xdr:to>
      <xdr:col>15</xdr:col>
      <xdr:colOff>101600</xdr:colOff>
      <xdr:row>76</xdr:row>
      <xdr:rowOff>161609</xdr:rowOff>
    </xdr:to>
    <xdr:sp macro="" textlink="">
      <xdr:nvSpPr>
        <xdr:cNvPr id="199" name="楕円 198"/>
        <xdr:cNvSpPr/>
      </xdr:nvSpPr>
      <xdr:spPr>
        <a:xfrm>
          <a:off x="2857500" y="130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152736</xdr:rowOff>
    </xdr:from>
    <xdr:ext cx="599010" cy="259045"/>
    <xdr:sp macro="" textlink="">
      <xdr:nvSpPr>
        <xdr:cNvPr id="200" name="テキスト ボックス 199"/>
        <xdr:cNvSpPr txBox="1"/>
      </xdr:nvSpPr>
      <xdr:spPr>
        <a:xfrm>
          <a:off x="2608795" y="1318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142796</xdr:rowOff>
    </xdr:from>
    <xdr:to>
      <xdr:col>10</xdr:col>
      <xdr:colOff>165100</xdr:colOff>
      <xdr:row>77</xdr:row>
      <xdr:rowOff>72946</xdr:rowOff>
    </xdr:to>
    <xdr:sp macro="" textlink="">
      <xdr:nvSpPr>
        <xdr:cNvPr id="201" name="楕円 200"/>
        <xdr:cNvSpPr/>
      </xdr:nvSpPr>
      <xdr:spPr>
        <a:xfrm>
          <a:off x="1968500" y="131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64073</xdr:rowOff>
    </xdr:from>
    <xdr:ext cx="599010" cy="259045"/>
    <xdr:sp macro="" textlink="">
      <xdr:nvSpPr>
        <xdr:cNvPr id="202" name="テキスト ボックス 201"/>
        <xdr:cNvSpPr txBox="1"/>
      </xdr:nvSpPr>
      <xdr:spPr>
        <a:xfrm>
          <a:off x="1719795" y="1326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45151</xdr:rowOff>
    </xdr:from>
    <xdr:to>
      <xdr:col>6</xdr:col>
      <xdr:colOff>38100</xdr:colOff>
      <xdr:row>77</xdr:row>
      <xdr:rowOff>146751</xdr:rowOff>
    </xdr:to>
    <xdr:sp macro="" textlink="">
      <xdr:nvSpPr>
        <xdr:cNvPr id="203" name="楕円 202"/>
        <xdr:cNvSpPr/>
      </xdr:nvSpPr>
      <xdr:spPr>
        <a:xfrm>
          <a:off x="1079500" y="132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137878</xdr:rowOff>
    </xdr:from>
    <xdr:ext cx="599010" cy="259045"/>
    <xdr:sp macro="" textlink="">
      <xdr:nvSpPr>
        <xdr:cNvPr id="204" name="テキスト ボックス 203"/>
        <xdr:cNvSpPr txBox="1"/>
      </xdr:nvSpPr>
      <xdr:spPr>
        <a:xfrm>
          <a:off x="830795" y="1333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65108</xdr:rowOff>
    </xdr:from>
    <xdr:to>
      <xdr:col>24</xdr:col>
      <xdr:colOff>63500</xdr:colOff>
      <xdr:row>98</xdr:row>
      <xdr:rowOff>113686</xdr:rowOff>
    </xdr:to>
    <xdr:cxnSp macro="">
      <xdr:nvCxnSpPr>
        <xdr:cNvPr id="232" name="直線コネクタ 231"/>
        <xdr:cNvCxnSpPr/>
      </xdr:nvCxnSpPr>
      <xdr:spPr>
        <a:xfrm>
          <a:off x="3797300" y="16867208"/>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171132</xdr:rowOff>
    </xdr:from>
    <xdr:to>
      <xdr:col>19</xdr:col>
      <xdr:colOff>177800</xdr:colOff>
      <xdr:row>98</xdr:row>
      <xdr:rowOff>65108</xdr:rowOff>
    </xdr:to>
    <xdr:cxnSp macro="">
      <xdr:nvCxnSpPr>
        <xdr:cNvPr id="235" name="直線コネクタ 234"/>
        <xdr:cNvCxnSpPr/>
      </xdr:nvCxnSpPr>
      <xdr:spPr>
        <a:xfrm>
          <a:off x="2908300" y="16801782"/>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135813</xdr:rowOff>
    </xdr:from>
    <xdr:to>
      <xdr:col>15</xdr:col>
      <xdr:colOff>50800</xdr:colOff>
      <xdr:row>97</xdr:row>
      <xdr:rowOff>171132</xdr:rowOff>
    </xdr:to>
    <xdr:cxnSp macro="">
      <xdr:nvCxnSpPr>
        <xdr:cNvPr id="238" name="直線コネクタ 237"/>
        <xdr:cNvCxnSpPr/>
      </xdr:nvCxnSpPr>
      <xdr:spPr>
        <a:xfrm>
          <a:off x="2019300" y="1676646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135813</xdr:rowOff>
    </xdr:from>
    <xdr:to>
      <xdr:col>10</xdr:col>
      <xdr:colOff>114300</xdr:colOff>
      <xdr:row>98</xdr:row>
      <xdr:rowOff>11432</xdr:rowOff>
    </xdr:to>
    <xdr:cxnSp macro="">
      <xdr:nvCxnSpPr>
        <xdr:cNvPr id="241" name="直線コネクタ 240"/>
        <xdr:cNvCxnSpPr/>
      </xdr:nvCxnSpPr>
      <xdr:spPr>
        <a:xfrm flipV="1">
          <a:off x="1130300" y="16766463"/>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62886</xdr:rowOff>
    </xdr:from>
    <xdr:to>
      <xdr:col>24</xdr:col>
      <xdr:colOff>114300</xdr:colOff>
      <xdr:row>98</xdr:row>
      <xdr:rowOff>164486</xdr:rowOff>
    </xdr:to>
    <xdr:sp macro="" textlink="">
      <xdr:nvSpPr>
        <xdr:cNvPr id="251" name="楕円 250"/>
        <xdr:cNvSpPr/>
      </xdr:nvSpPr>
      <xdr:spPr>
        <a:xfrm>
          <a:off x="4584700" y="168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149263</xdr:rowOff>
    </xdr:from>
    <xdr:ext cx="534377" cy="259045"/>
    <xdr:sp macro="" textlink="">
      <xdr:nvSpPr>
        <xdr:cNvPr id="252" name="衛生費該当値テキスト"/>
        <xdr:cNvSpPr txBox="1"/>
      </xdr:nvSpPr>
      <xdr:spPr>
        <a:xfrm>
          <a:off x="4686300" y="167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14308</xdr:rowOff>
    </xdr:from>
    <xdr:to>
      <xdr:col>20</xdr:col>
      <xdr:colOff>38100</xdr:colOff>
      <xdr:row>98</xdr:row>
      <xdr:rowOff>115908</xdr:rowOff>
    </xdr:to>
    <xdr:sp macro="" textlink="">
      <xdr:nvSpPr>
        <xdr:cNvPr id="253" name="楕円 252"/>
        <xdr:cNvSpPr/>
      </xdr:nvSpPr>
      <xdr:spPr>
        <a:xfrm>
          <a:off x="3746500" y="16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107035</xdr:rowOff>
    </xdr:from>
    <xdr:ext cx="534377" cy="259045"/>
    <xdr:sp macro="" textlink="">
      <xdr:nvSpPr>
        <xdr:cNvPr id="254" name="テキスト ボックス 253"/>
        <xdr:cNvSpPr txBox="1"/>
      </xdr:nvSpPr>
      <xdr:spPr>
        <a:xfrm>
          <a:off x="3530111" y="169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120332</xdr:rowOff>
    </xdr:from>
    <xdr:to>
      <xdr:col>15</xdr:col>
      <xdr:colOff>101600</xdr:colOff>
      <xdr:row>98</xdr:row>
      <xdr:rowOff>50482</xdr:rowOff>
    </xdr:to>
    <xdr:sp macro="" textlink="">
      <xdr:nvSpPr>
        <xdr:cNvPr id="255" name="楕円 254"/>
        <xdr:cNvSpPr/>
      </xdr:nvSpPr>
      <xdr:spPr>
        <a:xfrm>
          <a:off x="2857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41609</xdr:rowOff>
    </xdr:from>
    <xdr:ext cx="534377" cy="259045"/>
    <xdr:sp macro="" textlink="">
      <xdr:nvSpPr>
        <xdr:cNvPr id="256" name="テキスト ボックス 255"/>
        <xdr:cNvSpPr txBox="1"/>
      </xdr:nvSpPr>
      <xdr:spPr>
        <a:xfrm>
          <a:off x="2641111" y="168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85013</xdr:rowOff>
    </xdr:from>
    <xdr:to>
      <xdr:col>10</xdr:col>
      <xdr:colOff>165100</xdr:colOff>
      <xdr:row>98</xdr:row>
      <xdr:rowOff>15163</xdr:rowOff>
    </xdr:to>
    <xdr:sp macro="" textlink="">
      <xdr:nvSpPr>
        <xdr:cNvPr id="257" name="楕円 256"/>
        <xdr:cNvSpPr/>
      </xdr:nvSpPr>
      <xdr:spPr>
        <a:xfrm>
          <a:off x="1968500" y="167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6290</xdr:rowOff>
    </xdr:from>
    <xdr:ext cx="534377" cy="259045"/>
    <xdr:sp macro="" textlink="">
      <xdr:nvSpPr>
        <xdr:cNvPr id="258" name="テキスト ボックス 257"/>
        <xdr:cNvSpPr txBox="1"/>
      </xdr:nvSpPr>
      <xdr:spPr>
        <a:xfrm>
          <a:off x="1752111" y="168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132082</xdr:rowOff>
    </xdr:from>
    <xdr:to>
      <xdr:col>6</xdr:col>
      <xdr:colOff>38100</xdr:colOff>
      <xdr:row>98</xdr:row>
      <xdr:rowOff>62232</xdr:rowOff>
    </xdr:to>
    <xdr:sp macro="" textlink="">
      <xdr:nvSpPr>
        <xdr:cNvPr id="259" name="楕円 258"/>
        <xdr:cNvSpPr/>
      </xdr:nvSpPr>
      <xdr:spPr>
        <a:xfrm>
          <a:off x="1079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53359</xdr:rowOff>
    </xdr:from>
    <xdr:ext cx="534377" cy="259045"/>
    <xdr:sp macro="" textlink="">
      <xdr:nvSpPr>
        <xdr:cNvPr id="260" name="テキスト ボックス 259"/>
        <xdr:cNvSpPr txBox="1"/>
      </xdr:nvSpPr>
      <xdr:spPr>
        <a:xfrm>
          <a:off x="863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167989</xdr:rowOff>
    </xdr:from>
    <xdr:to>
      <xdr:col>55</xdr:col>
      <xdr:colOff>0</xdr:colOff>
      <xdr:row>37</xdr:row>
      <xdr:rowOff>168561</xdr:rowOff>
    </xdr:to>
    <xdr:cxnSp macro="">
      <xdr:nvCxnSpPr>
        <xdr:cNvPr id="285" name="直線コネクタ 284"/>
        <xdr:cNvCxnSpPr/>
      </xdr:nvCxnSpPr>
      <xdr:spPr>
        <a:xfrm>
          <a:off x="9639300" y="651163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167989</xdr:rowOff>
    </xdr:from>
    <xdr:to>
      <xdr:col>50</xdr:col>
      <xdr:colOff>114300</xdr:colOff>
      <xdr:row>37</xdr:row>
      <xdr:rowOff>168389</xdr:rowOff>
    </xdr:to>
    <xdr:cxnSp macro="">
      <xdr:nvCxnSpPr>
        <xdr:cNvPr id="288" name="直線コネクタ 287"/>
        <xdr:cNvCxnSpPr/>
      </xdr:nvCxnSpPr>
      <xdr:spPr>
        <a:xfrm flipV="1">
          <a:off x="8750300" y="651163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122441</xdr:rowOff>
    </xdr:from>
    <xdr:to>
      <xdr:col>45</xdr:col>
      <xdr:colOff>177800</xdr:colOff>
      <xdr:row>37</xdr:row>
      <xdr:rowOff>168389</xdr:rowOff>
    </xdr:to>
    <xdr:cxnSp macro="">
      <xdr:nvCxnSpPr>
        <xdr:cNvPr id="291" name="直線コネクタ 290"/>
        <xdr:cNvCxnSpPr/>
      </xdr:nvCxnSpPr>
      <xdr:spPr>
        <a:xfrm>
          <a:off x="7861300" y="646609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122441</xdr:rowOff>
    </xdr:from>
    <xdr:to>
      <xdr:col>41</xdr:col>
      <xdr:colOff>50800</xdr:colOff>
      <xdr:row>37</xdr:row>
      <xdr:rowOff>123012</xdr:rowOff>
    </xdr:to>
    <xdr:cxnSp macro="">
      <xdr:nvCxnSpPr>
        <xdr:cNvPr id="294" name="直線コネクタ 293"/>
        <xdr:cNvCxnSpPr/>
      </xdr:nvCxnSpPr>
      <xdr:spPr>
        <a:xfrm flipV="1">
          <a:off x="6972300" y="646609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117761</xdr:rowOff>
    </xdr:from>
    <xdr:to>
      <xdr:col>55</xdr:col>
      <xdr:colOff>50800</xdr:colOff>
      <xdr:row>38</xdr:row>
      <xdr:rowOff>47910</xdr:rowOff>
    </xdr:to>
    <xdr:sp macro="" textlink="">
      <xdr:nvSpPr>
        <xdr:cNvPr id="304" name="楕円 303"/>
        <xdr:cNvSpPr/>
      </xdr:nvSpPr>
      <xdr:spPr>
        <a:xfrm>
          <a:off x="104267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117189</xdr:rowOff>
    </xdr:from>
    <xdr:to>
      <xdr:col>50</xdr:col>
      <xdr:colOff>165100</xdr:colOff>
      <xdr:row>38</xdr:row>
      <xdr:rowOff>47340</xdr:rowOff>
    </xdr:to>
    <xdr:sp macro="" textlink="">
      <xdr:nvSpPr>
        <xdr:cNvPr id="306" name="楕円 305"/>
        <xdr:cNvSpPr/>
      </xdr:nvSpPr>
      <xdr:spPr>
        <a:xfrm>
          <a:off x="9588500" y="6460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38466</xdr:rowOff>
    </xdr:from>
    <xdr:ext cx="378565" cy="259045"/>
    <xdr:sp macro="" textlink="">
      <xdr:nvSpPr>
        <xdr:cNvPr id="307" name="テキスト ボックス 306"/>
        <xdr:cNvSpPr txBox="1"/>
      </xdr:nvSpPr>
      <xdr:spPr>
        <a:xfrm>
          <a:off x="9450017" y="655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117589</xdr:rowOff>
    </xdr:from>
    <xdr:to>
      <xdr:col>46</xdr:col>
      <xdr:colOff>38100</xdr:colOff>
      <xdr:row>38</xdr:row>
      <xdr:rowOff>47740</xdr:rowOff>
    </xdr:to>
    <xdr:sp macro="" textlink="">
      <xdr:nvSpPr>
        <xdr:cNvPr id="308" name="楕円 307"/>
        <xdr:cNvSpPr/>
      </xdr:nvSpPr>
      <xdr:spPr>
        <a:xfrm>
          <a:off x="86995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38866</xdr:rowOff>
    </xdr:from>
    <xdr:ext cx="378565" cy="259045"/>
    <xdr:sp macro="" textlink="">
      <xdr:nvSpPr>
        <xdr:cNvPr id="309" name="テキスト ボックス 308"/>
        <xdr:cNvSpPr txBox="1"/>
      </xdr:nvSpPr>
      <xdr:spPr>
        <a:xfrm>
          <a:off x="8561017" y="655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71641</xdr:rowOff>
    </xdr:from>
    <xdr:to>
      <xdr:col>41</xdr:col>
      <xdr:colOff>101600</xdr:colOff>
      <xdr:row>38</xdr:row>
      <xdr:rowOff>1791</xdr:rowOff>
    </xdr:to>
    <xdr:sp macro="" textlink="">
      <xdr:nvSpPr>
        <xdr:cNvPr id="310" name="楕円 309"/>
        <xdr:cNvSpPr/>
      </xdr:nvSpPr>
      <xdr:spPr>
        <a:xfrm>
          <a:off x="7810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164368</xdr:rowOff>
    </xdr:from>
    <xdr:ext cx="469744" cy="259045"/>
    <xdr:sp macro="" textlink="">
      <xdr:nvSpPr>
        <xdr:cNvPr id="311" name="テキスト ボックス 310"/>
        <xdr:cNvSpPr txBox="1"/>
      </xdr:nvSpPr>
      <xdr:spPr>
        <a:xfrm>
          <a:off x="7626428" y="65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72212</xdr:rowOff>
    </xdr:from>
    <xdr:to>
      <xdr:col>36</xdr:col>
      <xdr:colOff>165100</xdr:colOff>
      <xdr:row>38</xdr:row>
      <xdr:rowOff>2363</xdr:rowOff>
    </xdr:to>
    <xdr:sp macro="" textlink="">
      <xdr:nvSpPr>
        <xdr:cNvPr id="312" name="楕円 311"/>
        <xdr:cNvSpPr/>
      </xdr:nvSpPr>
      <xdr:spPr>
        <a:xfrm>
          <a:off x="6921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164939</xdr:rowOff>
    </xdr:from>
    <xdr:ext cx="469744" cy="259045"/>
    <xdr:sp macro="" textlink="">
      <xdr:nvSpPr>
        <xdr:cNvPr id="313" name="テキスト ボックス 312"/>
        <xdr:cNvSpPr txBox="1"/>
      </xdr:nvSpPr>
      <xdr:spPr>
        <a:xfrm>
          <a:off x="6737428" y="650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68203</xdr:rowOff>
    </xdr:from>
    <xdr:to>
      <xdr:col>55</xdr:col>
      <xdr:colOff>0</xdr:colOff>
      <xdr:row>59</xdr:row>
      <xdr:rowOff>76966</xdr:rowOff>
    </xdr:to>
    <xdr:cxnSp macro="">
      <xdr:nvCxnSpPr>
        <xdr:cNvPr id="344" name="直線コネクタ 343"/>
        <xdr:cNvCxnSpPr/>
      </xdr:nvCxnSpPr>
      <xdr:spPr>
        <a:xfrm flipV="1">
          <a:off x="9639300" y="10183753"/>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76966</xdr:rowOff>
    </xdr:from>
    <xdr:to>
      <xdr:col>50</xdr:col>
      <xdr:colOff>114300</xdr:colOff>
      <xdr:row>59</xdr:row>
      <xdr:rowOff>79077</xdr:rowOff>
    </xdr:to>
    <xdr:cxnSp macro="">
      <xdr:nvCxnSpPr>
        <xdr:cNvPr id="347" name="直線コネクタ 346"/>
        <xdr:cNvCxnSpPr/>
      </xdr:nvCxnSpPr>
      <xdr:spPr>
        <a:xfrm flipV="1">
          <a:off x="8750300" y="10192516"/>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79077</xdr:rowOff>
    </xdr:from>
    <xdr:to>
      <xdr:col>45</xdr:col>
      <xdr:colOff>177800</xdr:colOff>
      <xdr:row>59</xdr:row>
      <xdr:rowOff>81266</xdr:rowOff>
    </xdr:to>
    <xdr:cxnSp macro="">
      <xdr:nvCxnSpPr>
        <xdr:cNvPr id="350" name="直線コネクタ 349"/>
        <xdr:cNvCxnSpPr/>
      </xdr:nvCxnSpPr>
      <xdr:spPr>
        <a:xfrm flipV="1">
          <a:off x="7861300" y="1019462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81266</xdr:rowOff>
    </xdr:from>
    <xdr:to>
      <xdr:col>41</xdr:col>
      <xdr:colOff>50800</xdr:colOff>
      <xdr:row>59</xdr:row>
      <xdr:rowOff>81342</xdr:rowOff>
    </xdr:to>
    <xdr:cxnSp macro="">
      <xdr:nvCxnSpPr>
        <xdr:cNvPr id="353" name="直線コネクタ 352"/>
        <xdr:cNvCxnSpPr/>
      </xdr:nvCxnSpPr>
      <xdr:spPr>
        <a:xfrm flipV="1">
          <a:off x="6972300" y="1019681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17403</xdr:rowOff>
    </xdr:from>
    <xdr:to>
      <xdr:col>55</xdr:col>
      <xdr:colOff>50800</xdr:colOff>
      <xdr:row>59</xdr:row>
      <xdr:rowOff>119003</xdr:rowOff>
    </xdr:to>
    <xdr:sp macro="" textlink="">
      <xdr:nvSpPr>
        <xdr:cNvPr id="363" name="楕円 362"/>
        <xdr:cNvSpPr/>
      </xdr:nvSpPr>
      <xdr:spPr>
        <a:xfrm>
          <a:off x="10426700" y="1013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103780</xdr:rowOff>
    </xdr:from>
    <xdr:ext cx="469744" cy="259045"/>
    <xdr:sp macro="" textlink="">
      <xdr:nvSpPr>
        <xdr:cNvPr id="364" name="農林水産業費該当値テキスト"/>
        <xdr:cNvSpPr txBox="1"/>
      </xdr:nvSpPr>
      <xdr:spPr>
        <a:xfrm>
          <a:off x="10528300" y="1004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26166</xdr:rowOff>
    </xdr:from>
    <xdr:to>
      <xdr:col>50</xdr:col>
      <xdr:colOff>165100</xdr:colOff>
      <xdr:row>59</xdr:row>
      <xdr:rowOff>127766</xdr:rowOff>
    </xdr:to>
    <xdr:sp macro="" textlink="">
      <xdr:nvSpPr>
        <xdr:cNvPr id="365" name="楕円 364"/>
        <xdr:cNvSpPr/>
      </xdr:nvSpPr>
      <xdr:spPr>
        <a:xfrm>
          <a:off x="9588500" y="101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118893</xdr:rowOff>
    </xdr:from>
    <xdr:ext cx="469744" cy="259045"/>
    <xdr:sp macro="" textlink="">
      <xdr:nvSpPr>
        <xdr:cNvPr id="366" name="テキスト ボックス 365"/>
        <xdr:cNvSpPr txBox="1"/>
      </xdr:nvSpPr>
      <xdr:spPr>
        <a:xfrm>
          <a:off x="9404428" y="1023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28277</xdr:rowOff>
    </xdr:from>
    <xdr:to>
      <xdr:col>46</xdr:col>
      <xdr:colOff>38100</xdr:colOff>
      <xdr:row>59</xdr:row>
      <xdr:rowOff>129877</xdr:rowOff>
    </xdr:to>
    <xdr:sp macro="" textlink="">
      <xdr:nvSpPr>
        <xdr:cNvPr id="367" name="楕円 366"/>
        <xdr:cNvSpPr/>
      </xdr:nvSpPr>
      <xdr:spPr>
        <a:xfrm>
          <a:off x="8699500" y="101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121004</xdr:rowOff>
    </xdr:from>
    <xdr:ext cx="469744" cy="259045"/>
    <xdr:sp macro="" textlink="">
      <xdr:nvSpPr>
        <xdr:cNvPr id="368" name="テキスト ボックス 367"/>
        <xdr:cNvSpPr txBox="1"/>
      </xdr:nvSpPr>
      <xdr:spPr>
        <a:xfrm>
          <a:off x="8515428" y="102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30466</xdr:rowOff>
    </xdr:from>
    <xdr:to>
      <xdr:col>41</xdr:col>
      <xdr:colOff>101600</xdr:colOff>
      <xdr:row>59</xdr:row>
      <xdr:rowOff>132066</xdr:rowOff>
    </xdr:to>
    <xdr:sp macro="" textlink="">
      <xdr:nvSpPr>
        <xdr:cNvPr id="369" name="楕円 368"/>
        <xdr:cNvSpPr/>
      </xdr:nvSpPr>
      <xdr:spPr>
        <a:xfrm>
          <a:off x="7810500" y="101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123193</xdr:rowOff>
    </xdr:from>
    <xdr:ext cx="469744" cy="259045"/>
    <xdr:sp macro="" textlink="">
      <xdr:nvSpPr>
        <xdr:cNvPr id="370" name="テキスト ボックス 369"/>
        <xdr:cNvSpPr txBox="1"/>
      </xdr:nvSpPr>
      <xdr:spPr>
        <a:xfrm>
          <a:off x="7626428" y="102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30542</xdr:rowOff>
    </xdr:from>
    <xdr:to>
      <xdr:col>36</xdr:col>
      <xdr:colOff>165100</xdr:colOff>
      <xdr:row>59</xdr:row>
      <xdr:rowOff>132142</xdr:rowOff>
    </xdr:to>
    <xdr:sp macro="" textlink="">
      <xdr:nvSpPr>
        <xdr:cNvPr id="371" name="楕円 370"/>
        <xdr:cNvSpPr/>
      </xdr:nvSpPr>
      <xdr:spPr>
        <a:xfrm>
          <a:off x="6921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123269</xdr:rowOff>
    </xdr:from>
    <xdr:ext cx="469744" cy="259045"/>
    <xdr:sp macro="" textlink="">
      <xdr:nvSpPr>
        <xdr:cNvPr id="372" name="テキスト ボックス 371"/>
        <xdr:cNvSpPr txBox="1"/>
      </xdr:nvSpPr>
      <xdr:spPr>
        <a:xfrm>
          <a:off x="6737428" y="102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62410</xdr:rowOff>
    </xdr:from>
    <xdr:to>
      <xdr:col>55</xdr:col>
      <xdr:colOff>0</xdr:colOff>
      <xdr:row>78</xdr:row>
      <xdr:rowOff>72537</xdr:rowOff>
    </xdr:to>
    <xdr:cxnSp macro="">
      <xdr:nvCxnSpPr>
        <xdr:cNvPr id="399" name="直線コネクタ 398"/>
        <xdr:cNvCxnSpPr/>
      </xdr:nvCxnSpPr>
      <xdr:spPr>
        <a:xfrm>
          <a:off x="9639300" y="13435510"/>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62410</xdr:rowOff>
    </xdr:from>
    <xdr:to>
      <xdr:col>50</xdr:col>
      <xdr:colOff>114300</xdr:colOff>
      <xdr:row>78</xdr:row>
      <xdr:rowOff>76104</xdr:rowOff>
    </xdr:to>
    <xdr:cxnSp macro="">
      <xdr:nvCxnSpPr>
        <xdr:cNvPr id="402" name="直線コネクタ 401"/>
        <xdr:cNvCxnSpPr/>
      </xdr:nvCxnSpPr>
      <xdr:spPr>
        <a:xfrm flipV="1">
          <a:off x="8750300" y="1343551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147220</xdr:rowOff>
    </xdr:from>
    <xdr:to>
      <xdr:col>45</xdr:col>
      <xdr:colOff>177800</xdr:colOff>
      <xdr:row>78</xdr:row>
      <xdr:rowOff>76104</xdr:rowOff>
    </xdr:to>
    <xdr:cxnSp macro="">
      <xdr:nvCxnSpPr>
        <xdr:cNvPr id="405" name="直線コネクタ 404"/>
        <xdr:cNvCxnSpPr/>
      </xdr:nvCxnSpPr>
      <xdr:spPr>
        <a:xfrm>
          <a:off x="7861300" y="13348870"/>
          <a:ext cx="8890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145712</xdr:rowOff>
    </xdr:from>
    <xdr:to>
      <xdr:col>41</xdr:col>
      <xdr:colOff>50800</xdr:colOff>
      <xdr:row>77</xdr:row>
      <xdr:rowOff>147220</xdr:rowOff>
    </xdr:to>
    <xdr:cxnSp macro="">
      <xdr:nvCxnSpPr>
        <xdr:cNvPr id="408" name="直線コネクタ 407"/>
        <xdr:cNvCxnSpPr/>
      </xdr:nvCxnSpPr>
      <xdr:spPr>
        <a:xfrm>
          <a:off x="6972300" y="1334736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21737</xdr:rowOff>
    </xdr:from>
    <xdr:to>
      <xdr:col>55</xdr:col>
      <xdr:colOff>50800</xdr:colOff>
      <xdr:row>78</xdr:row>
      <xdr:rowOff>123337</xdr:rowOff>
    </xdr:to>
    <xdr:sp macro="" textlink="">
      <xdr:nvSpPr>
        <xdr:cNvPr id="418" name="楕円 417"/>
        <xdr:cNvSpPr/>
      </xdr:nvSpPr>
      <xdr:spPr>
        <a:xfrm>
          <a:off x="104267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108114</xdr:rowOff>
    </xdr:from>
    <xdr:ext cx="469744" cy="259045"/>
    <xdr:sp macro="" textlink="">
      <xdr:nvSpPr>
        <xdr:cNvPr id="419" name="商工費該当値テキスト"/>
        <xdr:cNvSpPr txBox="1"/>
      </xdr:nvSpPr>
      <xdr:spPr>
        <a:xfrm>
          <a:off x="10528300" y="133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11610</xdr:rowOff>
    </xdr:from>
    <xdr:to>
      <xdr:col>50</xdr:col>
      <xdr:colOff>165100</xdr:colOff>
      <xdr:row>78</xdr:row>
      <xdr:rowOff>113210</xdr:rowOff>
    </xdr:to>
    <xdr:sp macro="" textlink="">
      <xdr:nvSpPr>
        <xdr:cNvPr id="420" name="楕円 419"/>
        <xdr:cNvSpPr/>
      </xdr:nvSpPr>
      <xdr:spPr>
        <a:xfrm>
          <a:off x="9588500" y="133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104337</xdr:rowOff>
    </xdr:from>
    <xdr:ext cx="469744" cy="259045"/>
    <xdr:sp macro="" textlink="">
      <xdr:nvSpPr>
        <xdr:cNvPr id="421" name="テキスト ボックス 420"/>
        <xdr:cNvSpPr txBox="1"/>
      </xdr:nvSpPr>
      <xdr:spPr>
        <a:xfrm>
          <a:off x="9404428" y="134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25304</xdr:rowOff>
    </xdr:from>
    <xdr:to>
      <xdr:col>46</xdr:col>
      <xdr:colOff>38100</xdr:colOff>
      <xdr:row>78</xdr:row>
      <xdr:rowOff>126904</xdr:rowOff>
    </xdr:to>
    <xdr:sp macro="" textlink="">
      <xdr:nvSpPr>
        <xdr:cNvPr id="422" name="楕円 421"/>
        <xdr:cNvSpPr/>
      </xdr:nvSpPr>
      <xdr:spPr>
        <a:xfrm>
          <a:off x="8699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118031</xdr:rowOff>
    </xdr:from>
    <xdr:ext cx="469744" cy="259045"/>
    <xdr:sp macro="" textlink="">
      <xdr:nvSpPr>
        <xdr:cNvPr id="423" name="テキスト ボックス 422"/>
        <xdr:cNvSpPr txBox="1"/>
      </xdr:nvSpPr>
      <xdr:spPr>
        <a:xfrm>
          <a:off x="8515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96420</xdr:rowOff>
    </xdr:from>
    <xdr:to>
      <xdr:col>41</xdr:col>
      <xdr:colOff>101600</xdr:colOff>
      <xdr:row>78</xdr:row>
      <xdr:rowOff>26570</xdr:rowOff>
    </xdr:to>
    <xdr:sp macro="" textlink="">
      <xdr:nvSpPr>
        <xdr:cNvPr id="424" name="楕円 423"/>
        <xdr:cNvSpPr/>
      </xdr:nvSpPr>
      <xdr:spPr>
        <a:xfrm>
          <a:off x="7810500" y="132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17697</xdr:rowOff>
    </xdr:from>
    <xdr:ext cx="469744" cy="259045"/>
    <xdr:sp macro="" textlink="">
      <xdr:nvSpPr>
        <xdr:cNvPr id="425" name="テキスト ボックス 424"/>
        <xdr:cNvSpPr txBox="1"/>
      </xdr:nvSpPr>
      <xdr:spPr>
        <a:xfrm>
          <a:off x="7626428" y="1339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94912</xdr:rowOff>
    </xdr:from>
    <xdr:to>
      <xdr:col>36</xdr:col>
      <xdr:colOff>165100</xdr:colOff>
      <xdr:row>78</xdr:row>
      <xdr:rowOff>25062</xdr:rowOff>
    </xdr:to>
    <xdr:sp macro="" textlink="">
      <xdr:nvSpPr>
        <xdr:cNvPr id="426" name="楕円 425"/>
        <xdr:cNvSpPr/>
      </xdr:nvSpPr>
      <xdr:spPr>
        <a:xfrm>
          <a:off x="69215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16189</xdr:rowOff>
    </xdr:from>
    <xdr:ext cx="469744" cy="259045"/>
    <xdr:sp macro="" textlink="">
      <xdr:nvSpPr>
        <xdr:cNvPr id="427" name="テキスト ボックス 426"/>
        <xdr:cNvSpPr txBox="1"/>
      </xdr:nvSpPr>
      <xdr:spPr>
        <a:xfrm>
          <a:off x="6737428" y="133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148757</xdr:rowOff>
    </xdr:from>
    <xdr:to>
      <xdr:col>55</xdr:col>
      <xdr:colOff>0</xdr:colOff>
      <xdr:row>98</xdr:row>
      <xdr:rowOff>55499</xdr:rowOff>
    </xdr:to>
    <xdr:cxnSp macro="">
      <xdr:nvCxnSpPr>
        <xdr:cNvPr id="456" name="直線コネクタ 455"/>
        <xdr:cNvCxnSpPr/>
      </xdr:nvCxnSpPr>
      <xdr:spPr>
        <a:xfrm>
          <a:off x="9639300" y="16779407"/>
          <a:ext cx="8382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112215</xdr:rowOff>
    </xdr:from>
    <xdr:to>
      <xdr:col>50</xdr:col>
      <xdr:colOff>114300</xdr:colOff>
      <xdr:row>97</xdr:row>
      <xdr:rowOff>148757</xdr:rowOff>
    </xdr:to>
    <xdr:cxnSp macro="">
      <xdr:nvCxnSpPr>
        <xdr:cNvPr id="459" name="直線コネクタ 458"/>
        <xdr:cNvCxnSpPr/>
      </xdr:nvCxnSpPr>
      <xdr:spPr>
        <a:xfrm>
          <a:off x="8750300" y="16742865"/>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112215</xdr:rowOff>
    </xdr:from>
    <xdr:to>
      <xdr:col>45</xdr:col>
      <xdr:colOff>177800</xdr:colOff>
      <xdr:row>97</xdr:row>
      <xdr:rowOff>132533</xdr:rowOff>
    </xdr:to>
    <xdr:cxnSp macro="">
      <xdr:nvCxnSpPr>
        <xdr:cNvPr id="462" name="直線コネクタ 461"/>
        <xdr:cNvCxnSpPr/>
      </xdr:nvCxnSpPr>
      <xdr:spPr>
        <a:xfrm flipV="1">
          <a:off x="7861300" y="16742865"/>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132533</xdr:rowOff>
    </xdr:from>
    <xdr:to>
      <xdr:col>41</xdr:col>
      <xdr:colOff>50800</xdr:colOff>
      <xdr:row>98</xdr:row>
      <xdr:rowOff>26715</xdr:rowOff>
    </xdr:to>
    <xdr:cxnSp macro="">
      <xdr:nvCxnSpPr>
        <xdr:cNvPr id="465" name="直線コネクタ 464"/>
        <xdr:cNvCxnSpPr/>
      </xdr:nvCxnSpPr>
      <xdr:spPr>
        <a:xfrm flipV="1">
          <a:off x="6972300" y="16763183"/>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4699</xdr:rowOff>
    </xdr:from>
    <xdr:to>
      <xdr:col>55</xdr:col>
      <xdr:colOff>50800</xdr:colOff>
      <xdr:row>98</xdr:row>
      <xdr:rowOff>106299</xdr:rowOff>
    </xdr:to>
    <xdr:sp macro="" textlink="">
      <xdr:nvSpPr>
        <xdr:cNvPr id="475" name="楕円 474"/>
        <xdr:cNvSpPr/>
      </xdr:nvSpPr>
      <xdr:spPr>
        <a:xfrm>
          <a:off x="10426700" y="168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97957</xdr:rowOff>
    </xdr:from>
    <xdr:to>
      <xdr:col>50</xdr:col>
      <xdr:colOff>165100</xdr:colOff>
      <xdr:row>98</xdr:row>
      <xdr:rowOff>28107</xdr:rowOff>
    </xdr:to>
    <xdr:sp macro="" textlink="">
      <xdr:nvSpPr>
        <xdr:cNvPr id="477" name="楕円 476"/>
        <xdr:cNvSpPr/>
      </xdr:nvSpPr>
      <xdr:spPr>
        <a:xfrm>
          <a:off x="9588500" y="167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44634</xdr:rowOff>
    </xdr:from>
    <xdr:ext cx="534377" cy="259045"/>
    <xdr:sp macro="" textlink="">
      <xdr:nvSpPr>
        <xdr:cNvPr id="478" name="テキスト ボックス 477"/>
        <xdr:cNvSpPr txBox="1"/>
      </xdr:nvSpPr>
      <xdr:spPr>
        <a:xfrm>
          <a:off x="9372111" y="165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61415</xdr:rowOff>
    </xdr:from>
    <xdr:to>
      <xdr:col>46</xdr:col>
      <xdr:colOff>38100</xdr:colOff>
      <xdr:row>97</xdr:row>
      <xdr:rowOff>163015</xdr:rowOff>
    </xdr:to>
    <xdr:sp macro="" textlink="">
      <xdr:nvSpPr>
        <xdr:cNvPr id="479" name="楕円 478"/>
        <xdr:cNvSpPr/>
      </xdr:nvSpPr>
      <xdr:spPr>
        <a:xfrm>
          <a:off x="8699500" y="1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xdr:rowOff>
    </xdr:from>
    <xdr:ext cx="534377" cy="259045"/>
    <xdr:sp macro="" textlink="">
      <xdr:nvSpPr>
        <xdr:cNvPr id="480" name="テキスト ボックス 479"/>
        <xdr:cNvSpPr txBox="1"/>
      </xdr:nvSpPr>
      <xdr:spPr>
        <a:xfrm>
          <a:off x="8483111" y="164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81733</xdr:rowOff>
    </xdr:from>
    <xdr:to>
      <xdr:col>41</xdr:col>
      <xdr:colOff>101600</xdr:colOff>
      <xdr:row>98</xdr:row>
      <xdr:rowOff>11883</xdr:rowOff>
    </xdr:to>
    <xdr:sp macro="" textlink="">
      <xdr:nvSpPr>
        <xdr:cNvPr id="481" name="楕円 480"/>
        <xdr:cNvSpPr/>
      </xdr:nvSpPr>
      <xdr:spPr>
        <a:xfrm>
          <a:off x="7810500" y="167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28410</xdr:rowOff>
    </xdr:from>
    <xdr:ext cx="534377" cy="259045"/>
    <xdr:sp macro="" textlink="">
      <xdr:nvSpPr>
        <xdr:cNvPr id="482" name="テキスト ボックス 481"/>
        <xdr:cNvSpPr txBox="1"/>
      </xdr:nvSpPr>
      <xdr:spPr>
        <a:xfrm>
          <a:off x="7594111" y="164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147365</xdr:rowOff>
    </xdr:from>
    <xdr:to>
      <xdr:col>36</xdr:col>
      <xdr:colOff>165100</xdr:colOff>
      <xdr:row>98</xdr:row>
      <xdr:rowOff>77515</xdr:rowOff>
    </xdr:to>
    <xdr:sp macro="" textlink="">
      <xdr:nvSpPr>
        <xdr:cNvPr id="483" name="楕円 482"/>
        <xdr:cNvSpPr/>
      </xdr:nvSpPr>
      <xdr:spPr>
        <a:xfrm>
          <a:off x="6921500" y="167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94042</xdr:rowOff>
    </xdr:from>
    <xdr:ext cx="534377" cy="259045"/>
    <xdr:sp macro="" textlink="">
      <xdr:nvSpPr>
        <xdr:cNvPr id="484" name="テキスト ボックス 483"/>
        <xdr:cNvSpPr txBox="1"/>
      </xdr:nvSpPr>
      <xdr:spPr>
        <a:xfrm>
          <a:off x="6705111" y="165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42819</xdr:rowOff>
    </xdr:from>
    <xdr:to>
      <xdr:col>85</xdr:col>
      <xdr:colOff>127000</xdr:colOff>
      <xdr:row>36</xdr:row>
      <xdr:rowOff>149758</xdr:rowOff>
    </xdr:to>
    <xdr:cxnSp macro="">
      <xdr:nvCxnSpPr>
        <xdr:cNvPr id="512" name="直線コネクタ 511"/>
        <xdr:cNvCxnSpPr/>
      </xdr:nvCxnSpPr>
      <xdr:spPr>
        <a:xfrm flipV="1">
          <a:off x="15481300" y="5529219"/>
          <a:ext cx="838200" cy="79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37836</xdr:rowOff>
    </xdr:from>
    <xdr:to>
      <xdr:col>81</xdr:col>
      <xdr:colOff>50800</xdr:colOff>
      <xdr:row>36</xdr:row>
      <xdr:rowOff>149758</xdr:rowOff>
    </xdr:to>
    <xdr:cxnSp macro="">
      <xdr:nvCxnSpPr>
        <xdr:cNvPr id="515" name="直線コネクタ 514"/>
        <xdr:cNvCxnSpPr/>
      </xdr:nvCxnSpPr>
      <xdr:spPr>
        <a:xfrm>
          <a:off x="14592300" y="6210036"/>
          <a:ext cx="889000" cy="1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37836</xdr:rowOff>
    </xdr:from>
    <xdr:to>
      <xdr:col>76</xdr:col>
      <xdr:colOff>114300</xdr:colOff>
      <xdr:row>37</xdr:row>
      <xdr:rowOff>141575</xdr:rowOff>
    </xdr:to>
    <xdr:cxnSp macro="">
      <xdr:nvCxnSpPr>
        <xdr:cNvPr id="518" name="直線コネクタ 517"/>
        <xdr:cNvCxnSpPr/>
      </xdr:nvCxnSpPr>
      <xdr:spPr>
        <a:xfrm flipV="1">
          <a:off x="13703300" y="6210036"/>
          <a:ext cx="889000" cy="2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85568</xdr:rowOff>
    </xdr:from>
    <xdr:to>
      <xdr:col>71</xdr:col>
      <xdr:colOff>177800</xdr:colOff>
      <xdr:row>37</xdr:row>
      <xdr:rowOff>141575</xdr:rowOff>
    </xdr:to>
    <xdr:cxnSp macro="">
      <xdr:nvCxnSpPr>
        <xdr:cNvPr id="521" name="直線コネクタ 520"/>
        <xdr:cNvCxnSpPr/>
      </xdr:nvCxnSpPr>
      <xdr:spPr>
        <a:xfrm>
          <a:off x="12814300" y="6257768"/>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163469</xdr:rowOff>
    </xdr:from>
    <xdr:to>
      <xdr:col>85</xdr:col>
      <xdr:colOff>177800</xdr:colOff>
      <xdr:row>32</xdr:row>
      <xdr:rowOff>93619</xdr:rowOff>
    </xdr:to>
    <xdr:sp macro="" textlink="">
      <xdr:nvSpPr>
        <xdr:cNvPr id="531" name="楕円 530"/>
        <xdr:cNvSpPr/>
      </xdr:nvSpPr>
      <xdr:spPr>
        <a:xfrm>
          <a:off x="16268700" y="54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14896</xdr:rowOff>
    </xdr:from>
    <xdr:ext cx="534377" cy="259045"/>
    <xdr:sp macro="" textlink="">
      <xdr:nvSpPr>
        <xdr:cNvPr id="532" name="消防費該当値テキスト"/>
        <xdr:cNvSpPr txBox="1"/>
      </xdr:nvSpPr>
      <xdr:spPr>
        <a:xfrm>
          <a:off x="16370300" y="532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98958</xdr:rowOff>
    </xdr:from>
    <xdr:to>
      <xdr:col>81</xdr:col>
      <xdr:colOff>101600</xdr:colOff>
      <xdr:row>37</xdr:row>
      <xdr:rowOff>29108</xdr:rowOff>
    </xdr:to>
    <xdr:sp macro="" textlink="">
      <xdr:nvSpPr>
        <xdr:cNvPr id="533" name="楕円 532"/>
        <xdr:cNvSpPr/>
      </xdr:nvSpPr>
      <xdr:spPr>
        <a:xfrm>
          <a:off x="15430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45635</xdr:rowOff>
    </xdr:from>
    <xdr:ext cx="534377" cy="259045"/>
    <xdr:sp macro="" textlink="">
      <xdr:nvSpPr>
        <xdr:cNvPr id="534" name="テキスト ボックス 533"/>
        <xdr:cNvSpPr txBox="1"/>
      </xdr:nvSpPr>
      <xdr:spPr>
        <a:xfrm>
          <a:off x="15214111" y="60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158486</xdr:rowOff>
    </xdr:from>
    <xdr:to>
      <xdr:col>76</xdr:col>
      <xdr:colOff>165100</xdr:colOff>
      <xdr:row>36</xdr:row>
      <xdr:rowOff>88636</xdr:rowOff>
    </xdr:to>
    <xdr:sp macro="" textlink="">
      <xdr:nvSpPr>
        <xdr:cNvPr id="535" name="楕円 534"/>
        <xdr:cNvSpPr/>
      </xdr:nvSpPr>
      <xdr:spPr>
        <a:xfrm>
          <a:off x="14541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105163</xdr:rowOff>
    </xdr:from>
    <xdr:ext cx="534377" cy="259045"/>
    <xdr:sp macro="" textlink="">
      <xdr:nvSpPr>
        <xdr:cNvPr id="536" name="テキスト ボックス 535"/>
        <xdr:cNvSpPr txBox="1"/>
      </xdr:nvSpPr>
      <xdr:spPr>
        <a:xfrm>
          <a:off x="14325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90775</xdr:rowOff>
    </xdr:from>
    <xdr:to>
      <xdr:col>72</xdr:col>
      <xdr:colOff>38100</xdr:colOff>
      <xdr:row>38</xdr:row>
      <xdr:rowOff>20924</xdr:rowOff>
    </xdr:to>
    <xdr:sp macro="" textlink="">
      <xdr:nvSpPr>
        <xdr:cNvPr id="537" name="楕円 536"/>
        <xdr:cNvSpPr/>
      </xdr:nvSpPr>
      <xdr:spPr>
        <a:xfrm>
          <a:off x="136525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12051</xdr:rowOff>
    </xdr:from>
    <xdr:ext cx="534377" cy="259045"/>
    <xdr:sp macro="" textlink="">
      <xdr:nvSpPr>
        <xdr:cNvPr id="538" name="テキスト ボックス 537"/>
        <xdr:cNvSpPr txBox="1"/>
      </xdr:nvSpPr>
      <xdr:spPr>
        <a:xfrm>
          <a:off x="13436111" y="65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34768</xdr:rowOff>
    </xdr:from>
    <xdr:to>
      <xdr:col>67</xdr:col>
      <xdr:colOff>101600</xdr:colOff>
      <xdr:row>36</xdr:row>
      <xdr:rowOff>136368</xdr:rowOff>
    </xdr:to>
    <xdr:sp macro="" textlink="">
      <xdr:nvSpPr>
        <xdr:cNvPr id="539" name="楕円 538"/>
        <xdr:cNvSpPr/>
      </xdr:nvSpPr>
      <xdr:spPr>
        <a:xfrm>
          <a:off x="12763500" y="6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152895</xdr:rowOff>
    </xdr:from>
    <xdr:ext cx="534377" cy="259045"/>
    <xdr:sp macro="" textlink="">
      <xdr:nvSpPr>
        <xdr:cNvPr id="540" name="テキスト ボックス 539"/>
        <xdr:cNvSpPr txBox="1"/>
      </xdr:nvSpPr>
      <xdr:spPr>
        <a:xfrm>
          <a:off x="12547111" y="59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169842</xdr:rowOff>
    </xdr:from>
    <xdr:to>
      <xdr:col>85</xdr:col>
      <xdr:colOff>127000</xdr:colOff>
      <xdr:row>58</xdr:row>
      <xdr:rowOff>37385</xdr:rowOff>
    </xdr:to>
    <xdr:cxnSp macro="">
      <xdr:nvCxnSpPr>
        <xdr:cNvPr id="572" name="直線コネクタ 571"/>
        <xdr:cNvCxnSpPr/>
      </xdr:nvCxnSpPr>
      <xdr:spPr>
        <a:xfrm>
          <a:off x="15481300" y="9942492"/>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169842</xdr:rowOff>
    </xdr:from>
    <xdr:to>
      <xdr:col>81</xdr:col>
      <xdr:colOff>50800</xdr:colOff>
      <xdr:row>58</xdr:row>
      <xdr:rowOff>53060</xdr:rowOff>
    </xdr:to>
    <xdr:cxnSp macro="">
      <xdr:nvCxnSpPr>
        <xdr:cNvPr id="575" name="直線コネクタ 574"/>
        <xdr:cNvCxnSpPr/>
      </xdr:nvCxnSpPr>
      <xdr:spPr>
        <a:xfrm flipV="1">
          <a:off x="14592300" y="9942492"/>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53060</xdr:rowOff>
    </xdr:from>
    <xdr:to>
      <xdr:col>76</xdr:col>
      <xdr:colOff>114300</xdr:colOff>
      <xdr:row>58</xdr:row>
      <xdr:rowOff>142427</xdr:rowOff>
    </xdr:to>
    <xdr:cxnSp macro="">
      <xdr:nvCxnSpPr>
        <xdr:cNvPr id="578" name="直線コネクタ 577"/>
        <xdr:cNvCxnSpPr/>
      </xdr:nvCxnSpPr>
      <xdr:spPr>
        <a:xfrm flipV="1">
          <a:off x="13703300" y="9997160"/>
          <a:ext cx="889000" cy="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162691</xdr:rowOff>
    </xdr:from>
    <xdr:to>
      <xdr:col>71</xdr:col>
      <xdr:colOff>177800</xdr:colOff>
      <xdr:row>58</xdr:row>
      <xdr:rowOff>142427</xdr:rowOff>
    </xdr:to>
    <xdr:cxnSp macro="">
      <xdr:nvCxnSpPr>
        <xdr:cNvPr id="581" name="直線コネクタ 580"/>
        <xdr:cNvCxnSpPr/>
      </xdr:nvCxnSpPr>
      <xdr:spPr>
        <a:xfrm>
          <a:off x="12814300" y="9935341"/>
          <a:ext cx="889000" cy="1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158035</xdr:rowOff>
    </xdr:from>
    <xdr:to>
      <xdr:col>85</xdr:col>
      <xdr:colOff>177800</xdr:colOff>
      <xdr:row>58</xdr:row>
      <xdr:rowOff>88185</xdr:rowOff>
    </xdr:to>
    <xdr:sp macro="" textlink="">
      <xdr:nvSpPr>
        <xdr:cNvPr id="591" name="楕円 590"/>
        <xdr:cNvSpPr/>
      </xdr:nvSpPr>
      <xdr:spPr>
        <a:xfrm>
          <a:off x="16268700" y="9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72962</xdr:rowOff>
    </xdr:from>
    <xdr:ext cx="534377" cy="259045"/>
    <xdr:sp macro="" textlink="">
      <xdr:nvSpPr>
        <xdr:cNvPr id="592" name="教育費該当値テキスト"/>
        <xdr:cNvSpPr txBox="1"/>
      </xdr:nvSpPr>
      <xdr:spPr>
        <a:xfrm>
          <a:off x="16370300" y="984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119042</xdr:rowOff>
    </xdr:from>
    <xdr:to>
      <xdr:col>81</xdr:col>
      <xdr:colOff>101600</xdr:colOff>
      <xdr:row>58</xdr:row>
      <xdr:rowOff>49192</xdr:rowOff>
    </xdr:to>
    <xdr:sp macro="" textlink="">
      <xdr:nvSpPr>
        <xdr:cNvPr id="593" name="楕円 592"/>
        <xdr:cNvSpPr/>
      </xdr:nvSpPr>
      <xdr:spPr>
        <a:xfrm>
          <a:off x="15430500" y="98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40319</xdr:rowOff>
    </xdr:from>
    <xdr:ext cx="534377" cy="259045"/>
    <xdr:sp macro="" textlink="">
      <xdr:nvSpPr>
        <xdr:cNvPr id="594" name="テキスト ボックス 593"/>
        <xdr:cNvSpPr txBox="1"/>
      </xdr:nvSpPr>
      <xdr:spPr>
        <a:xfrm>
          <a:off x="15214111" y="99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2260</xdr:rowOff>
    </xdr:from>
    <xdr:to>
      <xdr:col>76</xdr:col>
      <xdr:colOff>165100</xdr:colOff>
      <xdr:row>58</xdr:row>
      <xdr:rowOff>103860</xdr:rowOff>
    </xdr:to>
    <xdr:sp macro="" textlink="">
      <xdr:nvSpPr>
        <xdr:cNvPr id="595" name="楕円 594"/>
        <xdr:cNvSpPr/>
      </xdr:nvSpPr>
      <xdr:spPr>
        <a:xfrm>
          <a:off x="14541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94987</xdr:rowOff>
    </xdr:from>
    <xdr:ext cx="534377" cy="259045"/>
    <xdr:sp macro="" textlink="">
      <xdr:nvSpPr>
        <xdr:cNvPr id="596" name="テキスト ボックス 595"/>
        <xdr:cNvSpPr txBox="1"/>
      </xdr:nvSpPr>
      <xdr:spPr>
        <a:xfrm>
          <a:off x="14325111" y="10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91627</xdr:rowOff>
    </xdr:from>
    <xdr:to>
      <xdr:col>72</xdr:col>
      <xdr:colOff>38100</xdr:colOff>
      <xdr:row>59</xdr:row>
      <xdr:rowOff>21777</xdr:rowOff>
    </xdr:to>
    <xdr:sp macro="" textlink="">
      <xdr:nvSpPr>
        <xdr:cNvPr id="597" name="楕円 596"/>
        <xdr:cNvSpPr/>
      </xdr:nvSpPr>
      <xdr:spPr>
        <a:xfrm>
          <a:off x="13652500" y="100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12904</xdr:rowOff>
    </xdr:from>
    <xdr:ext cx="534377" cy="259045"/>
    <xdr:sp macro="" textlink="">
      <xdr:nvSpPr>
        <xdr:cNvPr id="598" name="テキスト ボックス 597"/>
        <xdr:cNvSpPr txBox="1"/>
      </xdr:nvSpPr>
      <xdr:spPr>
        <a:xfrm>
          <a:off x="13436111" y="101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111891</xdr:rowOff>
    </xdr:from>
    <xdr:to>
      <xdr:col>67</xdr:col>
      <xdr:colOff>101600</xdr:colOff>
      <xdr:row>58</xdr:row>
      <xdr:rowOff>42041</xdr:rowOff>
    </xdr:to>
    <xdr:sp macro="" textlink="">
      <xdr:nvSpPr>
        <xdr:cNvPr id="599" name="楕円 598"/>
        <xdr:cNvSpPr/>
      </xdr:nvSpPr>
      <xdr:spPr>
        <a:xfrm>
          <a:off x="12763500" y="98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33168</xdr:rowOff>
    </xdr:from>
    <xdr:ext cx="534377" cy="259045"/>
    <xdr:sp macro="" textlink="">
      <xdr:nvSpPr>
        <xdr:cNvPr id="600" name="テキスト ボックス 599"/>
        <xdr:cNvSpPr txBox="1"/>
      </xdr:nvSpPr>
      <xdr:spPr>
        <a:xfrm>
          <a:off x="12547111" y="9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58187</xdr:rowOff>
    </xdr:from>
    <xdr:to>
      <xdr:col>85</xdr:col>
      <xdr:colOff>127000</xdr:colOff>
      <xdr:row>97</xdr:row>
      <xdr:rowOff>67413</xdr:rowOff>
    </xdr:to>
    <xdr:cxnSp macro="">
      <xdr:nvCxnSpPr>
        <xdr:cNvPr id="688" name="直線コネクタ 687"/>
        <xdr:cNvCxnSpPr/>
      </xdr:nvCxnSpPr>
      <xdr:spPr>
        <a:xfrm flipV="1">
          <a:off x="15481300" y="16688837"/>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67413</xdr:rowOff>
    </xdr:from>
    <xdr:to>
      <xdr:col>81</xdr:col>
      <xdr:colOff>50800</xdr:colOff>
      <xdr:row>97</xdr:row>
      <xdr:rowOff>79006</xdr:rowOff>
    </xdr:to>
    <xdr:cxnSp macro="">
      <xdr:nvCxnSpPr>
        <xdr:cNvPr id="691" name="直線コネクタ 690"/>
        <xdr:cNvCxnSpPr/>
      </xdr:nvCxnSpPr>
      <xdr:spPr>
        <a:xfrm flipV="1">
          <a:off x="14592300" y="1669806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79006</xdr:rowOff>
    </xdr:from>
    <xdr:to>
      <xdr:col>76</xdr:col>
      <xdr:colOff>114300</xdr:colOff>
      <xdr:row>97</xdr:row>
      <xdr:rowOff>85310</xdr:rowOff>
    </xdr:to>
    <xdr:cxnSp macro="">
      <xdr:nvCxnSpPr>
        <xdr:cNvPr id="694" name="直線コネクタ 693"/>
        <xdr:cNvCxnSpPr/>
      </xdr:nvCxnSpPr>
      <xdr:spPr>
        <a:xfrm flipV="1">
          <a:off x="13703300" y="1670965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85310</xdr:rowOff>
    </xdr:from>
    <xdr:to>
      <xdr:col>71</xdr:col>
      <xdr:colOff>177800</xdr:colOff>
      <xdr:row>97</xdr:row>
      <xdr:rowOff>95286</xdr:rowOff>
    </xdr:to>
    <xdr:cxnSp macro="">
      <xdr:nvCxnSpPr>
        <xdr:cNvPr id="697" name="直線コネクタ 696"/>
        <xdr:cNvCxnSpPr/>
      </xdr:nvCxnSpPr>
      <xdr:spPr>
        <a:xfrm flipV="1">
          <a:off x="12814300" y="1671596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7387</xdr:rowOff>
    </xdr:from>
    <xdr:to>
      <xdr:col>85</xdr:col>
      <xdr:colOff>177800</xdr:colOff>
      <xdr:row>97</xdr:row>
      <xdr:rowOff>108987</xdr:rowOff>
    </xdr:to>
    <xdr:sp macro="" textlink="">
      <xdr:nvSpPr>
        <xdr:cNvPr id="707" name="楕円 706"/>
        <xdr:cNvSpPr/>
      </xdr:nvSpPr>
      <xdr:spPr>
        <a:xfrm>
          <a:off x="16268700" y="166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157264</xdr:rowOff>
    </xdr:from>
    <xdr:ext cx="534377" cy="259045"/>
    <xdr:sp macro="" textlink="">
      <xdr:nvSpPr>
        <xdr:cNvPr id="708" name="公債費該当値テキスト"/>
        <xdr:cNvSpPr txBox="1"/>
      </xdr:nvSpPr>
      <xdr:spPr>
        <a:xfrm>
          <a:off x="16370300" y="1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16613</xdr:rowOff>
    </xdr:from>
    <xdr:to>
      <xdr:col>81</xdr:col>
      <xdr:colOff>101600</xdr:colOff>
      <xdr:row>97</xdr:row>
      <xdr:rowOff>118213</xdr:rowOff>
    </xdr:to>
    <xdr:sp macro="" textlink="">
      <xdr:nvSpPr>
        <xdr:cNvPr id="709" name="楕円 708"/>
        <xdr:cNvSpPr/>
      </xdr:nvSpPr>
      <xdr:spPr>
        <a:xfrm>
          <a:off x="15430500" y="166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109340</xdr:rowOff>
    </xdr:from>
    <xdr:ext cx="534377" cy="259045"/>
    <xdr:sp macro="" textlink="">
      <xdr:nvSpPr>
        <xdr:cNvPr id="710" name="テキスト ボックス 709"/>
        <xdr:cNvSpPr txBox="1"/>
      </xdr:nvSpPr>
      <xdr:spPr>
        <a:xfrm>
          <a:off x="15214111" y="167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28206</xdr:rowOff>
    </xdr:from>
    <xdr:to>
      <xdr:col>76</xdr:col>
      <xdr:colOff>165100</xdr:colOff>
      <xdr:row>97</xdr:row>
      <xdr:rowOff>129806</xdr:rowOff>
    </xdr:to>
    <xdr:sp macro="" textlink="">
      <xdr:nvSpPr>
        <xdr:cNvPr id="711" name="楕円 710"/>
        <xdr:cNvSpPr/>
      </xdr:nvSpPr>
      <xdr:spPr>
        <a:xfrm>
          <a:off x="14541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120933</xdr:rowOff>
    </xdr:from>
    <xdr:ext cx="534377" cy="259045"/>
    <xdr:sp macro="" textlink="">
      <xdr:nvSpPr>
        <xdr:cNvPr id="712" name="テキスト ボックス 711"/>
        <xdr:cNvSpPr txBox="1"/>
      </xdr:nvSpPr>
      <xdr:spPr>
        <a:xfrm>
          <a:off x="14325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34510</xdr:rowOff>
    </xdr:from>
    <xdr:to>
      <xdr:col>72</xdr:col>
      <xdr:colOff>38100</xdr:colOff>
      <xdr:row>97</xdr:row>
      <xdr:rowOff>136110</xdr:rowOff>
    </xdr:to>
    <xdr:sp macro="" textlink="">
      <xdr:nvSpPr>
        <xdr:cNvPr id="713" name="楕円 712"/>
        <xdr:cNvSpPr/>
      </xdr:nvSpPr>
      <xdr:spPr>
        <a:xfrm>
          <a:off x="13652500" y="166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127237</xdr:rowOff>
    </xdr:from>
    <xdr:ext cx="534377" cy="259045"/>
    <xdr:sp macro="" textlink="">
      <xdr:nvSpPr>
        <xdr:cNvPr id="714" name="テキスト ボックス 713"/>
        <xdr:cNvSpPr txBox="1"/>
      </xdr:nvSpPr>
      <xdr:spPr>
        <a:xfrm>
          <a:off x="13436111" y="1675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44486</xdr:rowOff>
    </xdr:from>
    <xdr:to>
      <xdr:col>67</xdr:col>
      <xdr:colOff>101600</xdr:colOff>
      <xdr:row>97</xdr:row>
      <xdr:rowOff>146086</xdr:rowOff>
    </xdr:to>
    <xdr:sp macro="" textlink="">
      <xdr:nvSpPr>
        <xdr:cNvPr id="715" name="楕円 714"/>
        <xdr:cNvSpPr/>
      </xdr:nvSpPr>
      <xdr:spPr>
        <a:xfrm>
          <a:off x="12763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137213</xdr:rowOff>
    </xdr:from>
    <xdr:ext cx="534377" cy="259045"/>
    <xdr:sp macro="" textlink="">
      <xdr:nvSpPr>
        <xdr:cNvPr id="716" name="テキスト ボックス 715"/>
        <xdr:cNvSpPr txBox="1"/>
      </xdr:nvSpPr>
      <xdr:spPr>
        <a:xfrm>
          <a:off x="12547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133,938</a:t>
          </a:r>
          <a:r>
            <a:rPr kumimoji="1" lang="ja-JP" altLang="ja-JP" sz="1100">
              <a:solidFill>
                <a:schemeClr val="dk1"/>
              </a:solidFill>
              <a:effectLst/>
              <a:latin typeface="+mn-lt"/>
              <a:ea typeface="+mn-ea"/>
              <a:cs typeface="+mn-cs"/>
            </a:rPr>
            <a:t>円となっている。類似団体平均より下回っているものの、制度改正による児童手当等の拡充や、</a:t>
          </a:r>
          <a:r>
            <a:rPr kumimoji="1" lang="ja-JP" altLang="en-US" sz="1100">
              <a:solidFill>
                <a:schemeClr val="dk1"/>
              </a:solidFill>
              <a:effectLst/>
              <a:latin typeface="+mn-lt"/>
              <a:ea typeface="+mn-ea"/>
              <a:cs typeface="+mn-cs"/>
            </a:rPr>
            <a:t>幼児教育・保育無償化</a:t>
          </a:r>
          <a:r>
            <a:rPr kumimoji="1" lang="ja-JP" altLang="ja-JP" sz="1100">
              <a:solidFill>
                <a:schemeClr val="dk1"/>
              </a:solidFill>
              <a:effectLst/>
              <a:latin typeface="+mn-lt"/>
              <a:ea typeface="+mn-ea"/>
              <a:cs typeface="+mn-cs"/>
            </a:rPr>
            <a:t>、高齢化の進行に伴う国民健康保険事業、後期高齢者医療事業、介護保険事業特別会計への繰出金の増などにより、概ね増加傾向にある。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42,100</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回っている。これは、綾瀬市が平成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年度から計画的に整備を進めている（仮称）綾瀬スマートインターチェンジ供用開始に向けた周辺整備に要する経費</a:t>
          </a:r>
          <a:r>
            <a:rPr kumimoji="1" lang="ja-JP" altLang="en-US" sz="1100">
              <a:solidFill>
                <a:schemeClr val="dk1"/>
              </a:solidFill>
              <a:effectLst/>
              <a:latin typeface="+mn-lt"/>
              <a:ea typeface="+mn-ea"/>
              <a:cs typeface="+mn-cs"/>
            </a:rPr>
            <a:t>が進捗に伴い減少</a:t>
          </a:r>
          <a:r>
            <a:rPr kumimoji="1" lang="ja-JP" altLang="ja-JP" sz="1100">
              <a:solidFill>
                <a:schemeClr val="dk1"/>
              </a:solidFill>
              <a:effectLst/>
              <a:latin typeface="+mn-lt"/>
              <a:ea typeface="+mn-ea"/>
              <a:cs typeface="+mn-cs"/>
            </a:rPr>
            <a:t>しているためであるが、</a:t>
          </a:r>
          <a:r>
            <a:rPr kumimoji="1" lang="ja-JP" altLang="en-US" sz="1100">
              <a:solidFill>
                <a:schemeClr val="dk1"/>
              </a:solidFill>
              <a:effectLst/>
              <a:latin typeface="+mn-lt"/>
              <a:ea typeface="+mn-ea"/>
              <a:cs typeface="+mn-cs"/>
            </a:rPr>
            <a:t>今後については道の駅整備事業等が予定されていることから増加が予想される。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34,619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年度より開始した消防本部庁舎建設に伴い増加し類似団体平均より</a:t>
          </a:r>
          <a:r>
            <a:rPr kumimoji="1" lang="ja-JP" altLang="en-US" sz="1100">
              <a:solidFill>
                <a:schemeClr val="dk1"/>
              </a:solidFill>
              <a:effectLst/>
              <a:latin typeface="+mn-lt"/>
              <a:ea typeface="+mn-ea"/>
              <a:cs typeface="+mn-cs"/>
            </a:rPr>
            <a:t>大きく上</a:t>
          </a:r>
          <a:r>
            <a:rPr kumimoji="1" lang="ja-JP" altLang="ja-JP" sz="1100">
              <a:solidFill>
                <a:schemeClr val="dk1"/>
              </a:solidFill>
              <a:effectLst/>
              <a:latin typeface="+mn-lt"/>
              <a:ea typeface="+mn-ea"/>
              <a:cs typeface="+mn-cs"/>
            </a:rPr>
            <a:t>回る結果となった。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実質収支比率は、前年度に比べて</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となった。今後も引き続き歳出の抑制に努めるとともに、歳入については地方債の発行を必要最低限にして、規律ある財政運営を行っていく。財政調整基金の標準財政規模に対する割合は、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％弱で推移している</a:t>
          </a:r>
          <a:r>
            <a:rPr kumimoji="1" lang="ja-JP" altLang="en-US" sz="1100">
              <a:solidFill>
                <a:schemeClr val="dk1"/>
              </a:solidFill>
              <a:effectLst/>
              <a:latin typeface="+mn-lt"/>
              <a:ea typeface="+mn-ea"/>
              <a:cs typeface="+mn-cs"/>
            </a:rPr>
            <a:t>が令和元年度については活性化応援寄附金の実績により、</a:t>
          </a:r>
          <a:r>
            <a:rPr kumimoji="1" lang="en-US" altLang="ja-JP" sz="1100">
              <a:solidFill>
                <a:schemeClr val="dk1"/>
              </a:solidFill>
              <a:effectLst/>
              <a:latin typeface="+mn-lt"/>
              <a:ea typeface="+mn-ea"/>
              <a:cs typeface="+mn-cs"/>
            </a:rPr>
            <a:t>2.83</a:t>
          </a:r>
          <a:r>
            <a:rPr kumimoji="1" lang="ja-JP" altLang="en-US" sz="1100">
              <a:solidFill>
                <a:schemeClr val="dk1"/>
              </a:solidFill>
              <a:effectLst/>
              <a:latin typeface="+mn-lt"/>
              <a:ea typeface="+mn-ea"/>
              <a:cs typeface="+mn-cs"/>
            </a:rPr>
            <a:t>ポイントの増となった。</a:t>
          </a:r>
          <a:r>
            <a:rPr kumimoji="1" lang="ja-JP" altLang="ja-JP" sz="1100">
              <a:solidFill>
                <a:schemeClr val="dk1"/>
              </a:solidFill>
              <a:effectLst/>
              <a:latin typeface="+mn-lt"/>
              <a:ea typeface="+mn-ea"/>
              <a:cs typeface="+mn-cs"/>
            </a:rPr>
            <a:t>今後も将来の財政リスクに備えるため、標準財政規模の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％を確保していく。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全ての特別会計を含んだ連結では黒字となっている。一般会計同様各特別会計についても、今後も厳しい財政状況が見込まれることから、引き続き経営健全化に向けて歳出抑制と歳入の確保を図っていく。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1796875" style="188" customWidth="1"/>
    <col min="12" max="12" width="2.26953125" style="188" customWidth="1"/>
    <col min="13" max="17" width="2.453125" style="188" customWidth="1"/>
    <col min="18" max="119" width="2.17968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30208113</v>
      </c>
      <c r="BO4" s="431"/>
      <c r="BP4" s="431"/>
      <c r="BQ4" s="431"/>
      <c r="BR4" s="431"/>
      <c r="BS4" s="431"/>
      <c r="BT4" s="431"/>
      <c r="BU4" s="432"/>
      <c r="BV4" s="430">
        <v>29798086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5.2</v>
      </c>
      <c r="CU4" s="437"/>
      <c r="CV4" s="437"/>
      <c r="CW4" s="437"/>
      <c r="CX4" s="437"/>
      <c r="CY4" s="437"/>
      <c r="CZ4" s="437"/>
      <c r="DA4" s="438"/>
      <c r="DB4" s="436">
        <v>5.0999999999999996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29215286</v>
      </c>
      <c r="BO5" s="468"/>
      <c r="BP5" s="468"/>
      <c r="BQ5" s="468"/>
      <c r="BR5" s="468"/>
      <c r="BS5" s="468"/>
      <c r="BT5" s="468"/>
      <c r="BU5" s="469"/>
      <c r="BV5" s="467">
        <v>28821071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96.1</v>
      </c>
      <c r="CU5" s="465"/>
      <c r="CV5" s="465"/>
      <c r="CW5" s="465"/>
      <c r="CX5" s="465"/>
      <c r="CY5" s="465"/>
      <c r="CZ5" s="465"/>
      <c r="DA5" s="466"/>
      <c r="DB5" s="464">
        <v>96.6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992827</v>
      </c>
      <c r="BO6" s="468"/>
      <c r="BP6" s="468"/>
      <c r="BQ6" s="468"/>
      <c r="BR6" s="468"/>
      <c r="BS6" s="468"/>
      <c r="BT6" s="468"/>
      <c r="BU6" s="469"/>
      <c r="BV6" s="467">
        <v>977015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100.4</v>
      </c>
      <c r="CU6" s="505"/>
      <c r="CV6" s="505"/>
      <c r="CW6" s="505"/>
      <c r="CX6" s="505"/>
      <c r="CY6" s="505"/>
      <c r="CZ6" s="505"/>
      <c r="DA6" s="506"/>
      <c r="DB6" s="504">
        <v>100.7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138905</v>
      </c>
      <c r="BO7" s="468"/>
      <c r="BP7" s="468"/>
      <c r="BQ7" s="468"/>
      <c r="BR7" s="468"/>
      <c r="BS7" s="468"/>
      <c r="BT7" s="468"/>
      <c r="BU7" s="469"/>
      <c r="BV7" s="467">
        <v>147119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16296269</v>
      </c>
      <c r="CU7" s="468"/>
      <c r="CV7" s="468"/>
      <c r="CW7" s="468"/>
      <c r="CX7" s="468"/>
      <c r="CY7" s="468"/>
      <c r="CZ7" s="468"/>
      <c r="DA7" s="469"/>
      <c r="DB7" s="467">
        <v>16231696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853922</v>
      </c>
      <c r="BO8" s="468"/>
      <c r="BP8" s="468"/>
      <c r="BQ8" s="468"/>
      <c r="BR8" s="468"/>
      <c r="BS8" s="468"/>
      <c r="BT8" s="468"/>
      <c r="BU8" s="469"/>
      <c r="BV8" s="467">
        <v>829896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0.93</v>
      </c>
      <c r="CU8" s="508"/>
      <c r="CV8" s="508"/>
      <c r="CW8" s="508"/>
      <c r="CX8" s="508"/>
      <c r="CY8" s="508"/>
      <c r="CZ8" s="508"/>
      <c r="DA8" s="509"/>
      <c r="DB8" s="507">
        <v>0.93</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84460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24026</v>
      </c>
      <c r="BO9" s="468"/>
      <c r="BP9" s="468"/>
      <c r="BQ9" s="468"/>
      <c r="BR9" s="468"/>
      <c r="BS9" s="468"/>
      <c r="BT9" s="468"/>
      <c r="BU9" s="469"/>
      <c r="BV9" s="467">
        <v>-113525</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9.8000000000000007</v>
      </c>
      <c r="CU9" s="465"/>
      <c r="CV9" s="465"/>
      <c r="CW9" s="465"/>
      <c r="CX9" s="465"/>
      <c r="CY9" s="465"/>
      <c r="CZ9" s="465"/>
      <c r="DA9" s="466"/>
      <c r="DB9" s="464">
        <v>9.4</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83167</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102</v>
      </c>
      <c r="AV10" s="500"/>
      <c r="AW10" s="500"/>
      <c r="AX10" s="500"/>
      <c r="AY10" s="501" t="s">
        <v>122</v>
      </c>
      <c r="AZ10" s="502"/>
      <c r="BA10" s="502"/>
      <c r="BB10" s="502"/>
      <c r="BC10" s="502"/>
      <c r="BD10" s="502"/>
      <c r="BE10" s="502"/>
      <c r="BF10" s="502"/>
      <c r="BG10" s="502"/>
      <c r="BH10" s="502"/>
      <c r="BI10" s="502"/>
      <c r="BJ10" s="502"/>
      <c r="BK10" s="502"/>
      <c r="BL10" s="502"/>
      <c r="BM10" s="503"/>
      <c r="BN10" s="467">
        <v>468607</v>
      </c>
      <c r="BO10" s="468"/>
      <c r="BP10" s="468"/>
      <c r="BQ10" s="468"/>
      <c r="BR10" s="468"/>
      <c r="BS10" s="468"/>
      <c r="BT10" s="468"/>
      <c r="BU10" s="469"/>
      <c r="BV10" s="467">
        <v>150113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110</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85297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67636</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81229</v>
      </c>
      <c r="S13" s="552"/>
      <c r="T13" s="552"/>
      <c r="U13" s="552"/>
      <c r="V13" s="553"/>
      <c r="W13" s="483" t="s">
        <v>141</v>
      </c>
      <c r="X13" s="484"/>
      <c r="Y13" s="484"/>
      <c r="Z13" s="484"/>
      <c r="AA13" s="484"/>
      <c r="AB13" s="474"/>
      <c r="AC13" s="518">
        <v>489</v>
      </c>
      <c r="AD13" s="519"/>
      <c r="AE13" s="519"/>
      <c r="AF13" s="519"/>
      <c r="AG13" s="561"/>
      <c r="AH13" s="518">
        <v>452</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492633</v>
      </c>
      <c r="BO13" s="468"/>
      <c r="BP13" s="468"/>
      <c r="BQ13" s="468"/>
      <c r="BR13" s="468"/>
      <c r="BS13" s="468"/>
      <c r="BT13" s="468"/>
      <c r="BU13" s="469"/>
      <c r="BV13" s="467">
        <v>-31048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7.5</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85120</v>
      </c>
      <c r="S14" s="552"/>
      <c r="T14" s="552"/>
      <c r="U14" s="552"/>
      <c r="V14" s="553"/>
      <c r="W14" s="457"/>
      <c r="X14" s="458"/>
      <c r="Y14" s="458"/>
      <c r="Z14" s="458"/>
      <c r="AA14" s="458"/>
      <c r="AB14" s="447"/>
      <c r="AC14" s="554">
        <v>1.4</v>
      </c>
      <c r="AD14" s="555"/>
      <c r="AE14" s="555"/>
      <c r="AF14" s="555"/>
      <c r="AG14" s="556"/>
      <c r="AH14" s="554">
        <v>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48.8</v>
      </c>
      <c r="CU14" s="566"/>
      <c r="CV14" s="566"/>
      <c r="CW14" s="566"/>
      <c r="CX14" s="566"/>
      <c r="CY14" s="566"/>
      <c r="CZ14" s="566"/>
      <c r="DA14" s="567"/>
      <c r="DB14" s="565">
        <v>55.4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148</v>
      </c>
      <c r="N15" s="559"/>
      <c r="O15" s="559"/>
      <c r="P15" s="559"/>
      <c r="Q15" s="560"/>
      <c r="R15" s="551">
        <v>81448</v>
      </c>
      <c r="S15" s="552"/>
      <c r="T15" s="552"/>
      <c r="U15" s="552"/>
      <c r="V15" s="553"/>
      <c r="W15" s="483" t="s">
        <v>149</v>
      </c>
      <c r="X15" s="484"/>
      <c r="Y15" s="484"/>
      <c r="Z15" s="484"/>
      <c r="AA15" s="484"/>
      <c r="AB15" s="474"/>
      <c r="AC15" s="518">
        <v>11172</v>
      </c>
      <c r="AD15" s="519"/>
      <c r="AE15" s="519"/>
      <c r="AF15" s="519"/>
      <c r="AG15" s="561"/>
      <c r="AH15" s="518">
        <v>12140</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11317295</v>
      </c>
      <c r="BO15" s="431"/>
      <c r="BP15" s="431"/>
      <c r="BQ15" s="431"/>
      <c r="BR15" s="431"/>
      <c r="BS15" s="431"/>
      <c r="BT15" s="431"/>
      <c r="BU15" s="432"/>
      <c r="BV15" s="430">
        <v>11350824</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31.2</v>
      </c>
      <c r="AD16" s="555"/>
      <c r="AE16" s="555"/>
      <c r="AF16" s="555"/>
      <c r="AG16" s="556"/>
      <c r="AH16" s="554">
        <v>32.200000000000003</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12242670</v>
      </c>
      <c r="BO16" s="468"/>
      <c r="BP16" s="468"/>
      <c r="BQ16" s="468"/>
      <c r="BR16" s="468"/>
      <c r="BS16" s="468"/>
      <c r="BT16" s="468"/>
      <c r="BU16" s="469"/>
      <c r="BV16" s="467">
        <v>12118287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24109</v>
      </c>
      <c r="AD17" s="519"/>
      <c r="AE17" s="519"/>
      <c r="AF17" s="519"/>
      <c r="AG17" s="561"/>
      <c r="AH17" s="518">
        <v>25165</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14530843</v>
      </c>
      <c r="BO17" s="468"/>
      <c r="BP17" s="468"/>
      <c r="BQ17" s="468"/>
      <c r="BR17" s="468"/>
      <c r="BS17" s="468"/>
      <c r="BT17" s="468"/>
      <c r="BU17" s="469"/>
      <c r="BV17" s="467">
        <v>14563372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22.14</v>
      </c>
      <c r="M18" s="583"/>
      <c r="N18" s="583"/>
      <c r="O18" s="583"/>
      <c r="P18" s="583"/>
      <c r="Q18" s="583"/>
      <c r="R18" s="584"/>
      <c r="S18" s="584"/>
      <c r="T18" s="584"/>
      <c r="U18" s="584"/>
      <c r="V18" s="585"/>
      <c r="W18" s="485"/>
      <c r="X18" s="486"/>
      <c r="Y18" s="486"/>
      <c r="Z18" s="486"/>
      <c r="AA18" s="486"/>
      <c r="AB18" s="477"/>
      <c r="AC18" s="586">
        <v>67.400000000000006</v>
      </c>
      <c r="AD18" s="587"/>
      <c r="AE18" s="587"/>
      <c r="AF18" s="587"/>
      <c r="AG18" s="588"/>
      <c r="AH18" s="586">
        <v>66.599999999999994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16875972</v>
      </c>
      <c r="BO18" s="468"/>
      <c r="BP18" s="468"/>
      <c r="BQ18" s="468"/>
      <c r="BR18" s="468"/>
      <c r="BS18" s="468"/>
      <c r="BT18" s="468"/>
      <c r="BU18" s="469"/>
      <c r="BV18" s="467">
        <v>16842047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3815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20528601</v>
      </c>
      <c r="BO19" s="468"/>
      <c r="BP19" s="468"/>
      <c r="BQ19" s="468"/>
      <c r="BR19" s="468"/>
      <c r="BS19" s="468"/>
      <c r="BT19" s="468"/>
      <c r="BU19" s="469"/>
      <c r="BV19" s="467">
        <v>20652555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33356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16795300</v>
      </c>
      <c r="BO23" s="468"/>
      <c r="BP23" s="468"/>
      <c r="BQ23" s="468"/>
      <c r="BR23" s="468"/>
      <c r="BS23" s="468"/>
      <c r="BT23" s="468"/>
      <c r="BU23" s="469"/>
      <c r="BV23" s="467">
        <v>16683567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9110</v>
      </c>
      <c r="R24" s="519"/>
      <c r="S24" s="519"/>
      <c r="T24" s="519"/>
      <c r="U24" s="519"/>
      <c r="V24" s="561"/>
      <c r="W24" s="620"/>
      <c r="X24" s="608"/>
      <c r="Y24" s="609"/>
      <c r="Z24" s="517" t="s">
        <v>173</v>
      </c>
      <c r="AA24" s="497"/>
      <c r="AB24" s="497"/>
      <c r="AC24" s="497"/>
      <c r="AD24" s="497"/>
      <c r="AE24" s="497"/>
      <c r="AF24" s="497"/>
      <c r="AG24" s="498"/>
      <c r="AH24" s="518">
        <v>588</v>
      </c>
      <c r="AI24" s="519"/>
      <c r="AJ24" s="519"/>
      <c r="AK24" s="519"/>
      <c r="AL24" s="561"/>
      <c r="AM24" s="518">
        <v>1812804</v>
      </c>
      <c r="AN24" s="519"/>
      <c r="AO24" s="519"/>
      <c r="AP24" s="519"/>
      <c r="AQ24" s="519"/>
      <c r="AR24" s="561"/>
      <c r="AS24" s="518">
        <v>3083</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12674302</v>
      </c>
      <c r="BO24" s="468"/>
      <c r="BP24" s="468"/>
      <c r="BQ24" s="468"/>
      <c r="BR24" s="468"/>
      <c r="BS24" s="468"/>
      <c r="BT24" s="468"/>
      <c r="BU24" s="469"/>
      <c r="BV24" s="467">
        <v>13084930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1</v>
      </c>
      <c r="M25" s="519"/>
      <c r="N25" s="519"/>
      <c r="O25" s="519"/>
      <c r="P25" s="561"/>
      <c r="Q25" s="518">
        <v>7400</v>
      </c>
      <c r="R25" s="519"/>
      <c r="S25" s="519"/>
      <c r="T25" s="519"/>
      <c r="U25" s="519"/>
      <c r="V25" s="561"/>
      <c r="W25" s="620"/>
      <c r="X25" s="608"/>
      <c r="Y25" s="609"/>
      <c r="Z25" s="517" t="s">
        <v>176</v>
      </c>
      <c r="AA25" s="497"/>
      <c r="AB25" s="497"/>
      <c r="AC25" s="497"/>
      <c r="AD25" s="497"/>
      <c r="AE25" s="497"/>
      <c r="AF25" s="497"/>
      <c r="AG25" s="498"/>
      <c r="AH25" s="518">
        <v>126</v>
      </c>
      <c r="AI25" s="519"/>
      <c r="AJ25" s="519"/>
      <c r="AK25" s="519"/>
      <c r="AL25" s="561"/>
      <c r="AM25" s="518">
        <v>386316</v>
      </c>
      <c r="AN25" s="519"/>
      <c r="AO25" s="519"/>
      <c r="AP25" s="519"/>
      <c r="AQ25" s="519"/>
      <c r="AR25" s="561"/>
      <c r="AS25" s="518">
        <v>3066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2360124</v>
      </c>
      <c r="BO25" s="431"/>
      <c r="BP25" s="431"/>
      <c r="BQ25" s="431"/>
      <c r="BR25" s="431"/>
      <c r="BS25" s="431"/>
      <c r="BT25" s="431"/>
      <c r="BU25" s="432"/>
      <c r="BV25" s="430">
        <v>1736629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178</v>
      </c>
      <c r="F26" s="497"/>
      <c r="G26" s="497"/>
      <c r="H26" s="497"/>
      <c r="I26" s="497"/>
      <c r="J26" s="497"/>
      <c r="K26" s="498"/>
      <c r="L26" s="518">
        <v>1</v>
      </c>
      <c r="M26" s="519"/>
      <c r="N26" s="519"/>
      <c r="O26" s="519"/>
      <c r="P26" s="561"/>
      <c r="Q26" s="518">
        <v>6840</v>
      </c>
      <c r="R26" s="519"/>
      <c r="S26" s="519"/>
      <c r="T26" s="519"/>
      <c r="U26" s="519"/>
      <c r="V26" s="561"/>
      <c r="W26" s="620"/>
      <c r="X26" s="608"/>
      <c r="Y26" s="609"/>
      <c r="Z26" s="517" t="s">
        <v>179</v>
      </c>
      <c r="AA26" s="630"/>
      <c r="AB26" s="630"/>
      <c r="AC26" s="630"/>
      <c r="AD26" s="630"/>
      <c r="AE26" s="630"/>
      <c r="AF26" s="630"/>
      <c r="AG26" s="631"/>
      <c r="AH26" s="518">
        <v>32</v>
      </c>
      <c r="AI26" s="519"/>
      <c r="AJ26" s="519"/>
      <c r="AK26" s="519"/>
      <c r="AL26" s="561"/>
      <c r="AM26" s="518">
        <v>113952</v>
      </c>
      <c r="AN26" s="519"/>
      <c r="AO26" s="519"/>
      <c r="AP26" s="519"/>
      <c r="AQ26" s="519"/>
      <c r="AR26" s="561"/>
      <c r="AS26" s="518">
        <v>3561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5300</v>
      </c>
      <c r="R27" s="519"/>
      <c r="S27" s="519"/>
      <c r="T27" s="519"/>
      <c r="U27" s="519"/>
      <c r="V27" s="561"/>
      <c r="W27" s="620"/>
      <c r="X27" s="608"/>
      <c r="Y27" s="609"/>
      <c r="Z27" s="517" t="s">
        <v>183</v>
      </c>
      <c r="AA27" s="497"/>
      <c r="AB27" s="497"/>
      <c r="AC27" s="497"/>
      <c r="AD27" s="497"/>
      <c r="AE27" s="497"/>
      <c r="AF27" s="497"/>
      <c r="AG27" s="498"/>
      <c r="AH27" s="518">
        <v>12</v>
      </c>
      <c r="AI27" s="519"/>
      <c r="AJ27" s="519"/>
      <c r="AK27" s="519"/>
      <c r="AL27" s="561"/>
      <c r="AM27" s="518">
        <v>44940</v>
      </c>
      <c r="AN27" s="519"/>
      <c r="AO27" s="519"/>
      <c r="AP27" s="519"/>
      <c r="AQ27" s="519"/>
      <c r="AR27" s="561"/>
      <c r="AS27" s="518">
        <v>3745</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181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185</v>
      </c>
      <c r="F28" s="497"/>
      <c r="G28" s="497"/>
      <c r="H28" s="497"/>
      <c r="I28" s="497"/>
      <c r="J28" s="497"/>
      <c r="K28" s="498"/>
      <c r="L28" s="518">
        <v>1</v>
      </c>
      <c r="M28" s="519"/>
      <c r="N28" s="519"/>
      <c r="O28" s="519"/>
      <c r="P28" s="561"/>
      <c r="Q28" s="518">
        <v>4290</v>
      </c>
      <c r="R28" s="519"/>
      <c r="S28" s="519"/>
      <c r="T28" s="519"/>
      <c r="U28" s="519"/>
      <c r="V28" s="561"/>
      <c r="W28" s="620"/>
      <c r="X28" s="608"/>
      <c r="Y28" s="609"/>
      <c r="Z28" s="517" t="s">
        <v>186</v>
      </c>
      <c r="AA28" s="497"/>
      <c r="AB28" s="497"/>
      <c r="AC28" s="497"/>
      <c r="AD28" s="497"/>
      <c r="AE28" s="497"/>
      <c r="AF28" s="497"/>
      <c r="AG28" s="498"/>
      <c r="AH28" s="518" t="s">
        <v>129</v>
      </c>
      <c r="AI28" s="519"/>
      <c r="AJ28" s="519"/>
      <c r="AK28" s="519"/>
      <c r="AL28" s="561"/>
      <c r="AM28" s="518" t="s">
        <v>181</v>
      </c>
      <c r="AN28" s="519"/>
      <c r="AO28" s="519"/>
      <c r="AP28" s="519"/>
      <c r="AQ28" s="519"/>
      <c r="AR28" s="561"/>
      <c r="AS28" s="518" t="s">
        <v>139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2055323</v>
      </c>
      <c r="BO28" s="431"/>
      <c r="BP28" s="431"/>
      <c r="BQ28" s="431"/>
      <c r="BR28" s="431"/>
      <c r="BS28" s="431"/>
      <c r="BT28" s="431"/>
      <c r="BU28" s="432"/>
      <c r="BV28" s="430">
        <v>1586716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18</v>
      </c>
      <c r="M29" s="519"/>
      <c r="N29" s="519"/>
      <c r="O29" s="519"/>
      <c r="P29" s="561"/>
      <c r="Q29" s="518">
        <v>3980</v>
      </c>
      <c r="R29" s="519"/>
      <c r="S29" s="519"/>
      <c r="T29" s="519"/>
      <c r="U29" s="519"/>
      <c r="V29" s="561"/>
      <c r="W29" s="621"/>
      <c r="X29" s="622"/>
      <c r="Y29" s="623"/>
      <c r="Z29" s="517" t="s">
        <v>189</v>
      </c>
      <c r="AA29" s="497"/>
      <c r="AB29" s="497"/>
      <c r="AC29" s="497"/>
      <c r="AD29" s="497"/>
      <c r="AE29" s="497"/>
      <c r="AF29" s="497"/>
      <c r="AG29" s="498"/>
      <c r="AH29" s="518">
        <v>600</v>
      </c>
      <c r="AI29" s="519"/>
      <c r="AJ29" s="519"/>
      <c r="AK29" s="519"/>
      <c r="AL29" s="561"/>
      <c r="AM29" s="518">
        <v>1857744</v>
      </c>
      <c r="AN29" s="519"/>
      <c r="AO29" s="519"/>
      <c r="AP29" s="519"/>
      <c r="AQ29" s="519"/>
      <c r="AR29" s="561"/>
      <c r="AS29" s="518">
        <v>3096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t="s">
        <v>138</v>
      </c>
      <c r="BO29" s="468"/>
      <c r="BP29" s="468"/>
      <c r="BQ29" s="468"/>
      <c r="BR29" s="468"/>
      <c r="BS29" s="468"/>
      <c r="BT29" s="468"/>
      <c r="BU29" s="469"/>
      <c r="BV29" s="467" t="s">
        <v>129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767476</v>
      </c>
      <c r="BO30" s="644"/>
      <c r="BP30" s="644"/>
      <c r="BQ30" s="644"/>
      <c r="BR30" s="644"/>
      <c r="BS30" s="644"/>
      <c r="BT30" s="644"/>
      <c r="BU30" s="645"/>
      <c r="BV30" s="643">
        <v>657958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広域大和斎場組合（広域大和斎場組合予算）</v>
      </c>
      <c r="BZ34" s="657"/>
      <c r="CA34" s="657"/>
      <c r="CB34" s="657"/>
      <c r="CC34" s="657"/>
      <c r="CD34" s="657"/>
      <c r="CE34" s="657"/>
      <c r="CF34" s="657"/>
      <c r="CG34" s="657"/>
      <c r="CH34" s="657"/>
      <c r="CI34" s="657"/>
      <c r="CJ34" s="657"/>
      <c r="CK34" s="657"/>
      <c r="CL34" s="657"/>
      <c r="CM34" s="657"/>
      <c r="CN34" s="214"/>
      <c r="CO34" s="656">
        <f>IF(CQ34="","",MAX(C34:D43,U34:V43,AM34:AN43,BE34:BF43,BW34:BX43)+1)</f>
        <v>11</v>
      </c>
      <c r="CP34" s="656"/>
      <c r="CQ34" s="657" t="str">
        <f>IF('各会計、関係団体の財政状況及び健全化判断比率'!BS7="","",'各会計、関係団体の財政状況及び健全化判断比率'!BS7)</f>
        <v>綾瀬市土地開発公社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深谷中央特定土地区画整理事業特別会計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高座清掃施設組合（一般会計）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神奈川県後期高齢者医療広域連合（一般会計）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神奈川県後期高齢者医療広域連合（後期高齢者医療特別会計）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ffVXXkT1+cYr127x517pOAQE09dicCqlrReShhdaGCe5dXl1Ks8CcyL1Mw2elWtTueZICO5+4NPSr610busYsA==" saltValue="oXg5PpEtd98njynpdunJ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54296875" style="23" customWidth="1"/>
    <col min="2" max="2" width="11" style="23" customWidth="1"/>
    <col min="3" max="3" width="17" style="23" customWidth="1"/>
    <col min="4" max="5" width="16.5429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48" t="s">
        <v>556</v>
      </c>
      <c r="D34" s="1248"/>
      <c r="E34" s="1249"/>
      <c r="F34" s="32">
        <v>0.03</v>
      </c>
      <c r="G34" s="33">
        <v>0.03</v>
      </c>
      <c r="H34" s="33">
        <v>0.03</v>
      </c>
      <c r="I34" s="33">
        <v>0.03</v>
      </c>
      <c r="J34" s="34" t="s">
        <v>557</v>
      </c>
      <c r="K34" s="22"/>
      <c r="L34" s="22"/>
      <c r="M34" s="22"/>
      <c r="N34" s="22"/>
      <c r="O34" s="22"/>
      <c r="P34" s="22"/>
    </row>
    <row r="35" spans="1:16" ht="39" customHeight="1" x14ac:dyDescent="0.2">
      <c r="A35" s="22"/>
      <c r="B35" s="35"/>
      <c r="C35" s="1242" t="s">
        <v>558</v>
      </c>
      <c r="D35" s="1243"/>
      <c r="E35" s="1244"/>
      <c r="F35" s="36">
        <v>4.29</v>
      </c>
      <c r="G35" s="37">
        <v>4.5999999999999996</v>
      </c>
      <c r="H35" s="37">
        <v>5.85</v>
      </c>
      <c r="I35" s="37">
        <v>5.08</v>
      </c>
      <c r="J35" s="38">
        <v>5.24</v>
      </c>
      <c r="K35" s="22"/>
      <c r="L35" s="22"/>
      <c r="M35" s="22"/>
      <c r="N35" s="22"/>
      <c r="O35" s="22"/>
      <c r="P35" s="22"/>
    </row>
    <row r="36" spans="1:16" ht="39" customHeight="1" x14ac:dyDescent="0.2">
      <c r="A36" s="22"/>
      <c r="B36" s="35"/>
      <c r="C36" s="1242" t="s">
        <v>559</v>
      </c>
      <c r="D36" s="1243"/>
      <c r="E36" s="1244"/>
      <c r="F36" s="36">
        <v>0.41</v>
      </c>
      <c r="G36" s="37">
        <v>0.34</v>
      </c>
      <c r="H36" s="37">
        <v>0.57999999999999996</v>
      </c>
      <c r="I36" s="37">
        <v>0.62</v>
      </c>
      <c r="J36" s="38">
        <v>0.37</v>
      </c>
      <c r="K36" s="22"/>
      <c r="L36" s="22"/>
      <c r="M36" s="22"/>
      <c r="N36" s="22"/>
      <c r="O36" s="22"/>
      <c r="P36" s="22"/>
    </row>
    <row r="37" spans="1:16" ht="39" customHeight="1" x14ac:dyDescent="0.2">
      <c r="A37" s="22"/>
      <c r="B37" s="35"/>
      <c r="C37" s="1242" t="s">
        <v>560</v>
      </c>
      <c r="D37" s="1243"/>
      <c r="E37" s="1244"/>
      <c r="F37" s="36">
        <v>0.06</v>
      </c>
      <c r="G37" s="37">
        <v>0.06</v>
      </c>
      <c r="H37" s="37">
        <v>0.06</v>
      </c>
      <c r="I37" s="37">
        <v>0.06</v>
      </c>
      <c r="J37" s="38">
        <v>0.35</v>
      </c>
      <c r="K37" s="22"/>
      <c r="L37" s="22"/>
      <c r="M37" s="22"/>
      <c r="N37" s="22"/>
      <c r="O37" s="22"/>
      <c r="P37" s="22"/>
    </row>
    <row r="38" spans="1:16" ht="39" customHeight="1" x14ac:dyDescent="0.2">
      <c r="A38" s="22"/>
      <c r="B38" s="35"/>
      <c r="C38" s="1242" t="s">
        <v>561</v>
      </c>
      <c r="D38" s="1243"/>
      <c r="E38" s="1244"/>
      <c r="F38" s="36">
        <v>0.37</v>
      </c>
      <c r="G38" s="37">
        <v>0.37</v>
      </c>
      <c r="H38" s="37">
        <v>0.81</v>
      </c>
      <c r="I38" s="37">
        <v>0.06</v>
      </c>
      <c r="J38" s="38">
        <v>0.06</v>
      </c>
      <c r="K38" s="22"/>
      <c r="L38" s="22"/>
      <c r="M38" s="22"/>
      <c r="N38" s="22"/>
      <c r="O38" s="22"/>
      <c r="P38" s="22"/>
    </row>
    <row r="39" spans="1:16" ht="39" customHeight="1" x14ac:dyDescent="0.2">
      <c r="A39" s="22"/>
      <c r="B39" s="35"/>
      <c r="C39" s="1242" t="s">
        <v>562</v>
      </c>
      <c r="D39" s="1243"/>
      <c r="E39" s="1244"/>
      <c r="F39" s="36">
        <v>0.02</v>
      </c>
      <c r="G39" s="37">
        <v>0.03</v>
      </c>
      <c r="H39" s="37">
        <v>0.09</v>
      </c>
      <c r="I39" s="37">
        <v>0</v>
      </c>
      <c r="J39" s="38">
        <v>0.04</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563</v>
      </c>
      <c r="D42" s="1243"/>
      <c r="E42" s="1244"/>
      <c r="F42" s="36" t="s">
        <v>507</v>
      </c>
      <c r="G42" s="37" t="s">
        <v>507</v>
      </c>
      <c r="H42" s="37" t="s">
        <v>507</v>
      </c>
      <c r="I42" s="37" t="s">
        <v>507</v>
      </c>
      <c r="J42" s="38" t="s">
        <v>507</v>
      </c>
      <c r="K42" s="22"/>
      <c r="L42" s="22"/>
      <c r="M42" s="22"/>
      <c r="N42" s="22"/>
      <c r="O42" s="22"/>
      <c r="P42" s="22"/>
    </row>
    <row r="43" spans="1:16" ht="39" customHeight="1" thickBot="1" x14ac:dyDescent="0.25">
      <c r="A43" s="22"/>
      <c r="B43" s="40"/>
      <c r="C43" s="1245" t="s">
        <v>564</v>
      </c>
      <c r="D43" s="1246"/>
      <c r="E43" s="1247"/>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lcOBT8m6FdURsTaLScs4ry1V+OHvve3DRvDUEfyNEANiGPAmMKM4RGHDH1xw7YO7UBLMiig1mtmd8T3C07sOQ==" saltValue="QHTawwiByOz7m1f8oCij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54296875" style="49" customWidth="1"/>
    <col min="2" max="3" width="10.81640625" style="49" customWidth="1"/>
    <col min="4" max="4" width="10" style="49" customWidth="1"/>
    <col min="5" max="10" width="11" style="49" customWidth="1"/>
    <col min="11" max="15" width="13.17968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1814</v>
      </c>
      <c r="L45" s="60">
        <v>1865</v>
      </c>
      <c r="M45" s="60">
        <v>1895</v>
      </c>
      <c r="N45" s="60">
        <v>1957</v>
      </c>
      <c r="O45" s="61">
        <v>2009</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2">
      <c r="A48" s="48"/>
      <c r="B48" s="1252"/>
      <c r="C48" s="1253"/>
      <c r="D48" s="62"/>
      <c r="E48" s="1258" t="s">
        <v>15</v>
      </c>
      <c r="F48" s="1258"/>
      <c r="G48" s="1258"/>
      <c r="H48" s="1258"/>
      <c r="I48" s="1258"/>
      <c r="J48" s="1259"/>
      <c r="K48" s="63">
        <v>1228</v>
      </c>
      <c r="L48" s="64">
        <v>1170</v>
      </c>
      <c r="M48" s="64">
        <v>1203</v>
      </c>
      <c r="N48" s="64">
        <v>1202</v>
      </c>
      <c r="O48" s="65">
        <v>1166</v>
      </c>
      <c r="P48" s="48"/>
      <c r="Q48" s="48"/>
      <c r="R48" s="48"/>
      <c r="S48" s="48"/>
      <c r="T48" s="48"/>
      <c r="U48" s="48"/>
    </row>
    <row r="49" spans="1:21" ht="30.75" customHeight="1" x14ac:dyDescent="0.2">
      <c r="A49" s="48"/>
      <c r="B49" s="1252"/>
      <c r="C49" s="1253"/>
      <c r="D49" s="62"/>
      <c r="E49" s="1258" t="s">
        <v>16</v>
      </c>
      <c r="F49" s="1258"/>
      <c r="G49" s="1258"/>
      <c r="H49" s="1258"/>
      <c r="I49" s="1258"/>
      <c r="J49" s="1259"/>
      <c r="K49" s="63">
        <v>24</v>
      </c>
      <c r="L49" s="64">
        <v>12</v>
      </c>
      <c r="M49" s="64">
        <v>0</v>
      </c>
      <c r="N49" s="64">
        <v>19</v>
      </c>
      <c r="O49" s="65">
        <v>45</v>
      </c>
      <c r="P49" s="48"/>
      <c r="Q49" s="48"/>
      <c r="R49" s="48"/>
      <c r="S49" s="48"/>
      <c r="T49" s="48"/>
      <c r="U49" s="48"/>
    </row>
    <row r="50" spans="1:21" ht="30.75" customHeight="1" x14ac:dyDescent="0.2">
      <c r="A50" s="48"/>
      <c r="B50" s="1252"/>
      <c r="C50" s="1253"/>
      <c r="D50" s="62"/>
      <c r="E50" s="1258" t="s">
        <v>17</v>
      </c>
      <c r="F50" s="1258"/>
      <c r="G50" s="1258"/>
      <c r="H50" s="1258"/>
      <c r="I50" s="1258"/>
      <c r="J50" s="1259"/>
      <c r="K50" s="63">
        <v>195</v>
      </c>
      <c r="L50" s="64">
        <v>299</v>
      </c>
      <c r="M50" s="64">
        <v>661</v>
      </c>
      <c r="N50" s="64">
        <v>159</v>
      </c>
      <c r="O50" s="65">
        <v>3</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507</v>
      </c>
      <c r="L51" s="64" t="s">
        <v>507</v>
      </c>
      <c r="M51" s="64">
        <v>0</v>
      </c>
      <c r="N51" s="64" t="s">
        <v>507</v>
      </c>
      <c r="O51" s="65" t="s">
        <v>507</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2294</v>
      </c>
      <c r="L52" s="64">
        <v>2328</v>
      </c>
      <c r="M52" s="64">
        <v>2375</v>
      </c>
      <c r="N52" s="64">
        <v>2382</v>
      </c>
      <c r="O52" s="65">
        <v>2368</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967</v>
      </c>
      <c r="L53" s="69">
        <v>1018</v>
      </c>
      <c r="M53" s="69">
        <v>1384</v>
      </c>
      <c r="N53" s="69">
        <v>955</v>
      </c>
      <c r="O53" s="70">
        <v>855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3">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582</v>
      </c>
      <c r="L57" s="84" t="s">
        <v>582</v>
      </c>
      <c r="M57" s="84" t="s">
        <v>582</v>
      </c>
      <c r="N57" s="84" t="s">
        <v>582</v>
      </c>
      <c r="O57" s="85" t="s">
        <v>582</v>
      </c>
    </row>
    <row r="58" spans="1:21" ht="31.5" customHeight="1" thickBot="1" x14ac:dyDescent="0.25">
      <c r="B58" s="1268"/>
      <c r="C58" s="1269"/>
      <c r="D58" s="1273" t="s">
        <v>27</v>
      </c>
      <c r="E58" s="1274"/>
      <c r="F58" s="1274"/>
      <c r="G58" s="1274"/>
      <c r="H58" s="1274"/>
      <c r="I58" s="1274"/>
      <c r="J58" s="1275"/>
      <c r="K58" s="86" t="s">
        <v>582</v>
      </c>
      <c r="L58" s="87" t="s">
        <v>582</v>
      </c>
      <c r="M58" s="87" t="s">
        <v>582</v>
      </c>
      <c r="N58" s="87" t="s">
        <v>582</v>
      </c>
      <c r="O58" s="88" t="s">
        <v>582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TltMD4Fei2yyE7KhNeL7saao779WNVHfof70fZMG4A2c9yolVamNeChVti5o+hn/CxsjPuIbJOTbRVED/ZQQ==" saltValue="egN0m2P9zaAb1K9deBlH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54296875" style="93" customWidth="1"/>
    <col min="2" max="3" width="12.54296875" style="93" customWidth="1"/>
    <col min="4" max="4" width="11.54296875" style="93" customWidth="1"/>
    <col min="5" max="8" width="10.453125" style="93" customWidth="1"/>
    <col min="9" max="13" width="16.453125" style="93" customWidth="1"/>
    <col min="14" max="19" width="12.5429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76" t="s">
        <v>30</v>
      </c>
      <c r="C41" s="1277"/>
      <c r="D41" s="102"/>
      <c r="E41" s="1282" t="s">
        <v>31</v>
      </c>
      <c r="F41" s="1282"/>
      <c r="G41" s="1282"/>
      <c r="H41" s="1283"/>
      <c r="I41" s="103">
        <v>16992</v>
      </c>
      <c r="J41" s="104">
        <v>16310</v>
      </c>
      <c r="K41" s="104">
        <v>16687</v>
      </c>
      <c r="L41" s="104">
        <v>16694</v>
      </c>
      <c r="M41" s="105">
        <v>16801</v>
      </c>
    </row>
    <row r="42" spans="2:13" ht="27.75" customHeight="1" x14ac:dyDescent="0.2">
      <c r="B42" s="1278"/>
      <c r="C42" s="1279"/>
      <c r="D42" s="106"/>
      <c r="E42" s="1284" t="s">
        <v>32</v>
      </c>
      <c r="F42" s="1284"/>
      <c r="G42" s="1284"/>
      <c r="H42" s="1285"/>
      <c r="I42" s="107">
        <v>1095</v>
      </c>
      <c r="J42" s="108">
        <v>1248</v>
      </c>
      <c r="K42" s="108">
        <v>1017</v>
      </c>
      <c r="L42" s="108">
        <v>591</v>
      </c>
      <c r="M42" s="109">
        <v>420</v>
      </c>
    </row>
    <row r="43" spans="2:13" ht="27.75" customHeight="1" x14ac:dyDescent="0.2">
      <c r="B43" s="1278"/>
      <c r="C43" s="1279"/>
      <c r="D43" s="106"/>
      <c r="E43" s="1284" t="s">
        <v>33</v>
      </c>
      <c r="F43" s="1284"/>
      <c r="G43" s="1284"/>
      <c r="H43" s="1285"/>
      <c r="I43" s="107">
        <v>10853</v>
      </c>
      <c r="J43" s="108">
        <v>10102</v>
      </c>
      <c r="K43" s="108">
        <v>9523</v>
      </c>
      <c r="L43" s="108">
        <v>8745</v>
      </c>
      <c r="M43" s="109">
        <v>8062</v>
      </c>
    </row>
    <row r="44" spans="2:13" ht="27.75" customHeight="1" x14ac:dyDescent="0.2">
      <c r="B44" s="1278"/>
      <c r="C44" s="1279"/>
      <c r="D44" s="106"/>
      <c r="E44" s="1284" t="s">
        <v>34</v>
      </c>
      <c r="F44" s="1284"/>
      <c r="G44" s="1284"/>
      <c r="H44" s="1285"/>
      <c r="I44" s="107">
        <v>184</v>
      </c>
      <c r="J44" s="108">
        <v>765</v>
      </c>
      <c r="K44" s="108">
        <v>1869</v>
      </c>
      <c r="L44" s="108">
        <v>3479</v>
      </c>
      <c r="M44" s="109">
        <v>3484</v>
      </c>
    </row>
    <row r="45" spans="2:13" ht="27.75" customHeight="1" x14ac:dyDescent="0.2">
      <c r="B45" s="1278"/>
      <c r="C45" s="1279"/>
      <c r="D45" s="106"/>
      <c r="E45" s="1284" t="s">
        <v>35</v>
      </c>
      <c r="F45" s="1284"/>
      <c r="G45" s="1284"/>
      <c r="H45" s="1285"/>
      <c r="I45" s="107">
        <v>5609</v>
      </c>
      <c r="J45" s="108">
        <v>5395</v>
      </c>
      <c r="K45" s="108">
        <v>5432</v>
      </c>
      <c r="L45" s="108">
        <v>5148</v>
      </c>
      <c r="M45" s="109">
        <v>5025</v>
      </c>
    </row>
    <row r="46" spans="2:13" ht="27.75" customHeight="1" x14ac:dyDescent="0.2">
      <c r="B46" s="1278"/>
      <c r="C46" s="1279"/>
      <c r="D46" s="110"/>
      <c r="E46" s="1284" t="s">
        <v>36</v>
      </c>
      <c r="F46" s="1284"/>
      <c r="G46" s="1284"/>
      <c r="H46" s="1285"/>
      <c r="I46" s="107" t="s">
        <v>507</v>
      </c>
      <c r="J46" s="108" t="s">
        <v>507</v>
      </c>
      <c r="K46" s="108" t="s">
        <v>507</v>
      </c>
      <c r="L46" s="108" t="s">
        <v>507</v>
      </c>
      <c r="M46" s="109" t="s">
        <v>507</v>
      </c>
    </row>
    <row r="47" spans="2:13" ht="27.75" customHeight="1" x14ac:dyDescent="0.2">
      <c r="B47" s="1278"/>
      <c r="C47" s="1279"/>
      <c r="D47" s="111"/>
      <c r="E47" s="1286" t="s">
        <v>37</v>
      </c>
      <c r="F47" s="1287"/>
      <c r="G47" s="1287"/>
      <c r="H47" s="1288"/>
      <c r="I47" s="107" t="s">
        <v>507</v>
      </c>
      <c r="J47" s="108" t="s">
        <v>507</v>
      </c>
      <c r="K47" s="108" t="s">
        <v>507</v>
      </c>
      <c r="L47" s="108" t="s">
        <v>507</v>
      </c>
      <c r="M47" s="109" t="s">
        <v>507</v>
      </c>
    </row>
    <row r="48" spans="2:13" ht="27.75" customHeight="1" x14ac:dyDescent="0.2">
      <c r="B48" s="1278"/>
      <c r="C48" s="1279"/>
      <c r="D48" s="106"/>
      <c r="E48" s="1284" t="s">
        <v>38</v>
      </c>
      <c r="F48" s="1284"/>
      <c r="G48" s="1284"/>
      <c r="H48" s="1285"/>
      <c r="I48" s="107" t="s">
        <v>507</v>
      </c>
      <c r="J48" s="108" t="s">
        <v>507</v>
      </c>
      <c r="K48" s="108" t="s">
        <v>507</v>
      </c>
      <c r="L48" s="108" t="s">
        <v>507</v>
      </c>
      <c r="M48" s="109" t="s">
        <v>507</v>
      </c>
    </row>
    <row r="49" spans="2:13" ht="27.75" customHeight="1" x14ac:dyDescent="0.2">
      <c r="B49" s="1280"/>
      <c r="C49" s="1281"/>
      <c r="D49" s="106"/>
      <c r="E49" s="1284" t="s">
        <v>39</v>
      </c>
      <c r="F49" s="1284"/>
      <c r="G49" s="1284"/>
      <c r="H49" s="1285"/>
      <c r="I49" s="107" t="s">
        <v>507</v>
      </c>
      <c r="J49" s="108" t="s">
        <v>507</v>
      </c>
      <c r="K49" s="108" t="s">
        <v>507</v>
      </c>
      <c r="L49" s="108" t="s">
        <v>507</v>
      </c>
      <c r="M49" s="109" t="s">
        <v>507</v>
      </c>
    </row>
    <row r="50" spans="2:13" ht="27.75" customHeight="1" x14ac:dyDescent="0.2">
      <c r="B50" s="1289" t="s">
        <v>40</v>
      </c>
      <c r="C50" s="1290"/>
      <c r="D50" s="112"/>
      <c r="E50" s="1284" t="s">
        <v>41</v>
      </c>
      <c r="F50" s="1284"/>
      <c r="G50" s="1284"/>
      <c r="H50" s="1285"/>
      <c r="I50" s="107">
        <v>3147</v>
      </c>
      <c r="J50" s="108">
        <v>2802</v>
      </c>
      <c r="K50" s="108">
        <v>2551</v>
      </c>
      <c r="L50" s="108">
        <v>2629</v>
      </c>
      <c r="M50" s="109">
        <v>3280</v>
      </c>
    </row>
    <row r="51" spans="2:13" ht="27.75" customHeight="1" x14ac:dyDescent="0.2">
      <c r="B51" s="1278"/>
      <c r="C51" s="1279"/>
      <c r="D51" s="106"/>
      <c r="E51" s="1284" t="s">
        <v>42</v>
      </c>
      <c r="F51" s="1284"/>
      <c r="G51" s="1284"/>
      <c r="H51" s="1285"/>
      <c r="I51" s="107">
        <v>2841</v>
      </c>
      <c r="J51" s="108">
        <v>2690</v>
      </c>
      <c r="K51" s="108">
        <v>2606</v>
      </c>
      <c r="L51" s="108">
        <v>2423</v>
      </c>
      <c r="M51" s="109">
        <v>2305</v>
      </c>
    </row>
    <row r="52" spans="2:13" ht="27.75" customHeight="1" x14ac:dyDescent="0.2">
      <c r="B52" s="1280"/>
      <c r="C52" s="1281"/>
      <c r="D52" s="106"/>
      <c r="E52" s="1284" t="s">
        <v>43</v>
      </c>
      <c r="F52" s="1284"/>
      <c r="G52" s="1284"/>
      <c r="H52" s="1285"/>
      <c r="I52" s="107">
        <v>21860</v>
      </c>
      <c r="J52" s="108">
        <v>21919</v>
      </c>
      <c r="K52" s="108">
        <v>21944</v>
      </c>
      <c r="L52" s="108">
        <v>21725</v>
      </c>
      <c r="M52" s="109">
        <v>21217</v>
      </c>
    </row>
    <row r="53" spans="2:13" ht="27.75" customHeight="1" thickBot="1" x14ac:dyDescent="0.25">
      <c r="B53" s="1291" t="s">
        <v>44</v>
      </c>
      <c r="C53" s="1292"/>
      <c r="D53" s="113"/>
      <c r="E53" s="1293" t="s">
        <v>45</v>
      </c>
      <c r="F53" s="1293"/>
      <c r="G53" s="1293"/>
      <c r="H53" s="1294"/>
      <c r="I53" s="114">
        <v>6886</v>
      </c>
      <c r="J53" s="115">
        <v>6408</v>
      </c>
      <c r="K53" s="115">
        <v>7426</v>
      </c>
      <c r="L53" s="115">
        <v>7880</v>
      </c>
      <c r="M53" s="116">
        <v>6989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VKKnGVGpwI3UkWQRDcrTVIjaAcn8Z/33UrqKOxkZiO9ELxOnAnoSQR0vOeoytH+FhBJLTN1ETVWnvxnNelkXA==" saltValue="gNyQ0f6v8AtIKbMYZTSp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453125" style="1" customWidth="1"/>
    <col min="3" max="5" width="26.26953125" style="1" customWidth="1"/>
    <col min="6" max="8" width="24.26953125" style="1" customWidth="1"/>
    <col min="9" max="14" width="26" style="1" customWidth="1"/>
    <col min="15" max="15" width="6.17968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551</v>
      </c>
      <c r="G54" s="125" t="s">
        <v>552</v>
      </c>
      <c r="H54" s="126" t="s">
        <v>553</v>
      </c>
    </row>
    <row r="55" spans="2:8" ht="52.5" customHeight="1" x14ac:dyDescent="0.2">
      <c r="B55" s="127"/>
      <c r="C55" s="1303" t="s">
        <v>48</v>
      </c>
      <c r="D55" s="1303"/>
      <c r="E55" s="1304"/>
      <c r="F55" s="128">
        <v>1504</v>
      </c>
      <c r="G55" s="128">
        <v>1587</v>
      </c>
      <c r="H55" s="129">
        <v>2055</v>
      </c>
    </row>
    <row r="56" spans="2:8" ht="52.5" customHeight="1" x14ac:dyDescent="0.2">
      <c r="B56" s="130"/>
      <c r="C56" s="1305" t="s">
        <v>49</v>
      </c>
      <c r="D56" s="1305"/>
      <c r="E56" s="1306"/>
      <c r="F56" s="131" t="s">
        <v>507</v>
      </c>
      <c r="G56" s="131" t="s">
        <v>507</v>
      </c>
      <c r="H56" s="132" t="s">
        <v>507</v>
      </c>
    </row>
    <row r="57" spans="2:8" ht="53.25" customHeight="1" x14ac:dyDescent="0.2">
      <c r="B57" s="130"/>
      <c r="C57" s="1307" t="s">
        <v>50</v>
      </c>
      <c r="D57" s="1307"/>
      <c r="E57" s="1308"/>
      <c r="F57" s="133">
        <v>778</v>
      </c>
      <c r="G57" s="133">
        <v>658</v>
      </c>
      <c r="H57" s="134">
        <v>767</v>
      </c>
    </row>
    <row r="58" spans="2:8" ht="45.75" customHeight="1" x14ac:dyDescent="0.2">
      <c r="B58" s="135"/>
      <c r="C58" s="1295" t="s">
        <v>576</v>
      </c>
      <c r="D58" s="1296"/>
      <c r="E58" s="1297"/>
      <c r="F58" s="136">
        <v>541</v>
      </c>
      <c r="G58" s="136">
        <v>471</v>
      </c>
      <c r="H58" s="137">
        <v>516</v>
      </c>
    </row>
    <row r="59" spans="2:8" ht="45.75" customHeight="1" x14ac:dyDescent="0.2">
      <c r="B59" s="135"/>
      <c r="C59" s="1295" t="s">
        <v>577</v>
      </c>
      <c r="D59" s="1296"/>
      <c r="E59" s="1297"/>
      <c r="F59" s="136">
        <v>67</v>
      </c>
      <c r="G59" s="136">
        <v>65</v>
      </c>
      <c r="H59" s="137">
        <v>153</v>
      </c>
    </row>
    <row r="60" spans="2:8" ht="45.75" customHeight="1" x14ac:dyDescent="0.2">
      <c r="B60" s="135"/>
      <c r="C60" s="1295" t="s">
        <v>578</v>
      </c>
      <c r="D60" s="1296"/>
      <c r="E60" s="1297"/>
      <c r="F60" s="136">
        <v>52</v>
      </c>
      <c r="G60" s="136">
        <v>56</v>
      </c>
      <c r="H60" s="137">
        <v>55</v>
      </c>
    </row>
    <row r="61" spans="2:8" ht="45.75" customHeight="1" x14ac:dyDescent="0.2">
      <c r="B61" s="135"/>
      <c r="C61" s="1295" t="s">
        <v>579</v>
      </c>
      <c r="D61" s="1296"/>
      <c r="E61" s="1297"/>
      <c r="F61" s="136">
        <v>70</v>
      </c>
      <c r="G61" s="136">
        <v>50</v>
      </c>
      <c r="H61" s="137">
        <v>25</v>
      </c>
    </row>
    <row r="62" spans="2:8" ht="45.75" customHeight="1" thickBot="1" x14ac:dyDescent="0.25">
      <c r="B62" s="138"/>
      <c r="C62" s="1298" t="s">
        <v>580</v>
      </c>
      <c r="D62" s="1299"/>
      <c r="E62" s="1300"/>
      <c r="F62" s="139">
        <v>39</v>
      </c>
      <c r="G62" s="139">
        <v>9</v>
      </c>
      <c r="H62" s="140">
        <v>13</v>
      </c>
    </row>
    <row r="63" spans="2:8" ht="52.5" customHeight="1" thickBot="1" x14ac:dyDescent="0.25">
      <c r="B63" s="141"/>
      <c r="C63" s="1301" t="s">
        <v>51</v>
      </c>
      <c r="D63" s="1301"/>
      <c r="E63" s="1302"/>
      <c r="F63" s="142">
        <v>2283</v>
      </c>
      <c r="G63" s="142">
        <v>2245</v>
      </c>
      <c r="H63" s="143">
        <v>2823</v>
      </c>
    </row>
    <row r="64" spans="2:8" ht="15" customHeight="1" x14ac:dyDescent="0.2"/>
  </sheetData>
  <sheetProtection algorithmName="SHA-512" hashValue="FiPpPmrydAFTGlmVfJcob8/jfjUcCBDfsr44BrA492QuUfiSHM5smVgdggEM4P5ciOjDJH90TSb75ydshvCczw==" saltValue="OWEo4fCg678pgruJYl/N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453125" style="388" customWidth="1"/>
    <col min="2" max="107" width="2.453125" style="388" customWidth="1"/>
    <col min="108" max="108" width="6.1796875" style="396" customWidth="1"/>
    <col min="109" max="109" width="5.81640625" style="395" customWidth="1"/>
    <col min="110" max="110" width="19.1796875" style="388" hidden="1"/>
    <col min="111" max="115" width="12.54296875" style="388" hidden="1"/>
    <col min="116" max="349" width="8.54296875" style="388" hidden="1"/>
    <col min="350" max="355" width="14.81640625" style="388" hidden="1"/>
    <col min="356" max="357" width="15.81640625" style="388" hidden="1"/>
    <col min="358" max="363" width="16.1796875" style="388" hidden="1"/>
    <col min="364" max="364" width="6.1796875" style="388" hidden="1"/>
    <col min="365" max="365" width="3" style="388" hidden="1"/>
    <col min="366" max="605" width="8.54296875" style="388" hidden="1"/>
    <col min="606" max="611" width="14.81640625" style="388" hidden="1"/>
    <col min="612" max="613" width="15.81640625" style="388" hidden="1"/>
    <col min="614" max="619" width="16.1796875" style="388" hidden="1"/>
    <col min="620" max="620" width="6.1796875" style="388" hidden="1"/>
    <col min="621" max="621" width="3" style="388" hidden="1"/>
    <col min="622" max="861" width="8.54296875" style="388" hidden="1"/>
    <col min="862" max="867" width="14.81640625" style="388" hidden="1"/>
    <col min="868" max="869" width="15.81640625" style="388" hidden="1"/>
    <col min="870" max="875" width="16.1796875" style="388" hidden="1"/>
    <col min="876" max="876" width="6.1796875" style="388" hidden="1"/>
    <col min="877" max="877" width="3" style="388" hidden="1"/>
    <col min="878" max="1117" width="8.54296875" style="388" hidden="1"/>
    <col min="1118" max="1123" width="14.81640625" style="388" hidden="1"/>
    <col min="1124" max="1125" width="15.81640625" style="388" hidden="1"/>
    <col min="1126" max="1131" width="16.1796875" style="388" hidden="1"/>
    <col min="1132" max="1132" width="6.1796875" style="388" hidden="1"/>
    <col min="1133" max="1133" width="3" style="388" hidden="1"/>
    <col min="1134" max="1373" width="8.54296875" style="388" hidden="1"/>
    <col min="1374" max="1379" width="14.81640625" style="388" hidden="1"/>
    <col min="1380" max="1381" width="15.81640625" style="388" hidden="1"/>
    <col min="1382" max="1387" width="16.1796875" style="388" hidden="1"/>
    <col min="1388" max="1388" width="6.1796875" style="388" hidden="1"/>
    <col min="1389" max="1389" width="3" style="388" hidden="1"/>
    <col min="1390" max="1629" width="8.54296875" style="388" hidden="1"/>
    <col min="1630" max="1635" width="14.81640625" style="388" hidden="1"/>
    <col min="1636" max="1637" width="15.81640625" style="388" hidden="1"/>
    <col min="1638" max="1643" width="16.1796875" style="388" hidden="1"/>
    <col min="1644" max="1644" width="6.1796875" style="388" hidden="1"/>
    <col min="1645" max="1645" width="3" style="388" hidden="1"/>
    <col min="1646" max="1885" width="8.54296875" style="388" hidden="1"/>
    <col min="1886" max="1891" width="14.81640625" style="388" hidden="1"/>
    <col min="1892" max="1893" width="15.81640625" style="388" hidden="1"/>
    <col min="1894" max="1899" width="16.1796875" style="388" hidden="1"/>
    <col min="1900" max="1900" width="6.1796875" style="388" hidden="1"/>
    <col min="1901" max="1901" width="3" style="388" hidden="1"/>
    <col min="1902" max="2141" width="8.54296875" style="388" hidden="1"/>
    <col min="2142" max="2147" width="14.81640625" style="388" hidden="1"/>
    <col min="2148" max="2149" width="15.81640625" style="388" hidden="1"/>
    <col min="2150" max="2155" width="16.1796875" style="388" hidden="1"/>
    <col min="2156" max="2156" width="6.1796875" style="388" hidden="1"/>
    <col min="2157" max="2157" width="3" style="388" hidden="1"/>
    <col min="2158" max="2397" width="8.54296875" style="388" hidden="1"/>
    <col min="2398" max="2403" width="14.81640625" style="388" hidden="1"/>
    <col min="2404" max="2405" width="15.81640625" style="388" hidden="1"/>
    <col min="2406" max="2411" width="16.1796875" style="388" hidden="1"/>
    <col min="2412" max="2412" width="6.1796875" style="388" hidden="1"/>
    <col min="2413" max="2413" width="3" style="388" hidden="1"/>
    <col min="2414" max="2653" width="8.54296875" style="388" hidden="1"/>
    <col min="2654" max="2659" width="14.81640625" style="388" hidden="1"/>
    <col min="2660" max="2661" width="15.81640625" style="388" hidden="1"/>
    <col min="2662" max="2667" width="16.1796875" style="388" hidden="1"/>
    <col min="2668" max="2668" width="6.1796875" style="388" hidden="1"/>
    <col min="2669" max="2669" width="3" style="388" hidden="1"/>
    <col min="2670" max="2909" width="8.54296875" style="388" hidden="1"/>
    <col min="2910" max="2915" width="14.81640625" style="388" hidden="1"/>
    <col min="2916" max="2917" width="15.81640625" style="388" hidden="1"/>
    <col min="2918" max="2923" width="16.1796875" style="388" hidden="1"/>
    <col min="2924" max="2924" width="6.1796875" style="388" hidden="1"/>
    <col min="2925" max="2925" width="3" style="388" hidden="1"/>
    <col min="2926" max="3165" width="8.54296875" style="388" hidden="1"/>
    <col min="3166" max="3171" width="14.81640625" style="388" hidden="1"/>
    <col min="3172" max="3173" width="15.81640625" style="388" hidden="1"/>
    <col min="3174" max="3179" width="16.1796875" style="388" hidden="1"/>
    <col min="3180" max="3180" width="6.1796875" style="388" hidden="1"/>
    <col min="3181" max="3181" width="3" style="388" hidden="1"/>
    <col min="3182" max="3421" width="8.54296875" style="388" hidden="1"/>
    <col min="3422" max="3427" width="14.81640625" style="388" hidden="1"/>
    <col min="3428" max="3429" width="15.81640625" style="388" hidden="1"/>
    <col min="3430" max="3435" width="16.1796875" style="388" hidden="1"/>
    <col min="3436" max="3436" width="6.1796875" style="388" hidden="1"/>
    <col min="3437" max="3437" width="3" style="388" hidden="1"/>
    <col min="3438" max="3677" width="8.54296875" style="388" hidden="1"/>
    <col min="3678" max="3683" width="14.81640625" style="388" hidden="1"/>
    <col min="3684" max="3685" width="15.81640625" style="388" hidden="1"/>
    <col min="3686" max="3691" width="16.1796875" style="388" hidden="1"/>
    <col min="3692" max="3692" width="6.1796875" style="388" hidden="1"/>
    <col min="3693" max="3693" width="3" style="388" hidden="1"/>
    <col min="3694" max="3933" width="8.54296875" style="388" hidden="1"/>
    <col min="3934" max="3939" width="14.81640625" style="388" hidden="1"/>
    <col min="3940" max="3941" width="15.81640625" style="388" hidden="1"/>
    <col min="3942" max="3947" width="16.1796875" style="388" hidden="1"/>
    <col min="3948" max="3948" width="6.1796875" style="388" hidden="1"/>
    <col min="3949" max="3949" width="3" style="388" hidden="1"/>
    <col min="3950" max="4189" width="8.54296875" style="388" hidden="1"/>
    <col min="4190" max="4195" width="14.81640625" style="388" hidden="1"/>
    <col min="4196" max="4197" width="15.81640625" style="388" hidden="1"/>
    <col min="4198" max="4203" width="16.1796875" style="388" hidden="1"/>
    <col min="4204" max="4204" width="6.1796875" style="388" hidden="1"/>
    <col min="4205" max="4205" width="3" style="388" hidden="1"/>
    <col min="4206" max="4445" width="8.54296875" style="388" hidden="1"/>
    <col min="4446" max="4451" width="14.81640625" style="388" hidden="1"/>
    <col min="4452" max="4453" width="15.81640625" style="388" hidden="1"/>
    <col min="4454" max="4459" width="16.1796875" style="388" hidden="1"/>
    <col min="4460" max="4460" width="6.1796875" style="388" hidden="1"/>
    <col min="4461" max="4461" width="3" style="388" hidden="1"/>
    <col min="4462" max="4701" width="8.54296875" style="388" hidden="1"/>
    <col min="4702" max="4707" width="14.81640625" style="388" hidden="1"/>
    <col min="4708" max="4709" width="15.81640625" style="388" hidden="1"/>
    <col min="4710" max="4715" width="16.1796875" style="388" hidden="1"/>
    <col min="4716" max="4716" width="6.1796875" style="388" hidden="1"/>
    <col min="4717" max="4717" width="3" style="388" hidden="1"/>
    <col min="4718" max="4957" width="8.54296875" style="388" hidden="1"/>
    <col min="4958" max="4963" width="14.81640625" style="388" hidden="1"/>
    <col min="4964" max="4965" width="15.81640625" style="388" hidden="1"/>
    <col min="4966" max="4971" width="16.1796875" style="388" hidden="1"/>
    <col min="4972" max="4972" width="6.1796875" style="388" hidden="1"/>
    <col min="4973" max="4973" width="3" style="388" hidden="1"/>
    <col min="4974" max="5213" width="8.54296875" style="388" hidden="1"/>
    <col min="5214" max="5219" width="14.81640625" style="388" hidden="1"/>
    <col min="5220" max="5221" width="15.81640625" style="388" hidden="1"/>
    <col min="5222" max="5227" width="16.1796875" style="388" hidden="1"/>
    <col min="5228" max="5228" width="6.1796875" style="388" hidden="1"/>
    <col min="5229" max="5229" width="3" style="388" hidden="1"/>
    <col min="5230" max="5469" width="8.54296875" style="388" hidden="1"/>
    <col min="5470" max="5475" width="14.81640625" style="388" hidden="1"/>
    <col min="5476" max="5477" width="15.81640625" style="388" hidden="1"/>
    <col min="5478" max="5483" width="16.1796875" style="388" hidden="1"/>
    <col min="5484" max="5484" width="6.1796875" style="388" hidden="1"/>
    <col min="5485" max="5485" width="3" style="388" hidden="1"/>
    <col min="5486" max="5725" width="8.54296875" style="388" hidden="1"/>
    <col min="5726" max="5731" width="14.81640625" style="388" hidden="1"/>
    <col min="5732" max="5733" width="15.81640625" style="388" hidden="1"/>
    <col min="5734" max="5739" width="16.1796875" style="388" hidden="1"/>
    <col min="5740" max="5740" width="6.1796875" style="388" hidden="1"/>
    <col min="5741" max="5741" width="3" style="388" hidden="1"/>
    <col min="5742" max="5981" width="8.54296875" style="388" hidden="1"/>
    <col min="5982" max="5987" width="14.81640625" style="388" hidden="1"/>
    <col min="5988" max="5989" width="15.81640625" style="388" hidden="1"/>
    <col min="5990" max="5995" width="16.1796875" style="388" hidden="1"/>
    <col min="5996" max="5996" width="6.1796875" style="388" hidden="1"/>
    <col min="5997" max="5997" width="3" style="388" hidden="1"/>
    <col min="5998" max="6237" width="8.54296875" style="388" hidden="1"/>
    <col min="6238" max="6243" width="14.81640625" style="388" hidden="1"/>
    <col min="6244" max="6245" width="15.81640625" style="388" hidden="1"/>
    <col min="6246" max="6251" width="16.1796875" style="388" hidden="1"/>
    <col min="6252" max="6252" width="6.1796875" style="388" hidden="1"/>
    <col min="6253" max="6253" width="3" style="388" hidden="1"/>
    <col min="6254" max="6493" width="8.54296875" style="388" hidden="1"/>
    <col min="6494" max="6499" width="14.81640625" style="388" hidden="1"/>
    <col min="6500" max="6501" width="15.81640625" style="388" hidden="1"/>
    <col min="6502" max="6507" width="16.1796875" style="388" hidden="1"/>
    <col min="6508" max="6508" width="6.1796875" style="388" hidden="1"/>
    <col min="6509" max="6509" width="3" style="388" hidden="1"/>
    <col min="6510" max="6749" width="8.54296875" style="388" hidden="1"/>
    <col min="6750" max="6755" width="14.81640625" style="388" hidden="1"/>
    <col min="6756" max="6757" width="15.81640625" style="388" hidden="1"/>
    <col min="6758" max="6763" width="16.1796875" style="388" hidden="1"/>
    <col min="6764" max="6764" width="6.1796875" style="388" hidden="1"/>
    <col min="6765" max="6765" width="3" style="388" hidden="1"/>
    <col min="6766" max="7005" width="8.54296875" style="388" hidden="1"/>
    <col min="7006" max="7011" width="14.81640625" style="388" hidden="1"/>
    <col min="7012" max="7013" width="15.81640625" style="388" hidden="1"/>
    <col min="7014" max="7019" width="16.1796875" style="388" hidden="1"/>
    <col min="7020" max="7020" width="6.1796875" style="388" hidden="1"/>
    <col min="7021" max="7021" width="3" style="388" hidden="1"/>
    <col min="7022" max="7261" width="8.54296875" style="388" hidden="1"/>
    <col min="7262" max="7267" width="14.81640625" style="388" hidden="1"/>
    <col min="7268" max="7269" width="15.81640625" style="388" hidden="1"/>
    <col min="7270" max="7275" width="16.1796875" style="388" hidden="1"/>
    <col min="7276" max="7276" width="6.1796875" style="388" hidden="1"/>
    <col min="7277" max="7277" width="3" style="388" hidden="1"/>
    <col min="7278" max="7517" width="8.54296875" style="388" hidden="1"/>
    <col min="7518" max="7523" width="14.81640625" style="388" hidden="1"/>
    <col min="7524" max="7525" width="15.81640625" style="388" hidden="1"/>
    <col min="7526" max="7531" width="16.1796875" style="388" hidden="1"/>
    <col min="7532" max="7532" width="6.1796875" style="388" hidden="1"/>
    <col min="7533" max="7533" width="3" style="388" hidden="1"/>
    <col min="7534" max="7773" width="8.54296875" style="388" hidden="1"/>
    <col min="7774" max="7779" width="14.81640625" style="388" hidden="1"/>
    <col min="7780" max="7781" width="15.81640625" style="388" hidden="1"/>
    <col min="7782" max="7787" width="16.1796875" style="388" hidden="1"/>
    <col min="7788" max="7788" width="6.1796875" style="388" hidden="1"/>
    <col min="7789" max="7789" width="3" style="388" hidden="1"/>
    <col min="7790" max="8029" width="8.54296875" style="388" hidden="1"/>
    <col min="8030" max="8035" width="14.81640625" style="388" hidden="1"/>
    <col min="8036" max="8037" width="15.81640625" style="388" hidden="1"/>
    <col min="8038" max="8043" width="16.1796875" style="388" hidden="1"/>
    <col min="8044" max="8044" width="6.1796875" style="388" hidden="1"/>
    <col min="8045" max="8045" width="3" style="388" hidden="1"/>
    <col min="8046" max="8285" width="8.54296875" style="388" hidden="1"/>
    <col min="8286" max="8291" width="14.81640625" style="388" hidden="1"/>
    <col min="8292" max="8293" width="15.81640625" style="388" hidden="1"/>
    <col min="8294" max="8299" width="16.1796875" style="388" hidden="1"/>
    <col min="8300" max="8300" width="6.1796875" style="388" hidden="1"/>
    <col min="8301" max="8301" width="3" style="388" hidden="1"/>
    <col min="8302" max="8541" width="8.54296875" style="388" hidden="1"/>
    <col min="8542" max="8547" width="14.81640625" style="388" hidden="1"/>
    <col min="8548" max="8549" width="15.81640625" style="388" hidden="1"/>
    <col min="8550" max="8555" width="16.1796875" style="388" hidden="1"/>
    <col min="8556" max="8556" width="6.1796875" style="388" hidden="1"/>
    <col min="8557" max="8557" width="3" style="388" hidden="1"/>
    <col min="8558" max="8797" width="8.54296875" style="388" hidden="1"/>
    <col min="8798" max="8803" width="14.81640625" style="388" hidden="1"/>
    <col min="8804" max="8805" width="15.81640625" style="388" hidden="1"/>
    <col min="8806" max="8811" width="16.1796875" style="388" hidden="1"/>
    <col min="8812" max="8812" width="6.1796875" style="388" hidden="1"/>
    <col min="8813" max="8813" width="3" style="388" hidden="1"/>
    <col min="8814" max="9053" width="8.54296875" style="388" hidden="1"/>
    <col min="9054" max="9059" width="14.81640625" style="388" hidden="1"/>
    <col min="9060" max="9061" width="15.81640625" style="388" hidden="1"/>
    <col min="9062" max="9067" width="16.1796875" style="388" hidden="1"/>
    <col min="9068" max="9068" width="6.1796875" style="388" hidden="1"/>
    <col min="9069" max="9069" width="3" style="388" hidden="1"/>
    <col min="9070" max="9309" width="8.54296875" style="388" hidden="1"/>
    <col min="9310" max="9315" width="14.81640625" style="388" hidden="1"/>
    <col min="9316" max="9317" width="15.81640625" style="388" hidden="1"/>
    <col min="9318" max="9323" width="16.1796875" style="388" hidden="1"/>
    <col min="9324" max="9324" width="6.1796875" style="388" hidden="1"/>
    <col min="9325" max="9325" width="3" style="388" hidden="1"/>
    <col min="9326" max="9565" width="8.54296875" style="388" hidden="1"/>
    <col min="9566" max="9571" width="14.81640625" style="388" hidden="1"/>
    <col min="9572" max="9573" width="15.81640625" style="388" hidden="1"/>
    <col min="9574" max="9579" width="16.1796875" style="388" hidden="1"/>
    <col min="9580" max="9580" width="6.1796875" style="388" hidden="1"/>
    <col min="9581" max="9581" width="3" style="388" hidden="1"/>
    <col min="9582" max="9821" width="8.54296875" style="388" hidden="1"/>
    <col min="9822" max="9827" width="14.81640625" style="388" hidden="1"/>
    <col min="9828" max="9829" width="15.81640625" style="388" hidden="1"/>
    <col min="9830" max="9835" width="16.1796875" style="388" hidden="1"/>
    <col min="9836" max="9836" width="6.1796875" style="388" hidden="1"/>
    <col min="9837" max="9837" width="3" style="388" hidden="1"/>
    <col min="9838" max="10077" width="8.54296875" style="388" hidden="1"/>
    <col min="10078" max="10083" width="14.81640625" style="388" hidden="1"/>
    <col min="10084" max="10085" width="15.81640625" style="388" hidden="1"/>
    <col min="10086" max="10091" width="16.1796875" style="388" hidden="1"/>
    <col min="10092" max="10092" width="6.1796875" style="388" hidden="1"/>
    <col min="10093" max="10093" width="3" style="388" hidden="1"/>
    <col min="10094" max="10333" width="8.54296875" style="388" hidden="1"/>
    <col min="10334" max="10339" width="14.81640625" style="388" hidden="1"/>
    <col min="10340" max="10341" width="15.81640625" style="388" hidden="1"/>
    <col min="10342" max="10347" width="16.1796875" style="388" hidden="1"/>
    <col min="10348" max="10348" width="6.1796875" style="388" hidden="1"/>
    <col min="10349" max="10349" width="3" style="388" hidden="1"/>
    <col min="10350" max="10589" width="8.54296875" style="388" hidden="1"/>
    <col min="10590" max="10595" width="14.81640625" style="388" hidden="1"/>
    <col min="10596" max="10597" width="15.81640625" style="388" hidden="1"/>
    <col min="10598" max="10603" width="16.1796875" style="388" hidden="1"/>
    <col min="10604" max="10604" width="6.1796875" style="388" hidden="1"/>
    <col min="10605" max="10605" width="3" style="388" hidden="1"/>
    <col min="10606" max="10845" width="8.54296875" style="388" hidden="1"/>
    <col min="10846" max="10851" width="14.81640625" style="388" hidden="1"/>
    <col min="10852" max="10853" width="15.81640625" style="388" hidden="1"/>
    <col min="10854" max="10859" width="16.1796875" style="388" hidden="1"/>
    <col min="10860" max="10860" width="6.1796875" style="388" hidden="1"/>
    <col min="10861" max="10861" width="3" style="388" hidden="1"/>
    <col min="10862" max="11101" width="8.54296875" style="388" hidden="1"/>
    <col min="11102" max="11107" width="14.81640625" style="388" hidden="1"/>
    <col min="11108" max="11109" width="15.81640625" style="388" hidden="1"/>
    <col min="11110" max="11115" width="16.1796875" style="388" hidden="1"/>
    <col min="11116" max="11116" width="6.1796875" style="388" hidden="1"/>
    <col min="11117" max="11117" width="3" style="388" hidden="1"/>
    <col min="11118" max="11357" width="8.54296875" style="388" hidden="1"/>
    <col min="11358" max="11363" width="14.81640625" style="388" hidden="1"/>
    <col min="11364" max="11365" width="15.81640625" style="388" hidden="1"/>
    <col min="11366" max="11371" width="16.1796875" style="388" hidden="1"/>
    <col min="11372" max="11372" width="6.1796875" style="388" hidden="1"/>
    <col min="11373" max="11373" width="3" style="388" hidden="1"/>
    <col min="11374" max="11613" width="8.54296875" style="388" hidden="1"/>
    <col min="11614" max="11619" width="14.81640625" style="388" hidden="1"/>
    <col min="11620" max="11621" width="15.81640625" style="388" hidden="1"/>
    <col min="11622" max="11627" width="16.1796875" style="388" hidden="1"/>
    <col min="11628" max="11628" width="6.1796875" style="388" hidden="1"/>
    <col min="11629" max="11629" width="3" style="388" hidden="1"/>
    <col min="11630" max="11869" width="8.54296875" style="388" hidden="1"/>
    <col min="11870" max="11875" width="14.81640625" style="388" hidden="1"/>
    <col min="11876" max="11877" width="15.81640625" style="388" hidden="1"/>
    <col min="11878" max="11883" width="16.1796875" style="388" hidden="1"/>
    <col min="11884" max="11884" width="6.1796875" style="388" hidden="1"/>
    <col min="11885" max="11885" width="3" style="388" hidden="1"/>
    <col min="11886" max="12125" width="8.54296875" style="388" hidden="1"/>
    <col min="12126" max="12131" width="14.81640625" style="388" hidden="1"/>
    <col min="12132" max="12133" width="15.81640625" style="388" hidden="1"/>
    <col min="12134" max="12139" width="16.1796875" style="388" hidden="1"/>
    <col min="12140" max="12140" width="6.1796875" style="388" hidden="1"/>
    <col min="12141" max="12141" width="3" style="388" hidden="1"/>
    <col min="12142" max="12381" width="8.54296875" style="388" hidden="1"/>
    <col min="12382" max="12387" width="14.81640625" style="388" hidden="1"/>
    <col min="12388" max="12389" width="15.81640625" style="388" hidden="1"/>
    <col min="12390" max="12395" width="16.1796875" style="388" hidden="1"/>
    <col min="12396" max="12396" width="6.1796875" style="388" hidden="1"/>
    <col min="12397" max="12397" width="3" style="388" hidden="1"/>
    <col min="12398" max="12637" width="8.54296875" style="388" hidden="1"/>
    <col min="12638" max="12643" width="14.81640625" style="388" hidden="1"/>
    <col min="12644" max="12645" width="15.81640625" style="388" hidden="1"/>
    <col min="12646" max="12651" width="16.1796875" style="388" hidden="1"/>
    <col min="12652" max="12652" width="6.1796875" style="388" hidden="1"/>
    <col min="12653" max="12653" width="3" style="388" hidden="1"/>
    <col min="12654" max="12893" width="8.54296875" style="388" hidden="1"/>
    <col min="12894" max="12899" width="14.81640625" style="388" hidden="1"/>
    <col min="12900" max="12901" width="15.81640625" style="388" hidden="1"/>
    <col min="12902" max="12907" width="16.1796875" style="388" hidden="1"/>
    <col min="12908" max="12908" width="6.1796875" style="388" hidden="1"/>
    <col min="12909" max="12909" width="3" style="388" hidden="1"/>
    <col min="12910" max="13149" width="8.54296875" style="388" hidden="1"/>
    <col min="13150" max="13155" width="14.81640625" style="388" hidden="1"/>
    <col min="13156" max="13157" width="15.81640625" style="388" hidden="1"/>
    <col min="13158" max="13163" width="16.1796875" style="388" hidden="1"/>
    <col min="13164" max="13164" width="6.1796875" style="388" hidden="1"/>
    <col min="13165" max="13165" width="3" style="388" hidden="1"/>
    <col min="13166" max="13405" width="8.54296875" style="388" hidden="1"/>
    <col min="13406" max="13411" width="14.81640625" style="388" hidden="1"/>
    <col min="13412" max="13413" width="15.81640625" style="388" hidden="1"/>
    <col min="13414" max="13419" width="16.1796875" style="388" hidden="1"/>
    <col min="13420" max="13420" width="6.1796875" style="388" hidden="1"/>
    <col min="13421" max="13421" width="3" style="388" hidden="1"/>
    <col min="13422" max="13661" width="8.54296875" style="388" hidden="1"/>
    <col min="13662" max="13667" width="14.81640625" style="388" hidden="1"/>
    <col min="13668" max="13669" width="15.81640625" style="388" hidden="1"/>
    <col min="13670" max="13675" width="16.1796875" style="388" hidden="1"/>
    <col min="13676" max="13676" width="6.1796875" style="388" hidden="1"/>
    <col min="13677" max="13677" width="3" style="388" hidden="1"/>
    <col min="13678" max="13917" width="8.54296875" style="388" hidden="1"/>
    <col min="13918" max="13923" width="14.81640625" style="388" hidden="1"/>
    <col min="13924" max="13925" width="15.81640625" style="388" hidden="1"/>
    <col min="13926" max="13931" width="16.1796875" style="388" hidden="1"/>
    <col min="13932" max="13932" width="6.1796875" style="388" hidden="1"/>
    <col min="13933" max="13933" width="3" style="388" hidden="1"/>
    <col min="13934" max="14173" width="8.54296875" style="388" hidden="1"/>
    <col min="14174" max="14179" width="14.81640625" style="388" hidden="1"/>
    <col min="14180" max="14181" width="15.81640625" style="388" hidden="1"/>
    <col min="14182" max="14187" width="16.1796875" style="388" hidden="1"/>
    <col min="14188" max="14188" width="6.1796875" style="388" hidden="1"/>
    <col min="14189" max="14189" width="3" style="388" hidden="1"/>
    <col min="14190" max="14429" width="8.54296875" style="388" hidden="1"/>
    <col min="14430" max="14435" width="14.81640625" style="388" hidden="1"/>
    <col min="14436" max="14437" width="15.81640625" style="388" hidden="1"/>
    <col min="14438" max="14443" width="16.1796875" style="388" hidden="1"/>
    <col min="14444" max="14444" width="6.1796875" style="388" hidden="1"/>
    <col min="14445" max="14445" width="3" style="388" hidden="1"/>
    <col min="14446" max="14685" width="8.54296875" style="388" hidden="1"/>
    <col min="14686" max="14691" width="14.81640625" style="388" hidden="1"/>
    <col min="14692" max="14693" width="15.81640625" style="388" hidden="1"/>
    <col min="14694" max="14699" width="16.1796875" style="388" hidden="1"/>
    <col min="14700" max="14700" width="6.1796875" style="388" hidden="1"/>
    <col min="14701" max="14701" width="3" style="388" hidden="1"/>
    <col min="14702" max="14941" width="8.54296875" style="388" hidden="1"/>
    <col min="14942" max="14947" width="14.81640625" style="388" hidden="1"/>
    <col min="14948" max="14949" width="15.81640625" style="388" hidden="1"/>
    <col min="14950" max="14955" width="16.1796875" style="388" hidden="1"/>
    <col min="14956" max="14956" width="6.1796875" style="388" hidden="1"/>
    <col min="14957" max="14957" width="3" style="388" hidden="1"/>
    <col min="14958" max="15197" width="8.54296875" style="388" hidden="1"/>
    <col min="15198" max="15203" width="14.81640625" style="388" hidden="1"/>
    <col min="15204" max="15205" width="15.81640625" style="388" hidden="1"/>
    <col min="15206" max="15211" width="16.1796875" style="388" hidden="1"/>
    <col min="15212" max="15212" width="6.1796875" style="388" hidden="1"/>
    <col min="15213" max="15213" width="3" style="388" hidden="1"/>
    <col min="15214" max="15453" width="8.54296875" style="388" hidden="1"/>
    <col min="15454" max="15459" width="14.81640625" style="388" hidden="1"/>
    <col min="15460" max="15461" width="15.81640625" style="388" hidden="1"/>
    <col min="15462" max="15467" width="16.1796875" style="388" hidden="1"/>
    <col min="15468" max="15468" width="6.1796875" style="388" hidden="1"/>
    <col min="15469" max="15469" width="3" style="388" hidden="1"/>
    <col min="15470" max="15709" width="8.54296875" style="388" hidden="1"/>
    <col min="15710" max="15715" width="14.81640625" style="388" hidden="1"/>
    <col min="15716" max="15717" width="15.81640625" style="388" hidden="1"/>
    <col min="15718" max="15723" width="16.1796875" style="388" hidden="1"/>
    <col min="15724" max="15724" width="6.1796875" style="388" hidden="1"/>
    <col min="15725" max="15725" width="3" style="388" hidden="1"/>
    <col min="15726" max="15965" width="8.54296875" style="388" hidden="1"/>
    <col min="15966" max="15971" width="14.81640625" style="388" hidden="1"/>
    <col min="15972" max="15973" width="15.81640625" style="388" hidden="1"/>
    <col min="15974" max="15979" width="16.1796875" style="388" hidden="1"/>
    <col min="15980" max="15980" width="6.1796875" style="388" hidden="1"/>
    <col min="15981" max="15981" width="3" style="388" hidden="1"/>
    <col min="15982" max="16221" width="8.54296875" style="388" hidden="1"/>
    <col min="16222" max="16227" width="14.81640625" style="388" hidden="1"/>
    <col min="16228" max="16229" width="15.81640625" style="388" hidden="1"/>
    <col min="16230" max="16235" width="16.1796875" style="388" hidden="1"/>
    <col min="16236" max="16236" width="6.1796875" style="388" hidden="1"/>
    <col min="16237" max="16237" width="3" style="388" hidden="1"/>
    <col min="16238" max="16384" width="8.5429687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583</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583</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584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585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6" t="s">
        <v>593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 x14ac:dyDescent="0.2">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 x14ac:dyDescent="0.2">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 x14ac:dyDescent="0.2">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 x14ac:dyDescent="0.2">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586</v>
      </c>
    </row>
    <row r="50" spans="1:109" ht="13"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549</v>
      </c>
      <c r="BQ50" s="1313"/>
      <c r="BR50" s="1313"/>
      <c r="BS50" s="1313"/>
      <c r="BT50" s="1313"/>
      <c r="BU50" s="1313"/>
      <c r="BV50" s="1313"/>
      <c r="BW50" s="1313"/>
      <c r="BX50" s="1313" t="s">
        <v>550</v>
      </c>
      <c r="BY50" s="1313"/>
      <c r="BZ50" s="1313"/>
      <c r="CA50" s="1313"/>
      <c r="CB50" s="1313"/>
      <c r="CC50" s="1313"/>
      <c r="CD50" s="1313"/>
      <c r="CE50" s="1313"/>
      <c r="CF50" s="1313" t="s">
        <v>551</v>
      </c>
      <c r="CG50" s="1313"/>
      <c r="CH50" s="1313"/>
      <c r="CI50" s="1313"/>
      <c r="CJ50" s="1313"/>
      <c r="CK50" s="1313"/>
      <c r="CL50" s="1313"/>
      <c r="CM50" s="1313"/>
      <c r="CN50" s="1313" t="s">
        <v>552</v>
      </c>
      <c r="CO50" s="1313"/>
      <c r="CP50" s="1313"/>
      <c r="CQ50" s="1313"/>
      <c r="CR50" s="1313"/>
      <c r="CS50" s="1313"/>
      <c r="CT50" s="1313"/>
      <c r="CU50" s="1313"/>
      <c r="CV50" s="1313" t="s">
        <v>553</v>
      </c>
      <c r="CW50" s="1313"/>
      <c r="CX50" s="1313"/>
      <c r="CY50" s="1313"/>
      <c r="CZ50" s="1313"/>
      <c r="DA50" s="1313"/>
      <c r="DB50" s="1313"/>
      <c r="DC50" s="1313"/>
    </row>
    <row r="51" spans="1:109" ht="13.5" customHeight="1" x14ac:dyDescent="0.2">
      <c r="B51" s="395"/>
      <c r="G51" s="1326"/>
      <c r="H51" s="1326"/>
      <c r="I51" s="1327"/>
      <c r="J51" s="1327"/>
      <c r="K51" s="1325"/>
      <c r="L51" s="1325"/>
      <c r="M51" s="1325"/>
      <c r="N51" s="1325"/>
      <c r="AM51" s="404"/>
      <c r="AN51" s="1315" t="s">
        <v>587</v>
      </c>
      <c r="AO51" s="1315"/>
      <c r="AP51" s="1315"/>
      <c r="AQ51" s="1315"/>
      <c r="AR51" s="1315"/>
      <c r="AS51" s="1315"/>
      <c r="AT51" s="1315"/>
      <c r="AU51" s="1315"/>
      <c r="AV51" s="1315"/>
      <c r="AW51" s="1315"/>
      <c r="AX51" s="1315"/>
      <c r="AY51" s="1315"/>
      <c r="AZ51" s="1315"/>
      <c r="BA51" s="1315"/>
      <c r="BB51" s="1315" t="s">
        <v>588</v>
      </c>
      <c r="BC51" s="1315"/>
      <c r="BD51" s="1315"/>
      <c r="BE51" s="1315"/>
      <c r="BF51" s="1315"/>
      <c r="BG51" s="1315"/>
      <c r="BH51" s="1315"/>
      <c r="BI51" s="1315"/>
      <c r="BJ51" s="1315"/>
      <c r="BK51" s="1315"/>
      <c r="BL51" s="1315"/>
      <c r="BM51" s="1315"/>
      <c r="BN51" s="1315"/>
      <c r="BO51" s="1315"/>
      <c r="BP51" s="1314">
        <v>49.5</v>
      </c>
      <c r="BQ51" s="1314"/>
      <c r="BR51" s="1314"/>
      <c r="BS51" s="1314"/>
      <c r="BT51" s="1314"/>
      <c r="BU51" s="1314"/>
      <c r="BV51" s="1314"/>
      <c r="BW51" s="1314"/>
      <c r="BX51" s="1314">
        <v>46</v>
      </c>
      <c r="BY51" s="1314"/>
      <c r="BZ51" s="1314"/>
      <c r="CA51" s="1314"/>
      <c r="CB51" s="1314"/>
      <c r="CC51" s="1314"/>
      <c r="CD51" s="1314"/>
      <c r="CE51" s="1314"/>
      <c r="CF51" s="1314">
        <v>52.9</v>
      </c>
      <c r="CG51" s="1314"/>
      <c r="CH51" s="1314"/>
      <c r="CI51" s="1314"/>
      <c r="CJ51" s="1314"/>
      <c r="CK51" s="1314"/>
      <c r="CL51" s="1314"/>
      <c r="CM51" s="1314"/>
      <c r="CN51" s="1314">
        <v>55.4</v>
      </c>
      <c r="CO51" s="1314"/>
      <c r="CP51" s="1314"/>
      <c r="CQ51" s="1314"/>
      <c r="CR51" s="1314"/>
      <c r="CS51" s="1314"/>
      <c r="CT51" s="1314"/>
      <c r="CU51" s="1314"/>
      <c r="CV51" s="1314">
        <v>48.8</v>
      </c>
      <c r="CW51" s="1314"/>
      <c r="CX51" s="1314"/>
      <c r="CY51" s="1314"/>
      <c r="CZ51" s="1314"/>
      <c r="DA51" s="1314"/>
      <c r="DB51" s="1314"/>
      <c r="DC51" s="1314"/>
    </row>
    <row r="52" spans="1:109" ht="13" x14ac:dyDescent="0.2">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 x14ac:dyDescent="0.2">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589</v>
      </c>
      <c r="BC53" s="1315"/>
      <c r="BD53" s="1315"/>
      <c r="BE53" s="1315"/>
      <c r="BF53" s="1315"/>
      <c r="BG53" s="1315"/>
      <c r="BH53" s="1315"/>
      <c r="BI53" s="1315"/>
      <c r="BJ53" s="1315"/>
      <c r="BK53" s="1315"/>
      <c r="BL53" s="1315"/>
      <c r="BM53" s="1315"/>
      <c r="BN53" s="1315"/>
      <c r="BO53" s="1315"/>
      <c r="BP53" s="1314">
        <v>43.9</v>
      </c>
      <c r="BQ53" s="1314"/>
      <c r="BR53" s="1314"/>
      <c r="BS53" s="1314"/>
      <c r="BT53" s="1314"/>
      <c r="BU53" s="1314"/>
      <c r="BV53" s="1314"/>
      <c r="BW53" s="1314"/>
      <c r="BX53" s="1314">
        <v>33.5</v>
      </c>
      <c r="BY53" s="1314"/>
      <c r="BZ53" s="1314"/>
      <c r="CA53" s="1314"/>
      <c r="CB53" s="1314"/>
      <c r="CC53" s="1314"/>
      <c r="CD53" s="1314"/>
      <c r="CE53" s="1314"/>
      <c r="CF53" s="1314">
        <v>34.299999999999997</v>
      </c>
      <c r="CG53" s="1314"/>
      <c r="CH53" s="1314"/>
      <c r="CI53" s="1314"/>
      <c r="CJ53" s="1314"/>
      <c r="CK53" s="1314"/>
      <c r="CL53" s="1314"/>
      <c r="CM53" s="1314"/>
      <c r="CN53" s="1314">
        <v>35.200000000000003</v>
      </c>
      <c r="CO53" s="1314"/>
      <c r="CP53" s="1314"/>
      <c r="CQ53" s="1314"/>
      <c r="CR53" s="1314"/>
      <c r="CS53" s="1314"/>
      <c r="CT53" s="1314"/>
      <c r="CU53" s="1314"/>
      <c r="CV53" s="1314">
        <v>36.200000000000003</v>
      </c>
      <c r="CW53" s="1314"/>
      <c r="CX53" s="1314"/>
      <c r="CY53" s="1314"/>
      <c r="CZ53" s="1314"/>
      <c r="DA53" s="1314"/>
      <c r="DB53" s="1314"/>
      <c r="DC53" s="1314"/>
    </row>
    <row r="54" spans="1:109" ht="13" x14ac:dyDescent="0.2">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 x14ac:dyDescent="0.2">
      <c r="A55" s="403"/>
      <c r="B55" s="395"/>
      <c r="G55" s="1309"/>
      <c r="H55" s="1309"/>
      <c r="I55" s="1309"/>
      <c r="J55" s="1309"/>
      <c r="K55" s="1325"/>
      <c r="L55" s="1325"/>
      <c r="M55" s="1325"/>
      <c r="N55" s="1325"/>
      <c r="AN55" s="1313" t="s">
        <v>590</v>
      </c>
      <c r="AO55" s="1313"/>
      <c r="AP55" s="1313"/>
      <c r="AQ55" s="1313"/>
      <c r="AR55" s="1313"/>
      <c r="AS55" s="1313"/>
      <c r="AT55" s="1313"/>
      <c r="AU55" s="1313"/>
      <c r="AV55" s="1313"/>
      <c r="AW55" s="1313"/>
      <c r="AX55" s="1313"/>
      <c r="AY55" s="1313"/>
      <c r="AZ55" s="1313"/>
      <c r="BA55" s="1313"/>
      <c r="BB55" s="1315" t="s">
        <v>588</v>
      </c>
      <c r="BC55" s="1315"/>
      <c r="BD55" s="1315"/>
      <c r="BE55" s="1315"/>
      <c r="BF55" s="1315"/>
      <c r="BG55" s="1315"/>
      <c r="BH55" s="1315"/>
      <c r="BI55" s="1315"/>
      <c r="BJ55" s="1315"/>
      <c r="BK55" s="1315"/>
      <c r="BL55" s="1315"/>
      <c r="BM55" s="1315"/>
      <c r="BN55" s="1315"/>
      <c r="BO55" s="1315"/>
      <c r="BP55" s="1314">
        <v>37.299999999999997</v>
      </c>
      <c r="BQ55" s="1314"/>
      <c r="BR55" s="1314"/>
      <c r="BS55" s="1314"/>
      <c r="BT55" s="1314"/>
      <c r="BU55" s="1314"/>
      <c r="BV55" s="1314"/>
      <c r="BW55" s="1314"/>
      <c r="BX55" s="1314">
        <v>33.1</v>
      </c>
      <c r="BY55" s="1314"/>
      <c r="BZ55" s="1314"/>
      <c r="CA55" s="1314"/>
      <c r="CB55" s="1314"/>
      <c r="CC55" s="1314"/>
      <c r="CD55" s="1314"/>
      <c r="CE55" s="1314"/>
      <c r="CF55" s="1314">
        <v>31.3</v>
      </c>
      <c r="CG55" s="1314"/>
      <c r="CH55" s="1314"/>
      <c r="CI55" s="1314"/>
      <c r="CJ55" s="1314"/>
      <c r="CK55" s="1314"/>
      <c r="CL55" s="1314"/>
      <c r="CM55" s="1314"/>
      <c r="CN55" s="1314">
        <v>25.3</v>
      </c>
      <c r="CO55" s="1314"/>
      <c r="CP55" s="1314"/>
      <c r="CQ55" s="1314"/>
      <c r="CR55" s="1314"/>
      <c r="CS55" s="1314"/>
      <c r="CT55" s="1314"/>
      <c r="CU55" s="1314"/>
      <c r="CV55" s="1314">
        <v>25.5</v>
      </c>
      <c r="CW55" s="1314"/>
      <c r="CX55" s="1314"/>
      <c r="CY55" s="1314"/>
      <c r="CZ55" s="1314"/>
      <c r="DA55" s="1314"/>
      <c r="DB55" s="1314"/>
      <c r="DC55" s="1314"/>
    </row>
    <row r="56" spans="1:109" ht="13" x14ac:dyDescent="0.2">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 x14ac:dyDescent="0.2">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589</v>
      </c>
      <c r="BC57" s="1315"/>
      <c r="BD57" s="1315"/>
      <c r="BE57" s="1315"/>
      <c r="BF57" s="1315"/>
      <c r="BG57" s="1315"/>
      <c r="BH57" s="1315"/>
      <c r="BI57" s="1315"/>
      <c r="BJ57" s="1315"/>
      <c r="BK57" s="1315"/>
      <c r="BL57" s="1315"/>
      <c r="BM57" s="1315"/>
      <c r="BN57" s="1315"/>
      <c r="BO57" s="1315"/>
      <c r="BP57" s="1314">
        <v>55.2</v>
      </c>
      <c r="BQ57" s="1314"/>
      <c r="BR57" s="1314"/>
      <c r="BS57" s="1314"/>
      <c r="BT57" s="1314"/>
      <c r="BU57" s="1314"/>
      <c r="BV57" s="1314"/>
      <c r="BW57" s="1314"/>
      <c r="BX57" s="1314">
        <v>57.2</v>
      </c>
      <c r="BY57" s="1314"/>
      <c r="BZ57" s="1314"/>
      <c r="CA57" s="1314"/>
      <c r="CB57" s="1314"/>
      <c r="CC57" s="1314"/>
      <c r="CD57" s="1314"/>
      <c r="CE57" s="1314"/>
      <c r="CF57" s="1314">
        <v>58.5</v>
      </c>
      <c r="CG57" s="1314"/>
      <c r="CH57" s="1314"/>
      <c r="CI57" s="1314"/>
      <c r="CJ57" s="1314"/>
      <c r="CK57" s="1314"/>
      <c r="CL57" s="1314"/>
      <c r="CM57" s="1314"/>
      <c r="CN57" s="1314">
        <v>59.8</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ht="13" x14ac:dyDescent="0.2">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591</v>
      </c>
    </row>
    <row r="64" spans="1:109" ht="13" x14ac:dyDescent="0.2">
      <c r="B64" s="395"/>
      <c r="G64" s="402"/>
      <c r="I64" s="415"/>
      <c r="J64" s="415"/>
      <c r="K64" s="415"/>
      <c r="L64" s="415"/>
      <c r="M64" s="415"/>
      <c r="N64" s="416"/>
      <c r="AM64" s="402"/>
      <c r="AN64" s="402" t="s">
        <v>585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6" t="s">
        <v>594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 x14ac:dyDescent="0.2">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 x14ac:dyDescent="0.2">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 x14ac:dyDescent="0.2">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 x14ac:dyDescent="0.2">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586</v>
      </c>
    </row>
    <row r="72" spans="2:107" ht="13"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549</v>
      </c>
      <c r="BQ72" s="1313"/>
      <c r="BR72" s="1313"/>
      <c r="BS72" s="1313"/>
      <c r="BT72" s="1313"/>
      <c r="BU72" s="1313"/>
      <c r="BV72" s="1313"/>
      <c r="BW72" s="1313"/>
      <c r="BX72" s="1313" t="s">
        <v>550</v>
      </c>
      <c r="BY72" s="1313"/>
      <c r="BZ72" s="1313"/>
      <c r="CA72" s="1313"/>
      <c r="CB72" s="1313"/>
      <c r="CC72" s="1313"/>
      <c r="CD72" s="1313"/>
      <c r="CE72" s="1313"/>
      <c r="CF72" s="1313" t="s">
        <v>551</v>
      </c>
      <c r="CG72" s="1313"/>
      <c r="CH72" s="1313"/>
      <c r="CI72" s="1313"/>
      <c r="CJ72" s="1313"/>
      <c r="CK72" s="1313"/>
      <c r="CL72" s="1313"/>
      <c r="CM72" s="1313"/>
      <c r="CN72" s="1313" t="s">
        <v>552</v>
      </c>
      <c r="CO72" s="1313"/>
      <c r="CP72" s="1313"/>
      <c r="CQ72" s="1313"/>
      <c r="CR72" s="1313"/>
      <c r="CS72" s="1313"/>
      <c r="CT72" s="1313"/>
      <c r="CU72" s="1313"/>
      <c r="CV72" s="1313" t="s">
        <v>553</v>
      </c>
      <c r="CW72" s="1313"/>
      <c r="CX72" s="1313"/>
      <c r="CY72" s="1313"/>
      <c r="CZ72" s="1313"/>
      <c r="DA72" s="1313"/>
      <c r="DB72" s="1313"/>
      <c r="DC72" s="1313"/>
    </row>
    <row r="73" spans="2:107" ht="13" x14ac:dyDescent="0.2">
      <c r="B73" s="395"/>
      <c r="G73" s="1326"/>
      <c r="H73" s="1326"/>
      <c r="I73" s="1326"/>
      <c r="J73" s="1326"/>
      <c r="K73" s="1329"/>
      <c r="L73" s="1329"/>
      <c r="M73" s="1329"/>
      <c r="N73" s="1329"/>
      <c r="AM73" s="404"/>
      <c r="AN73" s="1315" t="s">
        <v>587</v>
      </c>
      <c r="AO73" s="1315"/>
      <c r="AP73" s="1315"/>
      <c r="AQ73" s="1315"/>
      <c r="AR73" s="1315"/>
      <c r="AS73" s="1315"/>
      <c r="AT73" s="1315"/>
      <c r="AU73" s="1315"/>
      <c r="AV73" s="1315"/>
      <c r="AW73" s="1315"/>
      <c r="AX73" s="1315"/>
      <c r="AY73" s="1315"/>
      <c r="AZ73" s="1315"/>
      <c r="BA73" s="1315"/>
      <c r="BB73" s="1315" t="s">
        <v>588</v>
      </c>
      <c r="BC73" s="1315"/>
      <c r="BD73" s="1315"/>
      <c r="BE73" s="1315"/>
      <c r="BF73" s="1315"/>
      <c r="BG73" s="1315"/>
      <c r="BH73" s="1315"/>
      <c r="BI73" s="1315"/>
      <c r="BJ73" s="1315"/>
      <c r="BK73" s="1315"/>
      <c r="BL73" s="1315"/>
      <c r="BM73" s="1315"/>
      <c r="BN73" s="1315"/>
      <c r="BO73" s="1315"/>
      <c r="BP73" s="1314">
        <v>49.5</v>
      </c>
      <c r="BQ73" s="1314"/>
      <c r="BR73" s="1314"/>
      <c r="BS73" s="1314"/>
      <c r="BT73" s="1314"/>
      <c r="BU73" s="1314"/>
      <c r="BV73" s="1314"/>
      <c r="BW73" s="1314"/>
      <c r="BX73" s="1314">
        <v>46</v>
      </c>
      <c r="BY73" s="1314"/>
      <c r="BZ73" s="1314"/>
      <c r="CA73" s="1314"/>
      <c r="CB73" s="1314"/>
      <c r="CC73" s="1314"/>
      <c r="CD73" s="1314"/>
      <c r="CE73" s="1314"/>
      <c r="CF73" s="1314">
        <v>52.9</v>
      </c>
      <c r="CG73" s="1314"/>
      <c r="CH73" s="1314"/>
      <c r="CI73" s="1314"/>
      <c r="CJ73" s="1314"/>
      <c r="CK73" s="1314"/>
      <c r="CL73" s="1314"/>
      <c r="CM73" s="1314"/>
      <c r="CN73" s="1314">
        <v>55.4</v>
      </c>
      <c r="CO73" s="1314"/>
      <c r="CP73" s="1314"/>
      <c r="CQ73" s="1314"/>
      <c r="CR73" s="1314"/>
      <c r="CS73" s="1314"/>
      <c r="CT73" s="1314"/>
      <c r="CU73" s="1314"/>
      <c r="CV73" s="1314">
        <v>48.8</v>
      </c>
      <c r="CW73" s="1314"/>
      <c r="CX73" s="1314"/>
      <c r="CY73" s="1314"/>
      <c r="CZ73" s="1314"/>
      <c r="DA73" s="1314"/>
      <c r="DB73" s="1314"/>
      <c r="DC73" s="1314"/>
    </row>
    <row r="74" spans="2:107" ht="13" x14ac:dyDescent="0.2">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 x14ac:dyDescent="0.2">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592</v>
      </c>
      <c r="BC75" s="1315"/>
      <c r="BD75" s="1315"/>
      <c r="BE75" s="1315"/>
      <c r="BF75" s="1315"/>
      <c r="BG75" s="1315"/>
      <c r="BH75" s="1315"/>
      <c r="BI75" s="1315"/>
      <c r="BJ75" s="1315"/>
      <c r="BK75" s="1315"/>
      <c r="BL75" s="1315"/>
      <c r="BM75" s="1315"/>
      <c r="BN75" s="1315"/>
      <c r="BO75" s="1315"/>
      <c r="BP75" s="1314">
        <v>7.6</v>
      </c>
      <c r="BQ75" s="1314"/>
      <c r="BR75" s="1314"/>
      <c r="BS75" s="1314"/>
      <c r="BT75" s="1314"/>
      <c r="BU75" s="1314"/>
      <c r="BV75" s="1314"/>
      <c r="BW75" s="1314"/>
      <c r="BX75" s="1314">
        <v>7.2</v>
      </c>
      <c r="BY75" s="1314"/>
      <c r="BZ75" s="1314"/>
      <c r="CA75" s="1314"/>
      <c r="CB75" s="1314"/>
      <c r="CC75" s="1314"/>
      <c r="CD75" s="1314"/>
      <c r="CE75" s="1314"/>
      <c r="CF75" s="1314">
        <v>8</v>
      </c>
      <c r="CG75" s="1314"/>
      <c r="CH75" s="1314"/>
      <c r="CI75" s="1314"/>
      <c r="CJ75" s="1314"/>
      <c r="CK75" s="1314"/>
      <c r="CL75" s="1314"/>
      <c r="CM75" s="1314"/>
      <c r="CN75" s="1314">
        <v>7.9</v>
      </c>
      <c r="CO75" s="1314"/>
      <c r="CP75" s="1314"/>
      <c r="CQ75" s="1314"/>
      <c r="CR75" s="1314"/>
      <c r="CS75" s="1314"/>
      <c r="CT75" s="1314"/>
      <c r="CU75" s="1314"/>
      <c r="CV75" s="1314">
        <v>7.5</v>
      </c>
      <c r="CW75" s="1314"/>
      <c r="CX75" s="1314"/>
      <c r="CY75" s="1314"/>
      <c r="CZ75" s="1314"/>
      <c r="DA75" s="1314"/>
      <c r="DB75" s="1314"/>
      <c r="DC75" s="1314"/>
    </row>
    <row r="76" spans="2:107" ht="13" x14ac:dyDescent="0.2">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 x14ac:dyDescent="0.2">
      <c r="B77" s="395"/>
      <c r="G77" s="1309"/>
      <c r="H77" s="1309"/>
      <c r="I77" s="1309"/>
      <c r="J77" s="1309"/>
      <c r="K77" s="1329"/>
      <c r="L77" s="1329"/>
      <c r="M77" s="1329"/>
      <c r="N77" s="1329"/>
      <c r="AN77" s="1313" t="s">
        <v>590</v>
      </c>
      <c r="AO77" s="1313"/>
      <c r="AP77" s="1313"/>
      <c r="AQ77" s="1313"/>
      <c r="AR77" s="1313"/>
      <c r="AS77" s="1313"/>
      <c r="AT77" s="1313"/>
      <c r="AU77" s="1313"/>
      <c r="AV77" s="1313"/>
      <c r="AW77" s="1313"/>
      <c r="AX77" s="1313"/>
      <c r="AY77" s="1313"/>
      <c r="AZ77" s="1313"/>
      <c r="BA77" s="1313"/>
      <c r="BB77" s="1315" t="s">
        <v>588</v>
      </c>
      <c r="BC77" s="1315"/>
      <c r="BD77" s="1315"/>
      <c r="BE77" s="1315"/>
      <c r="BF77" s="1315"/>
      <c r="BG77" s="1315"/>
      <c r="BH77" s="1315"/>
      <c r="BI77" s="1315"/>
      <c r="BJ77" s="1315"/>
      <c r="BK77" s="1315"/>
      <c r="BL77" s="1315"/>
      <c r="BM77" s="1315"/>
      <c r="BN77" s="1315"/>
      <c r="BO77" s="1315"/>
      <c r="BP77" s="1314">
        <v>37.299999999999997</v>
      </c>
      <c r="BQ77" s="1314"/>
      <c r="BR77" s="1314"/>
      <c r="BS77" s="1314"/>
      <c r="BT77" s="1314"/>
      <c r="BU77" s="1314"/>
      <c r="BV77" s="1314"/>
      <c r="BW77" s="1314"/>
      <c r="BX77" s="1314">
        <v>33.1</v>
      </c>
      <c r="BY77" s="1314"/>
      <c r="BZ77" s="1314"/>
      <c r="CA77" s="1314"/>
      <c r="CB77" s="1314"/>
      <c r="CC77" s="1314"/>
      <c r="CD77" s="1314"/>
      <c r="CE77" s="1314"/>
      <c r="CF77" s="1314">
        <v>31.3</v>
      </c>
      <c r="CG77" s="1314"/>
      <c r="CH77" s="1314"/>
      <c r="CI77" s="1314"/>
      <c r="CJ77" s="1314"/>
      <c r="CK77" s="1314"/>
      <c r="CL77" s="1314"/>
      <c r="CM77" s="1314"/>
      <c r="CN77" s="1314">
        <v>25.3</v>
      </c>
      <c r="CO77" s="1314"/>
      <c r="CP77" s="1314"/>
      <c r="CQ77" s="1314"/>
      <c r="CR77" s="1314"/>
      <c r="CS77" s="1314"/>
      <c r="CT77" s="1314"/>
      <c r="CU77" s="1314"/>
      <c r="CV77" s="1314">
        <v>25.5</v>
      </c>
      <c r="CW77" s="1314"/>
      <c r="CX77" s="1314"/>
      <c r="CY77" s="1314"/>
      <c r="CZ77" s="1314"/>
      <c r="DA77" s="1314"/>
      <c r="DB77" s="1314"/>
      <c r="DC77" s="1314"/>
    </row>
    <row r="78" spans="2:107" ht="13" x14ac:dyDescent="0.2">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 x14ac:dyDescent="0.2">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592</v>
      </c>
      <c r="BC79" s="1315"/>
      <c r="BD79" s="1315"/>
      <c r="BE79" s="1315"/>
      <c r="BF79" s="1315"/>
      <c r="BG79" s="1315"/>
      <c r="BH79" s="1315"/>
      <c r="BI79" s="1315"/>
      <c r="BJ79" s="1315"/>
      <c r="BK79" s="1315"/>
      <c r="BL79" s="1315"/>
      <c r="BM79" s="1315"/>
      <c r="BN79" s="1315"/>
      <c r="BO79" s="1315"/>
      <c r="BP79" s="1314">
        <v>7.8</v>
      </c>
      <c r="BQ79" s="1314"/>
      <c r="BR79" s="1314"/>
      <c r="BS79" s="1314"/>
      <c r="BT79" s="1314"/>
      <c r="BU79" s="1314"/>
      <c r="BV79" s="1314"/>
      <c r="BW79" s="1314"/>
      <c r="BX79" s="1314">
        <v>7.5</v>
      </c>
      <c r="BY79" s="1314"/>
      <c r="BZ79" s="1314"/>
      <c r="CA79" s="1314"/>
      <c r="CB79" s="1314"/>
      <c r="CC79" s="1314"/>
      <c r="CD79" s="1314"/>
      <c r="CE79" s="1314"/>
      <c r="CF79" s="1314">
        <v>7.2</v>
      </c>
      <c r="CG79" s="1314"/>
      <c r="CH79" s="1314"/>
      <c r="CI79" s="1314"/>
      <c r="CJ79" s="1314"/>
      <c r="CK79" s="1314"/>
      <c r="CL79" s="1314"/>
      <c r="CM79" s="1314"/>
      <c r="CN79" s="1314">
        <v>6.9</v>
      </c>
      <c r="CO79" s="1314"/>
      <c r="CP79" s="1314"/>
      <c r="CQ79" s="1314"/>
      <c r="CR79" s="1314"/>
      <c r="CS79" s="1314"/>
      <c r="CT79" s="1314"/>
      <c r="CU79" s="1314"/>
      <c r="CV79" s="1314">
        <v>6.6</v>
      </c>
      <c r="CW79" s="1314"/>
      <c r="CX79" s="1314"/>
      <c r="CY79" s="1314"/>
      <c r="CZ79" s="1314"/>
      <c r="DA79" s="1314"/>
      <c r="DB79" s="1314"/>
      <c r="DC79" s="1314"/>
    </row>
    <row r="80" spans="2:107" ht="13" x14ac:dyDescent="0.2">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cuvD1ZkqCqcKflf7FOsNeHN00uCbfNy4gpi3pkTqT7YwELiNaI15A8MdZWps01ANox5mpsgdez4B3YA1UqKNcg==" saltValue="Gc3PB65r47+4BY6SCInx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495</v>
      </c>
    </row>
  </sheetData>
  <sheetProtection algorithmName="SHA-512" hashValue="GH57fUePCV3OSQY6iSQpcSJ00mxbuZ2PIvPVsuNYLBpvGeqCmzBLqJCigmBcIYKimfDskpONG09AtqWF0aELUg==" saltValue="om2NfMq0jczDQp37xgYhC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495</v>
      </c>
    </row>
  </sheetData>
  <sheetProtection algorithmName="SHA-512" hashValue="P2GcAIo7RzfPqVR3PtfTmKVp+ot4NFqt0tP+JMlEvbuvfIssVw/yZM55cm310n4K/hC9qcAOlv0rtQwaTSW2jg==" saltValue="Td/rE3r9K3IHq6ivY0ij8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796875" defaultRowHeight="13" x14ac:dyDescent="0.2"/>
  <cols>
    <col min="1" max="1" width="45.81640625" style="150" customWidth="1"/>
    <col min="2" max="8" width="13.453125" style="150" customWidth="1"/>
    <col min="9" max="16384" width="11.1796875" style="150"/>
  </cols>
  <sheetData>
    <row r="1" spans="1:8" x14ac:dyDescent="0.2">
      <c r="A1" s="144"/>
      <c r="B1" s="145"/>
      <c r="C1" s="146"/>
      <c r="D1" s="147"/>
      <c r="E1" s="148"/>
      <c r="F1" s="148"/>
      <c r="G1" s="148"/>
      <c r="H1" s="149"/>
    </row>
    <row r="2" spans="1:8" x14ac:dyDescent="0.2">
      <c r="A2" s="151"/>
      <c r="B2" s="152"/>
      <c r="C2" s="153"/>
      <c r="D2" s="154" t="s">
        <v>52</v>
      </c>
      <c r="E2" s="155"/>
      <c r="F2" s="156" t="s">
        <v>546</v>
      </c>
      <c r="G2" s="157"/>
      <c r="H2" s="158"/>
    </row>
    <row r="3" spans="1:8" x14ac:dyDescent="0.2">
      <c r="A3" s="154" t="s">
        <v>539</v>
      </c>
      <c r="B3" s="159"/>
      <c r="C3" s="160"/>
      <c r="D3" s="161">
        <v>51780</v>
      </c>
      <c r="E3" s="162"/>
      <c r="F3" s="163">
        <v>54227</v>
      </c>
      <c r="G3" s="164"/>
      <c r="H3" s="165"/>
    </row>
    <row r="4" spans="1:8" x14ac:dyDescent="0.2">
      <c r="A4" s="166"/>
      <c r="B4" s="167"/>
      <c r="C4" s="168"/>
      <c r="D4" s="169">
        <v>19507</v>
      </c>
      <c r="E4" s="170"/>
      <c r="F4" s="171">
        <v>29694</v>
      </c>
      <c r="G4" s="172"/>
      <c r="H4" s="173"/>
    </row>
    <row r="5" spans="1:8" x14ac:dyDescent="0.2">
      <c r="A5" s="154" t="s">
        <v>541</v>
      </c>
      <c r="B5" s="159"/>
      <c r="C5" s="160"/>
      <c r="D5" s="161">
        <v>51151</v>
      </c>
      <c r="E5" s="162"/>
      <c r="F5" s="163">
        <v>57295</v>
      </c>
      <c r="G5" s="164"/>
      <c r="H5" s="165"/>
    </row>
    <row r="6" spans="1:8" x14ac:dyDescent="0.2">
      <c r="A6" s="166"/>
      <c r="B6" s="167"/>
      <c r="C6" s="168"/>
      <c r="D6" s="169">
        <v>25675</v>
      </c>
      <c r="E6" s="170"/>
      <c r="F6" s="171">
        <v>32771</v>
      </c>
      <c r="G6" s="172"/>
      <c r="H6" s="173"/>
    </row>
    <row r="7" spans="1:8" x14ac:dyDescent="0.2">
      <c r="A7" s="154" t="s">
        <v>542</v>
      </c>
      <c r="B7" s="159"/>
      <c r="C7" s="160"/>
      <c r="D7" s="161">
        <v>69768</v>
      </c>
      <c r="E7" s="162"/>
      <c r="F7" s="163">
        <v>54110</v>
      </c>
      <c r="G7" s="164"/>
      <c r="H7" s="165"/>
    </row>
    <row r="8" spans="1:8" x14ac:dyDescent="0.2">
      <c r="A8" s="166"/>
      <c r="B8" s="167"/>
      <c r="C8" s="168"/>
      <c r="D8" s="169">
        <v>29684</v>
      </c>
      <c r="E8" s="170"/>
      <c r="F8" s="171">
        <v>30620</v>
      </c>
      <c r="G8" s="172"/>
      <c r="H8" s="173"/>
    </row>
    <row r="9" spans="1:8" x14ac:dyDescent="0.2">
      <c r="A9" s="154" t="s">
        <v>543</v>
      </c>
      <c r="B9" s="159"/>
      <c r="C9" s="160"/>
      <c r="D9" s="161">
        <v>50413</v>
      </c>
      <c r="E9" s="162"/>
      <c r="F9" s="163">
        <v>54684</v>
      </c>
      <c r="G9" s="164"/>
      <c r="H9" s="165"/>
    </row>
    <row r="10" spans="1:8" x14ac:dyDescent="0.2">
      <c r="A10" s="166"/>
      <c r="B10" s="167"/>
      <c r="C10" s="168"/>
      <c r="D10" s="169">
        <v>15002</v>
      </c>
      <c r="E10" s="170"/>
      <c r="F10" s="171">
        <v>32829</v>
      </c>
      <c r="G10" s="172"/>
      <c r="H10" s="173"/>
    </row>
    <row r="11" spans="1:8" x14ac:dyDescent="0.2">
      <c r="A11" s="154" t="s">
        <v>544</v>
      </c>
      <c r="B11" s="159"/>
      <c r="C11" s="160"/>
      <c r="D11" s="161">
        <v>45141</v>
      </c>
      <c r="E11" s="162"/>
      <c r="F11" s="163">
        <v>62383</v>
      </c>
      <c r="G11" s="164"/>
      <c r="H11" s="165"/>
    </row>
    <row r="12" spans="1:8" x14ac:dyDescent="0.2">
      <c r="A12" s="166"/>
      <c r="B12" s="167"/>
      <c r="C12" s="174"/>
      <c r="D12" s="169">
        <v>11172</v>
      </c>
      <c r="E12" s="170"/>
      <c r="F12" s="171">
        <v>35325</v>
      </c>
      <c r="G12" s="172"/>
      <c r="H12" s="173"/>
    </row>
    <row r="13" spans="1:8" x14ac:dyDescent="0.2">
      <c r="A13" s="154"/>
      <c r="B13" s="159"/>
      <c r="C13" s="175"/>
      <c r="D13" s="176">
        <v>53651</v>
      </c>
      <c r="E13" s="177"/>
      <c r="F13" s="178">
        <v>56540</v>
      </c>
      <c r="G13" s="179"/>
      <c r="H13" s="165"/>
    </row>
    <row r="14" spans="1:8" x14ac:dyDescent="0.2">
      <c r="A14" s="166"/>
      <c r="B14" s="167"/>
      <c r="C14" s="168"/>
      <c r="D14" s="169">
        <v>20208</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4.33</v>
      </c>
      <c r="C19" s="180">
        <f>ROUND(VALUE(SUBSTITUTE(実質収支比率等に係る経年分析!G$48,"▲","-")),2)</f>
        <v>2.75</v>
      </c>
      <c r="D19" s="180">
        <f>ROUND(VALUE(SUBSTITUTE(実質収支比率等に係る経年分析!H$48,"▲","-")),2)</f>
        <v>5.89</v>
      </c>
      <c r="E19" s="180">
        <f>ROUND(VALUE(SUBSTITUTE(実質収支比率等に係る経年分析!I$48,"▲","-")),2)</f>
        <v>5.1100000000000003</v>
      </c>
      <c r="F19" s="180">
        <f>ROUND(VALUE(SUBSTITUTE(実質収支比率等に係る経年分析!J$48,"▲","-")),2)</f>
        <v>5.24</v>
      </c>
    </row>
    <row r="20" spans="1:11" x14ac:dyDescent="0.2">
      <c r="A20" s="180" t="s">
        <v>55</v>
      </c>
      <c r="B20" s="180">
        <f>ROUND(VALUE(SUBSTITUTE(実質収支比率等に係る経年分析!F$47,"▲","-")),2)</f>
        <v>9.93</v>
      </c>
      <c r="C20" s="180">
        <f>ROUND(VALUE(SUBSTITUTE(実質収支比率等に係る経年分析!G$47,"▲","-")),2)</f>
        <v>9.2799999999999994</v>
      </c>
      <c r="D20" s="180">
        <f>ROUND(VALUE(SUBSTITUTE(実質収支比率等に係る経年分析!H$47,"▲","-")),2)</f>
        <v>9.39</v>
      </c>
      <c r="E20" s="180">
        <f>ROUND(VALUE(SUBSTITUTE(実質収支比率等に係る経年分析!I$47,"▲","-")),2)</f>
        <v>9.7799999999999994</v>
      </c>
      <c r="F20" s="180">
        <f>ROUND(VALUE(SUBSTITUTE(実質収支比率等に係る経年分析!J$47,"▲","-")),2)</f>
        <v>12.61</v>
      </c>
    </row>
    <row r="21" spans="1:11" x14ac:dyDescent="0.2">
      <c r="A21" s="180" t="s">
        <v>56</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3.02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x14ac:dyDescent="0.2">
      <c r="A36" s="181" t="str">
        <f>IF(連結実質赤字比率に係る赤字・黒字の構成分析!C$34="",NA(),連結実質赤字比率に係る赤字・黒字の構成分析!C$34)</f>
        <v>深谷中央特定土地区画整理事業特別会計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2294</v>
      </c>
      <c r="E42" s="182"/>
      <c r="F42" s="182"/>
      <c r="G42" s="182">
        <f>'実質公債費比率（分子）の構造'!L$52</f>
        <v>2328</v>
      </c>
      <c r="H42" s="182"/>
      <c r="I42" s="182"/>
      <c r="J42" s="182">
        <f>'実質公債費比率（分子）の構造'!M$52</f>
        <v>2375</v>
      </c>
      <c r="K42" s="182"/>
      <c r="L42" s="182"/>
      <c r="M42" s="182">
        <f>'実質公債費比率（分子）の構造'!N$52</f>
        <v>2382</v>
      </c>
      <c r="N42" s="182"/>
      <c r="O42" s="182"/>
      <c r="P42" s="182">
        <f>'実質公債費比率（分子）の構造'!O$52</f>
        <v>2368</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195</v>
      </c>
      <c r="C44" s="182"/>
      <c r="D44" s="182"/>
      <c r="E44" s="182">
        <f>'実質公債費比率（分子）の構造'!L$50</f>
        <v>299</v>
      </c>
      <c r="F44" s="182"/>
      <c r="G44" s="182"/>
      <c r="H44" s="182">
        <f>'実質公債費比率（分子）の構造'!M$50</f>
        <v>661</v>
      </c>
      <c r="I44" s="182"/>
      <c r="J44" s="182"/>
      <c r="K44" s="182">
        <f>'実質公債費比率（分子）の構造'!N$50</f>
        <v>159</v>
      </c>
      <c r="L44" s="182"/>
      <c r="M44" s="182"/>
      <c r="N44" s="182">
        <f>'実質公債費比率（分子）の構造'!O$50</f>
        <v>3</v>
      </c>
      <c r="O44" s="182"/>
      <c r="P44" s="182"/>
    </row>
    <row r="45" spans="1:16" x14ac:dyDescent="0.2">
      <c r="A45" s="182" t="s">
        <v>66</v>
      </c>
      <c r="B45" s="182">
        <f>'実質公債費比率（分子）の構造'!K$49</f>
        <v>24</v>
      </c>
      <c r="C45" s="182"/>
      <c r="D45" s="182"/>
      <c r="E45" s="182">
        <f>'実質公債費比率（分子）の構造'!L$49</f>
        <v>12</v>
      </c>
      <c r="F45" s="182"/>
      <c r="G45" s="182"/>
      <c r="H45" s="182">
        <f>'実質公債費比率（分子）の構造'!M$49</f>
        <v>0</v>
      </c>
      <c r="I45" s="182"/>
      <c r="J45" s="182"/>
      <c r="K45" s="182">
        <f>'実質公債費比率（分子）の構造'!N$49</f>
        <v>19</v>
      </c>
      <c r="L45" s="182"/>
      <c r="M45" s="182"/>
      <c r="N45" s="182">
        <f>'実質公債費比率（分子）の構造'!O$49</f>
        <v>45</v>
      </c>
      <c r="O45" s="182"/>
      <c r="P45" s="182"/>
    </row>
    <row r="46" spans="1:16" x14ac:dyDescent="0.2">
      <c r="A46" s="182" t="s">
        <v>67</v>
      </c>
      <c r="B46" s="182">
        <f>'実質公債費比率（分子）の構造'!K$48</f>
        <v>1228</v>
      </c>
      <c r="C46" s="182"/>
      <c r="D46" s="182"/>
      <c r="E46" s="182">
        <f>'実質公債費比率（分子）の構造'!L$48</f>
        <v>1170</v>
      </c>
      <c r="F46" s="182"/>
      <c r="G46" s="182"/>
      <c r="H46" s="182">
        <f>'実質公債費比率（分子）の構造'!M$48</f>
        <v>1203</v>
      </c>
      <c r="I46" s="182"/>
      <c r="J46" s="182"/>
      <c r="K46" s="182">
        <f>'実質公債費比率（分子）の構造'!N$48</f>
        <v>1202</v>
      </c>
      <c r="L46" s="182"/>
      <c r="M46" s="182"/>
      <c r="N46" s="182">
        <f>'実質公債費比率（分子）の構造'!O$48</f>
        <v>1166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1814</v>
      </c>
      <c r="C49" s="182"/>
      <c r="D49" s="182"/>
      <c r="E49" s="182">
        <f>'実質公債費比率（分子）の構造'!L$45</f>
        <v>1865</v>
      </c>
      <c r="F49" s="182"/>
      <c r="G49" s="182"/>
      <c r="H49" s="182">
        <f>'実質公債費比率（分子）の構造'!M$45</f>
        <v>1895</v>
      </c>
      <c r="I49" s="182"/>
      <c r="J49" s="182"/>
      <c r="K49" s="182">
        <f>'実質公債費比率（分子）の構造'!N$45</f>
        <v>1957</v>
      </c>
      <c r="L49" s="182"/>
      <c r="M49" s="182"/>
      <c r="N49" s="182">
        <f>'実質公債費比率（分子）の構造'!O$45</f>
        <v>2009</v>
      </c>
      <c r="O49" s="182"/>
      <c r="P49" s="182"/>
    </row>
    <row r="50" spans="1:16" x14ac:dyDescent="0.2">
      <c r="A50" s="182" t="s">
        <v>71</v>
      </c>
      <c r="B50" s="182" t="e">
        <f>NA()</f>
        <v>#N/A</v>
      </c>
      <c r="C50" s="182">
        <f>IF(ISNUMBER('実質公債費比率（分子）の構造'!K$53),'実質公債費比率（分子）の構造'!K$53,NA())</f>
        <v>967</v>
      </c>
      <c r="D50" s="182" t="e">
        <f>NA()</f>
        <v>#N/A</v>
      </c>
      <c r="E50" s="182" t="e">
        <f>NA()</f>
        <v>#N/A</v>
      </c>
      <c r="F50" s="182">
        <f>IF(ISNUMBER('実質公債費比率（分子）の構造'!L$53),'実質公債費比率（分子）の構造'!L$53,NA())</f>
        <v>1018</v>
      </c>
      <c r="G50" s="182" t="e">
        <f>NA()</f>
        <v>#N/A</v>
      </c>
      <c r="H50" s="182" t="e">
        <f>NA()</f>
        <v>#N/A</v>
      </c>
      <c r="I50" s="182">
        <f>IF(ISNUMBER('実質公債費比率（分子）の構造'!M$53),'実質公債費比率（分子）の構造'!M$53,NA())</f>
        <v>1384</v>
      </c>
      <c r="J50" s="182" t="e">
        <f>NA()</f>
        <v>#N/A</v>
      </c>
      <c r="K50" s="182" t="e">
        <f>NA()</f>
        <v>#N/A</v>
      </c>
      <c r="L50" s="182">
        <f>IF(ISNUMBER('実質公債費比率（分子）の構造'!N$53),'実質公債費比率（分子）の構造'!N$53,NA())</f>
        <v>955</v>
      </c>
      <c r="M50" s="182" t="e">
        <f>NA()</f>
        <v>#N/A</v>
      </c>
      <c r="N50" s="182" t="e">
        <f>NA()</f>
        <v>#N/A</v>
      </c>
      <c r="O50" s="182">
        <f>IF(ISNUMBER('実質公債費比率（分子）の構造'!O$53),'実質公債費比率（分子）の構造'!O$53,NA())</f>
        <v>855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21860</v>
      </c>
      <c r="E56" s="181"/>
      <c r="F56" s="181"/>
      <c r="G56" s="181">
        <f>'将来負担比率（分子）の構造'!J$52</f>
        <v>21919</v>
      </c>
      <c r="H56" s="181"/>
      <c r="I56" s="181"/>
      <c r="J56" s="181">
        <f>'将来負担比率（分子）の構造'!K$52</f>
        <v>21944</v>
      </c>
      <c r="K56" s="181"/>
      <c r="L56" s="181"/>
      <c r="M56" s="181">
        <f>'将来負担比率（分子）の構造'!L$52</f>
        <v>21725</v>
      </c>
      <c r="N56" s="181"/>
      <c r="O56" s="181"/>
      <c r="P56" s="181">
        <f>'将来負担比率（分子）の構造'!M$52</f>
        <v>21217</v>
      </c>
    </row>
    <row r="57" spans="1:16" x14ac:dyDescent="0.2">
      <c r="A57" s="181" t="s">
        <v>42</v>
      </c>
      <c r="B57" s="181"/>
      <c r="C57" s="181"/>
      <c r="D57" s="181">
        <f>'将来負担比率（分子）の構造'!I$51</f>
        <v>2841</v>
      </c>
      <c r="E57" s="181"/>
      <c r="F57" s="181"/>
      <c r="G57" s="181">
        <f>'将来負担比率（分子）の構造'!J$51</f>
        <v>2690</v>
      </c>
      <c r="H57" s="181"/>
      <c r="I57" s="181"/>
      <c r="J57" s="181">
        <f>'将来負担比率（分子）の構造'!K$51</f>
        <v>2606</v>
      </c>
      <c r="K57" s="181"/>
      <c r="L57" s="181"/>
      <c r="M57" s="181">
        <f>'将来負担比率（分子）の構造'!L$51</f>
        <v>2423</v>
      </c>
      <c r="N57" s="181"/>
      <c r="O57" s="181"/>
      <c r="P57" s="181">
        <f>'将来負担比率（分子）の構造'!M$51</f>
        <v>2305</v>
      </c>
    </row>
    <row r="58" spans="1:16" x14ac:dyDescent="0.2">
      <c r="A58" s="181" t="s">
        <v>41</v>
      </c>
      <c r="B58" s="181"/>
      <c r="C58" s="181"/>
      <c r="D58" s="181">
        <f>'将来負担比率（分子）の構造'!I$50</f>
        <v>3147</v>
      </c>
      <c r="E58" s="181"/>
      <c r="F58" s="181"/>
      <c r="G58" s="181">
        <f>'将来負担比率（分子）の構造'!J$50</f>
        <v>2802</v>
      </c>
      <c r="H58" s="181"/>
      <c r="I58" s="181"/>
      <c r="J58" s="181">
        <f>'将来負担比率（分子）の構造'!K$50</f>
        <v>2551</v>
      </c>
      <c r="K58" s="181"/>
      <c r="L58" s="181"/>
      <c r="M58" s="181">
        <f>'将来負担比率（分子）の構造'!L$50</f>
        <v>2629</v>
      </c>
      <c r="N58" s="181"/>
      <c r="O58" s="181"/>
      <c r="P58" s="181">
        <f>'将来負担比率（分子）の構造'!M$50</f>
        <v>3280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5609</v>
      </c>
      <c r="C62" s="181"/>
      <c r="D62" s="181"/>
      <c r="E62" s="181">
        <f>'将来負担比率（分子）の構造'!J$45</f>
        <v>5395</v>
      </c>
      <c r="F62" s="181"/>
      <c r="G62" s="181"/>
      <c r="H62" s="181">
        <f>'将来負担比率（分子）の構造'!K$45</f>
        <v>5432</v>
      </c>
      <c r="I62" s="181"/>
      <c r="J62" s="181"/>
      <c r="K62" s="181">
        <f>'将来負担比率（分子）の構造'!L$45</f>
        <v>5148</v>
      </c>
      <c r="L62" s="181"/>
      <c r="M62" s="181"/>
      <c r="N62" s="181">
        <f>'将来負担比率（分子）の構造'!M$45</f>
        <v>5025</v>
      </c>
      <c r="O62" s="181"/>
      <c r="P62" s="181"/>
    </row>
    <row r="63" spans="1:16" x14ac:dyDescent="0.2">
      <c r="A63" s="181" t="s">
        <v>34</v>
      </c>
      <c r="B63" s="181">
        <f>'将来負担比率（分子）の構造'!I$44</f>
        <v>184</v>
      </c>
      <c r="C63" s="181"/>
      <c r="D63" s="181"/>
      <c r="E63" s="181">
        <f>'将来負担比率（分子）の構造'!J$44</f>
        <v>765</v>
      </c>
      <c r="F63" s="181"/>
      <c r="G63" s="181"/>
      <c r="H63" s="181">
        <f>'将来負担比率（分子）の構造'!K$44</f>
        <v>1869</v>
      </c>
      <c r="I63" s="181"/>
      <c r="J63" s="181"/>
      <c r="K63" s="181">
        <f>'将来負担比率（分子）の構造'!L$44</f>
        <v>3479</v>
      </c>
      <c r="L63" s="181"/>
      <c r="M63" s="181"/>
      <c r="N63" s="181">
        <f>'将来負担比率（分子）の構造'!M$44</f>
        <v>3484</v>
      </c>
      <c r="O63" s="181"/>
      <c r="P63" s="181"/>
    </row>
    <row r="64" spans="1:16" x14ac:dyDescent="0.2">
      <c r="A64" s="181" t="s">
        <v>33</v>
      </c>
      <c r="B64" s="181">
        <f>'将来負担比率（分子）の構造'!I$43</f>
        <v>10853</v>
      </c>
      <c r="C64" s="181"/>
      <c r="D64" s="181"/>
      <c r="E64" s="181">
        <f>'将来負担比率（分子）の構造'!J$43</f>
        <v>10102</v>
      </c>
      <c r="F64" s="181"/>
      <c r="G64" s="181"/>
      <c r="H64" s="181">
        <f>'将来負担比率（分子）の構造'!K$43</f>
        <v>9523</v>
      </c>
      <c r="I64" s="181"/>
      <c r="J64" s="181"/>
      <c r="K64" s="181">
        <f>'将来負担比率（分子）の構造'!L$43</f>
        <v>8745</v>
      </c>
      <c r="L64" s="181"/>
      <c r="M64" s="181"/>
      <c r="N64" s="181">
        <f>'将来負担比率（分子）の構造'!M$43</f>
        <v>8062</v>
      </c>
      <c r="O64" s="181"/>
      <c r="P64" s="181"/>
    </row>
    <row r="65" spans="1:16" x14ac:dyDescent="0.2">
      <c r="A65" s="181" t="s">
        <v>32</v>
      </c>
      <c r="B65" s="181">
        <f>'将来負担比率（分子）の構造'!I$42</f>
        <v>1095</v>
      </c>
      <c r="C65" s="181"/>
      <c r="D65" s="181"/>
      <c r="E65" s="181">
        <f>'将来負担比率（分子）の構造'!J$42</f>
        <v>1248</v>
      </c>
      <c r="F65" s="181"/>
      <c r="G65" s="181"/>
      <c r="H65" s="181">
        <f>'将来負担比率（分子）の構造'!K$42</f>
        <v>1017</v>
      </c>
      <c r="I65" s="181"/>
      <c r="J65" s="181"/>
      <c r="K65" s="181">
        <f>'将来負担比率（分子）の構造'!L$42</f>
        <v>591</v>
      </c>
      <c r="L65" s="181"/>
      <c r="M65" s="181"/>
      <c r="N65" s="181">
        <f>'将来負担比率（分子）の構造'!M$42</f>
        <v>420</v>
      </c>
      <c r="O65" s="181"/>
      <c r="P65" s="181"/>
    </row>
    <row r="66" spans="1:16" x14ac:dyDescent="0.2">
      <c r="A66" s="181" t="s">
        <v>31</v>
      </c>
      <c r="B66" s="181">
        <f>'将来負担比率（分子）の構造'!I$41</f>
        <v>16992</v>
      </c>
      <c r="C66" s="181"/>
      <c r="D66" s="181"/>
      <c r="E66" s="181">
        <f>'将来負担比率（分子）の構造'!J$41</f>
        <v>16310</v>
      </c>
      <c r="F66" s="181"/>
      <c r="G66" s="181"/>
      <c r="H66" s="181">
        <f>'将来負担比率（分子）の構造'!K$41</f>
        <v>16687</v>
      </c>
      <c r="I66" s="181"/>
      <c r="J66" s="181"/>
      <c r="K66" s="181">
        <f>'将来負担比率（分子）の構造'!L$41</f>
        <v>16694</v>
      </c>
      <c r="L66" s="181"/>
      <c r="M66" s="181"/>
      <c r="N66" s="181">
        <f>'将来負担比率（分子）の構造'!M$41</f>
        <v>16801</v>
      </c>
      <c r="O66" s="181"/>
      <c r="P66" s="181"/>
    </row>
    <row r="67" spans="1:16" x14ac:dyDescent="0.2">
      <c r="A67" s="181" t="s">
        <v>75</v>
      </c>
      <c r="B67" s="181" t="e">
        <f>NA()</f>
        <v>#N/A</v>
      </c>
      <c r="C67" s="181">
        <f>IF(ISNUMBER('将来負担比率（分子）の構造'!I$53), IF('将来負担比率（分子）の構造'!I$53 &lt; 0, 0, '将来負担比率（分子）の構造'!I$53), NA())</f>
        <v>6886</v>
      </c>
      <c r="D67" s="181" t="e">
        <f>NA()</f>
        <v>#N/A</v>
      </c>
      <c r="E67" s="181" t="e">
        <f>NA()</f>
        <v>#N/A</v>
      </c>
      <c r="F67" s="181">
        <f>IF(ISNUMBER('将来負担比率（分子）の構造'!J$53), IF('将来負担比率（分子）の構造'!J$53 &lt; 0, 0, '将来負担比率（分子）の構造'!J$53), NA())</f>
        <v>6408</v>
      </c>
      <c r="G67" s="181" t="e">
        <f>NA()</f>
        <v>#N/A</v>
      </c>
      <c r="H67" s="181" t="e">
        <f>NA()</f>
        <v>#N/A</v>
      </c>
      <c r="I67" s="181">
        <f>IF(ISNUMBER('将来負担比率（分子）の構造'!K$53), IF('将来負担比率（分子）の構造'!K$53 &lt; 0, 0, '将来負担比率（分子）の構造'!K$53), NA())</f>
        <v>7426</v>
      </c>
      <c r="J67" s="181" t="e">
        <f>NA()</f>
        <v>#N/A</v>
      </c>
      <c r="K67" s="181" t="e">
        <f>NA()</f>
        <v>#N/A</v>
      </c>
      <c r="L67" s="181">
        <f>IF(ISNUMBER('将来負担比率（分子）の構造'!L$53), IF('将来負担比率（分子）の構造'!L$53 &lt; 0, 0, '将来負担比率（分子）の構造'!L$53), NA())</f>
        <v>7880</v>
      </c>
      <c r="M67" s="181" t="e">
        <f>NA()</f>
        <v>#N/A</v>
      </c>
      <c r="N67" s="181" t="e">
        <f>NA()</f>
        <v>#N/A</v>
      </c>
      <c r="O67" s="181">
        <f>IF(ISNUMBER('将来負担比率（分子）の構造'!M$53), IF('将来負担比率（分子）の構造'!M$53 &lt; 0, 0, '将来負担比率（分子）の構造'!M$53), NA())</f>
        <v>6989</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1504</v>
      </c>
      <c r="C72" s="185">
        <f>基金残高に係る経年分析!G55</f>
        <v>1587</v>
      </c>
      <c r="D72" s="185">
        <f>基金残高に係る経年分析!H55</f>
        <v>2055</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778</v>
      </c>
      <c r="C74" s="185">
        <f>基金残高に係る経年分析!G57</f>
        <v>658</v>
      </c>
      <c r="D74" s="185">
        <f>基金残高に係る経年分析!H57</f>
        <v>767</v>
      </c>
    </row>
  </sheetData>
  <sheetProtection algorithmName="SHA-512" hashValue="5yF45BYo46mANyaqT3kJF3cpEw8lLIZdZSrf1K5L5AyeTv/CKFS7Jzx+516CqEOX4cp7w6eRDywPbzC0mU2t9Q==" saltValue="98YTmPBWzBekhF3tbEGe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54296875" style="226" customWidth="1"/>
    <col min="96" max="133" width="1.54296875" style="242" customWidth="1"/>
    <col min="134" max="143" width="1.5429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13249902</v>
      </c>
      <c r="S5" s="673"/>
      <c r="T5" s="673"/>
      <c r="U5" s="673"/>
      <c r="V5" s="673"/>
      <c r="W5" s="673"/>
      <c r="X5" s="673"/>
      <c r="Y5" s="674"/>
      <c r="Z5" s="675">
        <v>43.9</v>
      </c>
      <c r="AA5" s="675"/>
      <c r="AB5" s="675"/>
      <c r="AC5" s="675"/>
      <c r="AD5" s="676">
        <v>12486608</v>
      </c>
      <c r="AE5" s="676"/>
      <c r="AF5" s="676"/>
      <c r="AG5" s="676"/>
      <c r="AH5" s="676"/>
      <c r="AI5" s="676"/>
      <c r="AJ5" s="676"/>
      <c r="AK5" s="676"/>
      <c r="AL5" s="677">
        <v>74.3</v>
      </c>
      <c r="AM5" s="678"/>
      <c r="AN5" s="678"/>
      <c r="AO5" s="679"/>
      <c r="AP5" s="669" t="s">
        <v>229</v>
      </c>
      <c r="AQ5" s="670"/>
      <c r="AR5" s="670"/>
      <c r="AS5" s="670"/>
      <c r="AT5" s="670"/>
      <c r="AU5" s="670"/>
      <c r="AV5" s="670"/>
      <c r="AW5" s="670"/>
      <c r="AX5" s="670"/>
      <c r="AY5" s="670"/>
      <c r="AZ5" s="670"/>
      <c r="BA5" s="670"/>
      <c r="BB5" s="670"/>
      <c r="BC5" s="670"/>
      <c r="BD5" s="670"/>
      <c r="BE5" s="670"/>
      <c r="BF5" s="671"/>
      <c r="BG5" s="683">
        <v>12486608</v>
      </c>
      <c r="BH5" s="684"/>
      <c r="BI5" s="684"/>
      <c r="BJ5" s="684"/>
      <c r="BK5" s="684"/>
      <c r="BL5" s="684"/>
      <c r="BM5" s="684"/>
      <c r="BN5" s="685"/>
      <c r="BO5" s="686">
        <v>94.2</v>
      </c>
      <c r="BP5" s="686"/>
      <c r="BQ5" s="686"/>
      <c r="BR5" s="686"/>
      <c r="BS5" s="687">
        <v>87199</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172998</v>
      </c>
      <c r="S6" s="684"/>
      <c r="T6" s="684"/>
      <c r="U6" s="684"/>
      <c r="V6" s="684"/>
      <c r="W6" s="684"/>
      <c r="X6" s="684"/>
      <c r="Y6" s="685"/>
      <c r="Z6" s="686">
        <v>0.6</v>
      </c>
      <c r="AA6" s="686"/>
      <c r="AB6" s="686"/>
      <c r="AC6" s="686"/>
      <c r="AD6" s="687">
        <v>172998</v>
      </c>
      <c r="AE6" s="687"/>
      <c r="AF6" s="687"/>
      <c r="AG6" s="687"/>
      <c r="AH6" s="687"/>
      <c r="AI6" s="687"/>
      <c r="AJ6" s="687"/>
      <c r="AK6" s="687"/>
      <c r="AL6" s="688">
        <v>1</v>
      </c>
      <c r="AM6" s="689"/>
      <c r="AN6" s="689"/>
      <c r="AO6" s="690"/>
      <c r="AP6" s="680" t="s">
        <v>234</v>
      </c>
      <c r="AQ6" s="681"/>
      <c r="AR6" s="681"/>
      <c r="AS6" s="681"/>
      <c r="AT6" s="681"/>
      <c r="AU6" s="681"/>
      <c r="AV6" s="681"/>
      <c r="AW6" s="681"/>
      <c r="AX6" s="681"/>
      <c r="AY6" s="681"/>
      <c r="AZ6" s="681"/>
      <c r="BA6" s="681"/>
      <c r="BB6" s="681"/>
      <c r="BC6" s="681"/>
      <c r="BD6" s="681"/>
      <c r="BE6" s="681"/>
      <c r="BF6" s="682"/>
      <c r="BG6" s="683">
        <v>12486608</v>
      </c>
      <c r="BH6" s="684"/>
      <c r="BI6" s="684"/>
      <c r="BJ6" s="684"/>
      <c r="BK6" s="684"/>
      <c r="BL6" s="684"/>
      <c r="BM6" s="684"/>
      <c r="BN6" s="685"/>
      <c r="BO6" s="686">
        <v>94.2</v>
      </c>
      <c r="BP6" s="686"/>
      <c r="BQ6" s="686"/>
      <c r="BR6" s="686"/>
      <c r="BS6" s="687">
        <v>87199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261231</v>
      </c>
      <c r="CS6" s="684"/>
      <c r="CT6" s="684"/>
      <c r="CU6" s="684"/>
      <c r="CV6" s="684"/>
      <c r="CW6" s="684"/>
      <c r="CX6" s="684"/>
      <c r="CY6" s="685"/>
      <c r="CZ6" s="677">
        <v>0.9</v>
      </c>
      <c r="DA6" s="678"/>
      <c r="DB6" s="678"/>
      <c r="DC6" s="697"/>
      <c r="DD6" s="692" t="s">
        <v>129</v>
      </c>
      <c r="DE6" s="684"/>
      <c r="DF6" s="684"/>
      <c r="DG6" s="684"/>
      <c r="DH6" s="684"/>
      <c r="DI6" s="684"/>
      <c r="DJ6" s="684"/>
      <c r="DK6" s="684"/>
      <c r="DL6" s="684"/>
      <c r="DM6" s="684"/>
      <c r="DN6" s="684"/>
      <c r="DO6" s="684"/>
      <c r="DP6" s="685"/>
      <c r="DQ6" s="692">
        <v>261231</v>
      </c>
      <c r="DR6" s="684"/>
      <c r="DS6" s="684"/>
      <c r="DT6" s="684"/>
      <c r="DU6" s="684"/>
      <c r="DV6" s="684"/>
      <c r="DW6" s="684"/>
      <c r="DX6" s="684"/>
      <c r="DY6" s="684"/>
      <c r="DZ6" s="684"/>
      <c r="EA6" s="684"/>
      <c r="EB6" s="684"/>
      <c r="EC6" s="693"/>
    </row>
    <row r="7" spans="2:143" ht="11.25" customHeight="1" x14ac:dyDescent="0.2">
      <c r="B7" s="680" t="s">
        <v>236</v>
      </c>
      <c r="C7" s="681"/>
      <c r="D7" s="681"/>
      <c r="E7" s="681"/>
      <c r="F7" s="681"/>
      <c r="G7" s="681"/>
      <c r="H7" s="681"/>
      <c r="I7" s="681"/>
      <c r="J7" s="681"/>
      <c r="K7" s="681"/>
      <c r="L7" s="681"/>
      <c r="M7" s="681"/>
      <c r="N7" s="681"/>
      <c r="O7" s="681"/>
      <c r="P7" s="681"/>
      <c r="Q7" s="682"/>
      <c r="R7" s="683">
        <v>6873</v>
      </c>
      <c r="S7" s="684"/>
      <c r="T7" s="684"/>
      <c r="U7" s="684"/>
      <c r="V7" s="684"/>
      <c r="W7" s="684"/>
      <c r="X7" s="684"/>
      <c r="Y7" s="685"/>
      <c r="Z7" s="686">
        <v>0</v>
      </c>
      <c r="AA7" s="686"/>
      <c r="AB7" s="686"/>
      <c r="AC7" s="686"/>
      <c r="AD7" s="687">
        <v>6873</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5759462</v>
      </c>
      <c r="BH7" s="684"/>
      <c r="BI7" s="684"/>
      <c r="BJ7" s="684"/>
      <c r="BK7" s="684"/>
      <c r="BL7" s="684"/>
      <c r="BM7" s="684"/>
      <c r="BN7" s="685"/>
      <c r="BO7" s="686">
        <v>43.5</v>
      </c>
      <c r="BP7" s="686"/>
      <c r="BQ7" s="686"/>
      <c r="BR7" s="686"/>
      <c r="BS7" s="687">
        <v>87199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3722887</v>
      </c>
      <c r="CS7" s="684"/>
      <c r="CT7" s="684"/>
      <c r="CU7" s="684"/>
      <c r="CV7" s="684"/>
      <c r="CW7" s="684"/>
      <c r="CX7" s="684"/>
      <c r="CY7" s="685"/>
      <c r="CZ7" s="686">
        <v>12.7</v>
      </c>
      <c r="DA7" s="686"/>
      <c r="DB7" s="686"/>
      <c r="DC7" s="686"/>
      <c r="DD7" s="692">
        <v>80524</v>
      </c>
      <c r="DE7" s="684"/>
      <c r="DF7" s="684"/>
      <c r="DG7" s="684"/>
      <c r="DH7" s="684"/>
      <c r="DI7" s="684"/>
      <c r="DJ7" s="684"/>
      <c r="DK7" s="684"/>
      <c r="DL7" s="684"/>
      <c r="DM7" s="684"/>
      <c r="DN7" s="684"/>
      <c r="DO7" s="684"/>
      <c r="DP7" s="685"/>
      <c r="DQ7" s="692">
        <v>2979580</v>
      </c>
      <c r="DR7" s="684"/>
      <c r="DS7" s="684"/>
      <c r="DT7" s="684"/>
      <c r="DU7" s="684"/>
      <c r="DV7" s="684"/>
      <c r="DW7" s="684"/>
      <c r="DX7" s="684"/>
      <c r="DY7" s="684"/>
      <c r="DZ7" s="684"/>
      <c r="EA7" s="684"/>
      <c r="EB7" s="684"/>
      <c r="EC7" s="693"/>
    </row>
    <row r="8" spans="2:143" ht="11.25" customHeight="1" x14ac:dyDescent="0.2">
      <c r="B8" s="680" t="s">
        <v>239</v>
      </c>
      <c r="C8" s="681"/>
      <c r="D8" s="681"/>
      <c r="E8" s="681"/>
      <c r="F8" s="681"/>
      <c r="G8" s="681"/>
      <c r="H8" s="681"/>
      <c r="I8" s="681"/>
      <c r="J8" s="681"/>
      <c r="K8" s="681"/>
      <c r="L8" s="681"/>
      <c r="M8" s="681"/>
      <c r="N8" s="681"/>
      <c r="O8" s="681"/>
      <c r="P8" s="681"/>
      <c r="Q8" s="682"/>
      <c r="R8" s="683">
        <v>63361</v>
      </c>
      <c r="S8" s="684"/>
      <c r="T8" s="684"/>
      <c r="U8" s="684"/>
      <c r="V8" s="684"/>
      <c r="W8" s="684"/>
      <c r="X8" s="684"/>
      <c r="Y8" s="685"/>
      <c r="Z8" s="686">
        <v>0.2</v>
      </c>
      <c r="AA8" s="686"/>
      <c r="AB8" s="686"/>
      <c r="AC8" s="686"/>
      <c r="AD8" s="687">
        <v>63361</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148561</v>
      </c>
      <c r="BH8" s="684"/>
      <c r="BI8" s="684"/>
      <c r="BJ8" s="684"/>
      <c r="BK8" s="684"/>
      <c r="BL8" s="684"/>
      <c r="BM8" s="684"/>
      <c r="BN8" s="685"/>
      <c r="BO8" s="686">
        <v>1.1000000000000001</v>
      </c>
      <c r="BP8" s="686"/>
      <c r="BQ8" s="686"/>
      <c r="BR8" s="686"/>
      <c r="BS8" s="692" t="s">
        <v>129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11424510</v>
      </c>
      <c r="CS8" s="684"/>
      <c r="CT8" s="684"/>
      <c r="CU8" s="684"/>
      <c r="CV8" s="684"/>
      <c r="CW8" s="684"/>
      <c r="CX8" s="684"/>
      <c r="CY8" s="685"/>
      <c r="CZ8" s="686">
        <v>39.1</v>
      </c>
      <c r="DA8" s="686"/>
      <c r="DB8" s="686"/>
      <c r="DC8" s="686"/>
      <c r="DD8" s="692">
        <v>57385</v>
      </c>
      <c r="DE8" s="684"/>
      <c r="DF8" s="684"/>
      <c r="DG8" s="684"/>
      <c r="DH8" s="684"/>
      <c r="DI8" s="684"/>
      <c r="DJ8" s="684"/>
      <c r="DK8" s="684"/>
      <c r="DL8" s="684"/>
      <c r="DM8" s="684"/>
      <c r="DN8" s="684"/>
      <c r="DO8" s="684"/>
      <c r="DP8" s="685"/>
      <c r="DQ8" s="692">
        <v>5598313</v>
      </c>
      <c r="DR8" s="684"/>
      <c r="DS8" s="684"/>
      <c r="DT8" s="684"/>
      <c r="DU8" s="684"/>
      <c r="DV8" s="684"/>
      <c r="DW8" s="684"/>
      <c r="DX8" s="684"/>
      <c r="DY8" s="684"/>
      <c r="DZ8" s="684"/>
      <c r="EA8" s="684"/>
      <c r="EB8" s="684"/>
      <c r="EC8" s="693"/>
    </row>
    <row r="9" spans="2:143" ht="11.25" customHeight="1" x14ac:dyDescent="0.2">
      <c r="B9" s="680" t="s">
        <v>242</v>
      </c>
      <c r="C9" s="681"/>
      <c r="D9" s="681"/>
      <c r="E9" s="681"/>
      <c r="F9" s="681"/>
      <c r="G9" s="681"/>
      <c r="H9" s="681"/>
      <c r="I9" s="681"/>
      <c r="J9" s="681"/>
      <c r="K9" s="681"/>
      <c r="L9" s="681"/>
      <c r="M9" s="681"/>
      <c r="N9" s="681"/>
      <c r="O9" s="681"/>
      <c r="P9" s="681"/>
      <c r="Q9" s="682"/>
      <c r="R9" s="683">
        <v>38090</v>
      </c>
      <c r="S9" s="684"/>
      <c r="T9" s="684"/>
      <c r="U9" s="684"/>
      <c r="V9" s="684"/>
      <c r="W9" s="684"/>
      <c r="X9" s="684"/>
      <c r="Y9" s="685"/>
      <c r="Z9" s="686">
        <v>0.1</v>
      </c>
      <c r="AA9" s="686"/>
      <c r="AB9" s="686"/>
      <c r="AC9" s="686"/>
      <c r="AD9" s="687">
        <v>38090</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4651987</v>
      </c>
      <c r="BH9" s="684"/>
      <c r="BI9" s="684"/>
      <c r="BJ9" s="684"/>
      <c r="BK9" s="684"/>
      <c r="BL9" s="684"/>
      <c r="BM9" s="684"/>
      <c r="BN9" s="685"/>
      <c r="BO9" s="686">
        <v>35.1</v>
      </c>
      <c r="BP9" s="686"/>
      <c r="BQ9" s="686"/>
      <c r="BR9" s="686"/>
      <c r="BS9" s="692" t="s">
        <v>129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1803025</v>
      </c>
      <c r="CS9" s="684"/>
      <c r="CT9" s="684"/>
      <c r="CU9" s="684"/>
      <c r="CV9" s="684"/>
      <c r="CW9" s="684"/>
      <c r="CX9" s="684"/>
      <c r="CY9" s="685"/>
      <c r="CZ9" s="686">
        <v>6.2</v>
      </c>
      <c r="DA9" s="686"/>
      <c r="DB9" s="686"/>
      <c r="DC9" s="686"/>
      <c r="DD9" s="692">
        <v>174</v>
      </c>
      <c r="DE9" s="684"/>
      <c r="DF9" s="684"/>
      <c r="DG9" s="684"/>
      <c r="DH9" s="684"/>
      <c r="DI9" s="684"/>
      <c r="DJ9" s="684"/>
      <c r="DK9" s="684"/>
      <c r="DL9" s="684"/>
      <c r="DM9" s="684"/>
      <c r="DN9" s="684"/>
      <c r="DO9" s="684"/>
      <c r="DP9" s="685"/>
      <c r="DQ9" s="692">
        <v>1718280</v>
      </c>
      <c r="DR9" s="684"/>
      <c r="DS9" s="684"/>
      <c r="DT9" s="684"/>
      <c r="DU9" s="684"/>
      <c r="DV9" s="684"/>
      <c r="DW9" s="684"/>
      <c r="DX9" s="684"/>
      <c r="DY9" s="684"/>
      <c r="DZ9" s="684"/>
      <c r="EA9" s="684"/>
      <c r="EB9" s="684"/>
      <c r="EC9" s="693"/>
    </row>
    <row r="10" spans="2:143" ht="11.25" customHeight="1" x14ac:dyDescent="0.2">
      <c r="B10" s="680" t="s">
        <v>245</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256484</v>
      </c>
      <c r="BH10" s="684"/>
      <c r="BI10" s="684"/>
      <c r="BJ10" s="684"/>
      <c r="BK10" s="684"/>
      <c r="BL10" s="684"/>
      <c r="BM10" s="684"/>
      <c r="BN10" s="685"/>
      <c r="BO10" s="686">
        <v>1.9</v>
      </c>
      <c r="BP10" s="686"/>
      <c r="BQ10" s="686"/>
      <c r="BR10" s="686"/>
      <c r="BS10" s="692" t="s">
        <v>129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42247</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10943</v>
      </c>
      <c r="DR10" s="684"/>
      <c r="DS10" s="684"/>
      <c r="DT10" s="684"/>
      <c r="DU10" s="684"/>
      <c r="DV10" s="684"/>
      <c r="DW10" s="684"/>
      <c r="DX10" s="684"/>
      <c r="DY10" s="684"/>
      <c r="DZ10" s="684"/>
      <c r="EA10" s="684"/>
      <c r="EB10" s="684"/>
      <c r="EC10" s="693"/>
    </row>
    <row r="11" spans="2:143" ht="11.25" customHeight="1" x14ac:dyDescent="0.2">
      <c r="B11" s="680" t="s">
        <v>248</v>
      </c>
      <c r="C11" s="681"/>
      <c r="D11" s="681"/>
      <c r="E11" s="681"/>
      <c r="F11" s="681"/>
      <c r="G11" s="681"/>
      <c r="H11" s="681"/>
      <c r="I11" s="681"/>
      <c r="J11" s="681"/>
      <c r="K11" s="681"/>
      <c r="L11" s="681"/>
      <c r="M11" s="681"/>
      <c r="N11" s="681"/>
      <c r="O11" s="681"/>
      <c r="P11" s="681"/>
      <c r="Q11" s="682"/>
      <c r="R11" s="683">
        <v>1466990</v>
      </c>
      <c r="S11" s="684"/>
      <c r="T11" s="684"/>
      <c r="U11" s="684"/>
      <c r="V11" s="684"/>
      <c r="W11" s="684"/>
      <c r="X11" s="684"/>
      <c r="Y11" s="685"/>
      <c r="Z11" s="688">
        <v>4.9000000000000004</v>
      </c>
      <c r="AA11" s="689"/>
      <c r="AB11" s="689"/>
      <c r="AC11" s="701"/>
      <c r="AD11" s="692">
        <v>1466990</v>
      </c>
      <c r="AE11" s="684"/>
      <c r="AF11" s="684"/>
      <c r="AG11" s="684"/>
      <c r="AH11" s="684"/>
      <c r="AI11" s="684"/>
      <c r="AJ11" s="684"/>
      <c r="AK11" s="685"/>
      <c r="AL11" s="688">
        <v>8.6999999999999993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702430</v>
      </c>
      <c r="BH11" s="684"/>
      <c r="BI11" s="684"/>
      <c r="BJ11" s="684"/>
      <c r="BK11" s="684"/>
      <c r="BL11" s="684"/>
      <c r="BM11" s="684"/>
      <c r="BN11" s="685"/>
      <c r="BO11" s="686">
        <v>5.3</v>
      </c>
      <c r="BP11" s="686"/>
      <c r="BQ11" s="686"/>
      <c r="BR11" s="686"/>
      <c r="BS11" s="692">
        <v>87199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240341</v>
      </c>
      <c r="CS11" s="684"/>
      <c r="CT11" s="684"/>
      <c r="CU11" s="684"/>
      <c r="CV11" s="684"/>
      <c r="CW11" s="684"/>
      <c r="CX11" s="684"/>
      <c r="CY11" s="685"/>
      <c r="CZ11" s="686">
        <v>0.8</v>
      </c>
      <c r="DA11" s="686"/>
      <c r="DB11" s="686"/>
      <c r="DC11" s="686"/>
      <c r="DD11" s="692">
        <v>111690</v>
      </c>
      <c r="DE11" s="684"/>
      <c r="DF11" s="684"/>
      <c r="DG11" s="684"/>
      <c r="DH11" s="684"/>
      <c r="DI11" s="684"/>
      <c r="DJ11" s="684"/>
      <c r="DK11" s="684"/>
      <c r="DL11" s="684"/>
      <c r="DM11" s="684"/>
      <c r="DN11" s="684"/>
      <c r="DO11" s="684"/>
      <c r="DP11" s="685"/>
      <c r="DQ11" s="692">
        <v>131898</v>
      </c>
      <c r="DR11" s="684"/>
      <c r="DS11" s="684"/>
      <c r="DT11" s="684"/>
      <c r="DU11" s="684"/>
      <c r="DV11" s="684"/>
      <c r="DW11" s="684"/>
      <c r="DX11" s="684"/>
      <c r="DY11" s="684"/>
      <c r="DZ11" s="684"/>
      <c r="EA11" s="684"/>
      <c r="EB11" s="684"/>
      <c r="EC11" s="693"/>
    </row>
    <row r="12" spans="2:143" ht="11.25" customHeight="1" x14ac:dyDescent="0.2">
      <c r="B12" s="680" t="s">
        <v>251</v>
      </c>
      <c r="C12" s="681"/>
      <c r="D12" s="681"/>
      <c r="E12" s="681"/>
      <c r="F12" s="681"/>
      <c r="G12" s="681"/>
      <c r="H12" s="681"/>
      <c r="I12" s="681"/>
      <c r="J12" s="681"/>
      <c r="K12" s="681"/>
      <c r="L12" s="681"/>
      <c r="M12" s="681"/>
      <c r="N12" s="681"/>
      <c r="O12" s="681"/>
      <c r="P12" s="681"/>
      <c r="Q12" s="682"/>
      <c r="R12" s="683">
        <v>14647</v>
      </c>
      <c r="S12" s="684"/>
      <c r="T12" s="684"/>
      <c r="U12" s="684"/>
      <c r="V12" s="684"/>
      <c r="W12" s="684"/>
      <c r="X12" s="684"/>
      <c r="Y12" s="685"/>
      <c r="Z12" s="686">
        <v>0</v>
      </c>
      <c r="AA12" s="686"/>
      <c r="AB12" s="686"/>
      <c r="AC12" s="686"/>
      <c r="AD12" s="687">
        <v>14647</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5997721</v>
      </c>
      <c r="BH12" s="684"/>
      <c r="BI12" s="684"/>
      <c r="BJ12" s="684"/>
      <c r="BK12" s="684"/>
      <c r="BL12" s="684"/>
      <c r="BM12" s="684"/>
      <c r="BN12" s="685"/>
      <c r="BO12" s="686">
        <v>45.3</v>
      </c>
      <c r="BP12" s="686"/>
      <c r="BQ12" s="686"/>
      <c r="BR12" s="686"/>
      <c r="BS12" s="692" t="s">
        <v>129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250620</v>
      </c>
      <c r="CS12" s="684"/>
      <c r="CT12" s="684"/>
      <c r="CU12" s="684"/>
      <c r="CV12" s="684"/>
      <c r="CW12" s="684"/>
      <c r="CX12" s="684"/>
      <c r="CY12" s="685"/>
      <c r="CZ12" s="686">
        <v>0.9</v>
      </c>
      <c r="DA12" s="686"/>
      <c r="DB12" s="686"/>
      <c r="DC12" s="686"/>
      <c r="DD12" s="692" t="s">
        <v>129</v>
      </c>
      <c r="DE12" s="684"/>
      <c r="DF12" s="684"/>
      <c r="DG12" s="684"/>
      <c r="DH12" s="684"/>
      <c r="DI12" s="684"/>
      <c r="DJ12" s="684"/>
      <c r="DK12" s="684"/>
      <c r="DL12" s="684"/>
      <c r="DM12" s="684"/>
      <c r="DN12" s="684"/>
      <c r="DO12" s="684"/>
      <c r="DP12" s="685"/>
      <c r="DQ12" s="692">
        <v>216557</v>
      </c>
      <c r="DR12" s="684"/>
      <c r="DS12" s="684"/>
      <c r="DT12" s="684"/>
      <c r="DU12" s="684"/>
      <c r="DV12" s="684"/>
      <c r="DW12" s="684"/>
      <c r="DX12" s="684"/>
      <c r="DY12" s="684"/>
      <c r="DZ12" s="684"/>
      <c r="EA12" s="684"/>
      <c r="EB12" s="684"/>
      <c r="EC12" s="693"/>
    </row>
    <row r="13" spans="2:143" ht="11.25" customHeight="1" x14ac:dyDescent="0.2">
      <c r="B13" s="680" t="s">
        <v>254</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5955916</v>
      </c>
      <c r="BH13" s="684"/>
      <c r="BI13" s="684"/>
      <c r="BJ13" s="684"/>
      <c r="BK13" s="684"/>
      <c r="BL13" s="684"/>
      <c r="BM13" s="684"/>
      <c r="BN13" s="685"/>
      <c r="BO13" s="686">
        <v>45</v>
      </c>
      <c r="BP13" s="686"/>
      <c r="BQ13" s="686"/>
      <c r="BR13" s="686"/>
      <c r="BS13" s="692" t="s">
        <v>129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3590988</v>
      </c>
      <c r="CS13" s="684"/>
      <c r="CT13" s="684"/>
      <c r="CU13" s="684"/>
      <c r="CV13" s="684"/>
      <c r="CW13" s="684"/>
      <c r="CX13" s="684"/>
      <c r="CY13" s="685"/>
      <c r="CZ13" s="686">
        <v>12.3</v>
      </c>
      <c r="DA13" s="686"/>
      <c r="DB13" s="686"/>
      <c r="DC13" s="686"/>
      <c r="DD13" s="692">
        <v>1126101</v>
      </c>
      <c r="DE13" s="684"/>
      <c r="DF13" s="684"/>
      <c r="DG13" s="684"/>
      <c r="DH13" s="684"/>
      <c r="DI13" s="684"/>
      <c r="DJ13" s="684"/>
      <c r="DK13" s="684"/>
      <c r="DL13" s="684"/>
      <c r="DM13" s="684"/>
      <c r="DN13" s="684"/>
      <c r="DO13" s="684"/>
      <c r="DP13" s="685"/>
      <c r="DQ13" s="692">
        <v>2824255</v>
      </c>
      <c r="DR13" s="684"/>
      <c r="DS13" s="684"/>
      <c r="DT13" s="684"/>
      <c r="DU13" s="684"/>
      <c r="DV13" s="684"/>
      <c r="DW13" s="684"/>
      <c r="DX13" s="684"/>
      <c r="DY13" s="684"/>
      <c r="DZ13" s="684"/>
      <c r="EA13" s="684"/>
      <c r="EB13" s="684"/>
      <c r="EC13" s="693"/>
    </row>
    <row r="14" spans="2:143" ht="11.25" customHeight="1" x14ac:dyDescent="0.2">
      <c r="B14" s="680" t="s">
        <v>257</v>
      </c>
      <c r="C14" s="681"/>
      <c r="D14" s="681"/>
      <c r="E14" s="681"/>
      <c r="F14" s="681"/>
      <c r="G14" s="681"/>
      <c r="H14" s="681"/>
      <c r="I14" s="681"/>
      <c r="J14" s="681"/>
      <c r="K14" s="681"/>
      <c r="L14" s="681"/>
      <c r="M14" s="681"/>
      <c r="N14" s="681"/>
      <c r="O14" s="681"/>
      <c r="P14" s="681"/>
      <c r="Q14" s="682"/>
      <c r="R14" s="683">
        <v>48291</v>
      </c>
      <c r="S14" s="684"/>
      <c r="T14" s="684"/>
      <c r="U14" s="684"/>
      <c r="V14" s="684"/>
      <c r="W14" s="684"/>
      <c r="X14" s="684"/>
      <c r="Y14" s="685"/>
      <c r="Z14" s="686">
        <v>0.2</v>
      </c>
      <c r="AA14" s="686"/>
      <c r="AB14" s="686"/>
      <c r="AC14" s="686"/>
      <c r="AD14" s="687">
        <v>48291</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158568</v>
      </c>
      <c r="BH14" s="684"/>
      <c r="BI14" s="684"/>
      <c r="BJ14" s="684"/>
      <c r="BK14" s="684"/>
      <c r="BL14" s="684"/>
      <c r="BM14" s="684"/>
      <c r="BN14" s="685"/>
      <c r="BO14" s="686">
        <v>1.2</v>
      </c>
      <c r="BP14" s="686"/>
      <c r="BQ14" s="686"/>
      <c r="BR14" s="686"/>
      <c r="BS14" s="692" t="s">
        <v>129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2952870</v>
      </c>
      <c r="CS14" s="684"/>
      <c r="CT14" s="684"/>
      <c r="CU14" s="684"/>
      <c r="CV14" s="684"/>
      <c r="CW14" s="684"/>
      <c r="CX14" s="684"/>
      <c r="CY14" s="685"/>
      <c r="CZ14" s="686">
        <v>10.1</v>
      </c>
      <c r="DA14" s="686"/>
      <c r="DB14" s="686"/>
      <c r="DC14" s="686"/>
      <c r="DD14" s="692">
        <v>1694222</v>
      </c>
      <c r="DE14" s="684"/>
      <c r="DF14" s="684"/>
      <c r="DG14" s="684"/>
      <c r="DH14" s="684"/>
      <c r="DI14" s="684"/>
      <c r="DJ14" s="684"/>
      <c r="DK14" s="684"/>
      <c r="DL14" s="684"/>
      <c r="DM14" s="684"/>
      <c r="DN14" s="684"/>
      <c r="DO14" s="684"/>
      <c r="DP14" s="685"/>
      <c r="DQ14" s="692">
        <v>1525384</v>
      </c>
      <c r="DR14" s="684"/>
      <c r="DS14" s="684"/>
      <c r="DT14" s="684"/>
      <c r="DU14" s="684"/>
      <c r="DV14" s="684"/>
      <c r="DW14" s="684"/>
      <c r="DX14" s="684"/>
      <c r="DY14" s="684"/>
      <c r="DZ14" s="684"/>
      <c r="EA14" s="684"/>
      <c r="EB14" s="684"/>
      <c r="EC14" s="693"/>
    </row>
    <row r="15" spans="2:143" ht="11.25" customHeight="1" x14ac:dyDescent="0.2">
      <c r="B15" s="680" t="s">
        <v>260</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570857</v>
      </c>
      <c r="BH15" s="684"/>
      <c r="BI15" s="684"/>
      <c r="BJ15" s="684"/>
      <c r="BK15" s="684"/>
      <c r="BL15" s="684"/>
      <c r="BM15" s="684"/>
      <c r="BN15" s="685"/>
      <c r="BO15" s="686">
        <v>4.3</v>
      </c>
      <c r="BP15" s="686"/>
      <c r="BQ15" s="686"/>
      <c r="BR15" s="686"/>
      <c r="BS15" s="692" t="s">
        <v>129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2922758</v>
      </c>
      <c r="CS15" s="684"/>
      <c r="CT15" s="684"/>
      <c r="CU15" s="684"/>
      <c r="CV15" s="684"/>
      <c r="CW15" s="684"/>
      <c r="CX15" s="684"/>
      <c r="CY15" s="685"/>
      <c r="CZ15" s="686">
        <v>10</v>
      </c>
      <c r="DA15" s="686"/>
      <c r="DB15" s="686"/>
      <c r="DC15" s="686"/>
      <c r="DD15" s="692">
        <v>780284</v>
      </c>
      <c r="DE15" s="684"/>
      <c r="DF15" s="684"/>
      <c r="DG15" s="684"/>
      <c r="DH15" s="684"/>
      <c r="DI15" s="684"/>
      <c r="DJ15" s="684"/>
      <c r="DK15" s="684"/>
      <c r="DL15" s="684"/>
      <c r="DM15" s="684"/>
      <c r="DN15" s="684"/>
      <c r="DO15" s="684"/>
      <c r="DP15" s="685"/>
      <c r="DQ15" s="692">
        <v>2265524</v>
      </c>
      <c r="DR15" s="684"/>
      <c r="DS15" s="684"/>
      <c r="DT15" s="684"/>
      <c r="DU15" s="684"/>
      <c r="DV15" s="684"/>
      <c r="DW15" s="684"/>
      <c r="DX15" s="684"/>
      <c r="DY15" s="684"/>
      <c r="DZ15" s="684"/>
      <c r="EA15" s="684"/>
      <c r="EB15" s="684"/>
      <c r="EC15" s="693"/>
    </row>
    <row r="16" spans="2:143" ht="11.25" customHeight="1" x14ac:dyDescent="0.2">
      <c r="B16" s="680" t="s">
        <v>263</v>
      </c>
      <c r="C16" s="681"/>
      <c r="D16" s="681"/>
      <c r="E16" s="681"/>
      <c r="F16" s="681"/>
      <c r="G16" s="681"/>
      <c r="H16" s="681"/>
      <c r="I16" s="681"/>
      <c r="J16" s="681"/>
      <c r="K16" s="681"/>
      <c r="L16" s="681"/>
      <c r="M16" s="681"/>
      <c r="N16" s="681"/>
      <c r="O16" s="681"/>
      <c r="P16" s="681"/>
      <c r="Q16" s="682"/>
      <c r="R16" s="683">
        <v>15077</v>
      </c>
      <c r="S16" s="684"/>
      <c r="T16" s="684"/>
      <c r="U16" s="684"/>
      <c r="V16" s="684"/>
      <c r="W16" s="684"/>
      <c r="X16" s="684"/>
      <c r="Y16" s="685"/>
      <c r="Z16" s="686">
        <v>0</v>
      </c>
      <c r="AA16" s="686"/>
      <c r="AB16" s="686"/>
      <c r="AC16" s="686"/>
      <c r="AD16" s="687">
        <v>15077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129</v>
      </c>
      <c r="DA16" s="686"/>
      <c r="DB16" s="686"/>
      <c r="DC16" s="686"/>
      <c r="DD16" s="692" t="s">
        <v>129</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2">
      <c r="B17" s="680" t="s">
        <v>266</v>
      </c>
      <c r="C17" s="681"/>
      <c r="D17" s="681"/>
      <c r="E17" s="681"/>
      <c r="F17" s="681"/>
      <c r="G17" s="681"/>
      <c r="H17" s="681"/>
      <c r="I17" s="681"/>
      <c r="J17" s="681"/>
      <c r="K17" s="681"/>
      <c r="L17" s="681"/>
      <c r="M17" s="681"/>
      <c r="N17" s="681"/>
      <c r="O17" s="681"/>
      <c r="P17" s="681"/>
      <c r="Q17" s="682"/>
      <c r="R17" s="683">
        <v>204580</v>
      </c>
      <c r="S17" s="684"/>
      <c r="T17" s="684"/>
      <c r="U17" s="684"/>
      <c r="V17" s="684"/>
      <c r="W17" s="684"/>
      <c r="X17" s="684"/>
      <c r="Y17" s="685"/>
      <c r="Z17" s="686">
        <v>0.7</v>
      </c>
      <c r="AA17" s="686"/>
      <c r="AB17" s="686"/>
      <c r="AC17" s="686"/>
      <c r="AD17" s="687">
        <v>204580</v>
      </c>
      <c r="AE17" s="687"/>
      <c r="AF17" s="687"/>
      <c r="AG17" s="687"/>
      <c r="AH17" s="687"/>
      <c r="AI17" s="687"/>
      <c r="AJ17" s="687"/>
      <c r="AK17" s="687"/>
      <c r="AL17" s="688">
        <v>1.2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2003809</v>
      </c>
      <c r="CS17" s="684"/>
      <c r="CT17" s="684"/>
      <c r="CU17" s="684"/>
      <c r="CV17" s="684"/>
      <c r="CW17" s="684"/>
      <c r="CX17" s="684"/>
      <c r="CY17" s="685"/>
      <c r="CZ17" s="686">
        <v>6.9</v>
      </c>
      <c r="DA17" s="686"/>
      <c r="DB17" s="686"/>
      <c r="DC17" s="686"/>
      <c r="DD17" s="692" t="s">
        <v>129</v>
      </c>
      <c r="DE17" s="684"/>
      <c r="DF17" s="684"/>
      <c r="DG17" s="684"/>
      <c r="DH17" s="684"/>
      <c r="DI17" s="684"/>
      <c r="DJ17" s="684"/>
      <c r="DK17" s="684"/>
      <c r="DL17" s="684"/>
      <c r="DM17" s="684"/>
      <c r="DN17" s="684"/>
      <c r="DO17" s="684"/>
      <c r="DP17" s="685"/>
      <c r="DQ17" s="692">
        <v>2003809</v>
      </c>
      <c r="DR17" s="684"/>
      <c r="DS17" s="684"/>
      <c r="DT17" s="684"/>
      <c r="DU17" s="684"/>
      <c r="DV17" s="684"/>
      <c r="DW17" s="684"/>
      <c r="DX17" s="684"/>
      <c r="DY17" s="684"/>
      <c r="DZ17" s="684"/>
      <c r="EA17" s="684"/>
      <c r="EB17" s="684"/>
      <c r="EC17" s="693"/>
    </row>
    <row r="18" spans="2:133" ht="11.25" customHeight="1" x14ac:dyDescent="0.2">
      <c r="B18" s="680" t="s">
        <v>269</v>
      </c>
      <c r="C18" s="681"/>
      <c r="D18" s="681"/>
      <c r="E18" s="681"/>
      <c r="F18" s="681"/>
      <c r="G18" s="681"/>
      <c r="H18" s="681"/>
      <c r="I18" s="681"/>
      <c r="J18" s="681"/>
      <c r="K18" s="681"/>
      <c r="L18" s="681"/>
      <c r="M18" s="681"/>
      <c r="N18" s="681"/>
      <c r="O18" s="681"/>
      <c r="P18" s="681"/>
      <c r="Q18" s="682"/>
      <c r="R18" s="683">
        <v>108007</v>
      </c>
      <c r="S18" s="684"/>
      <c r="T18" s="684"/>
      <c r="U18" s="684"/>
      <c r="V18" s="684"/>
      <c r="W18" s="684"/>
      <c r="X18" s="684"/>
      <c r="Y18" s="685"/>
      <c r="Z18" s="686">
        <v>0.4</v>
      </c>
      <c r="AA18" s="686"/>
      <c r="AB18" s="686"/>
      <c r="AC18" s="686"/>
      <c r="AD18" s="687">
        <v>108007</v>
      </c>
      <c r="AE18" s="687"/>
      <c r="AF18" s="687"/>
      <c r="AG18" s="687"/>
      <c r="AH18" s="687"/>
      <c r="AI18" s="687"/>
      <c r="AJ18" s="687"/>
      <c r="AK18" s="687"/>
      <c r="AL18" s="688">
        <v>0.6</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
      <c r="B19" s="680" t="s">
        <v>272</v>
      </c>
      <c r="C19" s="681"/>
      <c r="D19" s="681"/>
      <c r="E19" s="681"/>
      <c r="F19" s="681"/>
      <c r="G19" s="681"/>
      <c r="H19" s="681"/>
      <c r="I19" s="681"/>
      <c r="J19" s="681"/>
      <c r="K19" s="681"/>
      <c r="L19" s="681"/>
      <c r="M19" s="681"/>
      <c r="N19" s="681"/>
      <c r="O19" s="681"/>
      <c r="P19" s="681"/>
      <c r="Q19" s="682"/>
      <c r="R19" s="683">
        <v>7843</v>
      </c>
      <c r="S19" s="684"/>
      <c r="T19" s="684"/>
      <c r="U19" s="684"/>
      <c r="V19" s="684"/>
      <c r="W19" s="684"/>
      <c r="X19" s="684"/>
      <c r="Y19" s="685"/>
      <c r="Z19" s="686">
        <v>0</v>
      </c>
      <c r="AA19" s="686"/>
      <c r="AB19" s="686"/>
      <c r="AC19" s="686"/>
      <c r="AD19" s="687">
        <v>7843</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763294</v>
      </c>
      <c r="BH19" s="684"/>
      <c r="BI19" s="684"/>
      <c r="BJ19" s="684"/>
      <c r="BK19" s="684"/>
      <c r="BL19" s="684"/>
      <c r="BM19" s="684"/>
      <c r="BN19" s="685"/>
      <c r="BO19" s="686">
        <v>5.8</v>
      </c>
      <c r="BP19" s="686"/>
      <c r="BQ19" s="686"/>
      <c r="BR19" s="686"/>
      <c r="BS19" s="692" t="s">
        <v>129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2">
      <c r="B20" s="680" t="s">
        <v>275</v>
      </c>
      <c r="C20" s="681"/>
      <c r="D20" s="681"/>
      <c r="E20" s="681"/>
      <c r="F20" s="681"/>
      <c r="G20" s="681"/>
      <c r="H20" s="681"/>
      <c r="I20" s="681"/>
      <c r="J20" s="681"/>
      <c r="K20" s="681"/>
      <c r="L20" s="681"/>
      <c r="M20" s="681"/>
      <c r="N20" s="681"/>
      <c r="O20" s="681"/>
      <c r="P20" s="681"/>
      <c r="Q20" s="682"/>
      <c r="R20" s="683">
        <v>2051</v>
      </c>
      <c r="S20" s="684"/>
      <c r="T20" s="684"/>
      <c r="U20" s="684"/>
      <c r="V20" s="684"/>
      <c r="W20" s="684"/>
      <c r="X20" s="684"/>
      <c r="Y20" s="685"/>
      <c r="Z20" s="686">
        <v>0</v>
      </c>
      <c r="AA20" s="686"/>
      <c r="AB20" s="686"/>
      <c r="AC20" s="686"/>
      <c r="AD20" s="687">
        <v>2051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763294</v>
      </c>
      <c r="BH20" s="684"/>
      <c r="BI20" s="684"/>
      <c r="BJ20" s="684"/>
      <c r="BK20" s="684"/>
      <c r="BL20" s="684"/>
      <c r="BM20" s="684"/>
      <c r="BN20" s="685"/>
      <c r="BO20" s="686">
        <v>5.8</v>
      </c>
      <c r="BP20" s="686"/>
      <c r="BQ20" s="686"/>
      <c r="BR20" s="686"/>
      <c r="BS20" s="692" t="s">
        <v>129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29215286</v>
      </c>
      <c r="CS20" s="684"/>
      <c r="CT20" s="684"/>
      <c r="CU20" s="684"/>
      <c r="CV20" s="684"/>
      <c r="CW20" s="684"/>
      <c r="CX20" s="684"/>
      <c r="CY20" s="685"/>
      <c r="CZ20" s="686">
        <v>100</v>
      </c>
      <c r="DA20" s="686"/>
      <c r="DB20" s="686"/>
      <c r="DC20" s="686"/>
      <c r="DD20" s="692">
        <v>3850380</v>
      </c>
      <c r="DE20" s="684"/>
      <c r="DF20" s="684"/>
      <c r="DG20" s="684"/>
      <c r="DH20" s="684"/>
      <c r="DI20" s="684"/>
      <c r="DJ20" s="684"/>
      <c r="DK20" s="684"/>
      <c r="DL20" s="684"/>
      <c r="DM20" s="684"/>
      <c r="DN20" s="684"/>
      <c r="DO20" s="684"/>
      <c r="DP20" s="685"/>
      <c r="DQ20" s="692">
        <v>19535774</v>
      </c>
      <c r="DR20" s="684"/>
      <c r="DS20" s="684"/>
      <c r="DT20" s="684"/>
      <c r="DU20" s="684"/>
      <c r="DV20" s="684"/>
      <c r="DW20" s="684"/>
      <c r="DX20" s="684"/>
      <c r="DY20" s="684"/>
      <c r="DZ20" s="684"/>
      <c r="EA20" s="684"/>
      <c r="EB20" s="684"/>
      <c r="EC20" s="693"/>
    </row>
    <row r="21" spans="2:133" ht="11.25" customHeight="1" x14ac:dyDescent="0.2">
      <c r="B21" s="680" t="s">
        <v>278</v>
      </c>
      <c r="C21" s="681"/>
      <c r="D21" s="681"/>
      <c r="E21" s="681"/>
      <c r="F21" s="681"/>
      <c r="G21" s="681"/>
      <c r="H21" s="681"/>
      <c r="I21" s="681"/>
      <c r="J21" s="681"/>
      <c r="K21" s="681"/>
      <c r="L21" s="681"/>
      <c r="M21" s="681"/>
      <c r="N21" s="681"/>
      <c r="O21" s="681"/>
      <c r="P21" s="681"/>
      <c r="Q21" s="682"/>
      <c r="R21" s="683">
        <v>86679</v>
      </c>
      <c r="S21" s="684"/>
      <c r="T21" s="684"/>
      <c r="U21" s="684"/>
      <c r="V21" s="684"/>
      <c r="W21" s="684"/>
      <c r="X21" s="684"/>
      <c r="Y21" s="685"/>
      <c r="Z21" s="686">
        <v>0.3</v>
      </c>
      <c r="AA21" s="686"/>
      <c r="AB21" s="686"/>
      <c r="AC21" s="686"/>
      <c r="AD21" s="687">
        <v>86679</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280</v>
      </c>
      <c r="C22" s="681"/>
      <c r="D22" s="681"/>
      <c r="E22" s="681"/>
      <c r="F22" s="681"/>
      <c r="G22" s="681"/>
      <c r="H22" s="681"/>
      <c r="I22" s="681"/>
      <c r="J22" s="681"/>
      <c r="K22" s="681"/>
      <c r="L22" s="681"/>
      <c r="M22" s="681"/>
      <c r="N22" s="681"/>
      <c r="O22" s="681"/>
      <c r="P22" s="681"/>
      <c r="Q22" s="682"/>
      <c r="R22" s="683">
        <v>1066649</v>
      </c>
      <c r="S22" s="684"/>
      <c r="T22" s="684"/>
      <c r="U22" s="684"/>
      <c r="V22" s="684"/>
      <c r="W22" s="684"/>
      <c r="X22" s="684"/>
      <c r="Y22" s="685"/>
      <c r="Z22" s="686">
        <v>3.5</v>
      </c>
      <c r="AA22" s="686"/>
      <c r="AB22" s="686"/>
      <c r="AC22" s="686"/>
      <c r="AD22" s="687">
        <v>914593</v>
      </c>
      <c r="AE22" s="687"/>
      <c r="AF22" s="687"/>
      <c r="AG22" s="687"/>
      <c r="AH22" s="687"/>
      <c r="AI22" s="687"/>
      <c r="AJ22" s="687"/>
      <c r="AK22" s="687"/>
      <c r="AL22" s="688">
        <v>5.4</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283</v>
      </c>
      <c r="C23" s="681"/>
      <c r="D23" s="681"/>
      <c r="E23" s="681"/>
      <c r="F23" s="681"/>
      <c r="G23" s="681"/>
      <c r="H23" s="681"/>
      <c r="I23" s="681"/>
      <c r="J23" s="681"/>
      <c r="K23" s="681"/>
      <c r="L23" s="681"/>
      <c r="M23" s="681"/>
      <c r="N23" s="681"/>
      <c r="O23" s="681"/>
      <c r="P23" s="681"/>
      <c r="Q23" s="682"/>
      <c r="R23" s="683">
        <v>914593</v>
      </c>
      <c r="S23" s="684"/>
      <c r="T23" s="684"/>
      <c r="U23" s="684"/>
      <c r="V23" s="684"/>
      <c r="W23" s="684"/>
      <c r="X23" s="684"/>
      <c r="Y23" s="685"/>
      <c r="Z23" s="686">
        <v>3</v>
      </c>
      <c r="AA23" s="686"/>
      <c r="AB23" s="686"/>
      <c r="AC23" s="686"/>
      <c r="AD23" s="687">
        <v>914593</v>
      </c>
      <c r="AE23" s="687"/>
      <c r="AF23" s="687"/>
      <c r="AG23" s="687"/>
      <c r="AH23" s="687"/>
      <c r="AI23" s="687"/>
      <c r="AJ23" s="687"/>
      <c r="AK23" s="687"/>
      <c r="AL23" s="688">
        <v>5.4</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763294</v>
      </c>
      <c r="BH23" s="684"/>
      <c r="BI23" s="684"/>
      <c r="BJ23" s="684"/>
      <c r="BK23" s="684"/>
      <c r="BL23" s="684"/>
      <c r="BM23" s="684"/>
      <c r="BN23" s="685"/>
      <c r="BO23" s="686">
        <v>5.8</v>
      </c>
      <c r="BP23" s="686"/>
      <c r="BQ23" s="686"/>
      <c r="BR23" s="686"/>
      <c r="BS23" s="692" t="s">
        <v>129</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2">
      <c r="B24" s="680" t="s">
        <v>290</v>
      </c>
      <c r="C24" s="681"/>
      <c r="D24" s="681"/>
      <c r="E24" s="681"/>
      <c r="F24" s="681"/>
      <c r="G24" s="681"/>
      <c r="H24" s="681"/>
      <c r="I24" s="681"/>
      <c r="J24" s="681"/>
      <c r="K24" s="681"/>
      <c r="L24" s="681"/>
      <c r="M24" s="681"/>
      <c r="N24" s="681"/>
      <c r="O24" s="681"/>
      <c r="P24" s="681"/>
      <c r="Q24" s="682"/>
      <c r="R24" s="683">
        <v>152056</v>
      </c>
      <c r="S24" s="684"/>
      <c r="T24" s="684"/>
      <c r="U24" s="684"/>
      <c r="V24" s="684"/>
      <c r="W24" s="684"/>
      <c r="X24" s="684"/>
      <c r="Y24" s="685"/>
      <c r="Z24" s="686">
        <v>0.5</v>
      </c>
      <c r="AA24" s="686"/>
      <c r="AB24" s="686"/>
      <c r="AC24" s="686"/>
      <c r="AD24" s="687" t="s">
        <v>129</v>
      </c>
      <c r="AE24" s="687"/>
      <c r="AF24" s="687"/>
      <c r="AG24" s="687"/>
      <c r="AH24" s="687"/>
      <c r="AI24" s="687"/>
      <c r="AJ24" s="687"/>
      <c r="AK24" s="687"/>
      <c r="AL24" s="688" t="s">
        <v>129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14782305</v>
      </c>
      <c r="CS24" s="673"/>
      <c r="CT24" s="673"/>
      <c r="CU24" s="673"/>
      <c r="CV24" s="673"/>
      <c r="CW24" s="673"/>
      <c r="CX24" s="673"/>
      <c r="CY24" s="674"/>
      <c r="CZ24" s="677">
        <v>50.6</v>
      </c>
      <c r="DA24" s="678"/>
      <c r="DB24" s="678"/>
      <c r="DC24" s="697"/>
      <c r="DD24" s="722">
        <v>9556639</v>
      </c>
      <c r="DE24" s="673"/>
      <c r="DF24" s="673"/>
      <c r="DG24" s="673"/>
      <c r="DH24" s="673"/>
      <c r="DI24" s="673"/>
      <c r="DJ24" s="673"/>
      <c r="DK24" s="674"/>
      <c r="DL24" s="722">
        <v>9485204</v>
      </c>
      <c r="DM24" s="673"/>
      <c r="DN24" s="673"/>
      <c r="DO24" s="673"/>
      <c r="DP24" s="673"/>
      <c r="DQ24" s="673"/>
      <c r="DR24" s="673"/>
      <c r="DS24" s="673"/>
      <c r="DT24" s="673"/>
      <c r="DU24" s="673"/>
      <c r="DV24" s="674"/>
      <c r="DW24" s="677">
        <v>54</v>
      </c>
      <c r="DX24" s="678"/>
      <c r="DY24" s="678"/>
      <c r="DZ24" s="678"/>
      <c r="EA24" s="678"/>
      <c r="EB24" s="678"/>
      <c r="EC24" s="679"/>
    </row>
    <row r="25" spans="2:133" ht="11.25" customHeight="1" x14ac:dyDescent="0.2">
      <c r="B25" s="680" t="s">
        <v>293</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5378817</v>
      </c>
      <c r="CS25" s="719"/>
      <c r="CT25" s="719"/>
      <c r="CU25" s="719"/>
      <c r="CV25" s="719"/>
      <c r="CW25" s="719"/>
      <c r="CX25" s="719"/>
      <c r="CY25" s="720"/>
      <c r="CZ25" s="688">
        <v>18.399999999999999</v>
      </c>
      <c r="DA25" s="717"/>
      <c r="DB25" s="717"/>
      <c r="DC25" s="721"/>
      <c r="DD25" s="692">
        <v>5126267</v>
      </c>
      <c r="DE25" s="719"/>
      <c r="DF25" s="719"/>
      <c r="DG25" s="719"/>
      <c r="DH25" s="719"/>
      <c r="DI25" s="719"/>
      <c r="DJ25" s="719"/>
      <c r="DK25" s="720"/>
      <c r="DL25" s="692">
        <v>5057019</v>
      </c>
      <c r="DM25" s="719"/>
      <c r="DN25" s="719"/>
      <c r="DO25" s="719"/>
      <c r="DP25" s="719"/>
      <c r="DQ25" s="719"/>
      <c r="DR25" s="719"/>
      <c r="DS25" s="719"/>
      <c r="DT25" s="719"/>
      <c r="DU25" s="719"/>
      <c r="DV25" s="720"/>
      <c r="DW25" s="688">
        <v>28.8</v>
      </c>
      <c r="DX25" s="717"/>
      <c r="DY25" s="717"/>
      <c r="DZ25" s="717"/>
      <c r="EA25" s="717"/>
      <c r="EB25" s="717"/>
      <c r="EC25" s="718"/>
    </row>
    <row r="26" spans="2:133" ht="11.25" customHeight="1" x14ac:dyDescent="0.2">
      <c r="B26" s="680" t="s">
        <v>296</v>
      </c>
      <c r="C26" s="681"/>
      <c r="D26" s="681"/>
      <c r="E26" s="681"/>
      <c r="F26" s="681"/>
      <c r="G26" s="681"/>
      <c r="H26" s="681"/>
      <c r="I26" s="681"/>
      <c r="J26" s="681"/>
      <c r="K26" s="681"/>
      <c r="L26" s="681"/>
      <c r="M26" s="681"/>
      <c r="N26" s="681"/>
      <c r="O26" s="681"/>
      <c r="P26" s="681"/>
      <c r="Q26" s="682"/>
      <c r="R26" s="683">
        <v>16347458</v>
      </c>
      <c r="S26" s="684"/>
      <c r="T26" s="684"/>
      <c r="U26" s="684"/>
      <c r="V26" s="684"/>
      <c r="W26" s="684"/>
      <c r="X26" s="684"/>
      <c r="Y26" s="685"/>
      <c r="Z26" s="686">
        <v>54.1</v>
      </c>
      <c r="AA26" s="686"/>
      <c r="AB26" s="686"/>
      <c r="AC26" s="686"/>
      <c r="AD26" s="687">
        <v>15432108</v>
      </c>
      <c r="AE26" s="687"/>
      <c r="AF26" s="687"/>
      <c r="AG26" s="687"/>
      <c r="AH26" s="687"/>
      <c r="AI26" s="687"/>
      <c r="AJ26" s="687"/>
      <c r="AK26" s="687"/>
      <c r="AL26" s="688">
        <v>91.8</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3892583</v>
      </c>
      <c r="CS26" s="684"/>
      <c r="CT26" s="684"/>
      <c r="CU26" s="684"/>
      <c r="CV26" s="684"/>
      <c r="CW26" s="684"/>
      <c r="CX26" s="684"/>
      <c r="CY26" s="685"/>
      <c r="CZ26" s="688">
        <v>13.3</v>
      </c>
      <c r="DA26" s="717"/>
      <c r="DB26" s="717"/>
      <c r="DC26" s="721"/>
      <c r="DD26" s="692">
        <v>3646968</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2">
      <c r="B27" s="680" t="s">
        <v>299</v>
      </c>
      <c r="C27" s="681"/>
      <c r="D27" s="681"/>
      <c r="E27" s="681"/>
      <c r="F27" s="681"/>
      <c r="G27" s="681"/>
      <c r="H27" s="681"/>
      <c r="I27" s="681"/>
      <c r="J27" s="681"/>
      <c r="K27" s="681"/>
      <c r="L27" s="681"/>
      <c r="M27" s="681"/>
      <c r="N27" s="681"/>
      <c r="O27" s="681"/>
      <c r="P27" s="681"/>
      <c r="Q27" s="682"/>
      <c r="R27" s="683">
        <v>13049</v>
      </c>
      <c r="S27" s="684"/>
      <c r="T27" s="684"/>
      <c r="U27" s="684"/>
      <c r="V27" s="684"/>
      <c r="W27" s="684"/>
      <c r="X27" s="684"/>
      <c r="Y27" s="685"/>
      <c r="Z27" s="686">
        <v>0</v>
      </c>
      <c r="AA27" s="686"/>
      <c r="AB27" s="686"/>
      <c r="AC27" s="686"/>
      <c r="AD27" s="687">
        <v>13049</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13249902</v>
      </c>
      <c r="BH27" s="684"/>
      <c r="BI27" s="684"/>
      <c r="BJ27" s="684"/>
      <c r="BK27" s="684"/>
      <c r="BL27" s="684"/>
      <c r="BM27" s="684"/>
      <c r="BN27" s="685"/>
      <c r="BO27" s="686">
        <v>100</v>
      </c>
      <c r="BP27" s="686"/>
      <c r="BQ27" s="686"/>
      <c r="BR27" s="686"/>
      <c r="BS27" s="692">
        <v>87199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7399679</v>
      </c>
      <c r="CS27" s="719"/>
      <c r="CT27" s="719"/>
      <c r="CU27" s="719"/>
      <c r="CV27" s="719"/>
      <c r="CW27" s="719"/>
      <c r="CX27" s="719"/>
      <c r="CY27" s="720"/>
      <c r="CZ27" s="688">
        <v>25.3</v>
      </c>
      <c r="DA27" s="717"/>
      <c r="DB27" s="717"/>
      <c r="DC27" s="721"/>
      <c r="DD27" s="692">
        <v>2426563</v>
      </c>
      <c r="DE27" s="719"/>
      <c r="DF27" s="719"/>
      <c r="DG27" s="719"/>
      <c r="DH27" s="719"/>
      <c r="DI27" s="719"/>
      <c r="DJ27" s="719"/>
      <c r="DK27" s="720"/>
      <c r="DL27" s="692">
        <v>2424376</v>
      </c>
      <c r="DM27" s="719"/>
      <c r="DN27" s="719"/>
      <c r="DO27" s="719"/>
      <c r="DP27" s="719"/>
      <c r="DQ27" s="719"/>
      <c r="DR27" s="719"/>
      <c r="DS27" s="719"/>
      <c r="DT27" s="719"/>
      <c r="DU27" s="719"/>
      <c r="DV27" s="720"/>
      <c r="DW27" s="688">
        <v>13.8</v>
      </c>
      <c r="DX27" s="717"/>
      <c r="DY27" s="717"/>
      <c r="DZ27" s="717"/>
      <c r="EA27" s="717"/>
      <c r="EB27" s="717"/>
      <c r="EC27" s="718"/>
    </row>
    <row r="28" spans="2:133" ht="11.25" customHeight="1" x14ac:dyDescent="0.2">
      <c r="B28" s="680" t="s">
        <v>302</v>
      </c>
      <c r="C28" s="681"/>
      <c r="D28" s="681"/>
      <c r="E28" s="681"/>
      <c r="F28" s="681"/>
      <c r="G28" s="681"/>
      <c r="H28" s="681"/>
      <c r="I28" s="681"/>
      <c r="J28" s="681"/>
      <c r="K28" s="681"/>
      <c r="L28" s="681"/>
      <c r="M28" s="681"/>
      <c r="N28" s="681"/>
      <c r="O28" s="681"/>
      <c r="P28" s="681"/>
      <c r="Q28" s="682"/>
      <c r="R28" s="683">
        <v>204149</v>
      </c>
      <c r="S28" s="684"/>
      <c r="T28" s="684"/>
      <c r="U28" s="684"/>
      <c r="V28" s="684"/>
      <c r="W28" s="684"/>
      <c r="X28" s="684"/>
      <c r="Y28" s="685"/>
      <c r="Z28" s="686">
        <v>0.7</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2003809</v>
      </c>
      <c r="CS28" s="684"/>
      <c r="CT28" s="684"/>
      <c r="CU28" s="684"/>
      <c r="CV28" s="684"/>
      <c r="CW28" s="684"/>
      <c r="CX28" s="684"/>
      <c r="CY28" s="685"/>
      <c r="CZ28" s="688">
        <v>6.9</v>
      </c>
      <c r="DA28" s="717"/>
      <c r="DB28" s="717"/>
      <c r="DC28" s="721"/>
      <c r="DD28" s="692">
        <v>2003809</v>
      </c>
      <c r="DE28" s="684"/>
      <c r="DF28" s="684"/>
      <c r="DG28" s="684"/>
      <c r="DH28" s="684"/>
      <c r="DI28" s="684"/>
      <c r="DJ28" s="684"/>
      <c r="DK28" s="685"/>
      <c r="DL28" s="692">
        <v>2003809</v>
      </c>
      <c r="DM28" s="684"/>
      <c r="DN28" s="684"/>
      <c r="DO28" s="684"/>
      <c r="DP28" s="684"/>
      <c r="DQ28" s="684"/>
      <c r="DR28" s="684"/>
      <c r="DS28" s="684"/>
      <c r="DT28" s="684"/>
      <c r="DU28" s="684"/>
      <c r="DV28" s="685"/>
      <c r="DW28" s="688">
        <v>11.4</v>
      </c>
      <c r="DX28" s="717"/>
      <c r="DY28" s="717"/>
      <c r="DZ28" s="717"/>
      <c r="EA28" s="717"/>
      <c r="EB28" s="717"/>
      <c r="EC28" s="718"/>
    </row>
    <row r="29" spans="2:133" ht="11.25" customHeight="1" x14ac:dyDescent="0.2">
      <c r="B29" s="680" t="s">
        <v>304</v>
      </c>
      <c r="C29" s="681"/>
      <c r="D29" s="681"/>
      <c r="E29" s="681"/>
      <c r="F29" s="681"/>
      <c r="G29" s="681"/>
      <c r="H29" s="681"/>
      <c r="I29" s="681"/>
      <c r="J29" s="681"/>
      <c r="K29" s="681"/>
      <c r="L29" s="681"/>
      <c r="M29" s="681"/>
      <c r="N29" s="681"/>
      <c r="O29" s="681"/>
      <c r="P29" s="681"/>
      <c r="Q29" s="682"/>
      <c r="R29" s="683">
        <v>122358</v>
      </c>
      <c r="S29" s="684"/>
      <c r="T29" s="684"/>
      <c r="U29" s="684"/>
      <c r="V29" s="684"/>
      <c r="W29" s="684"/>
      <c r="X29" s="684"/>
      <c r="Y29" s="685"/>
      <c r="Z29" s="686">
        <v>0.4</v>
      </c>
      <c r="AA29" s="686"/>
      <c r="AB29" s="686"/>
      <c r="AC29" s="686"/>
      <c r="AD29" s="687">
        <v>56815</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2003809</v>
      </c>
      <c r="CS29" s="719"/>
      <c r="CT29" s="719"/>
      <c r="CU29" s="719"/>
      <c r="CV29" s="719"/>
      <c r="CW29" s="719"/>
      <c r="CX29" s="719"/>
      <c r="CY29" s="720"/>
      <c r="CZ29" s="688">
        <v>6.9</v>
      </c>
      <c r="DA29" s="717"/>
      <c r="DB29" s="717"/>
      <c r="DC29" s="721"/>
      <c r="DD29" s="692">
        <v>2003809</v>
      </c>
      <c r="DE29" s="719"/>
      <c r="DF29" s="719"/>
      <c r="DG29" s="719"/>
      <c r="DH29" s="719"/>
      <c r="DI29" s="719"/>
      <c r="DJ29" s="719"/>
      <c r="DK29" s="720"/>
      <c r="DL29" s="692">
        <v>2003809</v>
      </c>
      <c r="DM29" s="719"/>
      <c r="DN29" s="719"/>
      <c r="DO29" s="719"/>
      <c r="DP29" s="719"/>
      <c r="DQ29" s="719"/>
      <c r="DR29" s="719"/>
      <c r="DS29" s="719"/>
      <c r="DT29" s="719"/>
      <c r="DU29" s="719"/>
      <c r="DV29" s="720"/>
      <c r="DW29" s="688">
        <v>11.4</v>
      </c>
      <c r="DX29" s="717"/>
      <c r="DY29" s="717"/>
      <c r="DZ29" s="717"/>
      <c r="EA29" s="717"/>
      <c r="EB29" s="717"/>
      <c r="EC29" s="718"/>
    </row>
    <row r="30" spans="2:133" ht="11.25" customHeight="1" x14ac:dyDescent="0.2">
      <c r="B30" s="680" t="s">
        <v>306</v>
      </c>
      <c r="C30" s="681"/>
      <c r="D30" s="681"/>
      <c r="E30" s="681"/>
      <c r="F30" s="681"/>
      <c r="G30" s="681"/>
      <c r="H30" s="681"/>
      <c r="I30" s="681"/>
      <c r="J30" s="681"/>
      <c r="K30" s="681"/>
      <c r="L30" s="681"/>
      <c r="M30" s="681"/>
      <c r="N30" s="681"/>
      <c r="O30" s="681"/>
      <c r="P30" s="681"/>
      <c r="Q30" s="682"/>
      <c r="R30" s="683">
        <v>68790</v>
      </c>
      <c r="S30" s="684"/>
      <c r="T30" s="684"/>
      <c r="U30" s="684"/>
      <c r="V30" s="684"/>
      <c r="W30" s="684"/>
      <c r="X30" s="684"/>
      <c r="Y30" s="685"/>
      <c r="Z30" s="686">
        <v>0.2</v>
      </c>
      <c r="AA30" s="686"/>
      <c r="AB30" s="686"/>
      <c r="AC30" s="686"/>
      <c r="AD30" s="687" t="s">
        <v>129</v>
      </c>
      <c r="AE30" s="687"/>
      <c r="AF30" s="687"/>
      <c r="AG30" s="687"/>
      <c r="AH30" s="687"/>
      <c r="AI30" s="687"/>
      <c r="AJ30" s="687"/>
      <c r="AK30" s="687"/>
      <c r="AL30" s="688" t="s">
        <v>129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1902053</v>
      </c>
      <c r="CS30" s="684"/>
      <c r="CT30" s="684"/>
      <c r="CU30" s="684"/>
      <c r="CV30" s="684"/>
      <c r="CW30" s="684"/>
      <c r="CX30" s="684"/>
      <c r="CY30" s="685"/>
      <c r="CZ30" s="688">
        <v>6.5</v>
      </c>
      <c r="DA30" s="717"/>
      <c r="DB30" s="717"/>
      <c r="DC30" s="721"/>
      <c r="DD30" s="692">
        <v>1902053</v>
      </c>
      <c r="DE30" s="684"/>
      <c r="DF30" s="684"/>
      <c r="DG30" s="684"/>
      <c r="DH30" s="684"/>
      <c r="DI30" s="684"/>
      <c r="DJ30" s="684"/>
      <c r="DK30" s="685"/>
      <c r="DL30" s="692">
        <v>1902053</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2">
      <c r="B31" s="680" t="s">
        <v>310</v>
      </c>
      <c r="C31" s="681"/>
      <c r="D31" s="681"/>
      <c r="E31" s="681"/>
      <c r="F31" s="681"/>
      <c r="G31" s="681"/>
      <c r="H31" s="681"/>
      <c r="I31" s="681"/>
      <c r="J31" s="681"/>
      <c r="K31" s="681"/>
      <c r="L31" s="681"/>
      <c r="M31" s="681"/>
      <c r="N31" s="681"/>
      <c r="O31" s="681"/>
      <c r="P31" s="681"/>
      <c r="Q31" s="682"/>
      <c r="R31" s="683">
        <v>5924543</v>
      </c>
      <c r="S31" s="684"/>
      <c r="T31" s="684"/>
      <c r="U31" s="684"/>
      <c r="V31" s="684"/>
      <c r="W31" s="684"/>
      <c r="X31" s="684"/>
      <c r="Y31" s="685"/>
      <c r="Z31" s="686">
        <v>19.600000000000001</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189</v>
      </c>
      <c r="AY31" s="670"/>
      <c r="AZ31" s="670"/>
      <c r="BA31" s="670"/>
      <c r="BB31" s="670"/>
      <c r="BC31" s="670"/>
      <c r="BD31" s="670"/>
      <c r="BE31" s="670"/>
      <c r="BF31" s="671"/>
      <c r="BG31" s="751">
        <v>99.2</v>
      </c>
      <c r="BH31" s="738"/>
      <c r="BI31" s="738"/>
      <c r="BJ31" s="738"/>
      <c r="BK31" s="738"/>
      <c r="BL31" s="738"/>
      <c r="BM31" s="678">
        <v>97.1</v>
      </c>
      <c r="BN31" s="738"/>
      <c r="BO31" s="738"/>
      <c r="BP31" s="738"/>
      <c r="BQ31" s="739"/>
      <c r="BR31" s="751">
        <v>99.2</v>
      </c>
      <c r="BS31" s="738"/>
      <c r="BT31" s="738"/>
      <c r="BU31" s="738"/>
      <c r="BV31" s="738"/>
      <c r="BW31" s="738"/>
      <c r="BX31" s="678">
        <v>96.7</v>
      </c>
      <c r="BY31" s="738"/>
      <c r="BZ31" s="738"/>
      <c r="CA31" s="738"/>
      <c r="CB31" s="739"/>
      <c r="CD31" s="725"/>
      <c r="CE31" s="726"/>
      <c r="CF31" s="698" t="s">
        <v>313</v>
      </c>
      <c r="CG31" s="699"/>
      <c r="CH31" s="699"/>
      <c r="CI31" s="699"/>
      <c r="CJ31" s="699"/>
      <c r="CK31" s="699"/>
      <c r="CL31" s="699"/>
      <c r="CM31" s="699"/>
      <c r="CN31" s="699"/>
      <c r="CO31" s="699"/>
      <c r="CP31" s="699"/>
      <c r="CQ31" s="700"/>
      <c r="CR31" s="683">
        <v>101756</v>
      </c>
      <c r="CS31" s="719"/>
      <c r="CT31" s="719"/>
      <c r="CU31" s="719"/>
      <c r="CV31" s="719"/>
      <c r="CW31" s="719"/>
      <c r="CX31" s="719"/>
      <c r="CY31" s="720"/>
      <c r="CZ31" s="688">
        <v>0.3</v>
      </c>
      <c r="DA31" s="717"/>
      <c r="DB31" s="717"/>
      <c r="DC31" s="721"/>
      <c r="DD31" s="692">
        <v>101756</v>
      </c>
      <c r="DE31" s="719"/>
      <c r="DF31" s="719"/>
      <c r="DG31" s="719"/>
      <c r="DH31" s="719"/>
      <c r="DI31" s="719"/>
      <c r="DJ31" s="719"/>
      <c r="DK31" s="720"/>
      <c r="DL31" s="692">
        <v>101756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2">
      <c r="B32" s="729" t="s">
        <v>314</v>
      </c>
      <c r="C32" s="730"/>
      <c r="D32" s="730"/>
      <c r="E32" s="730"/>
      <c r="F32" s="730"/>
      <c r="G32" s="730"/>
      <c r="H32" s="730"/>
      <c r="I32" s="730"/>
      <c r="J32" s="730"/>
      <c r="K32" s="730"/>
      <c r="L32" s="730"/>
      <c r="M32" s="730"/>
      <c r="N32" s="730"/>
      <c r="O32" s="730"/>
      <c r="P32" s="730"/>
      <c r="Q32" s="731"/>
      <c r="R32" s="683">
        <v>1238766</v>
      </c>
      <c r="S32" s="684"/>
      <c r="T32" s="684"/>
      <c r="U32" s="684"/>
      <c r="V32" s="684"/>
      <c r="W32" s="684"/>
      <c r="X32" s="684"/>
      <c r="Y32" s="685"/>
      <c r="Z32" s="686">
        <v>4.0999999999999996</v>
      </c>
      <c r="AA32" s="686"/>
      <c r="AB32" s="686"/>
      <c r="AC32" s="686"/>
      <c r="AD32" s="687">
        <v>1238766</v>
      </c>
      <c r="AE32" s="687"/>
      <c r="AF32" s="687"/>
      <c r="AG32" s="687"/>
      <c r="AH32" s="687"/>
      <c r="AI32" s="687"/>
      <c r="AJ32" s="687"/>
      <c r="AK32" s="687"/>
      <c r="AL32" s="688">
        <v>7.4</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98.8</v>
      </c>
      <c r="BH32" s="719"/>
      <c r="BI32" s="719"/>
      <c r="BJ32" s="719"/>
      <c r="BK32" s="719"/>
      <c r="BL32" s="719"/>
      <c r="BM32" s="689">
        <v>95.3</v>
      </c>
      <c r="BN32" s="749"/>
      <c r="BO32" s="749"/>
      <c r="BP32" s="749"/>
      <c r="BQ32" s="750"/>
      <c r="BR32" s="752">
        <v>98.8</v>
      </c>
      <c r="BS32" s="719"/>
      <c r="BT32" s="719"/>
      <c r="BU32" s="719"/>
      <c r="BV32" s="719"/>
      <c r="BW32" s="719"/>
      <c r="BX32" s="689">
        <v>94.6</v>
      </c>
      <c r="BY32" s="749"/>
      <c r="BZ32" s="749"/>
      <c r="CA32" s="749"/>
      <c r="CB32" s="750"/>
      <c r="CD32" s="727"/>
      <c r="CE32" s="728"/>
      <c r="CF32" s="698" t="s">
        <v>317</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2">
      <c r="B33" s="680" t="s">
        <v>318</v>
      </c>
      <c r="C33" s="681"/>
      <c r="D33" s="681"/>
      <c r="E33" s="681"/>
      <c r="F33" s="681"/>
      <c r="G33" s="681"/>
      <c r="H33" s="681"/>
      <c r="I33" s="681"/>
      <c r="J33" s="681"/>
      <c r="K33" s="681"/>
      <c r="L33" s="681"/>
      <c r="M33" s="681"/>
      <c r="N33" s="681"/>
      <c r="O33" s="681"/>
      <c r="P33" s="681"/>
      <c r="Q33" s="682"/>
      <c r="R33" s="683">
        <v>1920340</v>
      </c>
      <c r="S33" s="684"/>
      <c r="T33" s="684"/>
      <c r="U33" s="684"/>
      <c r="V33" s="684"/>
      <c r="W33" s="684"/>
      <c r="X33" s="684"/>
      <c r="Y33" s="685"/>
      <c r="Z33" s="686">
        <v>6.4</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99.6</v>
      </c>
      <c r="BH33" s="754"/>
      <c r="BI33" s="754"/>
      <c r="BJ33" s="754"/>
      <c r="BK33" s="754"/>
      <c r="BL33" s="754"/>
      <c r="BM33" s="755">
        <v>98.5</v>
      </c>
      <c r="BN33" s="754"/>
      <c r="BO33" s="754"/>
      <c r="BP33" s="754"/>
      <c r="BQ33" s="756"/>
      <c r="BR33" s="753">
        <v>99.6</v>
      </c>
      <c r="BS33" s="754"/>
      <c r="BT33" s="754"/>
      <c r="BU33" s="754"/>
      <c r="BV33" s="754"/>
      <c r="BW33" s="754"/>
      <c r="BX33" s="755">
        <v>98.5</v>
      </c>
      <c r="BY33" s="754"/>
      <c r="BZ33" s="754"/>
      <c r="CA33" s="754"/>
      <c r="CB33" s="756"/>
      <c r="CD33" s="698" t="s">
        <v>320</v>
      </c>
      <c r="CE33" s="699"/>
      <c r="CF33" s="699"/>
      <c r="CG33" s="699"/>
      <c r="CH33" s="699"/>
      <c r="CI33" s="699"/>
      <c r="CJ33" s="699"/>
      <c r="CK33" s="699"/>
      <c r="CL33" s="699"/>
      <c r="CM33" s="699"/>
      <c r="CN33" s="699"/>
      <c r="CO33" s="699"/>
      <c r="CP33" s="699"/>
      <c r="CQ33" s="700"/>
      <c r="CR33" s="683">
        <v>10582601</v>
      </c>
      <c r="CS33" s="719"/>
      <c r="CT33" s="719"/>
      <c r="CU33" s="719"/>
      <c r="CV33" s="719"/>
      <c r="CW33" s="719"/>
      <c r="CX33" s="719"/>
      <c r="CY33" s="720"/>
      <c r="CZ33" s="688">
        <v>36.200000000000003</v>
      </c>
      <c r="DA33" s="717"/>
      <c r="DB33" s="717"/>
      <c r="DC33" s="721"/>
      <c r="DD33" s="692">
        <v>8951745</v>
      </c>
      <c r="DE33" s="719"/>
      <c r="DF33" s="719"/>
      <c r="DG33" s="719"/>
      <c r="DH33" s="719"/>
      <c r="DI33" s="719"/>
      <c r="DJ33" s="719"/>
      <c r="DK33" s="720"/>
      <c r="DL33" s="692">
        <v>7390768</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2">
      <c r="B34" s="680" t="s">
        <v>321</v>
      </c>
      <c r="C34" s="681"/>
      <c r="D34" s="681"/>
      <c r="E34" s="681"/>
      <c r="F34" s="681"/>
      <c r="G34" s="681"/>
      <c r="H34" s="681"/>
      <c r="I34" s="681"/>
      <c r="J34" s="681"/>
      <c r="K34" s="681"/>
      <c r="L34" s="681"/>
      <c r="M34" s="681"/>
      <c r="N34" s="681"/>
      <c r="O34" s="681"/>
      <c r="P34" s="681"/>
      <c r="Q34" s="682"/>
      <c r="R34" s="683">
        <v>178960</v>
      </c>
      <c r="S34" s="684"/>
      <c r="T34" s="684"/>
      <c r="U34" s="684"/>
      <c r="V34" s="684"/>
      <c r="W34" s="684"/>
      <c r="X34" s="684"/>
      <c r="Y34" s="685"/>
      <c r="Z34" s="686">
        <v>0.6</v>
      </c>
      <c r="AA34" s="686"/>
      <c r="AB34" s="686"/>
      <c r="AC34" s="686"/>
      <c r="AD34" s="687">
        <v>61382</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4100138</v>
      </c>
      <c r="CS34" s="684"/>
      <c r="CT34" s="684"/>
      <c r="CU34" s="684"/>
      <c r="CV34" s="684"/>
      <c r="CW34" s="684"/>
      <c r="CX34" s="684"/>
      <c r="CY34" s="685"/>
      <c r="CZ34" s="688">
        <v>14</v>
      </c>
      <c r="DA34" s="717"/>
      <c r="DB34" s="717"/>
      <c r="DC34" s="721"/>
      <c r="DD34" s="692">
        <v>3634819</v>
      </c>
      <c r="DE34" s="684"/>
      <c r="DF34" s="684"/>
      <c r="DG34" s="684"/>
      <c r="DH34" s="684"/>
      <c r="DI34" s="684"/>
      <c r="DJ34" s="684"/>
      <c r="DK34" s="685"/>
      <c r="DL34" s="692">
        <v>3391921</v>
      </c>
      <c r="DM34" s="684"/>
      <c r="DN34" s="684"/>
      <c r="DO34" s="684"/>
      <c r="DP34" s="684"/>
      <c r="DQ34" s="684"/>
      <c r="DR34" s="684"/>
      <c r="DS34" s="684"/>
      <c r="DT34" s="684"/>
      <c r="DU34" s="684"/>
      <c r="DV34" s="685"/>
      <c r="DW34" s="688">
        <v>19.3</v>
      </c>
      <c r="DX34" s="717"/>
      <c r="DY34" s="717"/>
      <c r="DZ34" s="717"/>
      <c r="EA34" s="717"/>
      <c r="EB34" s="717"/>
      <c r="EC34" s="718"/>
    </row>
    <row r="35" spans="2:133" ht="11.25" customHeight="1" x14ac:dyDescent="0.2">
      <c r="B35" s="680" t="s">
        <v>323</v>
      </c>
      <c r="C35" s="681"/>
      <c r="D35" s="681"/>
      <c r="E35" s="681"/>
      <c r="F35" s="681"/>
      <c r="G35" s="681"/>
      <c r="H35" s="681"/>
      <c r="I35" s="681"/>
      <c r="J35" s="681"/>
      <c r="K35" s="681"/>
      <c r="L35" s="681"/>
      <c r="M35" s="681"/>
      <c r="N35" s="681"/>
      <c r="O35" s="681"/>
      <c r="P35" s="681"/>
      <c r="Q35" s="682"/>
      <c r="R35" s="683">
        <v>508189</v>
      </c>
      <c r="S35" s="684"/>
      <c r="T35" s="684"/>
      <c r="U35" s="684"/>
      <c r="V35" s="684"/>
      <c r="W35" s="684"/>
      <c r="X35" s="684"/>
      <c r="Y35" s="685"/>
      <c r="Z35" s="686">
        <v>1.7</v>
      </c>
      <c r="AA35" s="686"/>
      <c r="AB35" s="686"/>
      <c r="AC35" s="686"/>
      <c r="AD35" s="687" t="s">
        <v>129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158555</v>
      </c>
      <c r="CS35" s="719"/>
      <c r="CT35" s="719"/>
      <c r="CU35" s="719"/>
      <c r="CV35" s="719"/>
      <c r="CW35" s="719"/>
      <c r="CX35" s="719"/>
      <c r="CY35" s="720"/>
      <c r="CZ35" s="688">
        <v>0.5</v>
      </c>
      <c r="DA35" s="717"/>
      <c r="DB35" s="717"/>
      <c r="DC35" s="721"/>
      <c r="DD35" s="692">
        <v>152597</v>
      </c>
      <c r="DE35" s="719"/>
      <c r="DF35" s="719"/>
      <c r="DG35" s="719"/>
      <c r="DH35" s="719"/>
      <c r="DI35" s="719"/>
      <c r="DJ35" s="719"/>
      <c r="DK35" s="720"/>
      <c r="DL35" s="692">
        <v>152597</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2">
      <c r="B36" s="680" t="s">
        <v>327</v>
      </c>
      <c r="C36" s="681"/>
      <c r="D36" s="681"/>
      <c r="E36" s="681"/>
      <c r="F36" s="681"/>
      <c r="G36" s="681"/>
      <c r="H36" s="681"/>
      <c r="I36" s="681"/>
      <c r="J36" s="681"/>
      <c r="K36" s="681"/>
      <c r="L36" s="681"/>
      <c r="M36" s="681"/>
      <c r="N36" s="681"/>
      <c r="O36" s="681"/>
      <c r="P36" s="681"/>
      <c r="Q36" s="682"/>
      <c r="R36" s="683">
        <v>350293</v>
      </c>
      <c r="S36" s="684"/>
      <c r="T36" s="684"/>
      <c r="U36" s="684"/>
      <c r="V36" s="684"/>
      <c r="W36" s="684"/>
      <c r="X36" s="684"/>
      <c r="Y36" s="685"/>
      <c r="Z36" s="686">
        <v>1.2</v>
      </c>
      <c r="AA36" s="686"/>
      <c r="AB36" s="686"/>
      <c r="AC36" s="686"/>
      <c r="AD36" s="687" t="s">
        <v>129</v>
      </c>
      <c r="AE36" s="687"/>
      <c r="AF36" s="687"/>
      <c r="AG36" s="687"/>
      <c r="AH36" s="687"/>
      <c r="AI36" s="687"/>
      <c r="AJ36" s="687"/>
      <c r="AK36" s="687"/>
      <c r="AL36" s="688" t="s">
        <v>129</v>
      </c>
      <c r="AM36" s="689"/>
      <c r="AN36" s="689"/>
      <c r="AO36" s="690"/>
      <c r="AP36" s="235"/>
      <c r="AQ36" s="757" t="s">
        <v>328</v>
      </c>
      <c r="AR36" s="758"/>
      <c r="AS36" s="758"/>
      <c r="AT36" s="758"/>
      <c r="AU36" s="758"/>
      <c r="AV36" s="758"/>
      <c r="AW36" s="758"/>
      <c r="AX36" s="758"/>
      <c r="AY36" s="759"/>
      <c r="AZ36" s="672">
        <v>3798780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10000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1565935</v>
      </c>
      <c r="CS36" s="684"/>
      <c r="CT36" s="684"/>
      <c r="CU36" s="684"/>
      <c r="CV36" s="684"/>
      <c r="CW36" s="684"/>
      <c r="CX36" s="684"/>
      <c r="CY36" s="685"/>
      <c r="CZ36" s="688">
        <v>5.4</v>
      </c>
      <c r="DA36" s="717"/>
      <c r="DB36" s="717"/>
      <c r="DC36" s="721"/>
      <c r="DD36" s="692">
        <v>1278268</v>
      </c>
      <c r="DE36" s="684"/>
      <c r="DF36" s="684"/>
      <c r="DG36" s="684"/>
      <c r="DH36" s="684"/>
      <c r="DI36" s="684"/>
      <c r="DJ36" s="684"/>
      <c r="DK36" s="685"/>
      <c r="DL36" s="692">
        <v>1132706</v>
      </c>
      <c r="DM36" s="684"/>
      <c r="DN36" s="684"/>
      <c r="DO36" s="684"/>
      <c r="DP36" s="684"/>
      <c r="DQ36" s="684"/>
      <c r="DR36" s="684"/>
      <c r="DS36" s="684"/>
      <c r="DT36" s="684"/>
      <c r="DU36" s="684"/>
      <c r="DV36" s="685"/>
      <c r="DW36" s="688">
        <v>6.5</v>
      </c>
      <c r="DX36" s="717"/>
      <c r="DY36" s="717"/>
      <c r="DZ36" s="717"/>
      <c r="EA36" s="717"/>
      <c r="EB36" s="717"/>
      <c r="EC36" s="718"/>
    </row>
    <row r="37" spans="2:133" ht="11.25" customHeight="1" x14ac:dyDescent="0.2">
      <c r="B37" s="680" t="s">
        <v>331</v>
      </c>
      <c r="C37" s="681"/>
      <c r="D37" s="681"/>
      <c r="E37" s="681"/>
      <c r="F37" s="681"/>
      <c r="G37" s="681"/>
      <c r="H37" s="681"/>
      <c r="I37" s="681"/>
      <c r="J37" s="681"/>
      <c r="K37" s="681"/>
      <c r="L37" s="681"/>
      <c r="M37" s="681"/>
      <c r="N37" s="681"/>
      <c r="O37" s="681"/>
      <c r="P37" s="681"/>
      <c r="Q37" s="682"/>
      <c r="R37" s="683">
        <v>977015</v>
      </c>
      <c r="S37" s="684"/>
      <c r="T37" s="684"/>
      <c r="U37" s="684"/>
      <c r="V37" s="684"/>
      <c r="W37" s="684"/>
      <c r="X37" s="684"/>
      <c r="Y37" s="685"/>
      <c r="Z37" s="686">
        <v>3.2</v>
      </c>
      <c r="AA37" s="686"/>
      <c r="AB37" s="686"/>
      <c r="AC37" s="686"/>
      <c r="AD37" s="687" t="s">
        <v>129</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1356043</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-348775</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475131</v>
      </c>
      <c r="CS37" s="719"/>
      <c r="CT37" s="719"/>
      <c r="CU37" s="719"/>
      <c r="CV37" s="719"/>
      <c r="CW37" s="719"/>
      <c r="CX37" s="719"/>
      <c r="CY37" s="720"/>
      <c r="CZ37" s="688">
        <v>1.6</v>
      </c>
      <c r="DA37" s="717"/>
      <c r="DB37" s="717"/>
      <c r="DC37" s="721"/>
      <c r="DD37" s="692">
        <v>472595</v>
      </c>
      <c r="DE37" s="719"/>
      <c r="DF37" s="719"/>
      <c r="DG37" s="719"/>
      <c r="DH37" s="719"/>
      <c r="DI37" s="719"/>
      <c r="DJ37" s="719"/>
      <c r="DK37" s="720"/>
      <c r="DL37" s="692">
        <v>436510</v>
      </c>
      <c r="DM37" s="719"/>
      <c r="DN37" s="719"/>
      <c r="DO37" s="719"/>
      <c r="DP37" s="719"/>
      <c r="DQ37" s="719"/>
      <c r="DR37" s="719"/>
      <c r="DS37" s="719"/>
      <c r="DT37" s="719"/>
      <c r="DU37" s="719"/>
      <c r="DV37" s="720"/>
      <c r="DW37" s="688">
        <v>2.5</v>
      </c>
      <c r="DX37" s="717"/>
      <c r="DY37" s="717"/>
      <c r="DZ37" s="717"/>
      <c r="EA37" s="717"/>
      <c r="EB37" s="717"/>
      <c r="EC37" s="718"/>
    </row>
    <row r="38" spans="2:133" ht="11.25" customHeight="1" x14ac:dyDescent="0.2">
      <c r="B38" s="680" t="s">
        <v>335</v>
      </c>
      <c r="C38" s="681"/>
      <c r="D38" s="681"/>
      <c r="E38" s="681"/>
      <c r="F38" s="681"/>
      <c r="G38" s="681"/>
      <c r="H38" s="681"/>
      <c r="I38" s="681"/>
      <c r="J38" s="681"/>
      <c r="K38" s="681"/>
      <c r="L38" s="681"/>
      <c r="M38" s="681"/>
      <c r="N38" s="681"/>
      <c r="O38" s="681"/>
      <c r="P38" s="681"/>
      <c r="Q38" s="682"/>
      <c r="R38" s="683">
        <v>340417</v>
      </c>
      <c r="S38" s="684"/>
      <c r="T38" s="684"/>
      <c r="U38" s="684"/>
      <c r="V38" s="684"/>
      <c r="W38" s="684"/>
      <c r="X38" s="684"/>
      <c r="Y38" s="685"/>
      <c r="Z38" s="686">
        <v>1.1000000000000001</v>
      </c>
      <c r="AA38" s="686"/>
      <c r="AB38" s="686"/>
      <c r="AC38" s="686"/>
      <c r="AD38" s="687">
        <v>31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5411</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12220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3798780</v>
      </c>
      <c r="CS38" s="684"/>
      <c r="CT38" s="684"/>
      <c r="CU38" s="684"/>
      <c r="CV38" s="684"/>
      <c r="CW38" s="684"/>
      <c r="CX38" s="684"/>
      <c r="CY38" s="685"/>
      <c r="CZ38" s="688">
        <v>13</v>
      </c>
      <c r="DA38" s="717"/>
      <c r="DB38" s="717"/>
      <c r="DC38" s="721"/>
      <c r="DD38" s="692">
        <v>3425566</v>
      </c>
      <c r="DE38" s="684"/>
      <c r="DF38" s="684"/>
      <c r="DG38" s="684"/>
      <c r="DH38" s="684"/>
      <c r="DI38" s="684"/>
      <c r="DJ38" s="684"/>
      <c r="DK38" s="685"/>
      <c r="DL38" s="692">
        <v>2713153</v>
      </c>
      <c r="DM38" s="684"/>
      <c r="DN38" s="684"/>
      <c r="DO38" s="684"/>
      <c r="DP38" s="684"/>
      <c r="DQ38" s="684"/>
      <c r="DR38" s="684"/>
      <c r="DS38" s="684"/>
      <c r="DT38" s="684"/>
      <c r="DU38" s="684"/>
      <c r="DV38" s="685"/>
      <c r="DW38" s="688">
        <v>15.5</v>
      </c>
      <c r="DX38" s="717"/>
      <c r="DY38" s="717"/>
      <c r="DZ38" s="717"/>
      <c r="EA38" s="717"/>
      <c r="EB38" s="717"/>
      <c r="EC38" s="718"/>
    </row>
    <row r="39" spans="2:133" ht="11.25" customHeight="1" x14ac:dyDescent="0.2">
      <c r="B39" s="680" t="s">
        <v>339</v>
      </c>
      <c r="C39" s="681"/>
      <c r="D39" s="681"/>
      <c r="E39" s="681"/>
      <c r="F39" s="681"/>
      <c r="G39" s="681"/>
      <c r="H39" s="681"/>
      <c r="I39" s="681"/>
      <c r="J39" s="681"/>
      <c r="K39" s="681"/>
      <c r="L39" s="681"/>
      <c r="M39" s="681"/>
      <c r="N39" s="681"/>
      <c r="O39" s="681"/>
      <c r="P39" s="681"/>
      <c r="Q39" s="682"/>
      <c r="R39" s="683">
        <v>2013786</v>
      </c>
      <c r="S39" s="684"/>
      <c r="T39" s="684"/>
      <c r="U39" s="684"/>
      <c r="V39" s="684"/>
      <c r="W39" s="684"/>
      <c r="X39" s="684"/>
      <c r="Y39" s="685"/>
      <c r="Z39" s="686">
        <v>6.7</v>
      </c>
      <c r="AA39" s="686"/>
      <c r="AB39" s="686"/>
      <c r="AC39" s="686"/>
      <c r="AD39" s="687" t="s">
        <v>129</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t="s">
        <v>129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19482</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928247</v>
      </c>
      <c r="CS39" s="719"/>
      <c r="CT39" s="719"/>
      <c r="CU39" s="719"/>
      <c r="CV39" s="719"/>
      <c r="CW39" s="719"/>
      <c r="CX39" s="719"/>
      <c r="CY39" s="720"/>
      <c r="CZ39" s="688">
        <v>3.2</v>
      </c>
      <c r="DA39" s="717"/>
      <c r="DB39" s="717"/>
      <c r="DC39" s="721"/>
      <c r="DD39" s="692">
        <v>460104</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t="s">
        <v>129</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30946</v>
      </c>
      <c r="CS40" s="684"/>
      <c r="CT40" s="684"/>
      <c r="CU40" s="684"/>
      <c r="CV40" s="684"/>
      <c r="CW40" s="684"/>
      <c r="CX40" s="684"/>
      <c r="CY40" s="685"/>
      <c r="CZ40" s="688">
        <v>0.1</v>
      </c>
      <c r="DA40" s="717"/>
      <c r="DB40" s="717"/>
      <c r="DC40" s="721"/>
      <c r="DD40" s="692">
        <v>391</v>
      </c>
      <c r="DE40" s="684"/>
      <c r="DF40" s="684"/>
      <c r="DG40" s="684"/>
      <c r="DH40" s="684"/>
      <c r="DI40" s="684"/>
      <c r="DJ40" s="684"/>
      <c r="DK40" s="685"/>
      <c r="DL40" s="692">
        <v>391</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348</v>
      </c>
      <c r="C41" s="681"/>
      <c r="D41" s="681"/>
      <c r="E41" s="681"/>
      <c r="F41" s="681"/>
      <c r="G41" s="681"/>
      <c r="H41" s="681"/>
      <c r="I41" s="681"/>
      <c r="J41" s="681"/>
      <c r="K41" s="681"/>
      <c r="L41" s="681"/>
      <c r="M41" s="681"/>
      <c r="N41" s="681"/>
      <c r="O41" s="681"/>
      <c r="P41" s="681"/>
      <c r="Q41" s="682"/>
      <c r="R41" s="683">
        <v>754886</v>
      </c>
      <c r="S41" s="684"/>
      <c r="T41" s="684"/>
      <c r="U41" s="684"/>
      <c r="V41" s="684"/>
      <c r="W41" s="684"/>
      <c r="X41" s="684"/>
      <c r="Y41" s="685"/>
      <c r="Z41" s="686">
        <v>2.5</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845269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352</v>
      </c>
      <c r="C42" s="734"/>
      <c r="D42" s="734"/>
      <c r="E42" s="734"/>
      <c r="F42" s="734"/>
      <c r="G42" s="734"/>
      <c r="H42" s="734"/>
      <c r="I42" s="734"/>
      <c r="J42" s="734"/>
      <c r="K42" s="734"/>
      <c r="L42" s="734"/>
      <c r="M42" s="734"/>
      <c r="N42" s="734"/>
      <c r="O42" s="734"/>
      <c r="P42" s="734"/>
      <c r="Q42" s="735"/>
      <c r="R42" s="768">
        <v>30208113</v>
      </c>
      <c r="S42" s="769"/>
      <c r="T42" s="769"/>
      <c r="U42" s="769"/>
      <c r="V42" s="769"/>
      <c r="W42" s="769"/>
      <c r="X42" s="769"/>
      <c r="Y42" s="777"/>
      <c r="Z42" s="778">
        <v>100</v>
      </c>
      <c r="AA42" s="778"/>
      <c r="AB42" s="778"/>
      <c r="AC42" s="778"/>
      <c r="AD42" s="779">
        <v>16802151</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1592057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309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3850380</v>
      </c>
      <c r="CS42" s="684"/>
      <c r="CT42" s="684"/>
      <c r="CU42" s="684"/>
      <c r="CV42" s="684"/>
      <c r="CW42" s="684"/>
      <c r="CX42" s="684"/>
      <c r="CY42" s="685"/>
      <c r="CZ42" s="688">
        <v>13.2</v>
      </c>
      <c r="DA42" s="689"/>
      <c r="DB42" s="689"/>
      <c r="DC42" s="701"/>
      <c r="DD42" s="692">
        <v>1027390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107365</v>
      </c>
      <c r="CS43" s="719"/>
      <c r="CT43" s="719"/>
      <c r="CU43" s="719"/>
      <c r="CV43" s="719"/>
      <c r="CW43" s="719"/>
      <c r="CX43" s="719"/>
      <c r="CY43" s="720"/>
      <c r="CZ43" s="688">
        <v>0.4</v>
      </c>
      <c r="DA43" s="717"/>
      <c r="DB43" s="717"/>
      <c r="DC43" s="721"/>
      <c r="DD43" s="692">
        <v>107365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305</v>
      </c>
      <c r="CE44" s="796"/>
      <c r="CF44" s="680" t="s">
        <v>357</v>
      </c>
      <c r="CG44" s="681"/>
      <c r="CH44" s="681"/>
      <c r="CI44" s="681"/>
      <c r="CJ44" s="681"/>
      <c r="CK44" s="681"/>
      <c r="CL44" s="681"/>
      <c r="CM44" s="681"/>
      <c r="CN44" s="681"/>
      <c r="CO44" s="681"/>
      <c r="CP44" s="681"/>
      <c r="CQ44" s="682"/>
      <c r="CR44" s="683">
        <v>3850380</v>
      </c>
      <c r="CS44" s="684"/>
      <c r="CT44" s="684"/>
      <c r="CU44" s="684"/>
      <c r="CV44" s="684"/>
      <c r="CW44" s="684"/>
      <c r="CX44" s="684"/>
      <c r="CY44" s="685"/>
      <c r="CZ44" s="688">
        <v>13.2</v>
      </c>
      <c r="DA44" s="689"/>
      <c r="DB44" s="689"/>
      <c r="DC44" s="701"/>
      <c r="DD44" s="692">
        <v>1027390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2887605</v>
      </c>
      <c r="CS45" s="719"/>
      <c r="CT45" s="719"/>
      <c r="CU45" s="719"/>
      <c r="CV45" s="719"/>
      <c r="CW45" s="719"/>
      <c r="CX45" s="719"/>
      <c r="CY45" s="720"/>
      <c r="CZ45" s="688">
        <v>9.9</v>
      </c>
      <c r="DA45" s="717"/>
      <c r="DB45" s="717"/>
      <c r="DC45" s="721"/>
      <c r="DD45" s="692">
        <v>453583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952955</v>
      </c>
      <c r="CS46" s="684"/>
      <c r="CT46" s="684"/>
      <c r="CU46" s="684"/>
      <c r="CV46" s="684"/>
      <c r="CW46" s="684"/>
      <c r="CX46" s="684"/>
      <c r="CY46" s="685"/>
      <c r="CZ46" s="688">
        <v>3.3</v>
      </c>
      <c r="DA46" s="689"/>
      <c r="DB46" s="689"/>
      <c r="DC46" s="701"/>
      <c r="DD46" s="692">
        <v>563987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363</v>
      </c>
      <c r="CS47" s="719"/>
      <c r="CT47" s="719"/>
      <c r="CU47" s="719"/>
      <c r="CV47" s="719"/>
      <c r="CW47" s="719"/>
      <c r="CX47" s="719"/>
      <c r="CY47" s="720"/>
      <c r="CZ47" s="688" t="s">
        <v>129</v>
      </c>
      <c r="DA47" s="717"/>
      <c r="DB47" s="717"/>
      <c r="DC47" s="721"/>
      <c r="DD47" s="692" t="s">
        <v>363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364</v>
      </c>
      <c r="CD48" s="799"/>
      <c r="CE48" s="800"/>
      <c r="CF48" s="680" t="s">
        <v>365</v>
      </c>
      <c r="CG48" s="681"/>
      <c r="CH48" s="681"/>
      <c r="CI48" s="681"/>
      <c r="CJ48" s="681"/>
      <c r="CK48" s="681"/>
      <c r="CL48" s="681"/>
      <c r="CM48" s="681"/>
      <c r="CN48" s="681"/>
      <c r="CO48" s="681"/>
      <c r="CP48" s="681"/>
      <c r="CQ48" s="682"/>
      <c r="CR48" s="683" t="s">
        <v>363</v>
      </c>
      <c r="CS48" s="684"/>
      <c r="CT48" s="684"/>
      <c r="CU48" s="684"/>
      <c r="CV48" s="684"/>
      <c r="CW48" s="684"/>
      <c r="CX48" s="684"/>
      <c r="CY48" s="685"/>
      <c r="CZ48" s="688" t="s">
        <v>129</v>
      </c>
      <c r="DA48" s="689"/>
      <c r="DB48" s="689"/>
      <c r="DC48" s="701"/>
      <c r="DD48" s="692" t="s">
        <v>363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366</v>
      </c>
      <c r="CE49" s="734"/>
      <c r="CF49" s="734"/>
      <c r="CG49" s="734"/>
      <c r="CH49" s="734"/>
      <c r="CI49" s="734"/>
      <c r="CJ49" s="734"/>
      <c r="CK49" s="734"/>
      <c r="CL49" s="734"/>
      <c r="CM49" s="734"/>
      <c r="CN49" s="734"/>
      <c r="CO49" s="734"/>
      <c r="CP49" s="734"/>
      <c r="CQ49" s="735"/>
      <c r="CR49" s="768">
        <v>29215286</v>
      </c>
      <c r="CS49" s="754"/>
      <c r="CT49" s="754"/>
      <c r="CU49" s="754"/>
      <c r="CV49" s="754"/>
      <c r="CW49" s="754"/>
      <c r="CX49" s="754"/>
      <c r="CY49" s="785"/>
      <c r="CZ49" s="780">
        <v>100</v>
      </c>
      <c r="DA49" s="786"/>
      <c r="DB49" s="786"/>
      <c r="DC49" s="787"/>
      <c r="DD49" s="788">
        <v>19535774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5hpeZgxMzywbeF2jsGhM91+usds0tqXnQ5yxPY5zDl2uXxqFAaXEq8Iut/cVZ7e6Od4bxC8F0ckm8mcHfb5Ww==" saltValue="6qlx+IN9YS97m2TIAuSM9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5429687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389</v>
      </c>
      <c r="C7" s="816"/>
      <c r="D7" s="816"/>
      <c r="E7" s="816"/>
      <c r="F7" s="816"/>
      <c r="G7" s="816"/>
      <c r="H7" s="816"/>
      <c r="I7" s="816"/>
      <c r="J7" s="816"/>
      <c r="K7" s="816"/>
      <c r="L7" s="816"/>
      <c r="M7" s="816"/>
      <c r="N7" s="816"/>
      <c r="O7" s="816"/>
      <c r="P7" s="817"/>
      <c r="Q7" s="818">
        <v>30256</v>
      </c>
      <c r="R7" s="819"/>
      <c r="S7" s="819"/>
      <c r="T7" s="819"/>
      <c r="U7" s="819"/>
      <c r="V7" s="819">
        <v>29299</v>
      </c>
      <c r="W7" s="819"/>
      <c r="X7" s="819"/>
      <c r="Y7" s="819"/>
      <c r="Z7" s="819"/>
      <c r="AA7" s="819">
        <v>958</v>
      </c>
      <c r="AB7" s="819"/>
      <c r="AC7" s="819"/>
      <c r="AD7" s="819"/>
      <c r="AE7" s="820"/>
      <c r="AF7" s="821">
        <v>855</v>
      </c>
      <c r="AG7" s="822"/>
      <c r="AH7" s="822"/>
      <c r="AI7" s="822"/>
      <c r="AJ7" s="823"/>
      <c r="AK7" s="858"/>
      <c r="AL7" s="859"/>
      <c r="AM7" s="859"/>
      <c r="AN7" s="859"/>
      <c r="AO7" s="859"/>
      <c r="AP7" s="859">
        <v>16801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571</v>
      </c>
      <c r="BT7" s="863"/>
      <c r="BU7" s="863"/>
      <c r="BV7" s="863"/>
      <c r="BW7" s="863"/>
      <c r="BX7" s="863"/>
      <c r="BY7" s="863"/>
      <c r="BZ7" s="863"/>
      <c r="CA7" s="863"/>
      <c r="CB7" s="863"/>
      <c r="CC7" s="863"/>
      <c r="CD7" s="863"/>
      <c r="CE7" s="863"/>
      <c r="CF7" s="863"/>
      <c r="CG7" s="864"/>
      <c r="CH7" s="855">
        <v>-7</v>
      </c>
      <c r="CI7" s="856"/>
      <c r="CJ7" s="856"/>
      <c r="CK7" s="856"/>
      <c r="CL7" s="857"/>
      <c r="CM7" s="855">
        <v>79</v>
      </c>
      <c r="CN7" s="856"/>
      <c r="CO7" s="856"/>
      <c r="CP7" s="856"/>
      <c r="CQ7" s="857"/>
      <c r="CR7" s="855">
        <v>2</v>
      </c>
      <c r="CS7" s="856"/>
      <c r="CT7" s="856"/>
      <c r="CU7" s="856"/>
      <c r="CV7" s="857"/>
      <c r="CW7" s="855">
        <v>1</v>
      </c>
      <c r="CX7" s="856"/>
      <c r="CY7" s="856"/>
      <c r="CZ7" s="856"/>
      <c r="DA7" s="857"/>
      <c r="DB7" s="855" t="s">
        <v>507</v>
      </c>
      <c r="DC7" s="856"/>
      <c r="DD7" s="856"/>
      <c r="DE7" s="856"/>
      <c r="DF7" s="857"/>
      <c r="DG7" s="855">
        <v>420</v>
      </c>
      <c r="DH7" s="856"/>
      <c r="DI7" s="856"/>
      <c r="DJ7" s="856"/>
      <c r="DK7" s="857"/>
      <c r="DL7" s="855" t="s">
        <v>507</v>
      </c>
      <c r="DM7" s="856"/>
      <c r="DN7" s="856"/>
      <c r="DO7" s="856"/>
      <c r="DP7" s="857"/>
      <c r="DQ7" s="855" t="s">
        <v>507</v>
      </c>
      <c r="DR7" s="856"/>
      <c r="DS7" s="856"/>
      <c r="DT7" s="856"/>
      <c r="DU7" s="857"/>
      <c r="DV7" s="836"/>
      <c r="DW7" s="837"/>
      <c r="DX7" s="837"/>
      <c r="DY7" s="837"/>
      <c r="DZ7" s="838"/>
      <c r="EA7" s="255"/>
    </row>
    <row r="8" spans="1:131" s="256" customFormat="1" ht="26.25" customHeight="1" x14ac:dyDescent="0.2">
      <c r="A8" s="262">
        <v>2</v>
      </c>
      <c r="B8" s="839" t="s">
        <v>390</v>
      </c>
      <c r="C8" s="840"/>
      <c r="D8" s="840"/>
      <c r="E8" s="840"/>
      <c r="F8" s="840"/>
      <c r="G8" s="840"/>
      <c r="H8" s="840"/>
      <c r="I8" s="840"/>
      <c r="J8" s="840"/>
      <c r="K8" s="840"/>
      <c r="L8" s="840"/>
      <c r="M8" s="840"/>
      <c r="N8" s="840"/>
      <c r="O8" s="840"/>
      <c r="P8" s="841"/>
      <c r="Q8" s="842">
        <v>263</v>
      </c>
      <c r="R8" s="843"/>
      <c r="S8" s="843"/>
      <c r="T8" s="843"/>
      <c r="U8" s="843"/>
      <c r="V8" s="843">
        <v>227</v>
      </c>
      <c r="W8" s="843"/>
      <c r="X8" s="843"/>
      <c r="Y8" s="843"/>
      <c r="Z8" s="843"/>
      <c r="AA8" s="843">
        <v>35</v>
      </c>
      <c r="AB8" s="843"/>
      <c r="AC8" s="843"/>
      <c r="AD8" s="843"/>
      <c r="AE8" s="844"/>
      <c r="AF8" s="845">
        <v>-1</v>
      </c>
      <c r="AG8" s="846"/>
      <c r="AH8" s="846"/>
      <c r="AI8" s="846"/>
      <c r="AJ8" s="847"/>
      <c r="AK8" s="848">
        <v>256</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v>30264</v>
      </c>
      <c r="R23" s="878"/>
      <c r="S23" s="878"/>
      <c r="T23" s="878"/>
      <c r="U23" s="878"/>
      <c r="V23" s="878">
        <v>29271</v>
      </c>
      <c r="W23" s="878"/>
      <c r="X23" s="878"/>
      <c r="Y23" s="878"/>
      <c r="Z23" s="878"/>
      <c r="AA23" s="878">
        <v>993</v>
      </c>
      <c r="AB23" s="878"/>
      <c r="AC23" s="878"/>
      <c r="AD23" s="878"/>
      <c r="AE23" s="879"/>
      <c r="AF23" s="880">
        <v>854</v>
      </c>
      <c r="AG23" s="878"/>
      <c r="AH23" s="878"/>
      <c r="AI23" s="878"/>
      <c r="AJ23" s="881"/>
      <c r="AK23" s="882"/>
      <c r="AL23" s="883"/>
      <c r="AM23" s="883"/>
      <c r="AN23" s="883"/>
      <c r="AO23" s="883"/>
      <c r="AP23" s="878">
        <v>16801</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405</v>
      </c>
      <c r="C28" s="816"/>
      <c r="D28" s="816"/>
      <c r="E28" s="816"/>
      <c r="F28" s="816"/>
      <c r="G28" s="816"/>
      <c r="H28" s="816"/>
      <c r="I28" s="816"/>
      <c r="J28" s="816"/>
      <c r="K28" s="816"/>
      <c r="L28" s="816"/>
      <c r="M28" s="816"/>
      <c r="N28" s="816"/>
      <c r="O28" s="816"/>
      <c r="P28" s="817"/>
      <c r="Q28" s="906">
        <v>8773</v>
      </c>
      <c r="R28" s="907"/>
      <c r="S28" s="907"/>
      <c r="T28" s="907"/>
      <c r="U28" s="907"/>
      <c r="V28" s="907">
        <v>8763</v>
      </c>
      <c r="W28" s="907"/>
      <c r="X28" s="907"/>
      <c r="Y28" s="907"/>
      <c r="Z28" s="907"/>
      <c r="AA28" s="907">
        <v>10</v>
      </c>
      <c r="AB28" s="907"/>
      <c r="AC28" s="907"/>
      <c r="AD28" s="907"/>
      <c r="AE28" s="908"/>
      <c r="AF28" s="909">
        <v>10</v>
      </c>
      <c r="AG28" s="907"/>
      <c r="AH28" s="907"/>
      <c r="AI28" s="907"/>
      <c r="AJ28" s="910"/>
      <c r="AK28" s="911">
        <v>845</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406</v>
      </c>
      <c r="C29" s="840"/>
      <c r="D29" s="840"/>
      <c r="E29" s="840"/>
      <c r="F29" s="840"/>
      <c r="G29" s="840"/>
      <c r="H29" s="840"/>
      <c r="I29" s="840"/>
      <c r="J29" s="840"/>
      <c r="K29" s="840"/>
      <c r="L29" s="840"/>
      <c r="M29" s="840"/>
      <c r="N29" s="840"/>
      <c r="O29" s="840"/>
      <c r="P29" s="841"/>
      <c r="Q29" s="842">
        <v>5325</v>
      </c>
      <c r="R29" s="843"/>
      <c r="S29" s="843"/>
      <c r="T29" s="843"/>
      <c r="U29" s="843"/>
      <c r="V29" s="843">
        <v>5265</v>
      </c>
      <c r="W29" s="843"/>
      <c r="X29" s="843"/>
      <c r="Y29" s="843"/>
      <c r="Z29" s="843"/>
      <c r="AA29" s="843">
        <v>60</v>
      </c>
      <c r="AB29" s="843"/>
      <c r="AC29" s="843"/>
      <c r="AD29" s="843"/>
      <c r="AE29" s="844"/>
      <c r="AF29" s="845">
        <v>60</v>
      </c>
      <c r="AG29" s="846"/>
      <c r="AH29" s="846"/>
      <c r="AI29" s="846"/>
      <c r="AJ29" s="847"/>
      <c r="AK29" s="914">
        <v>803</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407</v>
      </c>
      <c r="C30" s="840"/>
      <c r="D30" s="840"/>
      <c r="E30" s="840"/>
      <c r="F30" s="840"/>
      <c r="G30" s="840"/>
      <c r="H30" s="840"/>
      <c r="I30" s="840"/>
      <c r="J30" s="840"/>
      <c r="K30" s="840"/>
      <c r="L30" s="840"/>
      <c r="M30" s="840"/>
      <c r="N30" s="840"/>
      <c r="O30" s="840"/>
      <c r="P30" s="841"/>
      <c r="Q30" s="842">
        <v>1089</v>
      </c>
      <c r="R30" s="843"/>
      <c r="S30" s="843"/>
      <c r="T30" s="843"/>
      <c r="U30" s="843"/>
      <c r="V30" s="843">
        <v>1082</v>
      </c>
      <c r="W30" s="843"/>
      <c r="X30" s="843"/>
      <c r="Y30" s="843"/>
      <c r="Z30" s="843"/>
      <c r="AA30" s="843">
        <v>7</v>
      </c>
      <c r="AB30" s="843"/>
      <c r="AC30" s="843"/>
      <c r="AD30" s="843"/>
      <c r="AE30" s="844"/>
      <c r="AF30" s="845">
        <v>7</v>
      </c>
      <c r="AG30" s="846"/>
      <c r="AH30" s="846"/>
      <c r="AI30" s="846"/>
      <c r="AJ30" s="847"/>
      <c r="AK30" s="914">
        <v>138</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408</v>
      </c>
      <c r="C31" s="840"/>
      <c r="D31" s="840"/>
      <c r="E31" s="840"/>
      <c r="F31" s="840"/>
      <c r="G31" s="840"/>
      <c r="H31" s="840"/>
      <c r="I31" s="840"/>
      <c r="J31" s="840"/>
      <c r="K31" s="840"/>
      <c r="L31" s="840"/>
      <c r="M31" s="840"/>
      <c r="N31" s="840"/>
      <c r="O31" s="840"/>
      <c r="P31" s="841"/>
      <c r="Q31" s="842">
        <v>3331</v>
      </c>
      <c r="R31" s="843"/>
      <c r="S31" s="843"/>
      <c r="T31" s="843"/>
      <c r="U31" s="843"/>
      <c r="V31" s="843">
        <v>3273</v>
      </c>
      <c r="W31" s="843"/>
      <c r="X31" s="843"/>
      <c r="Y31" s="843"/>
      <c r="Z31" s="843"/>
      <c r="AA31" s="843">
        <v>58</v>
      </c>
      <c r="AB31" s="843"/>
      <c r="AC31" s="843"/>
      <c r="AD31" s="843"/>
      <c r="AE31" s="844"/>
      <c r="AF31" s="845">
        <v>58</v>
      </c>
      <c r="AG31" s="846"/>
      <c r="AH31" s="846"/>
      <c r="AI31" s="846"/>
      <c r="AJ31" s="847"/>
      <c r="AK31" s="914">
        <v>1356</v>
      </c>
      <c r="AL31" s="915"/>
      <c r="AM31" s="915"/>
      <c r="AN31" s="915"/>
      <c r="AO31" s="915"/>
      <c r="AP31" s="915">
        <v>11404</v>
      </c>
      <c r="AQ31" s="915"/>
      <c r="AR31" s="915"/>
      <c r="AS31" s="915"/>
      <c r="AT31" s="915"/>
      <c r="AU31" s="915">
        <v>8062</v>
      </c>
      <c r="AV31" s="915"/>
      <c r="AW31" s="915"/>
      <c r="AX31" s="915"/>
      <c r="AY31" s="915"/>
      <c r="AZ31" s="916" t="s">
        <v>581</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135</v>
      </c>
      <c r="AG63" s="926"/>
      <c r="AH63" s="926"/>
      <c r="AI63" s="926"/>
      <c r="AJ63" s="927"/>
      <c r="AK63" s="928"/>
      <c r="AL63" s="923"/>
      <c r="AM63" s="923"/>
      <c r="AN63" s="923"/>
      <c r="AO63" s="923"/>
      <c r="AP63" s="926">
        <v>11404</v>
      </c>
      <c r="AQ63" s="926"/>
      <c r="AR63" s="926"/>
      <c r="AS63" s="926"/>
      <c r="AT63" s="926"/>
      <c r="AU63" s="926">
        <v>8062</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413</v>
      </c>
      <c r="B66" s="825"/>
      <c r="C66" s="825"/>
      <c r="D66" s="825"/>
      <c r="E66" s="825"/>
      <c r="F66" s="825"/>
      <c r="G66" s="825"/>
      <c r="H66" s="825"/>
      <c r="I66" s="825"/>
      <c r="J66" s="825"/>
      <c r="K66" s="825"/>
      <c r="L66" s="825"/>
      <c r="M66" s="825"/>
      <c r="N66" s="825"/>
      <c r="O66" s="825"/>
      <c r="P66" s="826"/>
      <c r="Q66" s="801" t="s">
        <v>397</v>
      </c>
      <c r="R66" s="802"/>
      <c r="S66" s="802"/>
      <c r="T66" s="802"/>
      <c r="U66" s="803"/>
      <c r="V66" s="801" t="s">
        <v>414</v>
      </c>
      <c r="W66" s="802"/>
      <c r="X66" s="802"/>
      <c r="Y66" s="802"/>
      <c r="Z66" s="803"/>
      <c r="AA66" s="801" t="s">
        <v>415</v>
      </c>
      <c r="AB66" s="802"/>
      <c r="AC66" s="802"/>
      <c r="AD66" s="802"/>
      <c r="AE66" s="803"/>
      <c r="AF66" s="936" t="s">
        <v>400</v>
      </c>
      <c r="AG66" s="897"/>
      <c r="AH66" s="897"/>
      <c r="AI66" s="897"/>
      <c r="AJ66" s="937"/>
      <c r="AK66" s="801" t="s">
        <v>401</v>
      </c>
      <c r="AL66" s="825"/>
      <c r="AM66" s="825"/>
      <c r="AN66" s="825"/>
      <c r="AO66" s="826"/>
      <c r="AP66" s="801" t="s">
        <v>402</v>
      </c>
      <c r="AQ66" s="802"/>
      <c r="AR66" s="802"/>
      <c r="AS66" s="802"/>
      <c r="AT66" s="803"/>
      <c r="AU66" s="801" t="s">
        <v>416</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572</v>
      </c>
      <c r="C68" s="954"/>
      <c r="D68" s="954"/>
      <c r="E68" s="954"/>
      <c r="F68" s="954"/>
      <c r="G68" s="954"/>
      <c r="H68" s="954"/>
      <c r="I68" s="954"/>
      <c r="J68" s="954"/>
      <c r="K68" s="954"/>
      <c r="L68" s="954"/>
      <c r="M68" s="954"/>
      <c r="N68" s="954"/>
      <c r="O68" s="954"/>
      <c r="P68" s="955"/>
      <c r="Q68" s="956">
        <v>401</v>
      </c>
      <c r="R68" s="950"/>
      <c r="S68" s="950"/>
      <c r="T68" s="950"/>
      <c r="U68" s="950"/>
      <c r="V68" s="950">
        <v>371</v>
      </c>
      <c r="W68" s="950"/>
      <c r="X68" s="950"/>
      <c r="Y68" s="950"/>
      <c r="Z68" s="950"/>
      <c r="AA68" s="950">
        <v>30</v>
      </c>
      <c r="AB68" s="950"/>
      <c r="AC68" s="950"/>
      <c r="AD68" s="950"/>
      <c r="AE68" s="950"/>
      <c r="AF68" s="950">
        <v>30</v>
      </c>
      <c r="AG68" s="950"/>
      <c r="AH68" s="950"/>
      <c r="AI68" s="950"/>
      <c r="AJ68" s="950"/>
      <c r="AK68" s="950"/>
      <c r="AL68" s="950"/>
      <c r="AM68" s="950"/>
      <c r="AN68" s="950"/>
      <c r="AO68" s="950"/>
      <c r="AP68" s="950">
        <v>74</v>
      </c>
      <c r="AQ68" s="950"/>
      <c r="AR68" s="950"/>
      <c r="AS68" s="950"/>
      <c r="AT68" s="950"/>
      <c r="AU68" s="950">
        <v>13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573</v>
      </c>
      <c r="C69" s="958"/>
      <c r="D69" s="958"/>
      <c r="E69" s="958"/>
      <c r="F69" s="958"/>
      <c r="G69" s="958"/>
      <c r="H69" s="958"/>
      <c r="I69" s="958"/>
      <c r="J69" s="958"/>
      <c r="K69" s="958"/>
      <c r="L69" s="958"/>
      <c r="M69" s="958"/>
      <c r="N69" s="958"/>
      <c r="O69" s="958"/>
      <c r="P69" s="959"/>
      <c r="Q69" s="960">
        <v>2881</v>
      </c>
      <c r="R69" s="915"/>
      <c r="S69" s="915"/>
      <c r="T69" s="915"/>
      <c r="U69" s="915"/>
      <c r="V69" s="915">
        <v>2302</v>
      </c>
      <c r="W69" s="915"/>
      <c r="X69" s="915"/>
      <c r="Y69" s="915"/>
      <c r="Z69" s="915"/>
      <c r="AA69" s="915">
        <v>579</v>
      </c>
      <c r="AB69" s="915"/>
      <c r="AC69" s="915"/>
      <c r="AD69" s="915"/>
      <c r="AE69" s="915"/>
      <c r="AF69" s="915">
        <v>507</v>
      </c>
      <c r="AG69" s="915"/>
      <c r="AH69" s="915"/>
      <c r="AI69" s="915"/>
      <c r="AJ69" s="915"/>
      <c r="AK69" s="915"/>
      <c r="AL69" s="915"/>
      <c r="AM69" s="915"/>
      <c r="AN69" s="915"/>
      <c r="AO69" s="915"/>
      <c r="AP69" s="915">
        <v>12055</v>
      </c>
      <c r="AQ69" s="915"/>
      <c r="AR69" s="915"/>
      <c r="AS69" s="915"/>
      <c r="AT69" s="915"/>
      <c r="AU69" s="915">
        <v>3471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574</v>
      </c>
      <c r="C70" s="958"/>
      <c r="D70" s="958"/>
      <c r="E70" s="958"/>
      <c r="F70" s="958"/>
      <c r="G70" s="958"/>
      <c r="H70" s="958"/>
      <c r="I70" s="958"/>
      <c r="J70" s="958"/>
      <c r="K70" s="958"/>
      <c r="L70" s="958"/>
      <c r="M70" s="958"/>
      <c r="N70" s="958"/>
      <c r="O70" s="958"/>
      <c r="P70" s="959"/>
      <c r="Q70" s="960">
        <v>4886</v>
      </c>
      <c r="R70" s="915"/>
      <c r="S70" s="915"/>
      <c r="T70" s="915"/>
      <c r="U70" s="915"/>
      <c r="V70" s="915">
        <v>3849</v>
      </c>
      <c r="W70" s="915"/>
      <c r="X70" s="915"/>
      <c r="Y70" s="915"/>
      <c r="Z70" s="915"/>
      <c r="AA70" s="915">
        <v>1038</v>
      </c>
      <c r="AB70" s="915"/>
      <c r="AC70" s="915"/>
      <c r="AD70" s="915"/>
      <c r="AE70" s="915"/>
      <c r="AF70" s="915">
        <v>1038</v>
      </c>
      <c r="AG70" s="915"/>
      <c r="AH70" s="915"/>
      <c r="AI70" s="915"/>
      <c r="AJ70" s="915"/>
      <c r="AK70" s="915">
        <v>0</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575</v>
      </c>
      <c r="C71" s="958"/>
      <c r="D71" s="958"/>
      <c r="E71" s="958"/>
      <c r="F71" s="958"/>
      <c r="G71" s="958"/>
      <c r="H71" s="958"/>
      <c r="I71" s="958"/>
      <c r="J71" s="958"/>
      <c r="K71" s="958"/>
      <c r="L71" s="958"/>
      <c r="M71" s="958"/>
      <c r="N71" s="958"/>
      <c r="O71" s="958"/>
      <c r="P71" s="959"/>
      <c r="Q71" s="960">
        <v>943518</v>
      </c>
      <c r="R71" s="915"/>
      <c r="S71" s="915"/>
      <c r="T71" s="915"/>
      <c r="U71" s="915"/>
      <c r="V71" s="915">
        <v>933423</v>
      </c>
      <c r="W71" s="915"/>
      <c r="X71" s="915"/>
      <c r="Y71" s="915"/>
      <c r="Z71" s="915"/>
      <c r="AA71" s="915">
        <v>10095</v>
      </c>
      <c r="AB71" s="915"/>
      <c r="AC71" s="915"/>
      <c r="AD71" s="915"/>
      <c r="AE71" s="915"/>
      <c r="AF71" s="915">
        <v>10095</v>
      </c>
      <c r="AG71" s="915"/>
      <c r="AH71" s="915"/>
      <c r="AI71" s="915"/>
      <c r="AJ71" s="915"/>
      <c r="AK71" s="915">
        <v>4560</v>
      </c>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11670</v>
      </c>
      <c r="AG88" s="926"/>
      <c r="AH88" s="926"/>
      <c r="AI88" s="926"/>
      <c r="AJ88" s="926"/>
      <c r="AK88" s="923"/>
      <c r="AL88" s="923"/>
      <c r="AM88" s="923"/>
      <c r="AN88" s="923"/>
      <c r="AO88" s="923"/>
      <c r="AP88" s="926">
        <v>12129</v>
      </c>
      <c r="AQ88" s="926"/>
      <c r="AR88" s="926"/>
      <c r="AS88" s="926"/>
      <c r="AT88" s="926"/>
      <c r="AU88" s="926">
        <v>3484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v>
      </c>
      <c r="CS102" s="934"/>
      <c r="CT102" s="934"/>
      <c r="CU102" s="934"/>
      <c r="CV102" s="977"/>
      <c r="CW102" s="976">
        <v>1</v>
      </c>
      <c r="CX102" s="934"/>
      <c r="CY102" s="934"/>
      <c r="CZ102" s="934"/>
      <c r="DA102" s="977"/>
      <c r="DB102" s="976">
        <v>0</v>
      </c>
      <c r="DC102" s="934"/>
      <c r="DD102" s="934"/>
      <c r="DE102" s="934"/>
      <c r="DF102" s="977"/>
      <c r="DG102" s="976">
        <v>420</v>
      </c>
      <c r="DH102" s="934"/>
      <c r="DI102" s="934"/>
      <c r="DJ102" s="934"/>
      <c r="DK102" s="977"/>
      <c r="DL102" s="976">
        <v>0</v>
      </c>
      <c r="DM102" s="934"/>
      <c r="DN102" s="934"/>
      <c r="DO102" s="934"/>
      <c r="DP102" s="977"/>
      <c r="DQ102" s="976">
        <v>0</v>
      </c>
      <c r="DR102" s="934"/>
      <c r="DS102" s="934"/>
      <c r="DT102" s="934"/>
      <c r="DU102" s="977"/>
      <c r="DV102" s="1000">
        <v>0</v>
      </c>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308</v>
      </c>
      <c r="AG109" s="979"/>
      <c r="AH109" s="979"/>
      <c r="AI109" s="979"/>
      <c r="AJ109" s="980"/>
      <c r="AK109" s="978" t="s">
        <v>307</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308</v>
      </c>
      <c r="BW109" s="979"/>
      <c r="BX109" s="979"/>
      <c r="BY109" s="979"/>
      <c r="BZ109" s="980"/>
      <c r="CA109" s="978" t="s">
        <v>307</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308</v>
      </c>
      <c r="DM109" s="979"/>
      <c r="DN109" s="979"/>
      <c r="DO109" s="979"/>
      <c r="DP109" s="980"/>
      <c r="DQ109" s="978" t="s">
        <v>307</v>
      </c>
      <c r="DR109" s="979"/>
      <c r="DS109" s="979"/>
      <c r="DT109" s="979"/>
      <c r="DU109" s="980"/>
      <c r="DV109" s="978" t="s">
        <v>427</v>
      </c>
      <c r="DW109" s="979"/>
      <c r="DX109" s="979"/>
      <c r="DY109" s="979"/>
      <c r="DZ109" s="981"/>
    </row>
    <row r="110" spans="1:131" s="247" customFormat="1" ht="26.25" customHeight="1" x14ac:dyDescent="0.2">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1895224</v>
      </c>
      <c r="AB110" s="986"/>
      <c r="AC110" s="986"/>
      <c r="AD110" s="986"/>
      <c r="AE110" s="987"/>
      <c r="AF110" s="988">
        <v>1956990</v>
      </c>
      <c r="AG110" s="986"/>
      <c r="AH110" s="986"/>
      <c r="AI110" s="986"/>
      <c r="AJ110" s="987"/>
      <c r="AK110" s="988">
        <v>2009220</v>
      </c>
      <c r="AL110" s="986"/>
      <c r="AM110" s="986"/>
      <c r="AN110" s="986"/>
      <c r="AO110" s="987"/>
      <c r="AP110" s="989">
        <v>14</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16686645</v>
      </c>
      <c r="BR110" s="1021"/>
      <c r="BS110" s="1021"/>
      <c r="BT110" s="1021"/>
      <c r="BU110" s="1021"/>
      <c r="BV110" s="1021">
        <v>16694216</v>
      </c>
      <c r="BW110" s="1021"/>
      <c r="BX110" s="1021"/>
      <c r="BY110" s="1021"/>
      <c r="BZ110" s="1021"/>
      <c r="CA110" s="1021">
        <v>16800659</v>
      </c>
      <c r="CB110" s="1021"/>
      <c r="CC110" s="1021"/>
      <c r="CD110" s="1021"/>
      <c r="CE110" s="1021"/>
      <c r="CF110" s="1035">
        <v>117.4</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394</v>
      </c>
      <c r="DH110" s="1021"/>
      <c r="DI110" s="1021"/>
      <c r="DJ110" s="1021"/>
      <c r="DK110" s="1021"/>
      <c r="DL110" s="1021" t="s">
        <v>394</v>
      </c>
      <c r="DM110" s="1021"/>
      <c r="DN110" s="1021"/>
      <c r="DO110" s="1021"/>
      <c r="DP110" s="1021"/>
      <c r="DQ110" s="1021" t="s">
        <v>394</v>
      </c>
      <c r="DR110" s="1021"/>
      <c r="DS110" s="1021"/>
      <c r="DT110" s="1021"/>
      <c r="DU110" s="1021"/>
      <c r="DV110" s="1022" t="s">
        <v>433</v>
      </c>
      <c r="DW110" s="1022"/>
      <c r="DX110" s="1022"/>
      <c r="DY110" s="1022"/>
      <c r="DZ110" s="1023"/>
    </row>
    <row r="111" spans="1:131" s="247" customFormat="1" ht="26.25" customHeight="1" x14ac:dyDescent="0.2">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433</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1016667</v>
      </c>
      <c r="BR111" s="1014"/>
      <c r="BS111" s="1014"/>
      <c r="BT111" s="1014"/>
      <c r="BU111" s="1014"/>
      <c r="BV111" s="1014">
        <v>590728</v>
      </c>
      <c r="BW111" s="1014"/>
      <c r="BX111" s="1014"/>
      <c r="BY111" s="1014"/>
      <c r="BZ111" s="1014"/>
      <c r="CA111" s="1014">
        <v>419681</v>
      </c>
      <c r="CB111" s="1014"/>
      <c r="CC111" s="1014"/>
      <c r="CD111" s="1014"/>
      <c r="CE111" s="1014"/>
      <c r="CF111" s="1008">
        <v>2.9</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433</v>
      </c>
      <c r="DH111" s="1014"/>
      <c r="DI111" s="1014"/>
      <c r="DJ111" s="1014"/>
      <c r="DK111" s="1014"/>
      <c r="DL111" s="1014" t="s">
        <v>394</v>
      </c>
      <c r="DM111" s="1014"/>
      <c r="DN111" s="1014"/>
      <c r="DO111" s="1014"/>
      <c r="DP111" s="1014"/>
      <c r="DQ111" s="1014" t="s">
        <v>394</v>
      </c>
      <c r="DR111" s="1014"/>
      <c r="DS111" s="1014"/>
      <c r="DT111" s="1014"/>
      <c r="DU111" s="1014"/>
      <c r="DV111" s="1015" t="s">
        <v>129</v>
      </c>
      <c r="DW111" s="1015"/>
      <c r="DX111" s="1015"/>
      <c r="DY111" s="1015"/>
      <c r="DZ111" s="1016"/>
    </row>
    <row r="112" spans="1:131" s="247" customFormat="1" ht="26.25" customHeight="1" x14ac:dyDescent="0.2">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433</v>
      </c>
      <c r="AG112" s="1053"/>
      <c r="AH112" s="1053"/>
      <c r="AI112" s="1053"/>
      <c r="AJ112" s="1054"/>
      <c r="AK112" s="1055" t="s">
        <v>394</v>
      </c>
      <c r="AL112" s="1053"/>
      <c r="AM112" s="1053"/>
      <c r="AN112" s="1053"/>
      <c r="AO112" s="1054"/>
      <c r="AP112" s="1056" t="s">
        <v>394</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9523012</v>
      </c>
      <c r="BR112" s="1014"/>
      <c r="BS112" s="1014"/>
      <c r="BT112" s="1014"/>
      <c r="BU112" s="1014"/>
      <c r="BV112" s="1014">
        <v>8745441</v>
      </c>
      <c r="BW112" s="1014"/>
      <c r="BX112" s="1014"/>
      <c r="BY112" s="1014"/>
      <c r="BZ112" s="1014"/>
      <c r="CA112" s="1014">
        <v>8062442</v>
      </c>
      <c r="CB112" s="1014"/>
      <c r="CC112" s="1014"/>
      <c r="CD112" s="1014"/>
      <c r="CE112" s="1014"/>
      <c r="CF112" s="1008">
        <v>56.3</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394</v>
      </c>
      <c r="DR112" s="1014"/>
      <c r="DS112" s="1014"/>
      <c r="DT112" s="1014"/>
      <c r="DU112" s="1014"/>
      <c r="DV112" s="1015" t="s">
        <v>129</v>
      </c>
      <c r="DW112" s="1015"/>
      <c r="DX112" s="1015"/>
      <c r="DY112" s="1015"/>
      <c r="DZ112" s="1016"/>
    </row>
    <row r="113" spans="1:130" s="247" customFormat="1" ht="26.25" customHeight="1" x14ac:dyDescent="0.2">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1203463</v>
      </c>
      <c r="AB113" s="1028"/>
      <c r="AC113" s="1028"/>
      <c r="AD113" s="1028"/>
      <c r="AE113" s="1029"/>
      <c r="AF113" s="1030">
        <v>1201514</v>
      </c>
      <c r="AG113" s="1028"/>
      <c r="AH113" s="1028"/>
      <c r="AI113" s="1028"/>
      <c r="AJ113" s="1029"/>
      <c r="AK113" s="1030">
        <v>1166179</v>
      </c>
      <c r="AL113" s="1028"/>
      <c r="AM113" s="1028"/>
      <c r="AN113" s="1028"/>
      <c r="AO113" s="1029"/>
      <c r="AP113" s="1031">
        <v>8.1</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1868569</v>
      </c>
      <c r="BR113" s="1014"/>
      <c r="BS113" s="1014"/>
      <c r="BT113" s="1014"/>
      <c r="BU113" s="1014"/>
      <c r="BV113" s="1014">
        <v>3478757</v>
      </c>
      <c r="BW113" s="1014"/>
      <c r="BX113" s="1014"/>
      <c r="BY113" s="1014"/>
      <c r="BZ113" s="1014"/>
      <c r="CA113" s="1014">
        <v>3484192</v>
      </c>
      <c r="CB113" s="1014"/>
      <c r="CC113" s="1014"/>
      <c r="CD113" s="1014"/>
      <c r="CE113" s="1014"/>
      <c r="CF113" s="1008">
        <v>24.3</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433</v>
      </c>
      <c r="DH113" s="1053"/>
      <c r="DI113" s="1053"/>
      <c r="DJ113" s="1053"/>
      <c r="DK113" s="1054"/>
      <c r="DL113" s="1055" t="s">
        <v>129</v>
      </c>
      <c r="DM113" s="1053"/>
      <c r="DN113" s="1053"/>
      <c r="DO113" s="1053"/>
      <c r="DP113" s="1054"/>
      <c r="DQ113" s="1055" t="s">
        <v>433</v>
      </c>
      <c r="DR113" s="1053"/>
      <c r="DS113" s="1053"/>
      <c r="DT113" s="1053"/>
      <c r="DU113" s="1054"/>
      <c r="DV113" s="1056" t="s">
        <v>129</v>
      </c>
      <c r="DW113" s="1057"/>
      <c r="DX113" s="1057"/>
      <c r="DY113" s="1057"/>
      <c r="DZ113" s="1058"/>
    </row>
    <row r="114" spans="1:130" s="247" customFormat="1" ht="26.25" customHeight="1" x14ac:dyDescent="0.2">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243</v>
      </c>
      <c r="AB114" s="1053"/>
      <c r="AC114" s="1053"/>
      <c r="AD114" s="1053"/>
      <c r="AE114" s="1054"/>
      <c r="AF114" s="1055">
        <v>19455</v>
      </c>
      <c r="AG114" s="1053"/>
      <c r="AH114" s="1053"/>
      <c r="AI114" s="1053"/>
      <c r="AJ114" s="1054"/>
      <c r="AK114" s="1055">
        <v>45485</v>
      </c>
      <c r="AL114" s="1053"/>
      <c r="AM114" s="1053"/>
      <c r="AN114" s="1053"/>
      <c r="AO114" s="1054"/>
      <c r="AP114" s="1056">
        <v>0.3</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5431818</v>
      </c>
      <c r="BR114" s="1014"/>
      <c r="BS114" s="1014"/>
      <c r="BT114" s="1014"/>
      <c r="BU114" s="1014"/>
      <c r="BV114" s="1014">
        <v>5148253</v>
      </c>
      <c r="BW114" s="1014"/>
      <c r="BX114" s="1014"/>
      <c r="BY114" s="1014"/>
      <c r="BZ114" s="1014"/>
      <c r="CA114" s="1014">
        <v>5024656</v>
      </c>
      <c r="CB114" s="1014"/>
      <c r="CC114" s="1014"/>
      <c r="CD114" s="1014"/>
      <c r="CE114" s="1014"/>
      <c r="CF114" s="1008">
        <v>35.1</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433</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2">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660900</v>
      </c>
      <c r="AB115" s="1028"/>
      <c r="AC115" s="1028"/>
      <c r="AD115" s="1028"/>
      <c r="AE115" s="1029"/>
      <c r="AF115" s="1030">
        <v>159414</v>
      </c>
      <c r="AG115" s="1028"/>
      <c r="AH115" s="1028"/>
      <c r="AI115" s="1028"/>
      <c r="AJ115" s="1029"/>
      <c r="AK115" s="1030">
        <v>2528</v>
      </c>
      <c r="AL115" s="1028"/>
      <c r="AM115" s="1028"/>
      <c r="AN115" s="1028"/>
      <c r="AO115" s="1029"/>
      <c r="AP115" s="1031">
        <v>0</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129</v>
      </c>
      <c r="BW115" s="1014"/>
      <c r="BX115" s="1014"/>
      <c r="BY115" s="1014"/>
      <c r="BZ115" s="1014"/>
      <c r="CA115" s="1014" t="s">
        <v>129</v>
      </c>
      <c r="CB115" s="1014"/>
      <c r="CC115" s="1014"/>
      <c r="CD115" s="1014"/>
      <c r="CE115" s="1014"/>
      <c r="CF115" s="1008" t="s">
        <v>433</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1016667</v>
      </c>
      <c r="DH115" s="1053"/>
      <c r="DI115" s="1053"/>
      <c r="DJ115" s="1053"/>
      <c r="DK115" s="1054"/>
      <c r="DL115" s="1055">
        <v>590728</v>
      </c>
      <c r="DM115" s="1053"/>
      <c r="DN115" s="1053"/>
      <c r="DO115" s="1053"/>
      <c r="DP115" s="1054"/>
      <c r="DQ115" s="1055">
        <v>419681</v>
      </c>
      <c r="DR115" s="1053"/>
      <c r="DS115" s="1053"/>
      <c r="DT115" s="1053"/>
      <c r="DU115" s="1054"/>
      <c r="DV115" s="1056">
        <v>2.9</v>
      </c>
      <c r="DW115" s="1057"/>
      <c r="DX115" s="1057"/>
      <c r="DY115" s="1057"/>
      <c r="DZ115" s="1058"/>
    </row>
    <row r="116" spans="1:130" s="247" customFormat="1" ht="26.25" customHeight="1" x14ac:dyDescent="0.2">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74</v>
      </c>
      <c r="AB116" s="1053"/>
      <c r="AC116" s="1053"/>
      <c r="AD116" s="1053"/>
      <c r="AE116" s="1054"/>
      <c r="AF116" s="1055" t="s">
        <v>433</v>
      </c>
      <c r="AG116" s="1053"/>
      <c r="AH116" s="1053"/>
      <c r="AI116" s="1053"/>
      <c r="AJ116" s="1054"/>
      <c r="AK116" s="1055" t="s">
        <v>449</v>
      </c>
      <c r="AL116" s="1053"/>
      <c r="AM116" s="1053"/>
      <c r="AN116" s="1053"/>
      <c r="AO116" s="1054"/>
      <c r="AP116" s="1056" t="s">
        <v>394</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394</v>
      </c>
      <c r="BR116" s="1014"/>
      <c r="BS116" s="1014"/>
      <c r="BT116" s="1014"/>
      <c r="BU116" s="1014"/>
      <c r="BV116" s="1014" t="s">
        <v>394</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394</v>
      </c>
      <c r="DH116" s="1053"/>
      <c r="DI116" s="1053"/>
      <c r="DJ116" s="1053"/>
      <c r="DK116" s="1054"/>
      <c r="DL116" s="1055" t="s">
        <v>129</v>
      </c>
      <c r="DM116" s="1053"/>
      <c r="DN116" s="1053"/>
      <c r="DO116" s="1053"/>
      <c r="DP116" s="1054"/>
      <c r="DQ116" s="1055" t="s">
        <v>433</v>
      </c>
      <c r="DR116" s="1053"/>
      <c r="DS116" s="1053"/>
      <c r="DT116" s="1053"/>
      <c r="DU116" s="1054"/>
      <c r="DV116" s="1056" t="s">
        <v>433</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3759904</v>
      </c>
      <c r="AB117" s="1071"/>
      <c r="AC117" s="1071"/>
      <c r="AD117" s="1071"/>
      <c r="AE117" s="1072"/>
      <c r="AF117" s="1073">
        <v>3337373</v>
      </c>
      <c r="AG117" s="1071"/>
      <c r="AH117" s="1071"/>
      <c r="AI117" s="1071"/>
      <c r="AJ117" s="1072"/>
      <c r="AK117" s="1073">
        <v>3223412</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433</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433</v>
      </c>
      <c r="DW117" s="1057"/>
      <c r="DX117" s="1057"/>
      <c r="DY117" s="1057"/>
      <c r="DZ117" s="1058"/>
    </row>
    <row r="118" spans="1:130" s="247" customFormat="1" ht="26.25" customHeight="1" x14ac:dyDescent="0.2">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308</v>
      </c>
      <c r="AG118" s="979"/>
      <c r="AH118" s="979"/>
      <c r="AI118" s="979"/>
      <c r="AJ118" s="980"/>
      <c r="AK118" s="978" t="s">
        <v>307</v>
      </c>
      <c r="AL118" s="979"/>
      <c r="AM118" s="979"/>
      <c r="AN118" s="979"/>
      <c r="AO118" s="980"/>
      <c r="AP118" s="1065" t="s">
        <v>427</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433</v>
      </c>
      <c r="BW118" s="1092"/>
      <c r="BX118" s="1092"/>
      <c r="BY118" s="1092"/>
      <c r="BZ118" s="1092"/>
      <c r="CA118" s="1092" t="s">
        <v>433</v>
      </c>
      <c r="CB118" s="1092"/>
      <c r="CC118" s="1092"/>
      <c r="CD118" s="1092"/>
      <c r="CE118" s="1092"/>
      <c r="CF118" s="1008" t="s">
        <v>129</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394</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2">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433</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459</v>
      </c>
      <c r="BP119" s="1100"/>
      <c r="BQ119" s="1091">
        <v>34526711</v>
      </c>
      <c r="BR119" s="1092"/>
      <c r="BS119" s="1092"/>
      <c r="BT119" s="1092"/>
      <c r="BU119" s="1092"/>
      <c r="BV119" s="1092">
        <v>34657395</v>
      </c>
      <c r="BW119" s="1092"/>
      <c r="BX119" s="1092"/>
      <c r="BY119" s="1092"/>
      <c r="BZ119" s="1092"/>
      <c r="CA119" s="1092">
        <v>33791630</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433</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2">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2551401</v>
      </c>
      <c r="BR120" s="1021"/>
      <c r="BS120" s="1021"/>
      <c r="BT120" s="1021"/>
      <c r="BU120" s="1021"/>
      <c r="BV120" s="1021">
        <v>2629350</v>
      </c>
      <c r="BW120" s="1021"/>
      <c r="BX120" s="1021"/>
      <c r="BY120" s="1021"/>
      <c r="BZ120" s="1021"/>
      <c r="CA120" s="1021">
        <v>3280221</v>
      </c>
      <c r="CB120" s="1021"/>
      <c r="CC120" s="1021"/>
      <c r="CD120" s="1021"/>
      <c r="CE120" s="1021"/>
      <c r="CF120" s="1035">
        <v>22.9</v>
      </c>
      <c r="CG120" s="1036"/>
      <c r="CH120" s="1036"/>
      <c r="CI120" s="1036"/>
      <c r="CJ120" s="1036"/>
      <c r="CK120" s="1101" t="s">
        <v>463</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9523012</v>
      </c>
      <c r="DH120" s="1021"/>
      <c r="DI120" s="1021"/>
      <c r="DJ120" s="1021"/>
      <c r="DK120" s="1021"/>
      <c r="DL120" s="1021">
        <v>8745441</v>
      </c>
      <c r="DM120" s="1021"/>
      <c r="DN120" s="1021"/>
      <c r="DO120" s="1021"/>
      <c r="DP120" s="1021"/>
      <c r="DQ120" s="1021">
        <v>8062442</v>
      </c>
      <c r="DR120" s="1021"/>
      <c r="DS120" s="1021"/>
      <c r="DT120" s="1021"/>
      <c r="DU120" s="1021"/>
      <c r="DV120" s="1022">
        <v>56.3</v>
      </c>
      <c r="DW120" s="1022"/>
      <c r="DX120" s="1022"/>
      <c r="DY120" s="1022"/>
      <c r="DZ120" s="1023"/>
    </row>
    <row r="121" spans="1:130" s="247" customFormat="1" ht="26.25" customHeight="1" x14ac:dyDescent="0.2">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433</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2605534</v>
      </c>
      <c r="BR121" s="1014"/>
      <c r="BS121" s="1014"/>
      <c r="BT121" s="1014"/>
      <c r="BU121" s="1014"/>
      <c r="BV121" s="1014">
        <v>2423396</v>
      </c>
      <c r="BW121" s="1014"/>
      <c r="BX121" s="1014"/>
      <c r="BY121" s="1014"/>
      <c r="BZ121" s="1014"/>
      <c r="CA121" s="1014">
        <v>2305376</v>
      </c>
      <c r="CB121" s="1014"/>
      <c r="CC121" s="1014"/>
      <c r="CD121" s="1014"/>
      <c r="CE121" s="1014"/>
      <c r="CF121" s="1008">
        <v>16.100000000000001</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t="s">
        <v>433</v>
      </c>
      <c r="DH121" s="1014"/>
      <c r="DI121" s="1014"/>
      <c r="DJ121" s="1014"/>
      <c r="DK121" s="1014"/>
      <c r="DL121" s="1014" t="s">
        <v>433</v>
      </c>
      <c r="DM121" s="1014"/>
      <c r="DN121" s="1014"/>
      <c r="DO121" s="1014"/>
      <c r="DP121" s="1014"/>
      <c r="DQ121" s="1014" t="s">
        <v>129</v>
      </c>
      <c r="DR121" s="1014"/>
      <c r="DS121" s="1014"/>
      <c r="DT121" s="1014"/>
      <c r="DU121" s="1014"/>
      <c r="DV121" s="1015" t="s">
        <v>129</v>
      </c>
      <c r="DW121" s="1015"/>
      <c r="DX121" s="1015"/>
      <c r="DY121" s="1015"/>
      <c r="DZ121" s="1016"/>
    </row>
    <row r="122" spans="1:130" s="247" customFormat="1" ht="26.25" customHeight="1" x14ac:dyDescent="0.2">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21943516</v>
      </c>
      <c r="BR122" s="1092"/>
      <c r="BS122" s="1092"/>
      <c r="BT122" s="1092"/>
      <c r="BU122" s="1092"/>
      <c r="BV122" s="1092">
        <v>21724912</v>
      </c>
      <c r="BW122" s="1092"/>
      <c r="BX122" s="1092"/>
      <c r="BY122" s="1092"/>
      <c r="BZ122" s="1092"/>
      <c r="CA122" s="1092">
        <v>21216543</v>
      </c>
      <c r="CB122" s="1092"/>
      <c r="CC122" s="1092"/>
      <c r="CD122" s="1092"/>
      <c r="CE122" s="1092"/>
      <c r="CF122" s="1112">
        <v>148.19999999999999</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433</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2">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468</v>
      </c>
      <c r="BP123" s="1100"/>
      <c r="BQ123" s="1159">
        <v>27100451</v>
      </c>
      <c r="BR123" s="1160"/>
      <c r="BS123" s="1160"/>
      <c r="BT123" s="1160"/>
      <c r="BU123" s="1160"/>
      <c r="BV123" s="1160">
        <v>26777658</v>
      </c>
      <c r="BW123" s="1160"/>
      <c r="BX123" s="1160"/>
      <c r="BY123" s="1160"/>
      <c r="BZ123" s="1160"/>
      <c r="CA123" s="1160">
        <v>26802140</v>
      </c>
      <c r="CB123" s="1160"/>
      <c r="CC123" s="1160"/>
      <c r="CD123" s="1160"/>
      <c r="CE123" s="1160"/>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5">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52.9</v>
      </c>
      <c r="BR124" s="1122"/>
      <c r="BS124" s="1122"/>
      <c r="BT124" s="1122"/>
      <c r="BU124" s="1122"/>
      <c r="BV124" s="1122">
        <v>55.4</v>
      </c>
      <c r="BW124" s="1122"/>
      <c r="BX124" s="1122"/>
      <c r="BY124" s="1122"/>
      <c r="BZ124" s="1122"/>
      <c r="CA124" s="1122">
        <v>48.8</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2">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449</v>
      </c>
      <c r="AB125" s="1053"/>
      <c r="AC125" s="1053"/>
      <c r="AD125" s="1053"/>
      <c r="AE125" s="1054"/>
      <c r="AF125" s="1055" t="s">
        <v>449</v>
      </c>
      <c r="AG125" s="1053"/>
      <c r="AH125" s="1053"/>
      <c r="AI125" s="1053"/>
      <c r="AJ125" s="1054"/>
      <c r="AK125" s="1055" t="s">
        <v>449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449</v>
      </c>
      <c r="DH125" s="1021"/>
      <c r="DI125" s="1021"/>
      <c r="DJ125" s="1021"/>
      <c r="DK125" s="1021"/>
      <c r="DL125" s="1021" t="s">
        <v>129</v>
      </c>
      <c r="DM125" s="1021"/>
      <c r="DN125" s="1021"/>
      <c r="DO125" s="1021"/>
      <c r="DP125" s="1021"/>
      <c r="DQ125" s="1021" t="s">
        <v>449</v>
      </c>
      <c r="DR125" s="1021"/>
      <c r="DS125" s="1021"/>
      <c r="DT125" s="1021"/>
      <c r="DU125" s="1021"/>
      <c r="DV125" s="1022" t="s">
        <v>449</v>
      </c>
      <c r="DW125" s="1022"/>
      <c r="DX125" s="1022"/>
      <c r="DY125" s="1022"/>
      <c r="DZ125" s="1023"/>
    </row>
    <row r="126" spans="1:130" s="247" customFormat="1" ht="26.25" customHeight="1" thickBot="1" x14ac:dyDescent="0.25">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660900</v>
      </c>
      <c r="AB126" s="1053"/>
      <c r="AC126" s="1053"/>
      <c r="AD126" s="1053"/>
      <c r="AE126" s="1054"/>
      <c r="AF126" s="1055">
        <v>159414</v>
      </c>
      <c r="AG126" s="1053"/>
      <c r="AH126" s="1053"/>
      <c r="AI126" s="1053"/>
      <c r="AJ126" s="1054"/>
      <c r="AK126" s="1055">
        <v>2528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449</v>
      </c>
      <c r="DR126" s="1014"/>
      <c r="DS126" s="1014"/>
      <c r="DT126" s="1014"/>
      <c r="DU126" s="1014"/>
      <c r="DV126" s="1015" t="s">
        <v>129</v>
      </c>
      <c r="DW126" s="1015"/>
      <c r="DX126" s="1015"/>
      <c r="DY126" s="1015"/>
      <c r="DZ126" s="1016"/>
    </row>
    <row r="127" spans="1:130" s="247" customFormat="1" ht="26.25" customHeight="1" x14ac:dyDescent="0.2">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449</v>
      </c>
      <c r="AG127" s="1053"/>
      <c r="AH127" s="1053"/>
      <c r="AI127" s="1053"/>
      <c r="AJ127" s="1054"/>
      <c r="AK127" s="1055" t="s">
        <v>129</v>
      </c>
      <c r="AL127" s="1053"/>
      <c r="AM127" s="1053"/>
      <c r="AN127" s="1053"/>
      <c r="AO127" s="1054"/>
      <c r="AP127" s="1056" t="s">
        <v>449</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449</v>
      </c>
      <c r="DH127" s="1014"/>
      <c r="DI127" s="1014"/>
      <c r="DJ127" s="1014"/>
      <c r="DK127" s="1014"/>
      <c r="DL127" s="1014" t="s">
        <v>449</v>
      </c>
      <c r="DM127" s="1014"/>
      <c r="DN127" s="1014"/>
      <c r="DO127" s="1014"/>
      <c r="DP127" s="1014"/>
      <c r="DQ127" s="1014" t="s">
        <v>449</v>
      </c>
      <c r="DR127" s="1014"/>
      <c r="DS127" s="1014"/>
      <c r="DT127" s="1014"/>
      <c r="DU127" s="1014"/>
      <c r="DV127" s="1015" t="s">
        <v>129</v>
      </c>
      <c r="DW127" s="1015"/>
      <c r="DX127" s="1015"/>
      <c r="DY127" s="1015"/>
      <c r="DZ127" s="1016"/>
    </row>
    <row r="128" spans="1:130" s="247" customFormat="1" ht="26.25" customHeight="1" thickBot="1" x14ac:dyDescent="0.25">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378562</v>
      </c>
      <c r="AB128" s="1142"/>
      <c r="AC128" s="1142"/>
      <c r="AD128" s="1142"/>
      <c r="AE128" s="1143"/>
      <c r="AF128" s="1144">
        <v>371587</v>
      </c>
      <c r="AG128" s="1142"/>
      <c r="AH128" s="1142"/>
      <c r="AI128" s="1142"/>
      <c r="AJ128" s="1143"/>
      <c r="AK128" s="1144">
        <v>386559</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129</v>
      </c>
      <c r="BG128" s="1149"/>
      <c r="BH128" s="1149"/>
      <c r="BI128" s="1149"/>
      <c r="BJ128" s="1149"/>
      <c r="BK128" s="1149"/>
      <c r="BL128" s="1150"/>
      <c r="BM128" s="1148">
        <v>12.69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449</v>
      </c>
      <c r="DH128" s="1134"/>
      <c r="DI128" s="1134"/>
      <c r="DJ128" s="1134"/>
      <c r="DK128" s="1134"/>
      <c r="DL128" s="1134" t="s">
        <v>449</v>
      </c>
      <c r="DM128" s="1134"/>
      <c r="DN128" s="1134"/>
      <c r="DO128" s="1134"/>
      <c r="DP128" s="1134"/>
      <c r="DQ128" s="1134" t="s">
        <v>449</v>
      </c>
      <c r="DR128" s="1134"/>
      <c r="DS128" s="1134"/>
      <c r="DT128" s="1134"/>
      <c r="DU128" s="1134"/>
      <c r="DV128" s="1135" t="s">
        <v>449</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16021758</v>
      </c>
      <c r="AB129" s="1053"/>
      <c r="AC129" s="1053"/>
      <c r="AD129" s="1053"/>
      <c r="AE129" s="1054"/>
      <c r="AF129" s="1055">
        <v>16231696</v>
      </c>
      <c r="AG129" s="1053"/>
      <c r="AH129" s="1053"/>
      <c r="AI129" s="1053"/>
      <c r="AJ129" s="1054"/>
      <c r="AK129" s="1055">
        <v>16296269</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449</v>
      </c>
      <c r="BG129" s="1163"/>
      <c r="BH129" s="1163"/>
      <c r="BI129" s="1163"/>
      <c r="BJ129" s="1163"/>
      <c r="BK129" s="1163"/>
      <c r="BL129" s="1164"/>
      <c r="BM129" s="1162">
        <v>17.690000000000001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1996173</v>
      </c>
      <c r="AB130" s="1053"/>
      <c r="AC130" s="1053"/>
      <c r="AD130" s="1053"/>
      <c r="AE130" s="1054"/>
      <c r="AF130" s="1055">
        <v>2010069</v>
      </c>
      <c r="AG130" s="1053"/>
      <c r="AH130" s="1053"/>
      <c r="AI130" s="1053"/>
      <c r="AJ130" s="1054"/>
      <c r="AK130" s="1055">
        <v>1980611</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7.5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14025585</v>
      </c>
      <c r="AB131" s="1078"/>
      <c r="AC131" s="1078"/>
      <c r="AD131" s="1078"/>
      <c r="AE131" s="1079"/>
      <c r="AF131" s="1077">
        <v>14221627</v>
      </c>
      <c r="AG131" s="1078"/>
      <c r="AH131" s="1078"/>
      <c r="AI131" s="1078"/>
      <c r="AJ131" s="1079"/>
      <c r="AK131" s="1077">
        <v>14315658</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48.8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9.8760158669999996</v>
      </c>
      <c r="AB132" s="1194"/>
      <c r="AC132" s="1194"/>
      <c r="AD132" s="1194"/>
      <c r="AE132" s="1195"/>
      <c r="AF132" s="1196">
        <v>6.7201664059999997</v>
      </c>
      <c r="AG132" s="1194"/>
      <c r="AH132" s="1194"/>
      <c r="AI132" s="1194"/>
      <c r="AJ132" s="1195"/>
      <c r="AK132" s="1196">
        <v>5.9811571360000002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8</v>
      </c>
      <c r="AB133" s="1177"/>
      <c r="AC133" s="1177"/>
      <c r="AD133" s="1177"/>
      <c r="AE133" s="1178"/>
      <c r="AF133" s="1176">
        <v>7.9</v>
      </c>
      <c r="AG133" s="1177"/>
      <c r="AH133" s="1177"/>
      <c r="AI133" s="1177"/>
      <c r="AJ133" s="1178"/>
      <c r="AK133" s="1176">
        <v>7.5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yinaDooJlZYsNtuF3HEBY0cXoBxRIyOd7WizGGMaj+yTyWWKyhPjPwZ9LL0aWj8A476BJB9jAkT1hHSW8o+Gg==" saltValue="tCGpUTRK7k85FUUMcpmC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495</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QKe1tQ/a6ApMtd2rekLFdYRN6TnNZ5Y6BWpDavv6ju9AF96I/Yzl+Kc470dYaLdcf/ecl0TgQO97zK+PCuY7A==" saltValue="Ems1eqMChN6iE9F+rHgK9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429687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xrAyeh2hKhd6/8PR49xMZw85GQBUf2O0L+WiDvFUzjaAPXs1no9t7VZCzHjdbIJg3vSiBCVWo+aSK17hKSakg==" saltValue="mJYFzEThafDzs/smf1TS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1796875" style="300" customWidth="1"/>
    <col min="46" max="46" width="3" style="298" customWidth="1"/>
    <col min="47" max="47" width="19.1796875" style="293" hidden="1" customWidth="1"/>
    <col min="48" max="52" width="12.54296875" style="293" hidden="1" customWidth="1"/>
    <col min="53" max="16384" width="8.5429687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5378817</v>
      </c>
      <c r="AP9" s="313">
        <v>63060</v>
      </c>
      <c r="AQ9" s="314">
        <v>63299</v>
      </c>
      <c r="AR9" s="315">
        <v>-0.4</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423634</v>
      </c>
      <c r="AP10" s="316">
        <v>4967</v>
      </c>
      <c r="AQ10" s="317">
        <v>6012</v>
      </c>
      <c r="AR10" s="318">
        <v>-17.399999999999999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123235</v>
      </c>
      <c r="AP11" s="316">
        <v>1445</v>
      </c>
      <c r="AQ11" s="317">
        <v>6006</v>
      </c>
      <c r="AR11" s="318">
        <v>-75.900000000000006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1513</v>
      </c>
      <c r="AR12" s="318" t="s">
        <v>507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v>6</v>
      </c>
      <c r="AR13" s="318" t="s">
        <v>507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221251</v>
      </c>
      <c r="AP14" s="316">
        <v>2594</v>
      </c>
      <c r="AQ14" s="317">
        <v>2299</v>
      </c>
      <c r="AR14" s="318">
        <v>12.8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107365</v>
      </c>
      <c r="AP15" s="316">
        <v>1259</v>
      </c>
      <c r="AQ15" s="317">
        <v>1728</v>
      </c>
      <c r="AR15" s="318">
        <v>-27.1</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-390842</v>
      </c>
      <c r="AP16" s="316">
        <v>-4582</v>
      </c>
      <c r="AQ16" s="317">
        <v>-4986</v>
      </c>
      <c r="AR16" s="318">
        <v>-8.1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5863460</v>
      </c>
      <c r="AP17" s="316">
        <v>68742</v>
      </c>
      <c r="AQ17" s="317">
        <v>75877</v>
      </c>
      <c r="AR17" s="318">
        <v>-9.4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7.03</v>
      </c>
      <c r="AP21" s="329">
        <v>7.41</v>
      </c>
      <c r="AQ21" s="330">
        <v>-0.38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100.9</v>
      </c>
      <c r="AP22" s="334">
        <v>98.4</v>
      </c>
      <c r="AQ22" s="335">
        <v>2.5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2009220</v>
      </c>
      <c r="AP32" s="343">
        <v>23556</v>
      </c>
      <c r="AQ32" s="344">
        <v>39476</v>
      </c>
      <c r="AR32" s="345">
        <v>-40.299999999999997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57</v>
      </c>
      <c r="AR34" s="345" t="s">
        <v>507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1166179</v>
      </c>
      <c r="AP35" s="343">
        <v>13672</v>
      </c>
      <c r="AQ35" s="344">
        <v>13586</v>
      </c>
      <c r="AR35" s="345">
        <v>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45485</v>
      </c>
      <c r="AP36" s="343">
        <v>533</v>
      </c>
      <c r="AQ36" s="344">
        <v>1761</v>
      </c>
      <c r="AR36" s="345">
        <v>-69.7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2528</v>
      </c>
      <c r="AP37" s="343">
        <v>30</v>
      </c>
      <c r="AQ37" s="344">
        <v>609</v>
      </c>
      <c r="AR37" s="345">
        <v>-95.1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1</v>
      </c>
      <c r="AR38" s="335" t="s">
        <v>507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-386559</v>
      </c>
      <c r="AP39" s="343">
        <v>-4532</v>
      </c>
      <c r="AQ39" s="344">
        <v>-5546</v>
      </c>
      <c r="AR39" s="345">
        <v>-18.3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-1980611</v>
      </c>
      <c r="AP40" s="343">
        <v>-23220</v>
      </c>
      <c r="AQ40" s="344">
        <v>-36890</v>
      </c>
      <c r="AR40" s="345">
        <v>-37.1</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856242</v>
      </c>
      <c r="AP41" s="343">
        <v>10038</v>
      </c>
      <c r="AQ41" s="344">
        <v>13053</v>
      </c>
      <c r="AR41" s="345">
        <v>-23.1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4414396</v>
      </c>
      <c r="AN51" s="365">
        <v>51780</v>
      </c>
      <c r="AO51" s="366">
        <v>-3.7</v>
      </c>
      <c r="AP51" s="367">
        <v>54227</v>
      </c>
      <c r="AQ51" s="368">
        <v>-6.4</v>
      </c>
      <c r="AR51" s="369">
        <v>2.7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1663030</v>
      </c>
      <c r="AN52" s="373">
        <v>19507</v>
      </c>
      <c r="AO52" s="374">
        <v>-2.5</v>
      </c>
      <c r="AP52" s="375">
        <v>29694</v>
      </c>
      <c r="AQ52" s="376">
        <v>1.3</v>
      </c>
      <c r="AR52" s="377">
        <v>-3.8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4357079</v>
      </c>
      <c r="AN53" s="365">
        <v>51151</v>
      </c>
      <c r="AO53" s="366">
        <v>-1.2</v>
      </c>
      <c r="AP53" s="367">
        <v>57295</v>
      </c>
      <c r="AQ53" s="368">
        <v>5.7</v>
      </c>
      <c r="AR53" s="369">
        <v>-6.9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2187020</v>
      </c>
      <c r="AN54" s="373">
        <v>25675</v>
      </c>
      <c r="AO54" s="374">
        <v>31.6</v>
      </c>
      <c r="AP54" s="375">
        <v>32771</v>
      </c>
      <c r="AQ54" s="376">
        <v>10.4</v>
      </c>
      <c r="AR54" s="377">
        <v>21.2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5934715</v>
      </c>
      <c r="AN55" s="365">
        <v>69768</v>
      </c>
      <c r="AO55" s="366">
        <v>36.4</v>
      </c>
      <c r="AP55" s="367">
        <v>54110</v>
      </c>
      <c r="AQ55" s="368">
        <v>-5.6</v>
      </c>
      <c r="AR55" s="369">
        <v>42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2525031</v>
      </c>
      <c r="AN56" s="373">
        <v>29684</v>
      </c>
      <c r="AO56" s="374">
        <v>15.6</v>
      </c>
      <c r="AP56" s="375">
        <v>30620</v>
      </c>
      <c r="AQ56" s="376">
        <v>-6.6</v>
      </c>
      <c r="AR56" s="377">
        <v>22.2</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4291140</v>
      </c>
      <c r="AN57" s="365">
        <v>50413</v>
      </c>
      <c r="AO57" s="366">
        <v>-27.7</v>
      </c>
      <c r="AP57" s="367">
        <v>54684</v>
      </c>
      <c r="AQ57" s="368">
        <v>1.1000000000000001</v>
      </c>
      <c r="AR57" s="369">
        <v>-28.8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1276969</v>
      </c>
      <c r="AN58" s="373">
        <v>15002</v>
      </c>
      <c r="AO58" s="374">
        <v>-49.5</v>
      </c>
      <c r="AP58" s="375">
        <v>32829</v>
      </c>
      <c r="AQ58" s="376">
        <v>7.2</v>
      </c>
      <c r="AR58" s="377">
        <v>-56.7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3850380</v>
      </c>
      <c r="AN59" s="365">
        <v>45141</v>
      </c>
      <c r="AO59" s="366">
        <v>-10.5</v>
      </c>
      <c r="AP59" s="367">
        <v>62383</v>
      </c>
      <c r="AQ59" s="368">
        <v>14.1</v>
      </c>
      <c r="AR59" s="369">
        <v>-24.6</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952955</v>
      </c>
      <c r="AN60" s="373">
        <v>11172</v>
      </c>
      <c r="AO60" s="374">
        <v>-25.5</v>
      </c>
      <c r="AP60" s="375">
        <v>35325</v>
      </c>
      <c r="AQ60" s="376">
        <v>7.6</v>
      </c>
      <c r="AR60" s="377">
        <v>-33.1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4569542</v>
      </c>
      <c r="AN61" s="380">
        <v>53651</v>
      </c>
      <c r="AO61" s="381">
        <v>-1.3</v>
      </c>
      <c r="AP61" s="382">
        <v>56540</v>
      </c>
      <c r="AQ61" s="383">
        <v>1.8</v>
      </c>
      <c r="AR61" s="369">
        <v>-3.1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1721001</v>
      </c>
      <c r="AN62" s="373">
        <v>20208</v>
      </c>
      <c r="AO62" s="374">
        <v>-6.1</v>
      </c>
      <c r="AP62" s="375">
        <v>32248</v>
      </c>
      <c r="AQ62" s="376">
        <v>4</v>
      </c>
      <c r="AR62" s="377">
        <v>-10.1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8xew6f1aMUAf6F3Sl/wKC71IUCkgo443ijE33HwvyWF1BGrbUzbkoDDXW232/ErL2EUZ06sxvLzMscvmkW3L2g==" saltValue="Qa05Kqdmt0Obu/2PEtlC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20" spans="125:125" ht="13.5" hidden="1" customHeight="1" x14ac:dyDescent="0.2"/>
    <row r="121" spans="125:125" ht="13.5" hidden="1" customHeight="1" x14ac:dyDescent="0.2">
      <c r="DU121" s="291"/>
    </row>
  </sheetData>
  <sheetProtection algorithmName="SHA-512" hashValue="jA+4yTPHZ02GfEnb7xCXgLzv4E2h2NpMFjajAL/4Rcw+UMbAGZYAOhFMPYw4//DN1WldVYga5EpHKq1DstAueQ==" saltValue="RI6XliE3Tp68qgEiJf1T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sheetData>
  <sheetProtection algorithmName="SHA-512" hashValue="RrIg/bBkPrd0PXmpEnHzZ4UrBONM3QveOeQj988eGbr9JhPzHlJlSlKNYANTwfxlBQfodhXSg6KibmMnDHqxaA==" saltValue="ELP7alx809e8r3nIg9xI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5429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236" t="s">
        <v>3</v>
      </c>
      <c r="D47" s="1236"/>
      <c r="E47" s="1237"/>
      <c r="F47" s="11">
        <v>9.93</v>
      </c>
      <c r="G47" s="12">
        <v>9.2799999999999994</v>
      </c>
      <c r="H47" s="12">
        <v>9.39</v>
      </c>
      <c r="I47" s="12">
        <v>9.7799999999999994</v>
      </c>
      <c r="J47" s="13">
        <v>12.61</v>
      </c>
    </row>
    <row r="48" spans="2:10" ht="57.75" customHeight="1" x14ac:dyDescent="0.2">
      <c r="B48" s="14"/>
      <c r="C48" s="1238" t="s">
        <v>4</v>
      </c>
      <c r="D48" s="1238"/>
      <c r="E48" s="1239"/>
      <c r="F48" s="15">
        <v>4.33</v>
      </c>
      <c r="G48" s="16">
        <v>2.75</v>
      </c>
      <c r="H48" s="16">
        <v>5.89</v>
      </c>
      <c r="I48" s="16">
        <v>5.1100000000000003</v>
      </c>
      <c r="J48" s="17">
        <v>5.24</v>
      </c>
    </row>
    <row r="49" spans="2:10" ht="57.75" customHeight="1" thickBot="1" x14ac:dyDescent="0.25">
      <c r="B49" s="18"/>
      <c r="C49" s="1240" t="s">
        <v>5</v>
      </c>
      <c r="D49" s="1240"/>
      <c r="E49" s="1241"/>
      <c r="F49" s="19">
        <v>0.69</v>
      </c>
      <c r="G49" s="20" t="s">
        <v>554</v>
      </c>
      <c r="H49" s="20">
        <v>3.37</v>
      </c>
      <c r="I49" s="20" t="s">
        <v>555</v>
      </c>
      <c r="J49" s="21">
        <v>3.02</v>
      </c>
    </row>
    <row r="50" spans="2:10" ht="13.5" customHeight="1" x14ac:dyDescent="0.2"/>
  </sheetData>
  <sheetProtection algorithmName="SHA-512" hashValue="rgxrkfTysIyyb2PssSPelENZ/BqYzMatVvc6BNUTBV89eDKLd6Cl5aqQenb0uiWJt+KAZK/ZIqA2l0wyiNn3JA==" saltValue="cRT/4II4I4YU+oouGATa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2021-10-27T02:38:41Z</cp:lastPrinted>
  <dcterms:created xsi:type="dcterms:W3CDTF">2021-02-05T02:09:53Z</dcterms:created>
  <dcterms:modified xsi:type="dcterms:W3CDTF">2021-10-27T02:39:56Z</dcterms:modified>
  <cp:category/>
</cp:coreProperties>
</file>