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tabRatio="6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CO40" i="10"/>
  <c r="CO41" i="10" s="1"/>
  <c r="CO42" i="10" s="1"/>
  <c r="CO43" i="10" s="1"/>
  <c r="BW40" i="10"/>
  <c r="BE40" i="10"/>
  <c r="AM40" i="10"/>
  <c r="U40" i="10"/>
  <c r="C40" i="10"/>
  <c r="CO39" i="10"/>
  <c r="BW39" i="10"/>
  <c r="BE39" i="10"/>
  <c r="AM39" i="10"/>
  <c r="U39" i="10"/>
  <c r="C39" i="10"/>
  <c r="BW38" i="10"/>
  <c r="BE38" i="10"/>
  <c r="AM38" i="10"/>
  <c r="U38" i="10"/>
  <c r="C38" i="10"/>
  <c r="CO37" i="10"/>
  <c r="CO38" i="10" s="1"/>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<sst xmlns="http://schemas.openxmlformats.org/spreadsheetml/2006/main" count="1131" uniqueCount="632">
  <si>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</si>
  <si>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</si>
  <si>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</si>
  <si>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</si>
  <si>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</si>
  <si>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</si>
  <si>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</si>
  <si>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</si>
  <si>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</si>
  <si>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</si>
  <si>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</si>
  <si>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</si>
  <si>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</si>
  <si>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</si>
  <si>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</si>
  <si>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</si>
  <si>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</si>
  <si>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</si>
  <si>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</si>
  <si>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</si>
  <si>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</si>
  <si>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</si>
  <si>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</si>
  <si>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</si>
  <si>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</si>
  <si>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</si>
  <si>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</si>
  <si>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</si>
  <si>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</si>
  <si>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</si>
  <si>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</si>
  <si>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</si>
  <si>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</si>
  <si>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</si>
  <si>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</si>
  <si>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</si>
  <si>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</si>
  <si>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</si>
  <si>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</si>
  <si>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</si>
  <si>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</si>
  <si>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</si>
  <si>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</si>
  <si>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</si>
  <si>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</si>
  <si>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</si>
  <si>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</si>
  <si>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</si>
  <si>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</si>
  <si>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</si>
  <si>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</si>
  <si>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</si>
  <si>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</si>
  <si>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</si>
  <si>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</si>
  <si>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</si>
  <si>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</si>
  <si>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</si>
  <si>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</si>
  <si>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</si>
  <si>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</si>
  <si>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</si>
  <si>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</si>
  <si>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</si>
  <si>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</si>
  <si>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</si>
  <si>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</si>
  <si>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</si>
  <si>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</si>
  <si>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</si>
  <si>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</si>
  <si>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</si>
  <si>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</si>
  <si>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</si>
  <si>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</si>
  <si>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</si>
  <si>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</si>
  <si>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</si>
  <si>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</si>
  <si>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</si>
  <si>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</si>
  <si>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</si>
  <si>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</si>
  <si>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</si>
  <si>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</si>
  <si>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</si>
  <si>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</si>
  <si>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</si>
  <si>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</si>
  <si>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</si>
  <si>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</si>
  <si>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</si>
  <si>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</si>
  <si>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</si>
  <si>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</si>
  <si>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</si>
  <si>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</si>
  <si>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</si>
  <si>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</si>
  <si>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</si>
  <si>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</si>
  <si>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</si>
  <si>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</si>
  <si>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</si>
  <si>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</si>
  <si>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</si>
  <si>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</si>
  <si>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</si>
  <si>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</si>
  <si>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</si>
  <si>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</si>
  <si>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</si>
  <si>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</si>
  <si>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</si>
  <si>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</si>
  <si>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</si>
  <si>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</si>
  <si>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</si>
  <si>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</si>
  <si>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</si>
  <si>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</si>
  <si>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</si>
  <si>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</si>
  <si>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</si>
  <si>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</si>
  <si>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</si>
  <si>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</si>
  <si>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</si>
  <si>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</si>
  <si>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</si>
  <si>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</si>
  <si>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</si>
  <si>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</si>
  <si>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</si>
  <si>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</si>
  <si>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</si>
  <si>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</si>
  <si>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</si>
  <si>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</si>
  <si>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</si>
  <si>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</si>
  <si>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</si>
  <si>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</si>
  <si>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</si>
  <si>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</si>
  <si>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</si>
  <si>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</si>
  <si>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</si>
  <si>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</si>
  <si>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</si>
  <si>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</si>
  <si>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</si>
  <si>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</si>
  <si>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</si>
  <si>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</si>
  <si>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</si>
  <si>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</si>
  <si>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</si>
  <si>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</si>
  <si>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</si>
  <si>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</si>
  <si>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</si>
  <si>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</si>
  <si>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</si>
  <si>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</si>
  <si>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</si>
  <si>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</si>
  <si>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</si>
  <si>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</si>
  <si>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</si>
  <si>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</si>
  <si>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</si>
  <si>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</si>
  <si>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</si>
  <si>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</si>
  <si>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</si>
  <si>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</si>
  <si>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</si>
  <si>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</si>
  <si>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</si>
  <si>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</si>
  <si>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</si>
  <si>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</si>
  <si>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</si>
  <si>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</si>
  <si>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</si>
  <si>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</si>
  <si>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</si>
  <si>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</si>
  <si>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</si>
  <si>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</si>
  <si>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</si>
  <si>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</si>
  <si>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</si>
  <si>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</si>
  <si>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</si>
  <si>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</si>
  <si>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</si>
  <si>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</si>
  <si>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</si>
  <si>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</si>
  <si>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</si>
  <si>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</si>
  <si>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</si>
  <si>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</si>
  <si>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</si>
  <si>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</si>
  <si>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</si>
  <si>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</si>
  <si>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</si>
  <si>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</si>
  <si>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</si>
  <si>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</si>
  <si>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</si>
  <si>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</si>
  <si>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</si>
  <si>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</si>
  <si>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</si>
  <si>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神奈川県藤沢市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</si>
  <si>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</si>
  <si>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</si>
  <si>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</si>
  <si>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</si>
  <si>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</si>
  <si>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</si>
  <si>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</si>
  <si>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</si>
  <si>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</si>
  <si>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</si>
  <si>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</si>
  <si>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</si>
  <si>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</si>
  <si>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</si>
  <si>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</si>
  <si>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</si>
  <si>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</si>
  <si>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</si>
  <si>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</si>
  <si>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</si>
  <si>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</si>
  <si>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</si>
  <si>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</si>
  <si>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</si>
  <si>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</si>
  <si>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</si>
  <si>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</si>
  <si>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</si>
  <si>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</si>
  <si>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</si>
  <si>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</si>
  <si>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</si>
  <si>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</si>
  <si>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</si>
  <si>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</si>
  <si>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</si>
  <si>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</si>
  <si>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</si>
  <si>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</si>
  <si>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</si>
  <si>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</si>
  <si>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</si>
  <si>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</si>
  <si>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</si>
  <si>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</si>
  <si>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</si>
  <si>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</si>
  <si>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</si>
  <si>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</si>
  <si>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</si>
  <si>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</si>
  <si>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</si>
  <si>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</si>
  <si>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</si>
  <si>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</si>
  <si>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</si>
  <si>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</si>
  <si>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</si>
  <si>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</si>
  <si>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</si>
  <si>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</si>
  <si>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</si>
  <si>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</si>
  <si>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</si>
  <si>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</si>
  <si>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</si>
  <si>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</si>
  <si>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</si>
  <si>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</si>
  <si>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</si>
  <si>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</si>
  <si>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</si>
  <si>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</si>
  <si>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</si>
  <si>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</si>
  <si>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</si>
  <si>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</si>
  <si>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</si>
  <si>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</si>
  <si>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</si>
  <si>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</si>
  <si>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</si>
  <si>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</si>
  <si>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</si>
  <si>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</si>
  <si>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</si>
  <si>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</si>
  <si>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</si>
  <si>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</si>
  <si>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</si>
  <si>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</si>
  <si>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</si>
  <si>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</si>
  <si>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</si>
  <si>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</si>
  <si>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</si>
  <si>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</si>
  <si>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</si>
  <si>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</si>
  <si>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</si>
  <si>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</si>
  <si>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</si>
  <si>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</si>
  <si>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</si>
  <si>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</si>
  <si>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</si>
  <si>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</si>
  <si>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</si>
  <si>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</si>
  <si>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</si>
  <si>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</si>
  <si>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</si>
  <si>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</si>
  <si>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</si>
  <si>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</si>
  <si>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</si>
  <si>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</si>
  <si>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</si>
  <si>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</si>
  <si>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</si>
  <si>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</si>
  <si>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</si>
  <si>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</si>
  <si>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</si>
  <si>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</si>
  <si>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</si>
  <si>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</si>
  <si>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</si>
  <si>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</si>
  <si>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</si>
  <si>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</si>
  <si>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</si>
  <si>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</si>
  <si>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</si>
  <si>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</si>
  <si>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</si>
  <si>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</si>
  <si>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</si>
  <si>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</si>
  <si>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</si>
  <si>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</si>
  <si>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</si>
  <si>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</si>
  <si>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</si>
  <si>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</si>
  <si>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</si>
  <si>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</si>
  <si>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</si>
  <si>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</si>
  <si>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</si>
  <si>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</si>
  <si>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</si>
  <si>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</si>
  <si>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神奈川県藤沢市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</si>
  <si>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</si>
  <si>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</si>
  <si>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</si>
  <si>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</si>
  <si>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</si>
  <si>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</si>
  <si>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</si>
  <si>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</si>
  <si>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</si>
  <si>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</si>
  <si>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</si>
  <si>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</si>
  <si>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</si>
  <si>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</si>
  <si>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</si>
  <si>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</si>
  <si>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</si>
  <si>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</si>
  <si>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</si>
  <si>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</si>
  <si>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</si>
  <si>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</si>
  <si>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</si>
  <si>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</si>
  <si>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</si>
  <si>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</si>
  <si>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</si>
  <si>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</si>
  <si>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</si>
  <si>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</si>
  <si>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</si>
  <si>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</si>
  <si>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</si>
  <si>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</si>
  <si>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</si>
  <si>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</si>
  <si>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</si>
  <si>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</si>
  <si>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</si>
  <si>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</si>
  <si>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下水道事業費特別会計</t>
    <phoneticPr fontId="5"/>
  </si>
  <si>
    <t>法適用企業</t>
    <phoneticPr fontId="5"/>
  </si>
  <si>
    <t>市民病院事業会計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</si>
  <si>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</si>
  <si>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</si>
  <si>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</si>
  <si>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</si>
  <si>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</si>
  <si>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</si>
  <si>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</si>
  <si>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</si>
  <si>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</si>
  <si>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</si>
  <si>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</si>
  <si>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</si>
  <si>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</si>
  <si>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</si>
  <si>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</si>
  <si>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</si>
  <si>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</si>
  <si>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</si>
  <si>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</si>
  <si>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</si>
  <si>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</si>
  <si>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</si>
  <si>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</si>
  <si>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</si>
  <si>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</si>
  <si>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</si>
  <si>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</si>
  <si>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</si>
  <si>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</si>
  <si>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</si>
  <si>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</si>
  <si>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</si>
  <si>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</si>
  <si>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</si>
  <si>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</si>
  <si>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</si>
  <si>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</si>
  <si>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</si>
  <si>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</si>
  <si>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</si>
  <si>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</si>
  <si>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</si>
  <si>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</si>
  <si>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</si>
  <si>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</si>
  <si>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</si>
  <si>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</si>
  <si>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</si>
  <si>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</si>
  <si>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</si>
  <si>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</si>
  <si>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</si>
  <si>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</si>
  <si>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</si>
  <si>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</si>
  <si>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</si>
  <si>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</si>
  <si>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</si>
  <si>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</si>
  <si>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</si>
  <si>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</si>
  <si>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</si>
  <si>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</si>
  <si>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</si>
  <si>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</si>
  <si>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</si>
  <si>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</si>
  <si>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</si>
  <si>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</si>
  <si>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</si>
  <si>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湘南台駐車場事業費特別会計</t>
    <phoneticPr fontId="5"/>
  </si>
  <si>
    <t>(Ｆ)</t>
    <phoneticPr fontId="5"/>
  </si>
  <si>
    <t>介護保険事業費特別会計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</si>
  <si>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</si>
  <si>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</si>
  <si>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</si>
  <si>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</si>
  <si>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</si>
  <si>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</si>
  <si>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</si>
  <si>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</si>
  <si>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</si>
  <si>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</si>
  <si>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</si>
  <si>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</si>
  <si>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</si>
  <si>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</si>
  <si>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</si>
  <si>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</si>
  <si>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</si>
  <si>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</si>
  <si>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</si>
  <si>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</si>
  <si>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</si>
  <si>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</si>
  <si>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</si>
  <si>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</si>
  <si>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</si>
  <si>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</si>
  <si>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</si>
  <si>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</si>
  <si>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</si>
  <si>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</si>
  <si>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</si>
  <si>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</si>
  <si>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</si>
  <si>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</si>
  <si>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</si>
  <si>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</si>
  <si>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</si>
  <si>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</si>
  <si>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</si>
  <si>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</si>
  <si>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</si>
  <si>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</si>
  <si>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</si>
  <si>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</si>
  <si>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</si>
  <si>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</si>
  <si>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</si>
  <si>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</si>
  <si>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</si>
  <si>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</si>
  <si>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</si>
  <si>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</si>
  <si>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</si>
  <si>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</si>
  <si>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</si>
  <si>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</si>
  <si>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</si>
  <si>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</si>
  <si>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</si>
  <si>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</si>
  <si>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</si>
  <si>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</si>
  <si>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</si>
  <si>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</si>
  <si>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</si>
  <si>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</si>
  <si>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</si>
  <si>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</si>
  <si>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</si>
  <si>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</si>
  <si>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</si>
  <si>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</si>
  <si>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</si>
  <si>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</si>
  <si>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</si>
  <si>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</si>
  <si>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</si>
  <si>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</si>
  <si>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</si>
  <si>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</si>
  <si>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</si>
  <si>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</si>
  <si>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</si>
  <si>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</si>
  <si>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</si>
  <si>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市民病院事業会計</t>
  </si>
  <si>
    <t>一般会計</t>
  </si>
  <si>
    <t>下水道事業費特別会計</t>
  </si>
  <si>
    <t>国民健康保険事業費特別会計</t>
  </si>
  <si>
    <t>北部第二（三地区）土地区画整理事業費特別会計</t>
  </si>
  <si>
    <t>介護保険事業費特別会計</t>
  </si>
  <si>
    <t>後期高齢者医療事業費特別会計</t>
  </si>
  <si>
    <t>墓園事業費特別会計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</si>
  <si>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</si>
  <si>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</si>
  <si>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</si>
  <si>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</si>
  <si>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</si>
  <si>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</si>
  <si>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</si>
  <si>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</si>
  <si>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</si>
  <si>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</si>
  <si>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</si>
  <si>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かながわ海岸美化財団</t>
    <rPh sb="4" eb="6">
      <t>カイガン</t>
    </rPh>
    <rPh sb="6" eb="8">
      <t>ビカ</t>
    </rPh>
    <rPh sb="8" eb="10">
      <t>ザイダン</t>
    </rPh>
    <phoneticPr fontId="2"/>
  </si>
  <si>
    <t>藤沢市土地開発公社</t>
    <rPh sb="0" eb="3">
      <t>フジサワシ</t>
    </rPh>
    <rPh sb="3" eb="5">
      <t>トチ</t>
    </rPh>
    <rPh sb="5" eb="7">
      <t>カイハツ</t>
    </rPh>
    <rPh sb="7" eb="9">
      <t>コウシャ</t>
    </rPh>
    <phoneticPr fontId="2"/>
  </si>
  <si>
    <t>（公益財団法人）湘南産業振興財団</t>
    <rPh sb="1" eb="3">
      <t>コウエキ</t>
    </rPh>
    <rPh sb="3" eb="5">
      <t>ザイダン</t>
    </rPh>
    <rPh sb="5" eb="7">
      <t>ホウジン</t>
    </rPh>
    <rPh sb="8" eb="10">
      <t>ショウナン</t>
    </rPh>
    <rPh sb="10" eb="12">
      <t>サンギョウ</t>
    </rPh>
    <rPh sb="12" eb="14">
      <t>シンコウ</t>
    </rPh>
    <rPh sb="14" eb="16">
      <t>ザイダン</t>
    </rPh>
    <phoneticPr fontId="2"/>
  </si>
  <si>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2"/>
  </si>
  <si>
    <t>（公益財団法人）藤沢市まちづくり協会</t>
    <rPh sb="8" eb="11">
      <t>フジサワシ</t>
    </rPh>
    <rPh sb="16" eb="18">
      <t>キョウカイ</t>
    </rPh>
    <phoneticPr fontId="2"/>
  </si>
  <si>
    <t>（公益財団法人）藤沢市みらい創造財団</t>
    <rPh sb="8" eb="11">
      <t>フジサワシ</t>
    </rPh>
    <rPh sb="14" eb="16">
      <t>ソウゾウ</t>
    </rPh>
    <rPh sb="16" eb="18">
      <t>ザイダン</t>
    </rPh>
    <phoneticPr fontId="2"/>
  </si>
  <si>
    <t>（株）藤沢市興業公社</t>
    <rPh sb="1" eb="2">
      <t>カブ</t>
    </rPh>
    <rPh sb="3" eb="6">
      <t>フジサワシ</t>
    </rPh>
    <rPh sb="6" eb="8">
      <t>コウギョウ</t>
    </rPh>
    <rPh sb="8" eb="10">
      <t>コウシャ</t>
    </rPh>
    <phoneticPr fontId="2"/>
  </si>
  <si>
    <t>藤沢市市民会館サービス・センター（株）</t>
    <rPh sb="0" eb="3">
      <t>フジサワシ</t>
    </rPh>
    <rPh sb="3" eb="5">
      <t>シミン</t>
    </rPh>
    <rPh sb="5" eb="7">
      <t>カイカン</t>
    </rPh>
    <rPh sb="17" eb="18">
      <t>カブ</t>
    </rPh>
    <phoneticPr fontId="2"/>
  </si>
  <si>
    <t>（公益財団法人）かながわ健康財団</t>
    <rPh sb="1" eb="3">
      <t>コウエキ</t>
    </rPh>
    <rPh sb="3" eb="5">
      <t>ザイダン</t>
    </rPh>
    <rPh sb="5" eb="7">
      <t>ホウジン</t>
    </rPh>
    <rPh sb="12" eb="14">
      <t>ケンコウ</t>
    </rPh>
    <rPh sb="14" eb="16">
      <t>ザイダン</t>
    </rPh>
    <phoneticPr fontId="2"/>
  </si>
  <si>
    <t>○</t>
    <phoneticPr fontId="2"/>
  </si>
  <si>
    <t>藤沢市開発経営公社</t>
    <rPh sb="0" eb="3">
      <t>フジサワシ</t>
    </rPh>
    <rPh sb="3" eb="5">
      <t>カイハツ</t>
    </rPh>
    <rPh sb="5" eb="7">
      <t>ケイエイ</t>
    </rPh>
    <rPh sb="7" eb="9">
      <t>コウシャ</t>
    </rPh>
    <phoneticPr fontId="2"/>
  </si>
  <si>
    <t>-</t>
    <phoneticPr fontId="2"/>
  </si>
  <si>
    <t>-</t>
    <phoneticPr fontId="2"/>
  </si>
  <si>
    <t>-</t>
    <phoneticPr fontId="2"/>
  </si>
  <si>
    <t>-</t>
    <phoneticPr fontId="2"/>
  </si>
  <si>
    <t>-</t>
    <phoneticPr fontId="2"/>
  </si>
  <si>
    <t>公共施設整備基金</t>
    <phoneticPr fontId="5"/>
  </si>
  <si>
    <t>大庭台墓園基金</t>
    <phoneticPr fontId="2"/>
  </si>
  <si>
    <t>みどり基金</t>
    <phoneticPr fontId="2"/>
  </si>
  <si>
    <t>愛の輪福祉基金</t>
    <phoneticPr fontId="2"/>
  </si>
  <si>
    <t>災害復興基金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</si>
  <si>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</si>
  <si>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</si>
  <si>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</si>
  <si>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</si>
  <si>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</si>
  <si>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</si>
  <si>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</si>
  <si>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</si>
  <si>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</si>
  <si>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</si>
  <si>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</si>
  <si>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</si>
  <si>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</si>
  <si>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</si>
  <si>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</si>
  <si>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</si>
  <si>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r>
      <t>　昨年度と比較すると、学校施設などの老朽化の進展等により</t>
    </r>
    <r>
      <rPr>
        <sz val="11"/>
        <color theme="1"/>
        <rFont val="游ゴシック"/>
        <family val="3"/>
        <charset val="128"/>
        <scheme val="minor"/>
      </rPr>
      <t>有形固定資産減価償却率が上昇しており、また、分庁舎整備や善行市民センター改築事業により公共施設整備基金を取り崩したため充当可能基金残高が減となったことなどにより、将来負担比率も上昇している。</t>
    </r>
    <r>
      <rPr>
        <sz val="11"/>
        <color indexed="8"/>
        <rFont val="游ゴシック"/>
        <family val="3"/>
        <charset val="128"/>
        <scheme val="minor"/>
      </rPr>
      <t>今後の再整備、老朽化対策等による地方債の発行も予定されていることから、将来負担比率とともに償還期間も考慮し、過度な負担を生じないよう地方債残高の規模の適正化及び毎年度の元利償還金額の平準化に努めていく。</t>
    </r>
    <rPh sb="1" eb="4">
      <t>サクネンド</t>
    </rPh>
    <rPh sb="5" eb="7">
      <t>ヒカク</t>
    </rPh>
    <rPh sb="24" eb="25">
      <t>トウ</t>
    </rPh>
    <rPh sb="40" eb="42">
      <t>ジョウショウ</t>
    </rPh>
    <rPh sb="123" eb="125">
      <t>コンゴ</t>
    </rPh>
    <rPh sb="126" eb="129">
      <t>サイセイビ</t>
    </rPh>
    <rPh sb="130" eb="135">
      <t>ロウキュウカタイサク</t>
    </rPh>
    <rPh sb="135" eb="136">
      <t>トウ</t>
    </rPh>
    <rPh sb="139" eb="142">
      <t>チホウサイ</t>
    </rPh>
    <rPh sb="143" eb="145">
      <t>ハッコウ</t>
    </rPh>
    <rPh sb="146" eb="148">
      <t>ヨテイ</t>
    </rPh>
    <rPh sb="158" eb="164">
      <t>ショウライフタンヒリツ</t>
    </rPh>
    <rPh sb="168" eb="170">
      <t>ショウカン</t>
    </rPh>
    <rPh sb="170" eb="172">
      <t>キカン</t>
    </rPh>
    <rPh sb="173" eb="175">
      <t>コウリョ</t>
    </rPh>
    <rPh sb="177" eb="179">
      <t>カド</t>
    </rPh>
    <rPh sb="180" eb="182">
      <t>フタン</t>
    </rPh>
    <rPh sb="183" eb="184">
      <t>ショウ</t>
    </rPh>
    <rPh sb="189" eb="192">
      <t>チホウサイ</t>
    </rPh>
    <rPh sb="192" eb="194">
      <t>ザンダカ</t>
    </rPh>
    <rPh sb="195" eb="197">
      <t>キボ</t>
    </rPh>
    <rPh sb="198" eb="201">
      <t>テキセイカ</t>
    </rPh>
    <rPh sb="201" eb="202">
      <t>オヨ</t>
    </rPh>
    <rPh sb="203" eb="206">
      <t>マイネンド</t>
    </rPh>
    <rPh sb="207" eb="209">
      <t>ガンリ</t>
    </rPh>
    <rPh sb="209" eb="211">
      <t>ショウカン</t>
    </rPh>
    <rPh sb="211" eb="213">
      <t>キンガク</t>
    </rPh>
    <rPh sb="214" eb="217">
      <t>ヘイジュンカ</t>
    </rPh>
    <rPh sb="218" eb="219">
      <t>ツト</t>
    </rPh>
    <phoneticPr fontId="5"/>
  </si>
  <si>
    <t>　昨年度と比較すると、本庁舎整備に係る借入分の償還が増加したことなどにより実質公債費比率が上昇しており、また、市債現在高が増加したことなどにより将来負担額が増となったこと、分庁舎整備や善行市民センター改築事業により公共施設整備基金を取り崩したため充当可能基金残高が減となったことなどにより、将来負担比率も上昇している。今後、再整備や老朽化対策等による地方債の更なる発行も予定されていることから、将来負担比率とともに償還期間も考慮し、過度な負担を生じないよう地方債残高の規模の適正化及び毎年度の元利償還金額の平準化に努めていく。</t>
    <rPh sb="1" eb="4">
      <t>サクネンド</t>
    </rPh>
    <rPh sb="5" eb="7">
      <t>ヒカク</t>
    </rPh>
    <rPh sb="14" eb="16">
      <t>セイビ</t>
    </rPh>
    <rPh sb="17" eb="18">
      <t>カカ</t>
    </rPh>
    <rPh sb="19" eb="21">
      <t>カリイレ</t>
    </rPh>
    <rPh sb="21" eb="22">
      <t>ブン</t>
    </rPh>
    <rPh sb="23" eb="25">
      <t>ショウカン</t>
    </rPh>
    <rPh sb="26" eb="28">
      <t>ゾウカ</t>
    </rPh>
    <rPh sb="37" eb="44">
      <t>ジッシツコウサイヒヒリツ</t>
    </rPh>
    <rPh sb="45" eb="47">
      <t>ジョウショウ</t>
    </rPh>
    <rPh sb="61" eb="6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</si>
</sst>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157B-4C99-B2D8-DBE3AEB7D1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39470</c:v>
                </c:pt>
                <c:pt idx="1">
                  <c:v>37134</c:v>
                </c:pt>
                <c:pt idx="2">
                  <c:v>64766</c:v>
                </c:pt>
                <c:pt idx="3">
                  <c:v>37619</c:v>
                </c:pt>
                <c:pt idx="4">
                  <c:v>46586</c:v>
                </c:pt>
              </c:numCache>
            </c:numRef>
          </c:val>
          <c:smooth val="0"/>
          <c:extLst xmlns:c16r2="http://schemas.microsoft.com/office/drawing/2015/06/chart">
            <c:ext xmlns:c16="http://schemas.microsoft.com/office/drawing/2014/chart" uri="{C3380CC4-5D6E-409C-BE32-E72D297353CC}">
              <c16:uniqueId val="{00000001-157B-4C99-B2D8-DBE3AEB7D1FA}"/>
            </c:ext>
          </c:extLst>
        </c:ser>
        <c:dLbls>
          <c:showLegendKey val="0"/>
          <c:showVal val="0"/>
          <c:showCatName val="0"/>
          <c:showSerName val="0"/>
          <c:showPercent val="0"/>
          <c:showBubbleSize val="0"/>
        </c:dLbls>
        <c:marker val="1"/>
        <c:smooth val="0"/>
        <c:axId val="547587416"/>
        <c:axId val="547588984"/>
      </c:lineChart>
      <c:catAx>
        <c:axId val="54758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8984"/>
        <c:crosses val="autoZero"/>
        <c:auto val="1"/>
        <c:lblAlgn val="ctr"/>
        <c:lblOffset val="100"/>
        <c:tickLblSkip val="1"/>
        <c:tickMarkSkip val="1"/>
        <c:noMultiLvlLbl val="0"/>
      </c:catAx>
      <c:valAx>
        <c:axId val="547588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6.18</c:v>
                </c:pt>
                <c:pt idx="1">
                  <c:v>5.15</c:v>
                </c:pt>
                <c:pt idx="2">
                  <c:v>7.59</c:v>
                </c:pt>
                <c:pt idx="3">
                  <c:v>6.78</c:v>
                </c:pt>
                <c:pt idx="4">
                  <c:v>4.6500000000000004</c:v>
                </c:pt>
              </c:numCache>
            </c:numRef>
          </c:val>
          <c:extLst xmlns:c16r2="http://schemas.microsoft.com/office/drawing/2015/06/chart">
            <c:ext xmlns:c16="http://schemas.microsoft.com/office/drawing/2014/chart" uri="{C3380CC4-5D6E-409C-BE32-E72D297353CC}">
              <c16:uniqueId val="{00000000-8179-4170-ACF2-ED701A6913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10.99</c:v>
                </c:pt>
                <c:pt idx="1">
                  <c:v>11.99</c:v>
                </c:pt>
                <c:pt idx="2">
                  <c:v>9.8800000000000008</c:v>
                </c:pt>
                <c:pt idx="3">
                  <c:v>11.96</c:v>
                </c:pt>
                <c:pt idx="4">
                  <c:v>13.1</c:v>
                </c:pt>
              </c:numCache>
            </c:numRef>
          </c:val>
          <c:extLst xmlns:c16r2="http://schemas.microsoft.com/office/drawing/2015/06/chart">
            <c:ext xmlns:c16="http://schemas.microsoft.com/office/drawing/2014/chart" uri="{C3380CC4-5D6E-409C-BE32-E72D297353CC}">
              <c16:uniqueId val="{00000001-8179-4170-ACF2-ED701A691319}"/>
            </c:ext>
          </c:extLst>
        </c:ser>
        <c:dLbls>
          <c:showLegendKey val="0"/>
          <c:showVal val="0"/>
          <c:showCatName val="0"/>
          <c:showSerName val="0"/>
          <c:showPercent val="0"/>
          <c:showBubbleSize val="0"/>
        </c:dLbls>
        <c:gapWidth val="250"/>
        <c:overlap val="100"/>
        <c:axId val="547585064"/>
        <c:axId val="54759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0.13</c:v>
                </c:pt>
                <c:pt idx="1">
                  <c:v>0.1</c:v>
                </c:pt>
                <c:pt idx="2">
                  <c:v>0.22</c:v>
                </c:pt>
                <c:pt idx="3">
                  <c:v>1.6</c:v>
                </c:pt>
                <c:pt idx="4">
                  <c:v>-0.46</c:v>
                </c:pt>
              </c:numCache>
            </c:numRef>
          </c:val>
          <c:smooth val="0"/>
          <c:extLst xmlns:c16r2="http://schemas.microsoft.com/office/drawing/2015/06/chart">
            <c:ext xmlns:c16="http://schemas.microsoft.com/office/drawing/2014/chart" uri="{C3380CC4-5D6E-409C-BE32-E72D297353CC}">
              <c16:uniqueId val="{00000002-8179-4170-ACF2-ED701A691319}"/>
            </c:ext>
          </c:extLst>
        </c:ser>
        <c:dLbls>
          <c:showLegendKey val="0"/>
          <c:showVal val="0"/>
          <c:showCatName val="0"/>
          <c:showSerName val="0"/>
          <c:showPercent val="0"/>
          <c:showBubbleSize val="0"/>
        </c:dLbls>
        <c:marker val="1"/>
        <c:smooth val="0"/>
        <c:axId val="547585064"/>
        <c:axId val="547591336"/>
      </c:lineChart>
      <c:catAx>
        <c:axId val="54758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0.23</c:v>
                </c:pt>
                <c:pt idx="2">
                  <c:v>#N/A</c:v>
                </c:pt>
                <c:pt idx="3">
                  <c:v>0.22</c:v>
                </c:pt>
                <c:pt idx="4">
                  <c:v>#N/A</c:v>
                </c:pt>
                <c:pt idx="5">
                  <c:v>0.14000000000000001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A67-4F19-BFF4-72280B3C93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67-4F19-BFF4-72280B3C9316}"/>
            </c:ext>
          </c:extLst>
        </c:ser>
        <c:ser>
          <c:idx val="2"/>
          <c:order val="2"/>
          <c:tx>
            <c:strRef>
              <c:f>データシート!$A$29</c:f>
              <c:strCache>
                <c:ptCount val="1"/>
                <c:pt idx="0">
                  <c:v>墓園事業費特別会計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0.02</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2-4A67-4F19-BFF4-72280B3C9316}"/>
            </c:ext>
          </c:extLst>
        </c:ser>
        <c:ser>
          <c:idx val="3"/>
          <c:order val="3"/>
          <c:tx>
            <c:strRef>
              <c:f>データシート!$A$30</c:f>
              <c:strCache>
                <c:ptCount val="1"/>
                <c:pt idx="0">
                  <c:v>後期高齢者医療事業費特別会計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0.16</c:v>
                </c:pt>
                <c:pt idx="4">
                  <c:v>#N/A</c:v>
                </c:pt>
                <c:pt idx="5">
                  <c:v>0.17</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3-4A67-4F19-BFF4-72280B3C9316}"/>
            </c:ext>
          </c:extLst>
        </c:ser>
        <c:ser>
          <c:idx val="4"/>
          <c:order val="4"/>
          <c:tx>
            <c:strRef>
              <c:f>データシート!$A$31</c:f>
              <c:strCache>
                <c:ptCount val="1"/>
                <c:pt idx="0">
                  <c:v>介護保険事業費特別会計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0.87</c:v>
                </c:pt>
                <c:pt idx="2">
                  <c:v>#N/A</c:v>
                </c:pt>
                <c:pt idx="3">
                  <c:v>1.06</c:v>
                </c:pt>
                <c:pt idx="4">
                  <c:v>#N/A</c:v>
                </c:pt>
                <c:pt idx="5">
                  <c:v>0.34</c:v>
                </c:pt>
                <c:pt idx="6">
                  <c:v>#N/A</c:v>
                </c:pt>
                <c:pt idx="7">
                  <c:v>0.42</c:v>
                </c:pt>
                <c:pt idx="8">
                  <c:v>#N/A</c:v>
                </c:pt>
                <c:pt idx="9">
                  <c:v>0.2</c:v>
                </c:pt>
              </c:numCache>
            </c:numRef>
          </c:val>
          <c:extLst xmlns:c16r2="http://schemas.microsoft.com/office/drawing/2015/06/chart">
            <c:ext xmlns:c16="http://schemas.microsoft.com/office/drawing/2014/chart" uri="{C3380CC4-5D6E-409C-BE32-E72D297353CC}">
              <c16:uniqueId val="{00000004-4A67-4F19-BFF4-72280B3C9316}"/>
            </c:ext>
          </c:extLst>
        </c:ser>
        <c:ser>
          <c:idx val="5"/>
          <c:order val="5"/>
          <c:tx>
            <c:strRef>
              <c:f>データシート!$A$32</c:f>
              <c:strCache>
                <c:ptCount val="1"/>
                <c:pt idx="0">
                  <c:v>北部第二（三地区）土地区画整理事業費特別会計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0.82</c:v>
                </c:pt>
                <c:pt idx="2">
                  <c:v>#N/A</c:v>
                </c:pt>
                <c:pt idx="3">
                  <c:v>0.43</c:v>
                </c:pt>
                <c:pt idx="4">
                  <c:v>#N/A</c:v>
                </c:pt>
                <c:pt idx="5">
                  <c:v>0.45</c:v>
                </c:pt>
                <c:pt idx="6">
                  <c:v>#N/A</c:v>
                </c:pt>
                <c:pt idx="7">
                  <c:v>0.3</c:v>
                </c:pt>
                <c:pt idx="8">
                  <c:v>#N/A</c:v>
                </c:pt>
                <c:pt idx="9">
                  <c:v>0.59</c:v>
                </c:pt>
              </c:numCache>
            </c:numRef>
          </c:val>
          <c:extLst xmlns:c16r2="http://schemas.microsoft.com/office/drawing/2015/06/chart">
            <c:ext xmlns:c16="http://schemas.microsoft.com/office/drawing/2014/chart" uri="{C3380CC4-5D6E-409C-BE32-E72D297353CC}">
              <c16:uniqueId val="{00000005-4A67-4F19-BFF4-72280B3C9316}"/>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2.76</c:v>
                </c:pt>
                <c:pt idx="2">
                  <c:v>#N/A</c:v>
                </c:pt>
                <c:pt idx="3">
                  <c:v>3.49</c:v>
                </c:pt>
                <c:pt idx="4">
                  <c:v>#N/A</c:v>
                </c:pt>
                <c:pt idx="5">
                  <c:v>2.91</c:v>
                </c:pt>
                <c:pt idx="6">
                  <c:v>#N/A</c:v>
                </c:pt>
                <c:pt idx="7">
                  <c:v>1.73</c:v>
                </c:pt>
                <c:pt idx="8">
                  <c:v>#N/A</c:v>
                </c:pt>
                <c:pt idx="9">
                  <c:v>0.9</c:v>
                </c:pt>
              </c:numCache>
            </c:numRef>
          </c:val>
          <c:extLst xmlns:c16r2="http://schemas.microsoft.com/office/drawing/2015/06/chart">
            <c:ext xmlns:c16="http://schemas.microsoft.com/office/drawing/2014/chart" uri="{C3380CC4-5D6E-409C-BE32-E72D297353CC}">
              <c16:uniqueId val="{00000006-4A67-4F19-BFF4-72280B3C9316}"/>
            </c:ext>
          </c:extLst>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1.86</c:v>
                </c:pt>
                <c:pt idx="2">
                  <c:v>#N/A</c:v>
                </c:pt>
                <c:pt idx="3">
                  <c:v>1.94</c:v>
                </c:pt>
                <c:pt idx="4">
                  <c:v>#N/A</c:v>
                </c:pt>
                <c:pt idx="5">
                  <c:v>2.2200000000000002</c:v>
                </c:pt>
                <c:pt idx="6">
                  <c:v>#N/A</c:v>
                </c:pt>
                <c:pt idx="7">
                  <c:v>1.89</c:v>
                </c:pt>
                <c:pt idx="8">
                  <c:v>#N/A</c:v>
                </c:pt>
                <c:pt idx="9">
                  <c:v>1.26</c:v>
                </c:pt>
              </c:numCache>
            </c:numRef>
          </c:val>
          <c:extLst xmlns:c16r2="http://schemas.microsoft.com/office/drawing/2015/06/chart">
            <c:ext xmlns:c16="http://schemas.microsoft.com/office/drawing/2014/chart" uri="{C3380CC4-5D6E-409C-BE32-E72D297353CC}">
              <c16:uniqueId val="{00000007-4A67-4F19-BFF4-72280B3C93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c:v>
                </c:pt>
                <c:pt idx="2">
                  <c:v>#N/A</c:v>
                </c:pt>
                <c:pt idx="3">
                  <c:v>5.08</c:v>
                </c:pt>
                <c:pt idx="4">
                  <c:v>#N/A</c:v>
                </c:pt>
                <c:pt idx="5">
                  <c:v>7.71</c:v>
                </c:pt>
                <c:pt idx="6">
                  <c:v>#N/A</c:v>
                </c:pt>
                <c:pt idx="7">
                  <c:v>6.59</c:v>
                </c:pt>
                <c:pt idx="8">
                  <c:v>#N/A</c:v>
                </c:pt>
                <c:pt idx="9">
                  <c:v>4.54</c:v>
                </c:pt>
              </c:numCache>
            </c:numRef>
          </c:val>
          <c:extLst xmlns:c16r2="http://schemas.microsoft.com/office/drawing/2015/06/chart">
            <c:ext xmlns:c16="http://schemas.microsoft.com/office/drawing/2014/chart" uri="{C3380CC4-5D6E-409C-BE32-E72D297353CC}">
              <c16:uniqueId val="{00000008-4A67-4F19-BFF4-72280B3C9316}"/>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6.21</c:v>
                </c:pt>
                <c:pt idx="2">
                  <c:v>#N/A</c:v>
                </c:pt>
                <c:pt idx="3">
                  <c:v>6.77</c:v>
                </c:pt>
                <c:pt idx="4">
                  <c:v>#N/A</c:v>
                </c:pt>
                <c:pt idx="5">
                  <c:v>6.54</c:v>
                </c:pt>
                <c:pt idx="6">
                  <c:v>#N/A</c:v>
                </c:pt>
                <c:pt idx="7">
                  <c:v>6.83</c:v>
                </c:pt>
                <c:pt idx="8">
                  <c:v>#N/A</c:v>
                </c:pt>
                <c:pt idx="9">
                  <c:v>6.2</c:v>
                </c:pt>
              </c:numCache>
            </c:numRef>
          </c:val>
          <c:extLst xmlns:c16r2="http://schemas.microsoft.com/office/drawing/2015/06/chart">
            <c:ext xmlns:c16="http://schemas.microsoft.com/office/drawing/2014/chart" uri="{C3380CC4-5D6E-409C-BE32-E72D297353CC}">
              <c16:uniqueId val="{00000009-4A67-4F19-BFF4-72280B3C9316}"/>
            </c:ext>
          </c:extLst>
        </c:ser>
        <c:dLbls>
          <c:showLegendKey val="0"/>
          <c:showVal val="0"/>
          <c:showCatName val="0"/>
          <c:showSerName val="0"/>
          <c:showPercent val="0"/>
          <c:showBubbleSize val="0"/>
        </c:dLbls>
        <c:gapWidth val="150"/>
        <c:overlap val="100"/>
        <c:axId val="198950616"/>
        <c:axId val="198951792"/>
      </c:barChart>
      <c:catAx>
        <c:axId val="19895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1792"/>
        <c:crosses val="autoZero"/>
        <c:auto val="1"/>
        <c:lblAlgn val="ctr"/>
        <c:lblOffset val="100"/>
        <c:tickLblSkip val="1"/>
        <c:tickMarkSkip val="1"/>
        <c:noMultiLvlLbl val="0"/>
      </c:catAx>
      <c:valAx>
        <c:axId val="19895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0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11395</c:v>
                </c:pt>
                <c:pt idx="5">
                  <c:v>11809</c:v>
                </c:pt>
                <c:pt idx="8">
                  <c:v>11346</c:v>
                </c:pt>
                <c:pt idx="11">
                  <c:v>10831</c:v>
                </c:pt>
                <c:pt idx="14">
                  <c:v>10211</c:v>
                </c:pt>
              </c:numCache>
            </c:numRef>
          </c:val>
          <c:extLst xmlns:c16r2="http://schemas.microsoft.com/office/drawing/2015/06/chart">
            <c:ext xmlns:c16="http://schemas.microsoft.com/office/drawing/2014/chart" uri="{C3380CC4-5D6E-409C-BE32-E72D297353CC}">
              <c16:uniqueId val="{00000000-65C1-4CC3-8088-5F840C6671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5C1-4CC3-8088-5F840C6671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860</c:v>
                </c:pt>
                <c:pt idx="3">
                  <c:v>706</c:v>
                </c:pt>
                <c:pt idx="6">
                  <c:v>835</c:v>
                </c:pt>
                <c:pt idx="9">
                  <c:v>1115</c:v>
                </c:pt>
                <c:pt idx="12">
                  <c:v>707</c:v>
                </c:pt>
              </c:numCache>
            </c:numRef>
          </c:val>
          <c:extLst xmlns:c16r2="http://schemas.microsoft.com/office/drawing/2015/06/chart">
            <c:ext xmlns:c16="http://schemas.microsoft.com/office/drawing/2014/chart" uri="{C3380CC4-5D6E-409C-BE32-E72D297353CC}">
              <c16:uniqueId val="{00000002-65C1-4CC3-8088-5F840C6671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C1-4CC3-8088-5F840C6671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3344</c:v>
                </c:pt>
                <c:pt idx="3">
                  <c:v>3368</c:v>
                </c:pt>
                <c:pt idx="6">
                  <c:v>3278</c:v>
                </c:pt>
                <c:pt idx="9">
                  <c:v>3162</c:v>
                </c:pt>
                <c:pt idx="12">
                  <c:v>3041</c:v>
                </c:pt>
              </c:numCache>
            </c:numRef>
          </c:val>
          <c:extLst xmlns:c16r2="http://schemas.microsoft.com/office/drawing/2015/06/chart">
            <c:ext xmlns:c16="http://schemas.microsoft.com/office/drawing/2014/chart" uri="{C3380CC4-5D6E-409C-BE32-E72D297353CC}">
              <c16:uniqueId val="{00000004-65C1-4CC3-8088-5F840C6671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C1-4CC3-8088-5F840C6671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C1-4CC3-8088-5F840C6671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8221</c:v>
                </c:pt>
                <c:pt idx="3">
                  <c:v>8341</c:v>
                </c:pt>
                <c:pt idx="6">
                  <c:v>8310</c:v>
                </c:pt>
                <c:pt idx="9">
                  <c:v>8692</c:v>
                </c:pt>
                <c:pt idx="12">
                  <c:v>8812</c:v>
                </c:pt>
              </c:numCache>
            </c:numRef>
          </c:val>
          <c:extLst xmlns:c16r2="http://schemas.microsoft.com/office/drawing/2015/06/chart">
            <c:ext xmlns:c16="http://schemas.microsoft.com/office/drawing/2014/chart" uri="{C3380CC4-5D6E-409C-BE32-E72D297353CC}">
              <c16:uniqueId val="{00000007-65C1-4CC3-8088-5F840C66710A}"/>
            </c:ext>
          </c:extLst>
        </c:ser>
        <c:dLbls>
          <c:showLegendKey val="0"/>
          <c:showVal val="0"/>
          <c:showCatName val="0"/>
          <c:showSerName val="0"/>
          <c:showPercent val="0"/>
          <c:showBubbleSize val="0"/>
        </c:dLbls>
        <c:gapWidth val="100"/>
        <c:overlap val="100"/>
        <c:axId val="552132152"/>
        <c:axId val="55213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1030</c:v>
                </c:pt>
                <c:pt idx="2">
                  <c:v>#N/A</c:v>
                </c:pt>
                <c:pt idx="3">
                  <c:v>#N/A</c:v>
                </c:pt>
                <c:pt idx="4">
                  <c:v>606</c:v>
                </c:pt>
                <c:pt idx="5">
                  <c:v>#N/A</c:v>
                </c:pt>
                <c:pt idx="6">
                  <c:v>#N/A</c:v>
                </c:pt>
                <c:pt idx="7">
                  <c:v>1077</c:v>
                </c:pt>
                <c:pt idx="8">
                  <c:v>#N/A</c:v>
                </c:pt>
                <c:pt idx="9">
                  <c:v>#N/A</c:v>
                </c:pt>
                <c:pt idx="10">
                  <c:v>2138</c:v>
                </c:pt>
                <c:pt idx="11">
                  <c:v>#N/A</c:v>
                </c:pt>
                <c:pt idx="12">
                  <c:v>#N/A</c:v>
                </c:pt>
                <c:pt idx="13">
                  <c:v>2349</c:v>
                </c:pt>
                <c:pt idx="14">
                  <c:v>#N/A</c:v>
                </c:pt>
              </c:numCache>
            </c:numRef>
          </c:val>
          <c:smooth val="0"/>
          <c:extLst xmlns:c16r2="http://schemas.microsoft.com/office/drawing/2015/06/chart">
            <c:ext xmlns:c16="http://schemas.microsoft.com/office/drawing/2014/chart" uri="{C3380CC4-5D6E-409C-BE32-E72D297353CC}">
              <c16:uniqueId val="{00000008-65C1-4CC3-8088-5F840C66710A}"/>
            </c:ext>
          </c:extLst>
        </c:ser>
        <c:dLbls>
          <c:showLegendKey val="0"/>
          <c:showVal val="0"/>
          <c:showCatName val="0"/>
          <c:showSerName val="0"/>
          <c:showPercent val="0"/>
          <c:showBubbleSize val="0"/>
        </c:dLbls>
        <c:marker val="1"/>
        <c:smooth val="0"/>
        <c:axId val="552132152"/>
        <c:axId val="552133720"/>
      </c:lineChart>
      <c:catAx>
        <c:axId val="55213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133720"/>
        <c:crosses val="autoZero"/>
        <c:auto val="1"/>
        <c:lblAlgn val="ctr"/>
        <c:lblOffset val="100"/>
        <c:tickLblSkip val="1"/>
        <c:tickMarkSkip val="1"/>
        <c:noMultiLvlLbl val="0"/>
      </c:catAx>
      <c:valAx>
        <c:axId val="55213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13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68141</c:v>
                </c:pt>
                <c:pt idx="5">
                  <c:v>63043</c:v>
                </c:pt>
                <c:pt idx="8">
                  <c:v>58924</c:v>
                </c:pt>
                <c:pt idx="11">
                  <c:v>54700</c:v>
                </c:pt>
                <c:pt idx="14">
                  <c:v>51020</c:v>
                </c:pt>
              </c:numCache>
            </c:numRef>
          </c:val>
          <c:extLst xmlns:c16r2="http://schemas.microsoft.com/office/drawing/2015/06/chart">
            <c:ext xmlns:c16="http://schemas.microsoft.com/office/drawing/2014/chart" uri="{C3380CC4-5D6E-409C-BE32-E72D297353CC}">
              <c16:uniqueId val="{00000000-290B-4B38-86BC-C19C89815D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28980</c:v>
                </c:pt>
                <c:pt idx="5">
                  <c:v>30330</c:v>
                </c:pt>
                <c:pt idx="8">
                  <c:v>32504</c:v>
                </c:pt>
                <c:pt idx="11">
                  <c:v>31889</c:v>
                </c:pt>
                <c:pt idx="14">
                  <c:v>31293</c:v>
                </c:pt>
              </c:numCache>
            </c:numRef>
          </c:val>
          <c:extLst xmlns:c16r2="http://schemas.microsoft.com/office/drawing/2015/06/chart">
            <c:ext xmlns:c16="http://schemas.microsoft.com/office/drawing/2014/chart" uri="{C3380CC4-5D6E-409C-BE32-E72D297353CC}">
              <c16:uniqueId val="{00000001-290B-4B38-86BC-C19C89815D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22027</c:v>
                </c:pt>
                <c:pt idx="5">
                  <c:v>22621</c:v>
                </c:pt>
                <c:pt idx="8">
                  <c:v>19292</c:v>
                </c:pt>
                <c:pt idx="11">
                  <c:v>22369</c:v>
                </c:pt>
                <c:pt idx="14">
                  <c:v>21857</c:v>
                </c:pt>
              </c:numCache>
            </c:numRef>
          </c:val>
          <c:extLst xmlns:c16r2="http://schemas.microsoft.com/office/drawing/2015/06/chart">
            <c:ext xmlns:c16="http://schemas.microsoft.com/office/drawing/2014/chart" uri="{C3380CC4-5D6E-409C-BE32-E72D297353CC}">
              <c16:uniqueId val="{00000002-290B-4B38-86BC-C19C89815D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0B-4B38-86BC-C19C89815D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0B-4B38-86BC-C19C89815D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22</c:v>
                </c:pt>
                <c:pt idx="3">
                  <c:v>19</c:v>
                </c:pt>
                <c:pt idx="6">
                  <c:v>16</c:v>
                </c:pt>
                <c:pt idx="9">
                  <c:v>14</c:v>
                </c:pt>
                <c:pt idx="12">
                  <c:v>12</c:v>
                </c:pt>
              </c:numCache>
            </c:numRef>
          </c:val>
          <c:extLst xmlns:c16r2="http://schemas.microsoft.com/office/drawing/2015/06/chart">
            <c:ext xmlns:c16="http://schemas.microsoft.com/office/drawing/2014/chart" uri="{C3380CC4-5D6E-409C-BE32-E72D297353CC}">
              <c16:uniqueId val="{00000005-290B-4B38-86BC-C19C89815D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18109</c:v>
                </c:pt>
                <c:pt idx="3">
                  <c:v>17844</c:v>
                </c:pt>
                <c:pt idx="6">
                  <c:v>17888</c:v>
                </c:pt>
                <c:pt idx="9">
                  <c:v>17230</c:v>
                </c:pt>
                <c:pt idx="12">
                  <c:v>17331</c:v>
                </c:pt>
              </c:numCache>
            </c:numRef>
          </c:val>
          <c:extLst xmlns:c16r2="http://schemas.microsoft.com/office/drawing/2015/06/chart">
            <c:ext xmlns:c16="http://schemas.microsoft.com/office/drawing/2014/chart" uri="{C3380CC4-5D6E-409C-BE32-E72D297353CC}">
              <c16:uniqueId val="{00000006-290B-4B38-86BC-C19C89815D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90B-4B38-86BC-C19C89815D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33812</c:v>
                </c:pt>
                <c:pt idx="3">
                  <c:v>36368</c:v>
                </c:pt>
                <c:pt idx="6">
                  <c:v>37866</c:v>
                </c:pt>
                <c:pt idx="9">
                  <c:v>36673</c:v>
                </c:pt>
                <c:pt idx="12">
                  <c:v>34881</c:v>
                </c:pt>
              </c:numCache>
            </c:numRef>
          </c:val>
          <c:extLst xmlns:c16r2="http://schemas.microsoft.com/office/drawing/2015/06/chart">
            <c:ext xmlns:c16="http://schemas.microsoft.com/office/drawing/2014/chart" uri="{C3380CC4-5D6E-409C-BE32-E72D297353CC}">
              <c16:uniqueId val="{00000008-290B-4B38-86BC-C19C89815D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10517</c:v>
                </c:pt>
                <c:pt idx="3">
                  <c:v>11043</c:v>
                </c:pt>
                <c:pt idx="6">
                  <c:v>10763</c:v>
                </c:pt>
                <c:pt idx="9">
                  <c:v>10325</c:v>
                </c:pt>
                <c:pt idx="12">
                  <c:v>10094</c:v>
                </c:pt>
              </c:numCache>
            </c:numRef>
          </c:val>
          <c:extLst xmlns:c16r2="http://schemas.microsoft.com/office/drawing/2015/06/chart">
            <c:ext xmlns:c16="http://schemas.microsoft.com/office/drawing/2014/chart" uri="{C3380CC4-5D6E-409C-BE32-E72D297353CC}">
              <c16:uniqueId val="{00000009-290B-4B38-86BC-C19C89815D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70335</c:v>
                </c:pt>
                <c:pt idx="3">
                  <c:v>69832</c:v>
                </c:pt>
                <c:pt idx="6">
                  <c:v>77782</c:v>
                </c:pt>
                <c:pt idx="9">
                  <c:v>77260</c:v>
                </c:pt>
                <c:pt idx="12">
                  <c:v>79420</c:v>
                </c:pt>
              </c:numCache>
            </c:numRef>
          </c:val>
          <c:extLst xmlns:c16r2="http://schemas.microsoft.com/office/drawing/2015/06/chart">
            <c:ext xmlns:c16="http://schemas.microsoft.com/office/drawing/2014/chart" uri="{C3380CC4-5D6E-409C-BE32-E72D297353CC}">
              <c16:uniqueId val="{0000000A-290B-4B38-86BC-C19C89815D86}"/>
            </c:ext>
          </c:extLst>
        </c:ser>
        <c:dLbls>
          <c:showLegendKey val="0"/>
          <c:showVal val="0"/>
          <c:showCatName val="0"/>
          <c:showSerName val="0"/>
          <c:showPercent val="0"/>
          <c:showBubbleSize val="0"/>
        </c:dLbls>
        <c:gapWidth val="100"/>
        <c:overlap val="100"/>
        <c:axId val="552132544"/>
        <c:axId val="55213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13647</c:v>
                </c:pt>
                <c:pt idx="2">
                  <c:v>#N/A</c:v>
                </c:pt>
                <c:pt idx="3">
                  <c:v>#N/A</c:v>
                </c:pt>
                <c:pt idx="4">
                  <c:v>19113</c:v>
                </c:pt>
                <c:pt idx="5">
                  <c:v>#N/A</c:v>
                </c:pt>
                <c:pt idx="6">
                  <c:v>#N/A</c:v>
                </c:pt>
                <c:pt idx="7">
                  <c:v>33594</c:v>
                </c:pt>
                <c:pt idx="8">
                  <c:v>#N/A</c:v>
                </c:pt>
                <c:pt idx="9">
                  <c:v>#N/A</c:v>
                </c:pt>
                <c:pt idx="10">
                  <c:v>32543</c:v>
                </c:pt>
                <c:pt idx="11">
                  <c:v>#N/A</c:v>
                </c:pt>
                <c:pt idx="12">
                  <c:v>#N/A</c:v>
                </c:pt>
                <c:pt idx="13">
                  <c:v>37566</c:v>
                </c:pt>
                <c:pt idx="14">
                  <c:v>#N/A</c:v>
                </c:pt>
              </c:numCache>
            </c:numRef>
          </c:val>
          <c:smooth val="0"/>
          <c:extLst xmlns:c16r2="http://schemas.microsoft.com/office/drawing/2015/06/chart">
            <c:ext xmlns:c16="http://schemas.microsoft.com/office/drawing/2014/chart" uri="{C3380CC4-5D6E-409C-BE32-E72D297353CC}">
              <c16:uniqueId val="{0000000B-290B-4B38-86BC-C19C89815D86}"/>
            </c:ext>
          </c:extLst>
        </c:ser>
        <c:dLbls>
          <c:showLegendKey val="0"/>
          <c:showVal val="0"/>
          <c:showCatName val="0"/>
          <c:showSerName val="0"/>
          <c:showPercent val="0"/>
          <c:showBubbleSize val="0"/>
        </c:dLbls>
        <c:marker val="1"/>
        <c:smooth val="0"/>
        <c:axId val="552132544"/>
        <c:axId val="552130192"/>
      </c:lineChart>
      <c:catAx>
        <c:axId val="5521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2130192"/>
        <c:crosses val="autoZero"/>
        <c:auto val="1"/>
        <c:lblAlgn val="ctr"/>
        <c:lblOffset val="100"/>
        <c:tickLblSkip val="1"/>
        <c:tickMarkSkip val="1"/>
        <c:noMultiLvlLbl val="0"/>
      </c:catAx>
      <c:valAx>
        <c:axId val="55213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1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8111</c:v>
                </c:pt>
                <c:pt idx="1">
                  <c:v>10011</c:v>
                </c:pt>
                <c:pt idx="2">
                  <c:v>11281</c:v>
                </c:pt>
              </c:numCache>
            </c:numRef>
          </c:val>
          <c:extLst xmlns:c16r2="http://schemas.microsoft.com/office/drawing/2015/06/chart">
            <c:ext xmlns:c16="http://schemas.microsoft.com/office/drawing/2014/chart" uri="{C3380CC4-5D6E-409C-BE32-E72D297353CC}">
              <c16:uniqueId val="{00000000-196D-41EA-A9EB-3CB929301A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96D-41EA-A9EB-3CB929301A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7522</c:v>
                </c:pt>
                <c:pt idx="1">
                  <c:v>9112</c:v>
                </c:pt>
                <c:pt idx="2">
                  <c:v>7893</c:v>
                </c:pt>
              </c:numCache>
            </c:numRef>
          </c:val>
          <c:extLst xmlns:c16r2="http://schemas.microsoft.com/office/drawing/2015/06/chart">
            <c:ext xmlns:c16="http://schemas.microsoft.com/office/drawing/2014/chart" uri="{C3380CC4-5D6E-409C-BE32-E72D297353CC}">
              <c16:uniqueId val="{00000002-196D-41EA-A9EB-3CB929301A85}"/>
            </c:ext>
          </c:extLst>
        </c:ser>
        <c:dLbls>
          <c:showLegendKey val="0"/>
          <c:showVal val="0"/>
          <c:showCatName val="0"/>
          <c:showSerName val="0"/>
          <c:showPercent val="0"/>
          <c:showBubbleSize val="0"/>
        </c:dLbls>
        <c:gapWidth val="120"/>
        <c:overlap val="100"/>
        <c:axId val="552133328"/>
        <c:axId val="552131368"/>
      </c:barChart>
      <c:catAx>
        <c:axId val="55213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2131368"/>
        <c:crosses val="autoZero"/>
        <c:auto val="1"/>
        <c:lblAlgn val="ctr"/>
        <c:lblOffset val="100"/>
        <c:tickLblSkip val="1"/>
        <c:tickMarkSkip val="1"/>
        <c:noMultiLvlLbl val="0"/>
      </c:catAx>
      <c:valAx>
        <c:axId val="552131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213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0A-4A77-96FB-428077A5493A}"/>
                </c:ext>
                <c:ext xmlns:c15="http://schemas.microsoft.com/office/drawing/2012/chart" uri="{CE6537A1-D6FC-4f65-9D91-7224C49458BB}">
                  <c15:dlblFieldTable>
                    <c15:dlblFTEntry>
                      <c15:txfldGUID>{59781B22-0987-431D-A062-AEA019D22821}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0A-4A77-96FB-428077A5493A}"/>
                </c:ext>
                <c:ext xmlns:c15="http://schemas.microsoft.com/office/drawing/2012/chart" uri="{CE6537A1-D6FC-4f65-9D91-7224C49458BB}">
                  <c15:dlblFieldTable>
                    <c15:dlblFTEntry>
                      <c15:txfldGUID>{3BD6CA82-DC7C-435E-8633-465A5D00860D}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0A-4A77-96FB-428077A5493A}"/>
                </c:ext>
                <c:ext xmlns:c15="http://schemas.microsoft.com/office/drawing/2012/chart" uri="{CE6537A1-D6FC-4f65-9D91-7224C49458BB}">
                  <c15:dlblFieldTable>
                    <c15:dlblFTEntry>
                      <c15:txfldGUID>{D9BC0C1A-C6A3-4EEF-B553-3649FE950D0D}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0A-4A77-96FB-428077A5493A}"/>
                </c:ext>
                <c:ext xmlns:c15="http://schemas.microsoft.com/office/drawing/2012/chart" uri="{CE6537A1-D6FC-4f65-9D91-7224C49458BB}">
                  <c15:dlblFieldTable>
                    <c15:dlblFTEntry>
                      <c15:txfldGUID>{12284989-7423-4310-9AE9-E6EEB940F000}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0A-4A77-96FB-428077A5493A}"/>
                </c:ext>
                <c:ext xmlns:c15="http://schemas.microsoft.com/office/drawing/2012/chart" uri="{CE6537A1-D6FC-4f65-9D91-7224C49458BB}">
                  <c15:dlblFieldTable>
                    <c15:dlblFTEntry>
                      <c15:txfldGUID>{8DC1F6B9-FEE4-4224-8152-B15318BA8C51}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0A-4A77-96FB-428077A5493A}"/>
                </c:ext>
                <c:ext xmlns:c15="http://schemas.microsoft.com/office/drawing/2012/chart" uri="{CE6537A1-D6FC-4f65-9D91-7224C49458BB}">
                  <c15:dlblFieldTable>
                    <c15:dlblFTEntry>
                      <c15:txfldGUID>{6C745D26-DF98-43CA-ADBE-119252D06B03}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0A-4A77-96FB-428077A5493A}"/>
                </c:ext>
                <c:ext xmlns:c15="http://schemas.microsoft.com/office/drawing/2012/chart" uri="{CE6537A1-D6FC-4f65-9D91-7224C49458BB}">
                  <c15:dlblFieldTable>
                    <c15:dlblFTEntry>
                      <c15:txfldGUID>{EEF05CD3-4CAF-4461-B44E-87C19481A5F4}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0A-4A77-96FB-428077A5493A}"/>
                </c:ext>
                <c:ext xmlns:c15="http://schemas.microsoft.com/office/drawing/2012/chart" uri="{CE6537A1-D6FC-4f65-9D91-7224C49458BB}">
                  <c15:dlblFieldTable>
                    <c15:dlblFTEntry>
                      <c15:txfldGUID>{8C0C9DA4-8F2F-4690-A8F5-55229CAFF26B}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0A-4A77-96FB-428077A5493A}"/>
                </c:ext>
                <c:ext xmlns:c15="http://schemas.microsoft.com/office/drawing/2012/chart" uri="{CE6537A1-D6FC-4f65-9D91-7224C49458BB}">
                  <c15:dlblFieldTable>
                    <c15:dlblFTEntry>
                      <c15:txfldGUID>{C3323E97-E8A5-43AE-B157-A8F9B208B5E7}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54.4</c:v>
                </c:pt>
                <c:pt idx="16">
                  <c:v>52.9</c:v>
                </c:pt>
                <c:pt idx="24">
                  <c:v>53.6</c:v>
                </c:pt>
                <c:pt idx="32">
                  <c:v>54.1</c:v>
                </c:pt>
              </c:numCache>
            </c:numRef>
          </c:xVal>
          <c:yVal>
            <c:numRef>
              <c:f>公会計指標分析・財政指標組合せ分析表!$BP$51:$DC$51</c:f>
              <c:numCache>
                <c:formatCode>#,##0.0;"▲ "#,##0.0</c:formatCode>
                <c:ptCount val="40"/>
                <c:pt idx="0">
                  <c:v>18.3</c:v>
                </c:pt>
                <c:pt idx="8">
                  <c:v>25.4</c:v>
                </c:pt>
                <c:pt idx="16">
                  <c:v>44.9</c:v>
                </c:pt>
                <c:pt idx="24">
                  <c:v>42.4</c:v>
                </c:pt>
                <c:pt idx="32">
                  <c:v>47.1</c:v>
                </c:pt>
              </c:numCache>
            </c:numRef>
          </c:yVal>
          <c:smooth val="0"/>
          <c:extLst xmlns:c16r2="http://schemas.microsoft.com/office/drawing/2015/06/chart">
            <c:ext xmlns:c16="http://schemas.microsoft.com/office/drawing/2014/chart" uri="{C3380CC4-5D6E-409C-BE32-E72D297353CC}">
              <c16:uniqueId val="{00000009-FD0A-4A77-96FB-428077A549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0A-4A77-96FB-428077A5493A}"/>
                </c:ext>
                <c:ext xmlns:c15="http://schemas.microsoft.com/office/drawing/2012/chart" uri="{CE6537A1-D6FC-4f65-9D91-7224C49458BB}">
                  <c15:dlblFieldTable>
                    <c15:dlblFTEntry>
                      <c15:txfldGUID>{D5FF8D18-03A6-4552-8854-6F042A90B7FD}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0A-4A77-96FB-428077A5493A}"/>
                </c:ext>
                <c:ext xmlns:c15="http://schemas.microsoft.com/office/drawing/2012/chart" uri="{CE6537A1-D6FC-4f65-9D91-7224C49458BB}">
                  <c15:dlblFieldTable>
                    <c15:dlblFTEntry>
                      <c15:txfldGUID>{E0A8F261-3E02-41D6-B291-569F72C63767}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0A-4A77-96FB-428077A5493A}"/>
                </c:ext>
                <c:ext xmlns:c15="http://schemas.microsoft.com/office/drawing/2012/chart" uri="{CE6537A1-D6FC-4f65-9D91-7224C49458BB}">
                  <c15:dlblFieldTable>
                    <c15:dlblFTEntry>
                      <c15:txfldGUID>{A6BD54F5-D249-4599-9E94-FB4400E20ACF}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0A-4A77-96FB-428077A5493A}"/>
                </c:ext>
                <c:ext xmlns:c15="http://schemas.microsoft.com/office/drawing/2012/chart" uri="{CE6537A1-D6FC-4f65-9D91-7224C49458BB}">
                  <c15:dlblFieldTable>
                    <c15:dlblFTEntry>
                      <c15:txfldGUID>{EAC97320-7553-4C34-B8E4-B76A8A194F87}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0A-4A77-96FB-428077A5493A}"/>
                </c:ext>
                <c:ext xmlns:c15="http://schemas.microsoft.com/office/drawing/2012/chart" uri="{CE6537A1-D6FC-4f65-9D91-7224C49458BB}">
                  <c15:dlblFieldTable>
                    <c15:dlblFTEntry>
                      <c15:txfldGUID>{324EAB4F-0E4B-4ADB-BF46-B24A1BBD2315}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0A-4A77-96FB-428077A5493A}"/>
                </c:ext>
                <c:ext xmlns:c15="http://schemas.microsoft.com/office/drawing/2012/chart" uri="{CE6537A1-D6FC-4f65-9D91-7224C49458BB}">
                  <c15:dlblFieldTable>
                    <c15:dlblFTEntry>
                      <c15:txfldGUID>{97402CFB-5337-4310-91C8-42648950FEBE}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0A-4A77-96FB-428077A5493A}"/>
                </c:ext>
                <c:ext xmlns:c15="http://schemas.microsoft.com/office/drawing/2012/chart" uri="{CE6537A1-D6FC-4f65-9D91-7224C49458BB}">
                  <c15:dlblFieldTable>
                    <c15:dlblFTEntry>
                      <c15:txfldGUID>{E46420B4-C4C5-40DA-B6A3-2B4D13957F98}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0A-4A77-96FB-428077A5493A}"/>
                </c:ext>
                <c:ext xmlns:c15="http://schemas.microsoft.com/office/drawing/2012/chart" uri="{CE6537A1-D6FC-4f65-9D91-7224C49458BB}">
                  <c15:dlblFieldTable>
                    <c15:dlblFTEntry>
                      <c15:txfldGUID>{AA701299-7B43-466C-9DA9-286ED417A7BA}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0A-4A77-96FB-428077A5493A}"/>
                </c:ext>
                <c:ext xmlns:c15="http://schemas.microsoft.com/office/drawing/2012/chart" uri="{CE6537A1-D6FC-4f65-9D91-7224C49458BB}">
                  <c15:dlblFieldTable>
                    <c15:dlblFTEntry>
                      <c15:txfldGUID>{DF312398-1AB7-4848-84F6-F4C6A4237BE3}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FD0A-4A77-96FB-428077A5493A}"/>
            </c:ext>
          </c:extLst>
        </c:ser>
        <c:dLbls>
          <c:showLegendKey val="0"/>
          <c:showVal val="1"/>
          <c:showCatName val="0"/>
          <c:showSerName val="0"/>
          <c:showPercent val="0"/>
          <c:showBubbleSize val="0"/>
        </c:dLbls>
        <c:axId val="549951848"/>
        <c:axId val="549950280"/>
      </c:scatterChart>
      <c:valAx>
        <c:axId val="549951848"/>
        <c:scaling>
          <c:orientation val="minMax"/>
          <c:max val="61.1"/>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9950280"/>
        <c:crosses val="autoZero"/>
        <c:crossBetween val="midCat"/>
      </c:valAx>
      <c:valAx>
        <c:axId val="549950280"/>
        <c:scaling>
          <c:orientation val="minMax"/>
          <c:max val="5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9951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BC-4264-815E-188B268184DD}"/>
                </c:ext>
                <c:ext xmlns:c15="http://schemas.microsoft.com/office/drawing/2012/chart" uri="{CE6537A1-D6FC-4f65-9D91-7224C49458BB}">
                  <c15:dlblFieldTable>
                    <c15:dlblFTEntry>
                      <c15:txfldGUID>{8A9754C9-EF2A-4FB2-BC3B-71417E0C0316}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BC-4264-815E-188B268184DD}"/>
                </c:ext>
                <c:ext xmlns:c15="http://schemas.microsoft.com/office/drawing/2012/chart" uri="{CE6537A1-D6FC-4f65-9D91-7224C49458BB}">
                  <c15:dlblFieldTable>
                    <c15:dlblFTEntry>
                      <c15:txfldGUID>{E41D1EE2-A02C-4262-88A5-2867F24F9AB3}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BC-4264-815E-188B268184DD}"/>
                </c:ext>
                <c:ext xmlns:c15="http://schemas.microsoft.com/office/drawing/2012/chart" uri="{CE6537A1-D6FC-4f65-9D91-7224C49458BB}">
                  <c15:dlblFieldTable>
                    <c15:dlblFTEntry>
                      <c15:txfldGUID>{33D54111-6A4E-497B-BA46-EE132A8AA148}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BC-4264-815E-188B268184DD}"/>
                </c:ext>
                <c:ext xmlns:c15="http://schemas.microsoft.com/office/drawing/2012/chart" uri="{CE6537A1-D6FC-4f65-9D91-7224C49458BB}">
                  <c15:dlblFieldTable>
                    <c15:dlblFTEntry>
                      <c15:txfldGUID>{2CF31B2A-CFDD-4FB3-AA73-3F26AB38A5C2}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BC-4264-815E-188B268184DD}"/>
                </c:ext>
                <c:ext xmlns:c15="http://schemas.microsoft.com/office/drawing/2012/chart" uri="{CE6537A1-D6FC-4f65-9D91-7224C49458BB}">
                  <c15:dlblFieldTable>
                    <c15:dlblFTEntry>
                      <c15:txfldGUID>{0BC70616-F4A2-4676-90A7-02D7A84E6948}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BC-4264-815E-188B268184DD}"/>
                </c:ext>
                <c:ext xmlns:c15="http://schemas.microsoft.com/office/drawing/2012/chart" uri="{CE6537A1-D6FC-4f65-9D91-7224C49458BB}">
                  <c15:dlblFieldTable>
                    <c15:dlblFTEntry>
                      <c15:txfldGUID>{D1AF862D-82A1-4B21-B2FA-F5162A739624}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BC-4264-815E-188B268184DD}"/>
                </c:ext>
                <c:ext xmlns:c15="http://schemas.microsoft.com/office/drawing/2012/chart" uri="{CE6537A1-D6FC-4f65-9D91-7224C49458BB}">
                  <c15:dlblFieldTable>
                    <c15:dlblFTEntry>
                      <c15:txfldGUID>{12F4A236-03D6-4F56-ACCA-39859FBD1581}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BC-4264-815E-188B268184DD}"/>
                </c:ext>
                <c:ext xmlns:c15="http://schemas.microsoft.com/office/drawing/2012/chart" uri="{CE6537A1-D6FC-4f65-9D91-7224C49458BB}">
                  <c15:dlblFieldTable>
                    <c15:dlblFTEntry>
                      <c15:txfldGUID>{2E303AB0-6CCA-40D8-80C3-91FB61F19A8B}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BC-4264-815E-188B268184DD}"/>
                </c:ext>
                <c:ext xmlns:c15="http://schemas.microsoft.com/office/drawing/2012/chart" uri="{CE6537A1-D6FC-4f65-9D91-7224C49458BB}">
                  <c15:dlblFieldTable>
                    <c15:dlblFTEntry>
                      <c15:txfldGUID>{44DC41F5-E26B-4344-ACAC-7136EECED5F7}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1.3</c:v>
                </c:pt>
                <c:pt idx="16">
                  <c:v>1.2</c:v>
                </c:pt>
                <c:pt idx="24">
                  <c:v>1.6</c:v>
                </c:pt>
                <c:pt idx="32">
                  <c:v>2.2999999999999998</c:v>
                </c:pt>
              </c:numCache>
            </c:numRef>
          </c:xVal>
          <c:yVal>
            <c:numRef>
              <c:f>公会計指標分析・財政指標組合せ分析表!$BP$73:$DC$73</c:f>
              <c:numCache>
                <c:formatCode>#,##0.0;"▲ "#,##0.0</c:formatCode>
                <c:ptCount val="40"/>
                <c:pt idx="0">
                  <c:v>18.3</c:v>
                </c:pt>
                <c:pt idx="8">
                  <c:v>25.4</c:v>
                </c:pt>
                <c:pt idx="16">
                  <c:v>44.9</c:v>
                </c:pt>
                <c:pt idx="24">
                  <c:v>42.4</c:v>
                </c:pt>
                <c:pt idx="32">
                  <c:v>47.1</c:v>
                </c:pt>
              </c:numCache>
            </c:numRef>
          </c:yVal>
          <c:smooth val="0"/>
          <c:extLst xmlns:c16r2="http://schemas.microsoft.com/office/drawing/2015/06/chart">
            <c:ext xmlns:c16="http://schemas.microsoft.com/office/drawing/2014/chart" uri="{C3380CC4-5D6E-409C-BE32-E72D297353CC}">
              <c16:uniqueId val="{00000009-1FBC-4264-815E-188B268184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BC-4264-815E-188B268184DD}"/>
                </c:ext>
                <c:ext xmlns:c15="http://schemas.microsoft.com/office/drawing/2012/chart" uri="{CE6537A1-D6FC-4f65-9D91-7224C49458BB}">
                  <c15:dlblFieldTable>
                    <c15:dlblFTEntry>
                      <c15:txfldGUID>{5E3E859C-6719-4942-A928-3AFC505E8F19}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BC-4264-815E-188B268184DD}"/>
                </c:ext>
                <c:ext xmlns:c15="http://schemas.microsoft.com/office/drawing/2012/chart" uri="{CE6537A1-D6FC-4f65-9D91-7224C49458BB}">
                  <c15:dlblFieldTable>
                    <c15:dlblFTEntry>
                      <c15:txfldGUID>{EDAB6B84-CA29-421E-80CD-B781430C0026}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BC-4264-815E-188B268184DD}"/>
                </c:ext>
                <c:ext xmlns:c15="http://schemas.microsoft.com/office/drawing/2012/chart" uri="{CE6537A1-D6FC-4f65-9D91-7224C49458BB}">
                  <c15:dlblFieldTable>
                    <c15:dlblFTEntry>
                      <c15:txfldGUID>{ADFDF9A6-DBF7-4B20-A7B0-3FD5A5EA1A70}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BC-4264-815E-188B268184DD}"/>
                </c:ext>
                <c:ext xmlns:c15="http://schemas.microsoft.com/office/drawing/2012/chart" uri="{CE6537A1-D6FC-4f65-9D91-7224C49458BB}">
                  <c15:dlblFieldTable>
                    <c15:dlblFTEntry>
                      <c15:txfldGUID>{3E4679D7-FEDB-4E79-9A08-4D12B45578EE}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BC-4264-815E-188B268184DD}"/>
                </c:ext>
                <c:ext xmlns:c15="http://schemas.microsoft.com/office/drawing/2012/chart" uri="{CE6537A1-D6FC-4f65-9D91-7224C49458BB}">
                  <c15:dlblFieldTable>
                    <c15:dlblFTEntry>
                      <c15:txfldGUID>{F799F853-FF23-444B-AFB0-8D7D76CD8C4F}</c15:txfldGUID>
                      <c15:f>#REF!</c15:f>
                      <c15:dlblFieldTableCache>
                        <c:ptCount val="1"/>
                        <c:pt idx="0">
                          <c:v>#REF!</c:v>
                        </c:pt>
                      </c15:dlblFieldTableCache>
                    </c15:dlblFTEntry>
                  </c15:dlblFieldTable>
                  <c15:showDataLabelsRange val="0"/>
                </c:ext>
              </c:extLst>
            </c:dLbl>
            <c:dLbl>
              <c:idx val="8"/>
              <c:layout>
                <c:manualLayout>
                  <c:x val="-4.5160355153971272E-2"/>
                  <c:y val="-5.012682314695396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BC-4264-815E-188B268184DD}"/>
                </c:ext>
                <c:ext xmlns:c15="http://schemas.microsoft.com/office/drawing/2012/chart" uri="{CE6537A1-D6FC-4f65-9D91-7224C49458BB}">
                  <c15:dlblFieldTable>
                    <c15:dlblFTEntry>
                      <c15:txfldGUID>{8AAE5B43-8228-4D45-9616-4B6AE9AD7980}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128E-2"/>
                  <c:y val="-7.470647102863409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BC-4264-815E-188B268184DD}"/>
                </c:ext>
                <c:ext xmlns:c15="http://schemas.microsoft.com/office/drawing/2012/chart" uri="{CE6537A1-D6FC-4f65-9D91-7224C49458BB}">
                  <c15:dlblFieldTable>
                    <c15:dlblFTEntry>
                      <c15:txfldGUID>{DA9C72C2-949D-418C-8A40-E8967F3F9014}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7.387765111065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BC-4264-815E-188B268184DD}"/>
                </c:ext>
                <c:ext xmlns:c15="http://schemas.microsoft.com/office/drawing/2012/chart" uri="{CE6537A1-D6FC-4f65-9D91-7224C49458BB}">
                  <c15:dlblFieldTable>
                    <c15:dlblFTEntry>
                      <c15:txfldGUID>{0A74A2AC-FFF4-46E9-853E-04052D069CDF}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337E-2"/>
                  <c:y val="-5.095564306493503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BC-4264-815E-188B268184DD}"/>
                </c:ext>
                <c:ext xmlns:c15="http://schemas.microsoft.com/office/drawing/2012/chart" uri="{CE6537A1-D6FC-4f65-9D91-7224C49458BB}">
                  <c15:dlblFieldTable>
                    <c15:dlblFTEntry>
                      <c15:txfldGUID>{2D2765BA-B74C-4046-944C-5708ACA9BAE8}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1FBC-4264-815E-188B268184DD}"/>
            </c:ext>
          </c:extLst>
        </c:ser>
        <c:dLbls>
          <c:showLegendKey val="0"/>
          <c:showVal val="1"/>
          <c:showCatName val="0"/>
          <c:showSerName val="0"/>
          <c:showPercent val="0"/>
          <c:showBubbleSize val="0"/>
        </c:dLbls>
        <c:axId val="549952632"/>
        <c:axId val="549954200"/>
      </c:scatterChart>
      <c:valAx>
        <c:axId val="549952632"/>
        <c:scaling>
          <c:orientation val="minMax"/>
          <c:max val="5.0999999999999996"/>
          <c:min val="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9954200"/>
        <c:crosses val="autoZero"/>
        <c:crossBetween val="midCat"/>
      </c:valAx>
      <c:valAx>
        <c:axId val="549954200"/>
        <c:scaling>
          <c:orientation val="minMax"/>
          <c:max val="5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9952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年度及び</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年度は分母である標準財政規模が増加したものの，元利償還金の増加により上昇（悪化）している。</a:t>
          </a:r>
          <a:endParaRPr lang="ja-JP" altLang="ja-JP" sz="1400">
            <a:effectLst/>
          </a:endParaRPr>
        </a:p>
        <a:p>
          <a:r>
            <a:rPr lang="ja-JP" altLang="ja-JP" sz="1100">
              <a:solidFill>
                <a:schemeClr val="dk1"/>
              </a:solidFill>
              <a:effectLst/>
              <a:latin typeface="+mn-lt"/>
              <a:ea typeface="+mn-ea"/>
              <a:cs typeface="+mn-cs"/>
            </a:rPr>
            <a:t>　実質公債費比率に関しては、</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年度は単年度比率（</a:t>
          </a:r>
          <a:r>
            <a:rPr lang="en-US" altLang="ja-JP" sz="1100">
              <a:solidFill>
                <a:schemeClr val="dk1"/>
              </a:solidFill>
              <a:effectLst/>
              <a:latin typeface="+mn-lt"/>
              <a:ea typeface="+mn-ea"/>
              <a:cs typeface="+mn-cs"/>
            </a:rPr>
            <a:t>2.94</a:t>
          </a:r>
          <a:r>
            <a:rPr lang="ja-JP" altLang="ja-JP" sz="1100">
              <a:solidFill>
                <a:schemeClr val="dk1"/>
              </a:solidFill>
              <a:effectLst/>
              <a:latin typeface="+mn-lt"/>
              <a:ea typeface="+mn-ea"/>
              <a:cs typeface="+mn-cs"/>
            </a:rPr>
            <a:t>％）が分子である元利償還金の増加により上昇している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引き続き、計画的な借入等による健全財政に努める。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将来負担額について、しばらく横ばいで推移していたが、平成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年度以降は、新庁舎建設事業に伴う借入</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一般会計等の市債現在高が増加したことに伴い増加している。</a:t>
          </a:r>
          <a:endParaRPr lang="ja-JP" altLang="ja-JP" sz="1400">
            <a:effectLst/>
          </a:endParaRPr>
        </a:p>
        <a:p>
          <a:r>
            <a:rPr kumimoji="1" lang="ja-JP" altLang="ja-JP" sz="1100">
              <a:solidFill>
                <a:schemeClr val="dk1"/>
              </a:solidFill>
              <a:effectLst/>
              <a:latin typeface="+mn-lt"/>
              <a:ea typeface="+mn-ea"/>
              <a:cs typeface="+mn-cs"/>
            </a:rPr>
            <a:t>　債務負担行為に基づく支出予定が減少しているのは総合防災センター事業費などの減少によるもの。</a:t>
          </a:r>
          <a:endParaRPr lang="ja-JP" altLang="ja-JP" sz="1400">
            <a:effectLst/>
          </a:endParaRPr>
        </a:p>
        <a:p>
          <a:r>
            <a:rPr kumimoji="1" lang="ja-JP" altLang="ja-JP" sz="1100">
              <a:solidFill>
                <a:schemeClr val="dk1"/>
              </a:solidFill>
              <a:effectLst/>
              <a:latin typeface="+mn-lt"/>
              <a:ea typeface="+mn-ea"/>
              <a:cs typeface="+mn-cs"/>
            </a:rPr>
            <a:t>　また、公営企業債等繰入見込額は下水道事業債等の減少により前年度に比べて減少している。</a:t>
          </a:r>
          <a:endParaRPr lang="ja-JP" altLang="ja-JP" sz="1400">
            <a:effectLst/>
          </a:endParaRPr>
        </a:p>
        <a:p>
          <a:r>
            <a:rPr kumimoji="1" lang="ja-JP" altLang="ja-JP" sz="1100">
              <a:solidFill>
                <a:schemeClr val="dk1"/>
              </a:solidFill>
              <a:effectLst/>
              <a:latin typeface="+mn-lt"/>
              <a:ea typeface="+mn-ea"/>
              <a:cs typeface="+mn-cs"/>
            </a:rPr>
            <a:t>　引き続き、適正な地方債発行水準の見極めに努める。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神奈川県藤沢市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分庁舎整備や善行市民センター改築事業への公共施設整備基金の充当を行うものの、財政調整基金への積み立てなどにより、基金全体額として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計画的な公共施設再整備に向けて、公共施設整備基金への一定期間における確実な積み立てを行いながら、緊急的な行政需要に対応し得るよう、決算剰余金の残余については、できる限り財政調整基金への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また、特定目的基金については、ふるさと納税制度における寄付の獲得に努めるとともに、市民からの寄付風土の醸成を図るよう取り組む。</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・公共施設整備基金：庁舎、教育施設その他公用又は公共用に供する施設の整備を図る。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・大庭台墓園基金：大庭台墓園の整備及び管理並びに大庭台墓園の運営に特に関連があると認められる施設の整備を推進する。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・みどり基金：緑地を市民共有の財産として保全するとともに、緑化の推進を図る。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・愛の輪福祉基金：社会福祉に関するボランティア活動の振興等により社会福祉の増進を図る。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・災害復興基金：大規模かつ重大な災害が発生した場合における市民生活の復興を迅速かつ円滑に進める。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・公共施設整備基金：分庁舎整備などへの充当のために、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・大庭台墓園基金：一般財源となる永代使用料等からの積み立てにより、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・みどり基金：緑地整備事業などへの充当のために、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・愛の輪福祉基金：寄付金などの積み立てにより、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・災害復興基金：寄付金などの積み立てにより、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各基金の有する目的を達成するため，ふるさと納税における寄付の拡大に向けた取組を充実し、基金残高の確保に努めていく。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令和元年度は、増加した行政需要に対し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百万円を取り崩し、平成３０年度の決算剰余金等により、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の影響や税制改正による市税収入の減と急増する行政需要に対応できるよう、年度間の財源調整機能を活用しながら、決算剰余金の発生状況に応じて可能な年次にはできる限り積み立て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436,206
429,581
69.56
156,863,704
151,999,652
4,005,932
86,144,671
79,419,715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有形固定資産減価償却率については、類似団体内平均と比較すると低い数値となっており、公共施設再整備方針のもとに令和２年度までの再整備短期プランを定め、計画的な整備に取り組んでいること等によるものと考えられる。しかしながら、学校施設</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の老朽化</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進展</a:t>
          </a:r>
          <a:r>
            <a:rPr kumimoji="1" lang="ja-JP" altLang="en-US" sz="1100">
              <a:solidFill>
                <a:schemeClr val="dk1"/>
              </a:solidFill>
              <a:effectLst/>
              <a:latin typeface="+mn-ea"/>
              <a:ea typeface="+mn-ea"/>
              <a:cs typeface="+mn-cs"/>
            </a:rPr>
            <a:t>等により</a:t>
          </a:r>
          <a:r>
            <a:rPr kumimoji="1" lang="ja-JP" altLang="ja-JP" sz="1100">
              <a:solidFill>
                <a:schemeClr val="dk1"/>
              </a:solidFill>
              <a:effectLst/>
              <a:latin typeface="+mn-ea"/>
              <a:ea typeface="+mn-ea"/>
              <a:cs typeface="+mn-cs"/>
            </a:rPr>
            <a:t>上昇</a:t>
          </a:r>
          <a:r>
            <a:rPr kumimoji="1" lang="ja-JP" altLang="en-US" sz="1100">
              <a:solidFill>
                <a:schemeClr val="dk1"/>
              </a:solidFill>
              <a:effectLst/>
              <a:latin typeface="+mn-ea"/>
              <a:ea typeface="+mn-ea"/>
              <a:cs typeface="+mn-cs"/>
            </a:rPr>
            <a:t>傾向にある</a:t>
          </a:r>
          <a:r>
            <a:rPr kumimoji="1" lang="ja-JP" altLang="ja-JP" sz="1100">
              <a:solidFill>
                <a:schemeClr val="dk1"/>
              </a:solidFill>
              <a:effectLst/>
              <a:latin typeface="+mn-ea"/>
              <a:ea typeface="+mn-ea"/>
              <a:cs typeface="+mn-cs"/>
            </a:rPr>
            <a:t>ため、引き続き財政負担を的確に捉え、計画的な対策を進めていく。</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79" name="楕円 78"/>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50690</xdr:rowOff>
    </xdr:from>
    <xdr:ext cx="405111" cy="259045"/>
    <xdr:sp macro="" textlink="">
      <xdr:nvSpPr>
        <xdr:cNvPr id="80" name="有形固定資産減価償却率該当値テキスト"/>
        <xdr:cNvSpPr txBox="1"/>
      </xdr:nvSpPr>
      <xdr:spPr>
        <a:xfrm>
          <a:off x="4813300" y="579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81" name="楕円 80"/>
        <xdr:cNvSpPr/>
      </xdr:nvSpPr>
      <xdr:spPr>
        <a:xfrm>
          <a:off x="4000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57023</xdr:rowOff>
    </xdr:from>
    <xdr:to>
      <xdr:col>23</xdr:col>
      <xdr:colOff>85725</xdr:colOff>
      <xdr:row>30</xdr:row>
      <xdr:rowOff>78613</xdr:rowOff>
    </xdr:to>
    <xdr:cxnSp macro="">
      <xdr:nvCxnSpPr>
        <xdr:cNvPr id="82" name="直線コネクタ 81"/>
        <xdr:cNvCxnSpPr/>
      </xdr:nvCxnSpPr>
      <xdr:spPr>
        <a:xfrm>
          <a:off x="4051300" y="597204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147447</xdr:rowOff>
    </xdr:from>
    <xdr:to>
      <xdr:col>15</xdr:col>
      <xdr:colOff>187325</xdr:colOff>
      <xdr:row>30</xdr:row>
      <xdr:rowOff>77597</xdr:rowOff>
    </xdr:to>
    <xdr:sp macro="" textlink="">
      <xdr:nvSpPr>
        <xdr:cNvPr id="83" name="楕円 82"/>
        <xdr:cNvSpPr/>
      </xdr:nvSpPr>
      <xdr:spPr>
        <a:xfrm>
          <a:off x="3238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57023</xdr:rowOff>
    </xdr:to>
    <xdr:cxnSp macro="">
      <xdr:nvCxnSpPr>
        <xdr:cNvPr id="84" name="直線コネクタ 83"/>
        <xdr:cNvCxnSpPr/>
      </xdr:nvCxnSpPr>
      <xdr:spPr>
        <a:xfrm>
          <a:off x="3289300" y="594182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40767</xdr:rowOff>
    </xdr:from>
    <xdr:to>
      <xdr:col>11</xdr:col>
      <xdr:colOff>187325</xdr:colOff>
      <xdr:row>30</xdr:row>
      <xdr:rowOff>142367</xdr:rowOff>
    </xdr:to>
    <xdr:sp macro="" textlink="">
      <xdr:nvSpPr>
        <xdr:cNvPr id="85" name="楕円 84"/>
        <xdr:cNvSpPr/>
      </xdr:nvSpPr>
      <xdr:spPr>
        <a:xfrm>
          <a:off x="2476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91567</xdr:rowOff>
    </xdr:to>
    <xdr:cxnSp macro="">
      <xdr:nvCxnSpPr>
        <xdr:cNvPr id="86" name="直線コネクタ 85"/>
        <xdr:cNvCxnSpPr/>
      </xdr:nvCxnSpPr>
      <xdr:spPr>
        <a:xfrm flipV="1">
          <a:off x="2527300" y="594182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62357</xdr:rowOff>
    </xdr:from>
    <xdr:to>
      <xdr:col>7</xdr:col>
      <xdr:colOff>187325</xdr:colOff>
      <xdr:row>30</xdr:row>
      <xdr:rowOff>163957</xdr:rowOff>
    </xdr:to>
    <xdr:sp macro="" textlink="">
      <xdr:nvSpPr>
        <xdr:cNvPr id="87" name="楕円 86"/>
        <xdr:cNvSpPr/>
      </xdr:nvSpPr>
      <xdr:spPr>
        <a:xfrm>
          <a:off x="17145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91567</xdr:rowOff>
    </xdr:from>
    <xdr:to>
      <xdr:col>11</xdr:col>
      <xdr:colOff>136525</xdr:colOff>
      <xdr:row>30</xdr:row>
      <xdr:rowOff>113157</xdr:rowOff>
    </xdr:to>
    <xdr:cxnSp macro="">
      <xdr:nvCxnSpPr>
        <xdr:cNvPr id="88" name="直線コネクタ 87"/>
        <xdr:cNvCxnSpPr/>
      </xdr:nvCxnSpPr>
      <xdr:spPr>
        <a:xfrm flipV="1">
          <a:off x="1765300" y="600659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9"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1"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124350</xdr:rowOff>
    </xdr:from>
    <xdr:ext cx="405111" cy="259045"/>
    <xdr:sp macro="" textlink="">
      <xdr:nvSpPr>
        <xdr:cNvPr id="93" name="n_1mainValue有形固定資産減価償却率"/>
        <xdr:cNvSpPr txBox="1"/>
      </xdr:nvSpPr>
      <xdr:spPr>
        <a:xfrm>
          <a:off x="3836044" y="569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94" name="n_2mainValue有形固定資産減価償却率"/>
        <xdr:cNvSpPr txBox="1"/>
      </xdr:nvSpPr>
      <xdr:spPr>
        <a:xfrm>
          <a:off x="3086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158894</xdr:rowOff>
    </xdr:from>
    <xdr:ext cx="405111" cy="259045"/>
    <xdr:sp macro="" textlink="">
      <xdr:nvSpPr>
        <xdr:cNvPr id="95" name="n_3mainValue有形固定資産減価償却率"/>
        <xdr:cNvSpPr txBox="1"/>
      </xdr:nvSpPr>
      <xdr:spPr>
        <a:xfrm>
          <a:off x="2324744" y="573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155084</xdr:rowOff>
    </xdr:from>
    <xdr:ext cx="405111" cy="259045"/>
    <xdr:sp macro="" textlink="">
      <xdr:nvSpPr>
        <xdr:cNvPr id="96" name="n_4mainValue有形固定資産減価償却率"/>
        <xdr:cNvSpPr txBox="1"/>
      </xdr:nvSpPr>
      <xdr:spPr>
        <a:xfrm>
          <a:off x="1562744" y="607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依然として類似団体内平均を下回っているものの、昨年度と比較すると、充当可能財源等が減となったことなどにより、債務償還比率は上昇している。</a:t>
          </a:r>
          <a:r>
            <a:rPr kumimoji="1" lang="ja-JP" altLang="ja-JP" sz="1100">
              <a:solidFill>
                <a:schemeClr val="dk1"/>
              </a:solidFill>
              <a:effectLst/>
              <a:latin typeface="+mn-ea"/>
              <a:ea typeface="+mn-ea"/>
              <a:cs typeface="+mn-cs"/>
            </a:rPr>
            <a:t>今後も地方債残高の増加が見込まれる一方、業務活動収支の好転が見込めないことから、地方債残高を注視し、基金への剰余金の積立を積極的に行う等、健全財政の安定的な維持に努める。</a:t>
          </a:r>
          <a:endParaRPr lang="ja-JP" altLang="ja-JP">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7" name="直線コネクタ 126"/>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8"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9" name="直線コネクタ 128"/>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2"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3" name="フローチャート: 判断 132"/>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4" name="フローチャート: 判断 133"/>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5" name="フローチャート: 判断 134"/>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6" name="フローチャート: 判断 135"/>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7" name="フローチャート: 判断 136"/>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35215</xdr:rowOff>
    </xdr:from>
    <xdr:to>
      <xdr:col>76</xdr:col>
      <xdr:colOff>73025</xdr:colOff>
      <xdr:row>30</xdr:row>
      <xdr:rowOff>136815</xdr:rowOff>
    </xdr:to>
    <xdr:sp macro="" textlink="">
      <xdr:nvSpPr>
        <xdr:cNvPr id="143" name="楕円 142"/>
        <xdr:cNvSpPr/>
      </xdr:nvSpPr>
      <xdr:spPr>
        <a:xfrm>
          <a:off x="14744700" y="5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58092</xdr:rowOff>
    </xdr:from>
    <xdr:ext cx="469744" cy="259045"/>
    <xdr:sp macro="" textlink="">
      <xdr:nvSpPr>
        <xdr:cNvPr id="144" name="債務償還比率該当値テキスト"/>
        <xdr:cNvSpPr txBox="1"/>
      </xdr:nvSpPr>
      <xdr:spPr>
        <a:xfrm>
          <a:off x="14846300" y="580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115833</xdr:rowOff>
    </xdr:from>
    <xdr:to>
      <xdr:col>72</xdr:col>
      <xdr:colOff>123825</xdr:colOff>
      <xdr:row>30</xdr:row>
      <xdr:rowOff>45983</xdr:rowOff>
    </xdr:to>
    <xdr:sp macro="" textlink="">
      <xdr:nvSpPr>
        <xdr:cNvPr id="145" name="楕円 144"/>
        <xdr:cNvSpPr/>
      </xdr:nvSpPr>
      <xdr:spPr>
        <a:xfrm>
          <a:off x="14033500" y="58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166633</xdr:rowOff>
    </xdr:from>
    <xdr:to>
      <xdr:col>76</xdr:col>
      <xdr:colOff>22225</xdr:colOff>
      <xdr:row>30</xdr:row>
      <xdr:rowOff>86015</xdr:rowOff>
    </xdr:to>
    <xdr:cxnSp macro="">
      <xdr:nvCxnSpPr>
        <xdr:cNvPr id="146" name="直線コネクタ 145"/>
        <xdr:cNvCxnSpPr/>
      </xdr:nvCxnSpPr>
      <xdr:spPr>
        <a:xfrm>
          <a:off x="14084300" y="5910208"/>
          <a:ext cx="7112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159476</xdr:rowOff>
    </xdr:from>
    <xdr:to>
      <xdr:col>68</xdr:col>
      <xdr:colOff>123825</xdr:colOff>
      <xdr:row>30</xdr:row>
      <xdr:rowOff>89626</xdr:rowOff>
    </xdr:to>
    <xdr:sp macro="" textlink="">
      <xdr:nvSpPr>
        <xdr:cNvPr id="147" name="楕円 146"/>
        <xdr:cNvSpPr/>
      </xdr:nvSpPr>
      <xdr:spPr>
        <a:xfrm>
          <a:off x="13271500" y="590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166633</xdr:rowOff>
    </xdr:from>
    <xdr:to>
      <xdr:col>72</xdr:col>
      <xdr:colOff>73025</xdr:colOff>
      <xdr:row>30</xdr:row>
      <xdr:rowOff>38826</xdr:rowOff>
    </xdr:to>
    <xdr:cxnSp macro="">
      <xdr:nvCxnSpPr>
        <xdr:cNvPr id="148" name="直線コネクタ 147"/>
        <xdr:cNvCxnSpPr/>
      </xdr:nvCxnSpPr>
      <xdr:spPr>
        <a:xfrm flipV="1">
          <a:off x="13322300" y="5910208"/>
          <a:ext cx="762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154078</xdr:rowOff>
    </xdr:from>
    <xdr:to>
      <xdr:col>64</xdr:col>
      <xdr:colOff>123825</xdr:colOff>
      <xdr:row>30</xdr:row>
      <xdr:rowOff>84228</xdr:rowOff>
    </xdr:to>
    <xdr:sp macro="" textlink="">
      <xdr:nvSpPr>
        <xdr:cNvPr id="149" name="楕円 148"/>
        <xdr:cNvSpPr/>
      </xdr:nvSpPr>
      <xdr:spPr>
        <a:xfrm>
          <a:off x="12509500" y="58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33428</xdr:rowOff>
    </xdr:from>
    <xdr:to>
      <xdr:col>68</xdr:col>
      <xdr:colOff>73025</xdr:colOff>
      <xdr:row>30</xdr:row>
      <xdr:rowOff>38826</xdr:rowOff>
    </xdr:to>
    <xdr:cxnSp macro="">
      <xdr:nvCxnSpPr>
        <xdr:cNvPr id="150" name="直線コネクタ 149"/>
        <xdr:cNvCxnSpPr/>
      </xdr:nvCxnSpPr>
      <xdr:spPr>
        <a:xfrm>
          <a:off x="12560300" y="5948453"/>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155620</xdr:rowOff>
    </xdr:from>
    <xdr:to>
      <xdr:col>60</xdr:col>
      <xdr:colOff>123825</xdr:colOff>
      <xdr:row>30</xdr:row>
      <xdr:rowOff>85770</xdr:rowOff>
    </xdr:to>
    <xdr:sp macro="" textlink="">
      <xdr:nvSpPr>
        <xdr:cNvPr id="151" name="楕円 150"/>
        <xdr:cNvSpPr/>
      </xdr:nvSpPr>
      <xdr:spPr>
        <a:xfrm>
          <a:off x="11747500" y="58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33428</xdr:rowOff>
    </xdr:from>
    <xdr:to>
      <xdr:col>64</xdr:col>
      <xdr:colOff>73025</xdr:colOff>
      <xdr:row>30</xdr:row>
      <xdr:rowOff>34970</xdr:rowOff>
    </xdr:to>
    <xdr:cxnSp macro="">
      <xdr:nvCxnSpPr>
        <xdr:cNvPr id="152" name="直線コネクタ 151"/>
        <xdr:cNvCxnSpPr/>
      </xdr:nvCxnSpPr>
      <xdr:spPr>
        <a:xfrm flipV="1">
          <a:off x="11798300" y="5948453"/>
          <a:ext cx="762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3"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4"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5"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56"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62510</xdr:rowOff>
    </xdr:from>
    <xdr:ext cx="469744" cy="259045"/>
    <xdr:sp macro="" textlink="">
      <xdr:nvSpPr>
        <xdr:cNvPr id="157" name="n_1mainValue債務償還比率"/>
        <xdr:cNvSpPr txBox="1"/>
      </xdr:nvSpPr>
      <xdr:spPr>
        <a:xfrm>
          <a:off x="13836727" y="563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106153</xdr:rowOff>
    </xdr:from>
    <xdr:ext cx="469744" cy="259045"/>
    <xdr:sp macro="" textlink="">
      <xdr:nvSpPr>
        <xdr:cNvPr id="158" name="n_2mainValue債務償還比率"/>
        <xdr:cNvSpPr txBox="1"/>
      </xdr:nvSpPr>
      <xdr:spPr>
        <a:xfrm>
          <a:off x="13087427" y="56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100755</xdr:rowOff>
    </xdr:from>
    <xdr:ext cx="469744" cy="259045"/>
    <xdr:sp macro="" textlink="">
      <xdr:nvSpPr>
        <xdr:cNvPr id="159" name="n_3mainValue債務償還比率"/>
        <xdr:cNvSpPr txBox="1"/>
      </xdr:nvSpPr>
      <xdr:spPr>
        <a:xfrm>
          <a:off x="12325427" y="56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102297</xdr:rowOff>
    </xdr:from>
    <xdr:ext cx="469744" cy="259045"/>
    <xdr:sp macro="" textlink="">
      <xdr:nvSpPr>
        <xdr:cNvPr id="160" name="n_4mainValue債務償還比率"/>
        <xdr:cNvSpPr txBox="1"/>
      </xdr:nvSpPr>
      <xdr:spPr>
        <a:xfrm>
          <a:off x="11563427" y="567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436,206
429,581
69.56
156,863,704
151,999,652
4,005,932
86,144,671
79,419,715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4" name="楕円 73"/>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5" name="【道路】&#10;有形固定資産減価償却率該当値テキスト"/>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6" name="楕円 75"/>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45176</xdr:rowOff>
    </xdr:from>
    <xdr:to>
      <xdr:col>24</xdr:col>
      <xdr:colOff>63500</xdr:colOff>
      <xdr:row>37</xdr:row>
      <xdr:rowOff>74567</xdr:rowOff>
    </xdr:to>
    <xdr:cxnSp macro="">
      <xdr:nvCxnSpPr>
        <xdr:cNvPr id="77" name="直線コネクタ 76"/>
        <xdr:cNvCxnSpPr/>
      </xdr:nvCxnSpPr>
      <xdr:spPr>
        <a:xfrm>
          <a:off x="3797300" y="63888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136434</xdr:rowOff>
    </xdr:from>
    <xdr:to>
      <xdr:col>15</xdr:col>
      <xdr:colOff>101600</xdr:colOff>
      <xdr:row>37</xdr:row>
      <xdr:rowOff>66584</xdr:rowOff>
    </xdr:to>
    <xdr:sp macro="" textlink="">
      <xdr:nvSpPr>
        <xdr:cNvPr id="78" name="楕円 77"/>
        <xdr:cNvSpPr/>
      </xdr:nvSpPr>
      <xdr:spPr>
        <a:xfrm>
          <a:off x="285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xdr:rowOff>
    </xdr:from>
    <xdr:to>
      <xdr:col>19</xdr:col>
      <xdr:colOff>177800</xdr:colOff>
      <xdr:row>37</xdr:row>
      <xdr:rowOff>45176</xdr:rowOff>
    </xdr:to>
    <xdr:cxnSp macro="">
      <xdr:nvCxnSpPr>
        <xdr:cNvPr id="79" name="直線コネクタ 78"/>
        <xdr:cNvCxnSpPr/>
      </xdr:nvCxnSpPr>
      <xdr:spPr>
        <a:xfrm>
          <a:off x="2908300" y="63594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80" name="楕円 79"/>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15784</xdr:rowOff>
    </xdr:to>
    <xdr:cxnSp macro="">
      <xdr:nvCxnSpPr>
        <xdr:cNvPr id="81" name="直線コネクタ 80"/>
        <xdr:cNvCxnSpPr/>
      </xdr:nvCxnSpPr>
      <xdr:spPr>
        <a:xfrm>
          <a:off x="2019300" y="633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xdr:cNvSpPr/>
      </xdr:nvSpPr>
      <xdr:spPr>
        <a:xfrm>
          <a:off x="1079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36</xdr:row>
      <xdr:rowOff>159476</xdr:rowOff>
    </xdr:to>
    <xdr:cxnSp macro="">
      <xdr:nvCxnSpPr>
        <xdr:cNvPr id="83" name="直線コネクタ 82"/>
        <xdr:cNvCxnSpPr/>
      </xdr:nvCxnSpPr>
      <xdr:spPr>
        <a:xfrm>
          <a:off x="1130300" y="63218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4"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5"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6"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道路】&#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112503</xdr:rowOff>
    </xdr:from>
    <xdr:ext cx="405111" cy="259045"/>
    <xdr:sp macro="" textlink="">
      <xdr:nvSpPr>
        <xdr:cNvPr id="88" name="n_1mainValue【道路】&#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83111</xdr:rowOff>
    </xdr:from>
    <xdr:ext cx="405111" cy="259045"/>
    <xdr:sp macro="" textlink="">
      <xdr:nvSpPr>
        <xdr:cNvPr id="89" name="n_2mainValue【道路】&#10;有形固定資産減価償却率"/>
        <xdr:cNvSpPr txBox="1"/>
      </xdr:nvSpPr>
      <xdr:spPr>
        <a:xfrm>
          <a:off x="2705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90" name="n_3mainValue【道路】&#10;有形固定資産減価償却率"/>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道路】&#10;有形固定資産減価償却率"/>
        <xdr:cNvSpPr txBox="1"/>
      </xdr:nvSpPr>
      <xdr:spPr>
        <a:xfrm>
          <a:off x="927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8"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3" name="フローチャート: 判断 122"/>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116657</xdr:rowOff>
    </xdr:from>
    <xdr:to>
      <xdr:col>55</xdr:col>
      <xdr:colOff>50800</xdr:colOff>
      <xdr:row>41</xdr:row>
      <xdr:rowOff>46807</xdr:rowOff>
    </xdr:to>
    <xdr:sp macro="" textlink="">
      <xdr:nvSpPr>
        <xdr:cNvPr id="129" name="楕円 128"/>
        <xdr:cNvSpPr/>
      </xdr:nvSpPr>
      <xdr:spPr>
        <a:xfrm>
          <a:off x="10426700" y="69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31584</xdr:rowOff>
    </xdr:from>
    <xdr:ext cx="469744" cy="259045"/>
    <xdr:sp macro="" textlink="">
      <xdr:nvSpPr>
        <xdr:cNvPr id="130" name="【道路】&#10;一人当たり延長該当値テキスト"/>
        <xdr:cNvSpPr txBox="1"/>
      </xdr:nvSpPr>
      <xdr:spPr>
        <a:xfrm>
          <a:off x="10515600" y="68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116017</xdr:rowOff>
    </xdr:from>
    <xdr:to>
      <xdr:col>50</xdr:col>
      <xdr:colOff>165100</xdr:colOff>
      <xdr:row>41</xdr:row>
      <xdr:rowOff>46167</xdr:rowOff>
    </xdr:to>
    <xdr:sp macro="" textlink="">
      <xdr:nvSpPr>
        <xdr:cNvPr id="131" name="楕円 130"/>
        <xdr:cNvSpPr/>
      </xdr:nvSpPr>
      <xdr:spPr>
        <a:xfrm>
          <a:off x="9588500" y="69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166817</xdr:rowOff>
    </xdr:from>
    <xdr:to>
      <xdr:col>55</xdr:col>
      <xdr:colOff>0</xdr:colOff>
      <xdr:row>40</xdr:row>
      <xdr:rowOff>167457</xdr:rowOff>
    </xdr:to>
    <xdr:cxnSp macro="">
      <xdr:nvCxnSpPr>
        <xdr:cNvPr id="132" name="直線コネクタ 131"/>
        <xdr:cNvCxnSpPr/>
      </xdr:nvCxnSpPr>
      <xdr:spPr>
        <a:xfrm>
          <a:off x="9639300" y="702481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115743</xdr:rowOff>
    </xdr:from>
    <xdr:to>
      <xdr:col>46</xdr:col>
      <xdr:colOff>38100</xdr:colOff>
      <xdr:row>41</xdr:row>
      <xdr:rowOff>45893</xdr:rowOff>
    </xdr:to>
    <xdr:sp macro="" textlink="">
      <xdr:nvSpPr>
        <xdr:cNvPr id="133" name="楕円 132"/>
        <xdr:cNvSpPr/>
      </xdr:nvSpPr>
      <xdr:spPr>
        <a:xfrm>
          <a:off x="8699500" y="69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166543</xdr:rowOff>
    </xdr:from>
    <xdr:to>
      <xdr:col>50</xdr:col>
      <xdr:colOff>114300</xdr:colOff>
      <xdr:row>40</xdr:row>
      <xdr:rowOff>166817</xdr:rowOff>
    </xdr:to>
    <xdr:cxnSp macro="">
      <xdr:nvCxnSpPr>
        <xdr:cNvPr id="134" name="直線コネクタ 133"/>
        <xdr:cNvCxnSpPr/>
      </xdr:nvCxnSpPr>
      <xdr:spPr>
        <a:xfrm>
          <a:off x="8750300" y="702454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115331</xdr:rowOff>
    </xdr:from>
    <xdr:to>
      <xdr:col>41</xdr:col>
      <xdr:colOff>101600</xdr:colOff>
      <xdr:row>41</xdr:row>
      <xdr:rowOff>45481</xdr:rowOff>
    </xdr:to>
    <xdr:sp macro="" textlink="">
      <xdr:nvSpPr>
        <xdr:cNvPr id="135" name="楕円 134"/>
        <xdr:cNvSpPr/>
      </xdr:nvSpPr>
      <xdr:spPr>
        <a:xfrm>
          <a:off x="7810500" y="6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166131</xdr:rowOff>
    </xdr:from>
    <xdr:to>
      <xdr:col>45</xdr:col>
      <xdr:colOff>177800</xdr:colOff>
      <xdr:row>40</xdr:row>
      <xdr:rowOff>166543</xdr:rowOff>
    </xdr:to>
    <xdr:cxnSp macro="">
      <xdr:nvCxnSpPr>
        <xdr:cNvPr id="136" name="直線コネクタ 135"/>
        <xdr:cNvCxnSpPr/>
      </xdr:nvCxnSpPr>
      <xdr:spPr>
        <a:xfrm>
          <a:off x="7861300" y="702413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113228</xdr:rowOff>
    </xdr:from>
    <xdr:to>
      <xdr:col>36</xdr:col>
      <xdr:colOff>165100</xdr:colOff>
      <xdr:row>41</xdr:row>
      <xdr:rowOff>43378</xdr:rowOff>
    </xdr:to>
    <xdr:sp macro="" textlink="">
      <xdr:nvSpPr>
        <xdr:cNvPr id="137" name="楕円 136"/>
        <xdr:cNvSpPr/>
      </xdr:nvSpPr>
      <xdr:spPr>
        <a:xfrm>
          <a:off x="6921500" y="6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164028</xdr:rowOff>
    </xdr:from>
    <xdr:to>
      <xdr:col>41</xdr:col>
      <xdr:colOff>50800</xdr:colOff>
      <xdr:row>40</xdr:row>
      <xdr:rowOff>166131</xdr:rowOff>
    </xdr:to>
    <xdr:cxnSp macro="">
      <xdr:nvCxnSpPr>
        <xdr:cNvPr id="138" name="直線コネクタ 137"/>
        <xdr:cNvCxnSpPr/>
      </xdr:nvCxnSpPr>
      <xdr:spPr>
        <a:xfrm>
          <a:off x="6972300" y="702202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9"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40"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41"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42"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37294</xdr:rowOff>
    </xdr:from>
    <xdr:ext cx="469744" cy="259045"/>
    <xdr:sp macro="" textlink="">
      <xdr:nvSpPr>
        <xdr:cNvPr id="143" name="n_1mainValue【道路】&#10;一人当たり延長"/>
        <xdr:cNvSpPr txBox="1"/>
      </xdr:nvSpPr>
      <xdr:spPr>
        <a:xfrm>
          <a:off x="9391727" y="706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37020</xdr:rowOff>
    </xdr:from>
    <xdr:ext cx="469744" cy="259045"/>
    <xdr:sp macro="" textlink="">
      <xdr:nvSpPr>
        <xdr:cNvPr id="144" name="n_2mainValue【道路】&#10;一人当たり延長"/>
        <xdr:cNvSpPr txBox="1"/>
      </xdr:nvSpPr>
      <xdr:spPr>
        <a:xfrm>
          <a:off x="8515427" y="706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36608</xdr:rowOff>
    </xdr:from>
    <xdr:ext cx="469744" cy="259045"/>
    <xdr:sp macro="" textlink="">
      <xdr:nvSpPr>
        <xdr:cNvPr id="145" name="n_3mainValue【道路】&#10;一人当たり延長"/>
        <xdr:cNvSpPr txBox="1"/>
      </xdr:nvSpPr>
      <xdr:spPr>
        <a:xfrm>
          <a:off x="7626427" y="706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34505</xdr:rowOff>
    </xdr:from>
    <xdr:ext cx="469744" cy="259045"/>
    <xdr:sp macro="" textlink="">
      <xdr:nvSpPr>
        <xdr:cNvPr id="146" name="n_4mainValue【道路】&#10;一人当たり延長"/>
        <xdr:cNvSpPr txBox="1"/>
      </xdr:nvSpPr>
      <xdr:spPr>
        <a:xfrm>
          <a:off x="6737427" y="70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75"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フローチャート: 判断 179"/>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86" name="楕円 185"/>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2557</xdr:rowOff>
    </xdr:from>
    <xdr:ext cx="405111" cy="259045"/>
    <xdr:sp macro="" textlink="">
      <xdr:nvSpPr>
        <xdr:cNvPr id="187" name="【橋りょう・トンネル】&#10;有形固定資産減価償却率該当値テキスト"/>
        <xdr:cNvSpPr txBox="1"/>
      </xdr:nvSpPr>
      <xdr:spPr>
        <a:xfrm>
          <a:off x="4673600"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188" name="楕円 187"/>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30480</xdr:rowOff>
    </xdr:to>
    <xdr:cxnSp macro="">
      <xdr:nvCxnSpPr>
        <xdr:cNvPr id="189" name="直線コネクタ 188"/>
        <xdr:cNvCxnSpPr/>
      </xdr:nvCxnSpPr>
      <xdr:spPr>
        <a:xfrm>
          <a:off x="3797300" y="106394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90" name="楕円 189"/>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62</xdr:row>
      <xdr:rowOff>9525</xdr:rowOff>
    </xdr:to>
    <xdr:cxnSp macro="">
      <xdr:nvCxnSpPr>
        <xdr:cNvPr id="191" name="直線コネクタ 190"/>
        <xdr:cNvCxnSpPr/>
      </xdr:nvCxnSpPr>
      <xdr:spPr>
        <a:xfrm>
          <a:off x="2908300" y="10610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2" name="楕円 191"/>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152400</xdr:rowOff>
    </xdr:to>
    <xdr:cxnSp macro="">
      <xdr:nvCxnSpPr>
        <xdr:cNvPr id="193" name="直線コネクタ 192"/>
        <xdr:cNvCxnSpPr/>
      </xdr:nvCxnSpPr>
      <xdr:spPr>
        <a:xfrm>
          <a:off x="2019300" y="10584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4" name="楕円 193"/>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125730</xdr:rowOff>
    </xdr:to>
    <xdr:cxnSp macro="">
      <xdr:nvCxnSpPr>
        <xdr:cNvPr id="195" name="直線コネクタ 194"/>
        <xdr:cNvCxnSpPr/>
      </xdr:nvCxnSpPr>
      <xdr:spPr>
        <a:xfrm>
          <a:off x="1130300" y="1056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96"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7"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8"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9"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76852</xdr:rowOff>
    </xdr:from>
    <xdr:ext cx="405111" cy="259045"/>
    <xdr:sp macro="" textlink="">
      <xdr:nvSpPr>
        <xdr:cNvPr id="200" name="n_1mainValue【橋りょう・トンネル】&#10;有形固定資産減価償却率"/>
        <xdr:cNvSpPr txBox="1"/>
      </xdr:nvSpPr>
      <xdr:spPr>
        <a:xfrm>
          <a:off x="3582044" y="1036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48277</xdr:rowOff>
    </xdr:from>
    <xdr:ext cx="405111" cy="259045"/>
    <xdr:sp macro="" textlink="">
      <xdr:nvSpPr>
        <xdr:cNvPr id="201" name="n_2mainValue【橋りょう・トンネル】&#10;有形固定資産減価償却率"/>
        <xdr:cNvSpPr txBox="1"/>
      </xdr:nvSpPr>
      <xdr:spPr>
        <a:xfrm>
          <a:off x="2705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2" name="n_3mainValue【橋りょう・トンネ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3" name="n_4mainValue【橋りょう・トンネル】&#10;有形固定資産減価償却率"/>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28"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33" name="フローチャート: 判断 232"/>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102933</xdr:rowOff>
    </xdr:from>
    <xdr:to>
      <xdr:col>55</xdr:col>
      <xdr:colOff>50800</xdr:colOff>
      <xdr:row>61</xdr:row>
      <xdr:rowOff>33083</xdr:rowOff>
    </xdr:to>
    <xdr:sp macro="" textlink="">
      <xdr:nvSpPr>
        <xdr:cNvPr id="239" name="楕円 238"/>
        <xdr:cNvSpPr/>
      </xdr:nvSpPr>
      <xdr:spPr>
        <a:xfrm>
          <a:off x="10426700" y="103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81360</xdr:rowOff>
    </xdr:from>
    <xdr:ext cx="534377" cy="259045"/>
    <xdr:sp macro="" textlink="">
      <xdr:nvSpPr>
        <xdr:cNvPr id="240" name="【橋りょう・トンネル】&#10;一人当たり有形固定資産（償却資産）額該当値テキスト"/>
        <xdr:cNvSpPr txBox="1"/>
      </xdr:nvSpPr>
      <xdr:spPr>
        <a:xfrm>
          <a:off x="10515600" y="103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103819</xdr:rowOff>
    </xdr:from>
    <xdr:to>
      <xdr:col>50</xdr:col>
      <xdr:colOff>165100</xdr:colOff>
      <xdr:row>61</xdr:row>
      <xdr:rowOff>33969</xdr:rowOff>
    </xdr:to>
    <xdr:sp macro="" textlink="">
      <xdr:nvSpPr>
        <xdr:cNvPr id="241" name="楕円 240"/>
        <xdr:cNvSpPr/>
      </xdr:nvSpPr>
      <xdr:spPr>
        <a:xfrm>
          <a:off x="9588500" y="10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153733</xdr:rowOff>
    </xdr:from>
    <xdr:to>
      <xdr:col>55</xdr:col>
      <xdr:colOff>0</xdr:colOff>
      <xdr:row>60</xdr:row>
      <xdr:rowOff>154619</xdr:rowOff>
    </xdr:to>
    <xdr:cxnSp macro="">
      <xdr:nvCxnSpPr>
        <xdr:cNvPr id="242" name="直線コネクタ 241"/>
        <xdr:cNvCxnSpPr/>
      </xdr:nvCxnSpPr>
      <xdr:spPr>
        <a:xfrm flipV="1">
          <a:off x="9639300" y="10440733"/>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102905</xdr:rowOff>
    </xdr:from>
    <xdr:to>
      <xdr:col>46</xdr:col>
      <xdr:colOff>38100</xdr:colOff>
      <xdr:row>61</xdr:row>
      <xdr:rowOff>33055</xdr:rowOff>
    </xdr:to>
    <xdr:sp macro="" textlink="">
      <xdr:nvSpPr>
        <xdr:cNvPr id="243" name="楕円 242"/>
        <xdr:cNvSpPr/>
      </xdr:nvSpPr>
      <xdr:spPr>
        <a:xfrm>
          <a:off x="8699500" y="103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153705</xdr:rowOff>
    </xdr:from>
    <xdr:to>
      <xdr:col>50</xdr:col>
      <xdr:colOff>114300</xdr:colOff>
      <xdr:row>60</xdr:row>
      <xdr:rowOff>154619</xdr:rowOff>
    </xdr:to>
    <xdr:cxnSp macro="">
      <xdr:nvCxnSpPr>
        <xdr:cNvPr id="244" name="直線コネクタ 243"/>
        <xdr:cNvCxnSpPr/>
      </xdr:nvCxnSpPr>
      <xdr:spPr>
        <a:xfrm>
          <a:off x="8750300" y="104407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103636</xdr:rowOff>
    </xdr:from>
    <xdr:to>
      <xdr:col>41</xdr:col>
      <xdr:colOff>101600</xdr:colOff>
      <xdr:row>61</xdr:row>
      <xdr:rowOff>33786</xdr:rowOff>
    </xdr:to>
    <xdr:sp macro="" textlink="">
      <xdr:nvSpPr>
        <xdr:cNvPr id="245" name="楕円 244"/>
        <xdr:cNvSpPr/>
      </xdr:nvSpPr>
      <xdr:spPr>
        <a:xfrm>
          <a:off x="7810500" y="103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153705</xdr:rowOff>
    </xdr:from>
    <xdr:to>
      <xdr:col>45</xdr:col>
      <xdr:colOff>177800</xdr:colOff>
      <xdr:row>60</xdr:row>
      <xdr:rowOff>154436</xdr:rowOff>
    </xdr:to>
    <xdr:cxnSp macro="">
      <xdr:nvCxnSpPr>
        <xdr:cNvPr id="246" name="直線コネクタ 245"/>
        <xdr:cNvCxnSpPr/>
      </xdr:nvCxnSpPr>
      <xdr:spPr>
        <a:xfrm flipV="1">
          <a:off x="7861300" y="1044070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104494</xdr:rowOff>
    </xdr:from>
    <xdr:to>
      <xdr:col>36</xdr:col>
      <xdr:colOff>165100</xdr:colOff>
      <xdr:row>61</xdr:row>
      <xdr:rowOff>34644</xdr:rowOff>
    </xdr:to>
    <xdr:sp macro="" textlink="">
      <xdr:nvSpPr>
        <xdr:cNvPr id="247" name="楕円 246"/>
        <xdr:cNvSpPr/>
      </xdr:nvSpPr>
      <xdr:spPr>
        <a:xfrm>
          <a:off x="6921500" y="103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154436</xdr:rowOff>
    </xdr:from>
    <xdr:to>
      <xdr:col>41</xdr:col>
      <xdr:colOff>50800</xdr:colOff>
      <xdr:row>60</xdr:row>
      <xdr:rowOff>155294</xdr:rowOff>
    </xdr:to>
    <xdr:cxnSp macro="">
      <xdr:nvCxnSpPr>
        <xdr:cNvPr id="248" name="直線コネクタ 247"/>
        <xdr:cNvCxnSpPr/>
      </xdr:nvCxnSpPr>
      <xdr:spPr>
        <a:xfrm flipV="1">
          <a:off x="6972300" y="10441436"/>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49"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50"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51"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52"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25096</xdr:rowOff>
    </xdr:from>
    <xdr:ext cx="534377" cy="259045"/>
    <xdr:sp macro="" textlink="">
      <xdr:nvSpPr>
        <xdr:cNvPr id="253" name="n_1mainValue【橋りょう・トンネル】&#10;一人当たり有形固定資産（償却資産）額"/>
        <xdr:cNvSpPr txBox="1"/>
      </xdr:nvSpPr>
      <xdr:spPr>
        <a:xfrm>
          <a:off x="9359411" y="104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24182</xdr:rowOff>
    </xdr:from>
    <xdr:ext cx="534377" cy="259045"/>
    <xdr:sp macro="" textlink="">
      <xdr:nvSpPr>
        <xdr:cNvPr id="254" name="n_2mainValue【橋りょう・トンネル】&#10;一人当たり有形固定資産（償却資産）額"/>
        <xdr:cNvSpPr txBox="1"/>
      </xdr:nvSpPr>
      <xdr:spPr>
        <a:xfrm>
          <a:off x="8483111" y="104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24913</xdr:rowOff>
    </xdr:from>
    <xdr:ext cx="534377" cy="259045"/>
    <xdr:sp macro="" textlink="">
      <xdr:nvSpPr>
        <xdr:cNvPr id="255" name="n_3mainValue【橋りょう・トンネル】&#10;一人当たり有形固定資産（償却資産）額"/>
        <xdr:cNvSpPr txBox="1"/>
      </xdr:nvSpPr>
      <xdr:spPr>
        <a:xfrm>
          <a:off x="7594111" y="104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25771</xdr:rowOff>
    </xdr:from>
    <xdr:ext cx="534377" cy="259045"/>
    <xdr:sp macro="" textlink="">
      <xdr:nvSpPr>
        <xdr:cNvPr id="256" name="n_4mainValue【橋りょう・トンネル】&#10;一人当たり有形固定資産（償却資産）額"/>
        <xdr:cNvSpPr txBox="1"/>
      </xdr:nvSpPr>
      <xdr:spPr>
        <a:xfrm>
          <a:off x="6705111" y="104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84"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89" name="フローチャート: 判断 288"/>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95" name="楕円 294"/>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296" name="【公営住宅】&#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51308</xdr:rowOff>
    </xdr:from>
    <xdr:to>
      <xdr:col>20</xdr:col>
      <xdr:colOff>38100</xdr:colOff>
      <xdr:row>81</xdr:row>
      <xdr:rowOff>152908</xdr:rowOff>
    </xdr:to>
    <xdr:sp macro="" textlink="">
      <xdr:nvSpPr>
        <xdr:cNvPr id="297" name="楕円 296"/>
        <xdr:cNvSpPr/>
      </xdr:nvSpPr>
      <xdr:spPr>
        <a:xfrm>
          <a:off x="3746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102108</xdr:rowOff>
    </xdr:to>
    <xdr:cxnSp macro="">
      <xdr:nvCxnSpPr>
        <xdr:cNvPr id="298" name="直線コネクタ 297"/>
        <xdr:cNvCxnSpPr/>
      </xdr:nvCxnSpPr>
      <xdr:spPr>
        <a:xfrm flipV="1">
          <a:off x="3797300" y="139827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35306</xdr:rowOff>
    </xdr:from>
    <xdr:to>
      <xdr:col>15</xdr:col>
      <xdr:colOff>101600</xdr:colOff>
      <xdr:row>81</xdr:row>
      <xdr:rowOff>136906</xdr:rowOff>
    </xdr:to>
    <xdr:sp macro="" textlink="">
      <xdr:nvSpPr>
        <xdr:cNvPr id="299" name="楕円 298"/>
        <xdr:cNvSpPr/>
      </xdr:nvSpPr>
      <xdr:spPr>
        <a:xfrm>
          <a:off x="2857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86106</xdr:rowOff>
    </xdr:from>
    <xdr:to>
      <xdr:col>19</xdr:col>
      <xdr:colOff>177800</xdr:colOff>
      <xdr:row>81</xdr:row>
      <xdr:rowOff>102108</xdr:rowOff>
    </xdr:to>
    <xdr:cxnSp macro="">
      <xdr:nvCxnSpPr>
        <xdr:cNvPr id="300" name="直線コネクタ 299"/>
        <xdr:cNvCxnSpPr/>
      </xdr:nvCxnSpPr>
      <xdr:spPr>
        <a:xfrm>
          <a:off x="2908300" y="139735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01" name="楕円 300"/>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86106</xdr:rowOff>
    </xdr:to>
    <xdr:cxnSp macro="">
      <xdr:nvCxnSpPr>
        <xdr:cNvPr id="302" name="直線コネクタ 301"/>
        <xdr:cNvCxnSpPr/>
      </xdr:nvCxnSpPr>
      <xdr:spPr>
        <a:xfrm>
          <a:off x="2019300" y="1397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71882</xdr:rowOff>
    </xdr:from>
    <xdr:to>
      <xdr:col>6</xdr:col>
      <xdr:colOff>38100</xdr:colOff>
      <xdr:row>82</xdr:row>
      <xdr:rowOff>2032</xdr:rowOff>
    </xdr:to>
    <xdr:sp macro="" textlink="">
      <xdr:nvSpPr>
        <xdr:cNvPr id="303" name="楕円 302"/>
        <xdr:cNvSpPr/>
      </xdr:nvSpPr>
      <xdr:spPr>
        <a:xfrm>
          <a:off x="1079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81</xdr:row>
      <xdr:rowOff>122682</xdr:rowOff>
    </xdr:to>
    <xdr:cxnSp macro="">
      <xdr:nvCxnSpPr>
        <xdr:cNvPr id="304" name="直線コネクタ 303"/>
        <xdr:cNvCxnSpPr/>
      </xdr:nvCxnSpPr>
      <xdr:spPr>
        <a:xfrm flipV="1">
          <a:off x="1130300" y="139712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05"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6"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307"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308"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144035</xdr:rowOff>
    </xdr:from>
    <xdr:ext cx="405111" cy="259045"/>
    <xdr:sp macro="" textlink="">
      <xdr:nvSpPr>
        <xdr:cNvPr id="309" name="n_1mainValue【公営住宅】&#10;有形固定資産減価償却率"/>
        <xdr:cNvSpPr txBox="1"/>
      </xdr:nvSpPr>
      <xdr:spPr>
        <a:xfrm>
          <a:off x="35820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128033</xdr:rowOff>
    </xdr:from>
    <xdr:ext cx="405111" cy="259045"/>
    <xdr:sp macro="" textlink="">
      <xdr:nvSpPr>
        <xdr:cNvPr id="310" name="n_2mainValue【公営住宅】&#10;有形固定資産減価償却率"/>
        <xdr:cNvSpPr txBox="1"/>
      </xdr:nvSpPr>
      <xdr:spPr>
        <a:xfrm>
          <a:off x="2705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125747</xdr:rowOff>
    </xdr:from>
    <xdr:ext cx="405111" cy="259045"/>
    <xdr:sp macro="" textlink="">
      <xdr:nvSpPr>
        <xdr:cNvPr id="311" name="n_3mainValue【公営住宅】&#10;有形固定資産減価償却率"/>
        <xdr:cNvSpPr txBox="1"/>
      </xdr:nvSpPr>
      <xdr:spPr>
        <a:xfrm>
          <a:off x="1816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164609</xdr:rowOff>
    </xdr:from>
    <xdr:ext cx="405111" cy="259045"/>
    <xdr:sp macro="" textlink="">
      <xdr:nvSpPr>
        <xdr:cNvPr id="312" name="n_4mainValue【公営住宅】&#10;有形固定資産減価償却率"/>
        <xdr:cNvSpPr txBox="1"/>
      </xdr:nvSpPr>
      <xdr:spPr>
        <a:xfrm>
          <a:off x="927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39"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44" name="フローチャート: 判断 343"/>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73710</xdr:rowOff>
    </xdr:from>
    <xdr:to>
      <xdr:col>55</xdr:col>
      <xdr:colOff>50800</xdr:colOff>
      <xdr:row>86</xdr:row>
      <xdr:rowOff>3860</xdr:rowOff>
    </xdr:to>
    <xdr:sp macro="" textlink="">
      <xdr:nvSpPr>
        <xdr:cNvPr id="350" name="楕円 349"/>
        <xdr:cNvSpPr/>
      </xdr:nvSpPr>
      <xdr:spPr>
        <a:xfrm>
          <a:off x="104267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160087</xdr:rowOff>
    </xdr:from>
    <xdr:ext cx="469744" cy="259045"/>
    <xdr:sp macro="" textlink="">
      <xdr:nvSpPr>
        <xdr:cNvPr id="351" name="【公営住宅】&#10;一人当たり面積該当値テキスト"/>
        <xdr:cNvSpPr txBox="1"/>
      </xdr:nvSpPr>
      <xdr:spPr>
        <a:xfrm>
          <a:off x="10515600" y="1456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73253</xdr:rowOff>
    </xdr:from>
    <xdr:to>
      <xdr:col>50</xdr:col>
      <xdr:colOff>165100</xdr:colOff>
      <xdr:row>86</xdr:row>
      <xdr:rowOff>3403</xdr:rowOff>
    </xdr:to>
    <xdr:sp macro="" textlink="">
      <xdr:nvSpPr>
        <xdr:cNvPr id="352" name="楕円 351"/>
        <xdr:cNvSpPr/>
      </xdr:nvSpPr>
      <xdr:spPr>
        <a:xfrm>
          <a:off x="9588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124053</xdr:rowOff>
    </xdr:from>
    <xdr:to>
      <xdr:col>55</xdr:col>
      <xdr:colOff>0</xdr:colOff>
      <xdr:row>85</xdr:row>
      <xdr:rowOff>124510</xdr:rowOff>
    </xdr:to>
    <xdr:cxnSp macro="">
      <xdr:nvCxnSpPr>
        <xdr:cNvPr id="353" name="直線コネクタ 352"/>
        <xdr:cNvCxnSpPr/>
      </xdr:nvCxnSpPr>
      <xdr:spPr>
        <a:xfrm>
          <a:off x="9639300" y="146973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72797</xdr:rowOff>
    </xdr:from>
    <xdr:to>
      <xdr:col>46</xdr:col>
      <xdr:colOff>38100</xdr:colOff>
      <xdr:row>86</xdr:row>
      <xdr:rowOff>2947</xdr:rowOff>
    </xdr:to>
    <xdr:sp macro="" textlink="">
      <xdr:nvSpPr>
        <xdr:cNvPr id="354" name="楕円 353"/>
        <xdr:cNvSpPr/>
      </xdr:nvSpPr>
      <xdr:spPr>
        <a:xfrm>
          <a:off x="8699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123597</xdr:rowOff>
    </xdr:from>
    <xdr:to>
      <xdr:col>50</xdr:col>
      <xdr:colOff>114300</xdr:colOff>
      <xdr:row>85</xdr:row>
      <xdr:rowOff>124053</xdr:rowOff>
    </xdr:to>
    <xdr:cxnSp macro="">
      <xdr:nvCxnSpPr>
        <xdr:cNvPr id="355" name="直線コネクタ 354"/>
        <xdr:cNvCxnSpPr/>
      </xdr:nvCxnSpPr>
      <xdr:spPr>
        <a:xfrm>
          <a:off x="8750300" y="1469684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72340</xdr:rowOff>
    </xdr:from>
    <xdr:to>
      <xdr:col>41</xdr:col>
      <xdr:colOff>101600</xdr:colOff>
      <xdr:row>86</xdr:row>
      <xdr:rowOff>2490</xdr:rowOff>
    </xdr:to>
    <xdr:sp macro="" textlink="">
      <xdr:nvSpPr>
        <xdr:cNvPr id="356" name="楕円 355"/>
        <xdr:cNvSpPr/>
      </xdr:nvSpPr>
      <xdr:spPr>
        <a:xfrm>
          <a:off x="7810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123140</xdr:rowOff>
    </xdr:from>
    <xdr:to>
      <xdr:col>45</xdr:col>
      <xdr:colOff>177800</xdr:colOff>
      <xdr:row>85</xdr:row>
      <xdr:rowOff>123597</xdr:rowOff>
    </xdr:to>
    <xdr:cxnSp macro="">
      <xdr:nvCxnSpPr>
        <xdr:cNvPr id="357" name="直線コネクタ 356"/>
        <xdr:cNvCxnSpPr/>
      </xdr:nvCxnSpPr>
      <xdr:spPr>
        <a:xfrm>
          <a:off x="7861300" y="146963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64567</xdr:rowOff>
    </xdr:from>
    <xdr:to>
      <xdr:col>36</xdr:col>
      <xdr:colOff>165100</xdr:colOff>
      <xdr:row>85</xdr:row>
      <xdr:rowOff>166167</xdr:rowOff>
    </xdr:to>
    <xdr:sp macro="" textlink="">
      <xdr:nvSpPr>
        <xdr:cNvPr id="358" name="楕円 357"/>
        <xdr:cNvSpPr/>
      </xdr:nvSpPr>
      <xdr:spPr>
        <a:xfrm>
          <a:off x="6921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115367</xdr:rowOff>
    </xdr:from>
    <xdr:to>
      <xdr:col>41</xdr:col>
      <xdr:colOff>50800</xdr:colOff>
      <xdr:row>85</xdr:row>
      <xdr:rowOff>123140</xdr:rowOff>
    </xdr:to>
    <xdr:cxnSp macro="">
      <xdr:nvCxnSpPr>
        <xdr:cNvPr id="359" name="直線コネクタ 358"/>
        <xdr:cNvCxnSpPr/>
      </xdr:nvCxnSpPr>
      <xdr:spPr>
        <a:xfrm>
          <a:off x="6972300" y="1468861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60"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61"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62"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63"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165980</xdr:rowOff>
    </xdr:from>
    <xdr:ext cx="469744" cy="259045"/>
    <xdr:sp macro="" textlink="">
      <xdr:nvSpPr>
        <xdr:cNvPr id="364" name="n_1mainValue【公営住宅】&#10;一人当たり面積"/>
        <xdr:cNvSpPr txBox="1"/>
      </xdr:nvSpPr>
      <xdr:spPr>
        <a:xfrm>
          <a:off x="93917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165524</xdr:rowOff>
    </xdr:from>
    <xdr:ext cx="469744" cy="259045"/>
    <xdr:sp macro="" textlink="">
      <xdr:nvSpPr>
        <xdr:cNvPr id="365" name="n_2mainValue【公営住宅】&#10;一人当たり面積"/>
        <xdr:cNvSpPr txBox="1"/>
      </xdr:nvSpPr>
      <xdr:spPr>
        <a:xfrm>
          <a:off x="8515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165067</xdr:rowOff>
    </xdr:from>
    <xdr:ext cx="469744" cy="259045"/>
    <xdr:sp macro="" textlink="">
      <xdr:nvSpPr>
        <xdr:cNvPr id="366" name="n_3mainValue【公営住宅】&#10;一人当たり面積"/>
        <xdr:cNvSpPr txBox="1"/>
      </xdr:nvSpPr>
      <xdr:spPr>
        <a:xfrm>
          <a:off x="7626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157294</xdr:rowOff>
    </xdr:from>
    <xdr:ext cx="469744" cy="259045"/>
    <xdr:sp macro="" textlink="">
      <xdr:nvSpPr>
        <xdr:cNvPr id="367" name="n_4mainValue【公営住宅】&#10;一人当たり面積"/>
        <xdr:cNvSpPr txBox="1"/>
      </xdr:nvSpPr>
      <xdr:spPr>
        <a:xfrm>
          <a:off x="67374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9" name="直線コネクタ 3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0" name="テキスト ボックス 379"/>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1" name="直線コネクタ 3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2" name="テキスト ボックス 3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3" name="直線コネクタ 3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4" name="テキスト ボックス 3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5" name="直線コネクタ 3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6" name="テキスト ボックス 3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135637</xdr:rowOff>
    </xdr:from>
    <xdr:to>
      <xdr:col>24</xdr:col>
      <xdr:colOff>62865</xdr:colOff>
      <xdr:row>107</xdr:row>
      <xdr:rowOff>160782</xdr:rowOff>
    </xdr:to>
    <xdr:cxnSp macro="">
      <xdr:nvCxnSpPr>
        <xdr:cNvPr id="390" name="直線コネクタ 389"/>
        <xdr:cNvCxnSpPr/>
      </xdr:nvCxnSpPr>
      <xdr:spPr>
        <a:xfrm flipV="1">
          <a:off x="4634865" y="17452087"/>
          <a:ext cx="0" cy="1053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164609</xdr:rowOff>
    </xdr:from>
    <xdr:ext cx="405111" cy="259045"/>
    <xdr:sp macro="" textlink="">
      <xdr:nvSpPr>
        <xdr:cNvPr id="391" name="【港湾・漁港】&#10;有形固定資産減価償却率最小値テキスト"/>
        <xdr:cNvSpPr txBox="1"/>
      </xdr:nvSpPr>
      <xdr:spPr>
        <a:xfrm>
          <a:off x="4673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160782</xdr:rowOff>
    </xdr:from>
    <xdr:to>
      <xdr:col>24</xdr:col>
      <xdr:colOff>152400</xdr:colOff>
      <xdr:row>107</xdr:row>
      <xdr:rowOff>160782</xdr:rowOff>
    </xdr:to>
    <xdr:cxnSp macro="">
      <xdr:nvCxnSpPr>
        <xdr:cNvPr id="392" name="直線コネクタ 391"/>
        <xdr:cNvCxnSpPr/>
      </xdr:nvCxnSpPr>
      <xdr:spPr>
        <a:xfrm>
          <a:off x="4546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82314</xdr:rowOff>
    </xdr:from>
    <xdr:ext cx="405111" cy="259045"/>
    <xdr:sp macro="" textlink="">
      <xdr:nvSpPr>
        <xdr:cNvPr id="393" name="【港湾・漁港】&#10;有形固定資産減価償却率最大値テキスト"/>
        <xdr:cNvSpPr txBox="1"/>
      </xdr:nvSpPr>
      <xdr:spPr>
        <a:xfrm>
          <a:off x="4673600" y="1722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135637</xdr:rowOff>
    </xdr:from>
    <xdr:to>
      <xdr:col>24</xdr:col>
      <xdr:colOff>152400</xdr:colOff>
      <xdr:row>101</xdr:row>
      <xdr:rowOff>135637</xdr:rowOff>
    </xdr:to>
    <xdr:cxnSp macro="">
      <xdr:nvCxnSpPr>
        <xdr:cNvPr id="394" name="直線コネクタ 393"/>
        <xdr:cNvCxnSpPr/>
      </xdr:nvCxnSpPr>
      <xdr:spPr>
        <a:xfrm>
          <a:off x="4546600" y="17452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90695</xdr:rowOff>
    </xdr:from>
    <xdr:ext cx="405111" cy="259045"/>
    <xdr:sp macro="" textlink="">
      <xdr:nvSpPr>
        <xdr:cNvPr id="395" name="【港湾・漁港】&#10;有形固定資産減価償却率平均値テキスト"/>
        <xdr:cNvSpPr txBox="1"/>
      </xdr:nvSpPr>
      <xdr:spPr>
        <a:xfrm>
          <a:off x="4673600" y="1775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112268</xdr:rowOff>
    </xdr:from>
    <xdr:to>
      <xdr:col>24</xdr:col>
      <xdr:colOff>114300</xdr:colOff>
      <xdr:row>104</xdr:row>
      <xdr:rowOff>42418</xdr:rowOff>
    </xdr:to>
    <xdr:sp macro="" textlink="">
      <xdr:nvSpPr>
        <xdr:cNvPr id="396" name="フローチャート: 判断 395"/>
        <xdr:cNvSpPr/>
      </xdr:nvSpPr>
      <xdr:spPr>
        <a:xfrm>
          <a:off x="45847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20828</xdr:rowOff>
    </xdr:from>
    <xdr:to>
      <xdr:col>20</xdr:col>
      <xdr:colOff>38100</xdr:colOff>
      <xdr:row>103</xdr:row>
      <xdr:rowOff>122428</xdr:rowOff>
    </xdr:to>
    <xdr:sp macro="" textlink="">
      <xdr:nvSpPr>
        <xdr:cNvPr id="397" name="フローチャート: 判断 396"/>
        <xdr:cNvSpPr/>
      </xdr:nvSpPr>
      <xdr:spPr>
        <a:xfrm>
          <a:off x="3746500" y="176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98" name="フローチャート: 判断 397"/>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399" name="フローチャート: 判断 398"/>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45974</xdr:rowOff>
    </xdr:from>
    <xdr:to>
      <xdr:col>6</xdr:col>
      <xdr:colOff>38100</xdr:colOff>
      <xdr:row>101</xdr:row>
      <xdr:rowOff>147574</xdr:rowOff>
    </xdr:to>
    <xdr:sp macro="" textlink="">
      <xdr:nvSpPr>
        <xdr:cNvPr id="400" name="フローチャート: 判断 399"/>
        <xdr:cNvSpPr/>
      </xdr:nvSpPr>
      <xdr:spPr>
        <a:xfrm>
          <a:off x="1079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45974</xdr:rowOff>
    </xdr:from>
    <xdr:to>
      <xdr:col>24</xdr:col>
      <xdr:colOff>114300</xdr:colOff>
      <xdr:row>102</xdr:row>
      <xdr:rowOff>147574</xdr:rowOff>
    </xdr:to>
    <xdr:sp macro="" textlink="">
      <xdr:nvSpPr>
        <xdr:cNvPr id="406" name="楕円 405"/>
        <xdr:cNvSpPr/>
      </xdr:nvSpPr>
      <xdr:spPr>
        <a:xfrm>
          <a:off x="45847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68851</xdr:rowOff>
    </xdr:from>
    <xdr:ext cx="405111" cy="259045"/>
    <xdr:sp macro="" textlink="">
      <xdr:nvSpPr>
        <xdr:cNvPr id="407" name="【港湾・漁港】&#10;有形固定資産減価償却率該当値テキスト"/>
        <xdr:cNvSpPr txBox="1"/>
      </xdr:nvSpPr>
      <xdr:spPr>
        <a:xfrm>
          <a:off x="4673600" y="173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141987</xdr:rowOff>
    </xdr:from>
    <xdr:to>
      <xdr:col>20</xdr:col>
      <xdr:colOff>38100</xdr:colOff>
      <xdr:row>102</xdr:row>
      <xdr:rowOff>72137</xdr:rowOff>
    </xdr:to>
    <xdr:sp macro="" textlink="">
      <xdr:nvSpPr>
        <xdr:cNvPr id="408" name="楕円 407"/>
        <xdr:cNvSpPr/>
      </xdr:nvSpPr>
      <xdr:spPr>
        <a:xfrm>
          <a:off x="3746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21337</xdr:rowOff>
    </xdr:from>
    <xdr:to>
      <xdr:col>24</xdr:col>
      <xdr:colOff>63500</xdr:colOff>
      <xdr:row>102</xdr:row>
      <xdr:rowOff>96774</xdr:rowOff>
    </xdr:to>
    <xdr:cxnSp macro="">
      <xdr:nvCxnSpPr>
        <xdr:cNvPr id="409" name="直線コネクタ 408"/>
        <xdr:cNvCxnSpPr/>
      </xdr:nvCxnSpPr>
      <xdr:spPr>
        <a:xfrm>
          <a:off x="3797300" y="17509237"/>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68835</xdr:rowOff>
    </xdr:from>
    <xdr:to>
      <xdr:col>15</xdr:col>
      <xdr:colOff>101600</xdr:colOff>
      <xdr:row>101</xdr:row>
      <xdr:rowOff>170435</xdr:rowOff>
    </xdr:to>
    <xdr:sp macro="" textlink="">
      <xdr:nvSpPr>
        <xdr:cNvPr id="410" name="楕円 409"/>
        <xdr:cNvSpPr/>
      </xdr:nvSpPr>
      <xdr:spPr>
        <a:xfrm>
          <a:off x="2857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119635</xdr:rowOff>
    </xdr:from>
    <xdr:to>
      <xdr:col>19</xdr:col>
      <xdr:colOff>177800</xdr:colOff>
      <xdr:row>102</xdr:row>
      <xdr:rowOff>21337</xdr:rowOff>
    </xdr:to>
    <xdr:cxnSp macro="">
      <xdr:nvCxnSpPr>
        <xdr:cNvPr id="411" name="直線コネクタ 410"/>
        <xdr:cNvCxnSpPr/>
      </xdr:nvCxnSpPr>
      <xdr:spPr>
        <a:xfrm>
          <a:off x="2908300" y="174360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412" name="楕円 411"/>
        <xdr:cNvSpPr/>
      </xdr:nvSpPr>
      <xdr:spPr>
        <a:xfrm>
          <a:off x="1968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41911</xdr:rowOff>
    </xdr:from>
    <xdr:to>
      <xdr:col>15</xdr:col>
      <xdr:colOff>50800</xdr:colOff>
      <xdr:row>101</xdr:row>
      <xdr:rowOff>119635</xdr:rowOff>
    </xdr:to>
    <xdr:cxnSp macro="">
      <xdr:nvCxnSpPr>
        <xdr:cNvPr id="413" name="直線コネクタ 412"/>
        <xdr:cNvCxnSpPr/>
      </xdr:nvCxnSpPr>
      <xdr:spPr>
        <a:xfrm>
          <a:off x="2019300" y="173583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84837</xdr:rowOff>
    </xdr:from>
    <xdr:to>
      <xdr:col>6</xdr:col>
      <xdr:colOff>38100</xdr:colOff>
      <xdr:row>101</xdr:row>
      <xdr:rowOff>14987</xdr:rowOff>
    </xdr:to>
    <xdr:sp macro="" textlink="">
      <xdr:nvSpPr>
        <xdr:cNvPr id="414" name="楕円 413"/>
        <xdr:cNvSpPr/>
      </xdr:nvSpPr>
      <xdr:spPr>
        <a:xfrm>
          <a:off x="1079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135637</xdr:rowOff>
    </xdr:from>
    <xdr:to>
      <xdr:col>10</xdr:col>
      <xdr:colOff>114300</xdr:colOff>
      <xdr:row>101</xdr:row>
      <xdr:rowOff>41911</xdr:rowOff>
    </xdr:to>
    <xdr:cxnSp macro="">
      <xdr:nvCxnSpPr>
        <xdr:cNvPr id="415" name="直線コネクタ 414"/>
        <xdr:cNvCxnSpPr/>
      </xdr:nvCxnSpPr>
      <xdr:spPr>
        <a:xfrm>
          <a:off x="1130300" y="17280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113555</xdr:rowOff>
    </xdr:from>
    <xdr:ext cx="405111" cy="259045"/>
    <xdr:sp macro="" textlink="">
      <xdr:nvSpPr>
        <xdr:cNvPr id="416" name="n_1aveValue【港湾・漁港】&#10;有形固定資産減価償却率"/>
        <xdr:cNvSpPr txBox="1"/>
      </xdr:nvSpPr>
      <xdr:spPr>
        <a:xfrm>
          <a:off x="3582044"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417" name="n_2aveValue【港湾・漁港】&#10;有形固定資産減価償却率"/>
        <xdr:cNvSpPr txBox="1"/>
      </xdr:nvSpPr>
      <xdr:spPr>
        <a:xfrm>
          <a:off x="2705744" y="177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18" name="n_3aveValue【港湾・漁港】&#10;有形固定資産減価償却率"/>
        <xdr:cNvSpPr txBox="1"/>
      </xdr:nvSpPr>
      <xdr:spPr>
        <a:xfrm>
          <a:off x="1816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138701</xdr:rowOff>
    </xdr:from>
    <xdr:ext cx="405111" cy="259045"/>
    <xdr:sp macro="" textlink="">
      <xdr:nvSpPr>
        <xdr:cNvPr id="419" name="n_4aveValue【港湾・漁港】&#10;有形固定資産減価償却率"/>
        <xdr:cNvSpPr txBox="1"/>
      </xdr:nvSpPr>
      <xdr:spPr>
        <a:xfrm>
          <a:off x="927744" y="1745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88664</xdr:rowOff>
    </xdr:from>
    <xdr:ext cx="405111" cy="259045"/>
    <xdr:sp macro="" textlink="">
      <xdr:nvSpPr>
        <xdr:cNvPr id="420" name="n_1mainValue【港湾・漁港】&#10;有形固定資産減価償却率"/>
        <xdr:cNvSpPr txBox="1"/>
      </xdr:nvSpPr>
      <xdr:spPr>
        <a:xfrm>
          <a:off x="35820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15512</xdr:rowOff>
    </xdr:from>
    <xdr:ext cx="405111" cy="259045"/>
    <xdr:sp macro="" textlink="">
      <xdr:nvSpPr>
        <xdr:cNvPr id="421" name="n_2mainValue【港湾・漁港】&#10;有形固定資産減価償却率"/>
        <xdr:cNvSpPr txBox="1"/>
      </xdr:nvSpPr>
      <xdr:spPr>
        <a:xfrm>
          <a:off x="2705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422" name="n_3mainValue【港湾・漁港】&#10;有形固定資産減価償却率"/>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31514</xdr:rowOff>
    </xdr:from>
    <xdr:ext cx="405111" cy="259045"/>
    <xdr:sp macro="" textlink="">
      <xdr:nvSpPr>
        <xdr:cNvPr id="423" name="n_4mainValue【港湾・漁港】&#10;有形固定資産減価償却率"/>
        <xdr:cNvSpPr txBox="1"/>
      </xdr:nvSpPr>
      <xdr:spPr>
        <a:xfrm>
          <a:off x="927744" y="1700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5" name="テキスト ボックス 43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37" name="テキスト ボックス 43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9" name="テキスト ボックス 43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1" name="テキスト ボックス 44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3" name="テキスト ボックス 44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47" name="直線コネクタ 446"/>
        <xdr:cNvCxnSpPr/>
      </xdr:nvCxnSpPr>
      <xdr:spPr>
        <a:xfrm flipV="1">
          <a:off x="10476865" y="172822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48" name="【港湾・漁港】&#10;一人当たり有形固定資産（償却資産）額最小値テキスト"/>
        <xdr:cNvSpPr txBox="1"/>
      </xdr:nvSpPr>
      <xdr:spPr>
        <a:xfrm>
          <a:off x="10515600" y="186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49" name="直線コネクタ 448"/>
        <xdr:cNvCxnSpPr/>
      </xdr:nvCxnSpPr>
      <xdr:spPr>
        <a:xfrm>
          <a:off x="10388600" y="1866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50" name="【港湾・漁港】&#10;一人当たり有形固定資産（償却資産）額最大値テキスト"/>
        <xdr:cNvSpPr txBox="1"/>
      </xdr:nvSpPr>
      <xdr:spPr>
        <a:xfrm>
          <a:off x="10515600" y="170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51" name="直線コネクタ 450"/>
        <xdr:cNvCxnSpPr/>
      </xdr:nvCxnSpPr>
      <xdr:spPr>
        <a:xfrm>
          <a:off x="10388600" y="1728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19077</xdr:rowOff>
    </xdr:from>
    <xdr:ext cx="534377" cy="259045"/>
    <xdr:sp macro="" textlink="">
      <xdr:nvSpPr>
        <xdr:cNvPr id="452" name="【港湾・漁港】&#10;一人当たり有形固定資産（償却資産）額平均値テキスト"/>
        <xdr:cNvSpPr txBox="1"/>
      </xdr:nvSpPr>
      <xdr:spPr>
        <a:xfrm>
          <a:off x="10515600" y="1819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53" name="フローチャート: 判断 452"/>
        <xdr:cNvSpPr/>
      </xdr:nvSpPr>
      <xdr:spPr>
        <a:xfrm>
          <a:off x="10426700" y="18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54" name="フローチャート: 判断 453"/>
        <xdr:cNvSpPr/>
      </xdr:nvSpPr>
      <xdr:spPr>
        <a:xfrm>
          <a:off x="9588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55" name="フローチャート: 判断 454"/>
        <xdr:cNvSpPr/>
      </xdr:nvSpPr>
      <xdr:spPr>
        <a:xfrm>
          <a:off x="8699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56" name="フローチャート: 判断 455"/>
        <xdr:cNvSpPr/>
      </xdr:nvSpPr>
      <xdr:spPr>
        <a:xfrm>
          <a:off x="7810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57" name="フローチャート: 判断 456"/>
        <xdr:cNvSpPr/>
      </xdr:nvSpPr>
      <xdr:spPr>
        <a:xfrm>
          <a:off x="6921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57381</xdr:rowOff>
    </xdr:from>
    <xdr:to>
      <xdr:col>55</xdr:col>
      <xdr:colOff>50800</xdr:colOff>
      <xdr:row>108</xdr:row>
      <xdr:rowOff>158981</xdr:rowOff>
    </xdr:to>
    <xdr:sp macro="" textlink="">
      <xdr:nvSpPr>
        <xdr:cNvPr id="463" name="楕円 462"/>
        <xdr:cNvSpPr/>
      </xdr:nvSpPr>
      <xdr:spPr>
        <a:xfrm>
          <a:off x="10426700" y="185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143758</xdr:rowOff>
    </xdr:from>
    <xdr:ext cx="469744" cy="259045"/>
    <xdr:sp macro="" textlink="">
      <xdr:nvSpPr>
        <xdr:cNvPr id="464" name="【港湾・漁港】&#10;一人当たり有形固定資産（償却資産）額該当値テキスト"/>
        <xdr:cNvSpPr txBox="1"/>
      </xdr:nvSpPr>
      <xdr:spPr>
        <a:xfrm>
          <a:off x="10515600" y="184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57107</xdr:rowOff>
    </xdr:from>
    <xdr:to>
      <xdr:col>50</xdr:col>
      <xdr:colOff>165100</xdr:colOff>
      <xdr:row>108</xdr:row>
      <xdr:rowOff>158707</xdr:rowOff>
    </xdr:to>
    <xdr:sp macro="" textlink="">
      <xdr:nvSpPr>
        <xdr:cNvPr id="465" name="楕円 464"/>
        <xdr:cNvSpPr/>
      </xdr:nvSpPr>
      <xdr:spPr>
        <a:xfrm>
          <a:off x="9588500" y="185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107907</xdr:rowOff>
    </xdr:from>
    <xdr:to>
      <xdr:col>55</xdr:col>
      <xdr:colOff>0</xdr:colOff>
      <xdr:row>108</xdr:row>
      <xdr:rowOff>108181</xdr:rowOff>
    </xdr:to>
    <xdr:cxnSp macro="">
      <xdr:nvCxnSpPr>
        <xdr:cNvPr id="466" name="直線コネクタ 465"/>
        <xdr:cNvCxnSpPr/>
      </xdr:nvCxnSpPr>
      <xdr:spPr>
        <a:xfrm>
          <a:off x="9639300" y="1862450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56955</xdr:rowOff>
    </xdr:from>
    <xdr:to>
      <xdr:col>46</xdr:col>
      <xdr:colOff>38100</xdr:colOff>
      <xdr:row>108</xdr:row>
      <xdr:rowOff>158555</xdr:rowOff>
    </xdr:to>
    <xdr:sp macro="" textlink="">
      <xdr:nvSpPr>
        <xdr:cNvPr id="467" name="楕円 466"/>
        <xdr:cNvSpPr/>
      </xdr:nvSpPr>
      <xdr:spPr>
        <a:xfrm>
          <a:off x="8699500" y="185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107755</xdr:rowOff>
    </xdr:from>
    <xdr:to>
      <xdr:col>50</xdr:col>
      <xdr:colOff>114300</xdr:colOff>
      <xdr:row>108</xdr:row>
      <xdr:rowOff>107907</xdr:rowOff>
    </xdr:to>
    <xdr:cxnSp macro="">
      <xdr:nvCxnSpPr>
        <xdr:cNvPr id="468" name="直線コネクタ 467"/>
        <xdr:cNvCxnSpPr/>
      </xdr:nvCxnSpPr>
      <xdr:spPr>
        <a:xfrm>
          <a:off x="8750300" y="1862435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56756</xdr:rowOff>
    </xdr:from>
    <xdr:to>
      <xdr:col>41</xdr:col>
      <xdr:colOff>101600</xdr:colOff>
      <xdr:row>108</xdr:row>
      <xdr:rowOff>158356</xdr:rowOff>
    </xdr:to>
    <xdr:sp macro="" textlink="">
      <xdr:nvSpPr>
        <xdr:cNvPr id="469" name="楕円 468"/>
        <xdr:cNvSpPr/>
      </xdr:nvSpPr>
      <xdr:spPr>
        <a:xfrm>
          <a:off x="7810500" y="185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107556</xdr:rowOff>
    </xdr:from>
    <xdr:to>
      <xdr:col>45</xdr:col>
      <xdr:colOff>177800</xdr:colOff>
      <xdr:row>108</xdr:row>
      <xdr:rowOff>107755</xdr:rowOff>
    </xdr:to>
    <xdr:cxnSp macro="">
      <xdr:nvCxnSpPr>
        <xdr:cNvPr id="470" name="直線コネクタ 469"/>
        <xdr:cNvCxnSpPr/>
      </xdr:nvCxnSpPr>
      <xdr:spPr>
        <a:xfrm>
          <a:off x="7861300" y="1862415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55545</xdr:rowOff>
    </xdr:from>
    <xdr:to>
      <xdr:col>36</xdr:col>
      <xdr:colOff>165100</xdr:colOff>
      <xdr:row>108</xdr:row>
      <xdr:rowOff>157145</xdr:rowOff>
    </xdr:to>
    <xdr:sp macro="" textlink="">
      <xdr:nvSpPr>
        <xdr:cNvPr id="471" name="楕円 470"/>
        <xdr:cNvSpPr/>
      </xdr:nvSpPr>
      <xdr:spPr>
        <a:xfrm>
          <a:off x="6921500" y="185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106345</xdr:rowOff>
    </xdr:from>
    <xdr:to>
      <xdr:col>41</xdr:col>
      <xdr:colOff>50800</xdr:colOff>
      <xdr:row>108</xdr:row>
      <xdr:rowOff>107556</xdr:rowOff>
    </xdr:to>
    <xdr:cxnSp macro="">
      <xdr:nvCxnSpPr>
        <xdr:cNvPr id="472" name="直線コネクタ 471"/>
        <xdr:cNvCxnSpPr/>
      </xdr:nvCxnSpPr>
      <xdr:spPr>
        <a:xfrm>
          <a:off x="6972300" y="18622945"/>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131198</xdr:rowOff>
    </xdr:from>
    <xdr:ext cx="534377" cy="259045"/>
    <xdr:sp macro="" textlink="">
      <xdr:nvSpPr>
        <xdr:cNvPr id="473" name="n_1aveValue【港湾・漁港】&#10;一人当たり有形固定資産（償却資産）額"/>
        <xdr:cNvSpPr txBox="1"/>
      </xdr:nvSpPr>
      <xdr:spPr>
        <a:xfrm>
          <a:off x="93594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155239</xdr:rowOff>
    </xdr:from>
    <xdr:ext cx="534377" cy="259045"/>
    <xdr:sp macro="" textlink="">
      <xdr:nvSpPr>
        <xdr:cNvPr id="474" name="n_2aveValue【港湾・漁港】&#10;一人当たり有形固定資産（償却資産）額"/>
        <xdr:cNvSpPr txBox="1"/>
      </xdr:nvSpPr>
      <xdr:spPr>
        <a:xfrm>
          <a:off x="8483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83512</xdr:rowOff>
    </xdr:from>
    <xdr:ext cx="534377" cy="259045"/>
    <xdr:sp macro="" textlink="">
      <xdr:nvSpPr>
        <xdr:cNvPr id="475" name="n_3aveValue【港湾・漁港】&#10;一人当たり有形固定資産（償却資産）額"/>
        <xdr:cNvSpPr txBox="1"/>
      </xdr:nvSpPr>
      <xdr:spPr>
        <a:xfrm>
          <a:off x="7594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164056</xdr:rowOff>
    </xdr:from>
    <xdr:ext cx="534377" cy="259045"/>
    <xdr:sp macro="" textlink="">
      <xdr:nvSpPr>
        <xdr:cNvPr id="476" name="n_4aveValue【港湾・漁港】&#10;一人当たり有形固定資産（償却資産）額"/>
        <xdr:cNvSpPr txBox="1"/>
      </xdr:nvSpPr>
      <xdr:spPr>
        <a:xfrm>
          <a:off x="6705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149834</xdr:rowOff>
    </xdr:from>
    <xdr:ext cx="469744" cy="259045"/>
    <xdr:sp macro="" textlink="">
      <xdr:nvSpPr>
        <xdr:cNvPr id="477" name="n_1mainValue【港湾・漁港】&#10;一人当たり有形固定資産（償却資産）額"/>
        <xdr:cNvSpPr txBox="1"/>
      </xdr:nvSpPr>
      <xdr:spPr>
        <a:xfrm>
          <a:off x="9391728" y="186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149682</xdr:rowOff>
    </xdr:from>
    <xdr:ext cx="469744" cy="259045"/>
    <xdr:sp macro="" textlink="">
      <xdr:nvSpPr>
        <xdr:cNvPr id="478" name="n_2mainValue【港湾・漁港】&#10;一人当たり有形固定資産（償却資産）額"/>
        <xdr:cNvSpPr txBox="1"/>
      </xdr:nvSpPr>
      <xdr:spPr>
        <a:xfrm>
          <a:off x="8515428" y="186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149483</xdr:rowOff>
    </xdr:from>
    <xdr:ext cx="469744" cy="259045"/>
    <xdr:sp macro="" textlink="">
      <xdr:nvSpPr>
        <xdr:cNvPr id="479" name="n_3mainValue【港湾・漁港】&#10;一人当たり有形固定資産（償却資産）額"/>
        <xdr:cNvSpPr txBox="1"/>
      </xdr:nvSpPr>
      <xdr:spPr>
        <a:xfrm>
          <a:off x="7626428" y="1866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148272</xdr:rowOff>
    </xdr:from>
    <xdr:ext cx="469744" cy="259045"/>
    <xdr:sp macro="" textlink="">
      <xdr:nvSpPr>
        <xdr:cNvPr id="480" name="n_4mainValue【港湾・漁港】&#10;一人当たり有形固定資産（償却資産）額"/>
        <xdr:cNvSpPr txBox="1"/>
      </xdr:nvSpPr>
      <xdr:spPr>
        <a:xfrm>
          <a:off x="6737428" y="1866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2" name="直線コネクタ 4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3" name="テキスト ボックス 4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4" name="直線コネクタ 4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5" name="テキスト ボックス 4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6" name="直線コネクタ 4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7" name="テキスト ボックス 4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8" name="直線コネクタ 4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9" name="テキスト ボックス 4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0" name="直線コネクタ 4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1" name="テキスト ボックス 5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3" name="テキスト ボックス 5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505" name="直線コネクタ 504"/>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06"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07" name="直線コネクタ 506"/>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508"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509" name="直線コネクタ 508"/>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510"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11" name="フローチャート: 判断 510"/>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512" name="フローチャート: 判断 51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513" name="フローチャート: 判断 512"/>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14" name="フローチャート: 判断 513"/>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515" name="フローチャート: 判断 514"/>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521" name="楕円 520"/>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522" name="【認定こども園・幼稚園・保育所】&#10;有形固定資産減価償却率該当値テキスト"/>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523" name="楕円 522"/>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39</xdr:row>
      <xdr:rowOff>24765</xdr:rowOff>
    </xdr:to>
    <xdr:cxnSp macro="">
      <xdr:nvCxnSpPr>
        <xdr:cNvPr id="524" name="直線コネクタ 523"/>
        <xdr:cNvCxnSpPr/>
      </xdr:nvCxnSpPr>
      <xdr:spPr>
        <a:xfrm flipV="1">
          <a:off x="15481300" y="6402705"/>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525" name="楕円 524"/>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24765</xdr:rowOff>
    </xdr:to>
    <xdr:cxnSp macro="">
      <xdr:nvCxnSpPr>
        <xdr:cNvPr id="526" name="直線コネクタ 525"/>
        <xdr:cNvCxnSpPr/>
      </xdr:nvCxnSpPr>
      <xdr:spPr>
        <a:xfrm>
          <a:off x="14592300" y="66675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527" name="楕円 526"/>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152400</xdr:rowOff>
    </xdr:to>
    <xdr:cxnSp macro="">
      <xdr:nvCxnSpPr>
        <xdr:cNvPr id="528" name="直線コネクタ 527"/>
        <xdr:cNvCxnSpPr/>
      </xdr:nvCxnSpPr>
      <xdr:spPr>
        <a:xfrm>
          <a:off x="13703300" y="662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529" name="楕円 528"/>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110490</xdr:rowOff>
    </xdr:to>
    <xdr:cxnSp macro="">
      <xdr:nvCxnSpPr>
        <xdr:cNvPr id="530" name="直線コネクタ 529"/>
        <xdr:cNvCxnSpPr/>
      </xdr:nvCxnSpPr>
      <xdr:spPr>
        <a:xfrm>
          <a:off x="12814300" y="65379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531"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532"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33"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534" name="n_4aveValue【認定こども園・幼稚園・保育所】&#10;有形固定資産減価償却率"/>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535" name="n_1mainValue【認定こども園・幼稚園・保育所】&#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536" name="n_2mainValue【認定こども園・幼稚園・保育所】&#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537" name="n_3mainValue【認定こども園・幼稚園・保育所】&#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90187</xdr:rowOff>
    </xdr:from>
    <xdr:ext cx="405111" cy="259045"/>
    <xdr:sp macro="" textlink="">
      <xdr:nvSpPr>
        <xdr:cNvPr id="538" name="n_4mainValue【認定こども園・幼稚園・保育所】&#10;有形固定資産減価償却率"/>
        <xdr:cNvSpPr txBox="1"/>
      </xdr:nvSpPr>
      <xdr:spPr>
        <a:xfrm>
          <a:off x="12611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2" name="直線コネクタ 561"/>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3"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4" name="直線コネクタ 563"/>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65"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66" name="直線コネクタ 565"/>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567"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68" name="フローチャート: 判断 56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69" name="フローチャート: 判断 568"/>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70" name="フローチャート: 判断 569"/>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71" name="フローチャート: 判断 570"/>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72" name="フローチャート: 判断 571"/>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578" name="楕円 577"/>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47007</xdr:rowOff>
    </xdr:from>
    <xdr:ext cx="469744" cy="259045"/>
    <xdr:sp macro="" textlink="">
      <xdr:nvSpPr>
        <xdr:cNvPr id="579" name="【認定こども園・幼稚園・保育所】&#10;一人当たり面積該当値テキスト"/>
        <xdr:cNvSpPr txBox="1"/>
      </xdr:nvSpPr>
      <xdr:spPr>
        <a:xfrm>
          <a:off x="221996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124460</xdr:rowOff>
    </xdr:from>
    <xdr:to>
      <xdr:col>112</xdr:col>
      <xdr:colOff>38100</xdr:colOff>
      <xdr:row>41</xdr:row>
      <xdr:rowOff>54610</xdr:rowOff>
    </xdr:to>
    <xdr:sp macro="" textlink="">
      <xdr:nvSpPr>
        <xdr:cNvPr id="580" name="楕円 579"/>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xdr:rowOff>
    </xdr:from>
    <xdr:to>
      <xdr:col>116</xdr:col>
      <xdr:colOff>63500</xdr:colOff>
      <xdr:row>41</xdr:row>
      <xdr:rowOff>11430</xdr:rowOff>
    </xdr:to>
    <xdr:cxnSp macro="">
      <xdr:nvCxnSpPr>
        <xdr:cNvPr id="581" name="直線コネクタ 580"/>
        <xdr:cNvCxnSpPr/>
      </xdr:nvCxnSpPr>
      <xdr:spPr>
        <a:xfrm>
          <a:off x="21323300" y="7033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82" name="楕円 581"/>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19050</xdr:rowOff>
    </xdr:to>
    <xdr:cxnSp macro="">
      <xdr:nvCxnSpPr>
        <xdr:cNvPr id="583" name="直線コネクタ 582"/>
        <xdr:cNvCxnSpPr/>
      </xdr:nvCxnSpPr>
      <xdr:spPr>
        <a:xfrm flipV="1">
          <a:off x="20434300" y="7033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84" name="楕円 583"/>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585" name="直線コネクタ 584"/>
        <xdr:cNvCxnSpPr/>
      </xdr:nvCxnSpPr>
      <xdr:spPr>
        <a:xfrm>
          <a:off x="19545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132080</xdr:rowOff>
    </xdr:from>
    <xdr:to>
      <xdr:col>98</xdr:col>
      <xdr:colOff>38100</xdr:colOff>
      <xdr:row>41</xdr:row>
      <xdr:rowOff>62230</xdr:rowOff>
    </xdr:to>
    <xdr:sp macro="" textlink="">
      <xdr:nvSpPr>
        <xdr:cNvPr id="586" name="楕円 585"/>
        <xdr:cNvSpPr/>
      </xdr:nvSpPr>
      <xdr:spPr>
        <a:xfrm>
          <a:off x="18605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xdr:rowOff>
    </xdr:from>
    <xdr:to>
      <xdr:col>102</xdr:col>
      <xdr:colOff>114300</xdr:colOff>
      <xdr:row>41</xdr:row>
      <xdr:rowOff>19050</xdr:rowOff>
    </xdr:to>
    <xdr:cxnSp macro="">
      <xdr:nvCxnSpPr>
        <xdr:cNvPr id="587" name="直線コネクタ 586"/>
        <xdr:cNvCxnSpPr/>
      </xdr:nvCxnSpPr>
      <xdr:spPr>
        <a:xfrm>
          <a:off x="18656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8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8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90"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91"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45737</xdr:rowOff>
    </xdr:from>
    <xdr:ext cx="469744" cy="259045"/>
    <xdr:sp macro="" textlink="">
      <xdr:nvSpPr>
        <xdr:cNvPr id="592"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93"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94"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53357</xdr:rowOff>
    </xdr:from>
    <xdr:ext cx="469744" cy="259045"/>
    <xdr:sp macro="" textlink="">
      <xdr:nvSpPr>
        <xdr:cNvPr id="595" name="n_4mainValue【認定こども園・幼稚園・保育所】&#10;一人当たり面積"/>
        <xdr:cNvSpPr txBox="1"/>
      </xdr:nvSpPr>
      <xdr:spPr>
        <a:xfrm>
          <a:off x="18421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8" name="テキスト ボックス 6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8" name="テキスト ボックス 6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622" name="直線コネクタ 621"/>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623"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624" name="直線コネクタ 623"/>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625"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626" name="直線コネクタ 625"/>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627"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28" name="フローチャート: 判断 627"/>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29" name="フローチャート: 判断 62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0" name="フローチャート: 判断 62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31" name="フローチャート: 判断 630"/>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632" name="フローチャート: 判断 631"/>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638" name="楕円 637"/>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639" name="【学校施設】&#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640" name="楕円 639"/>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40822</xdr:rowOff>
    </xdr:to>
    <xdr:cxnSp macro="">
      <xdr:nvCxnSpPr>
        <xdr:cNvPr id="641" name="直線コネクタ 640"/>
        <xdr:cNvCxnSpPr/>
      </xdr:nvCxnSpPr>
      <xdr:spPr>
        <a:xfrm>
          <a:off x="15481300" y="1011391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642" name="楕円 641"/>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58</xdr:row>
      <xdr:rowOff>169817</xdr:rowOff>
    </xdr:to>
    <xdr:cxnSp macro="">
      <xdr:nvCxnSpPr>
        <xdr:cNvPr id="643" name="直線コネクタ 642"/>
        <xdr:cNvCxnSpPr/>
      </xdr:nvCxnSpPr>
      <xdr:spPr>
        <a:xfrm>
          <a:off x="14592300" y="100616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24312</xdr:rowOff>
    </xdr:from>
    <xdr:to>
      <xdr:col>72</xdr:col>
      <xdr:colOff>38100</xdr:colOff>
      <xdr:row>58</xdr:row>
      <xdr:rowOff>125912</xdr:rowOff>
    </xdr:to>
    <xdr:sp macro="" textlink="">
      <xdr:nvSpPr>
        <xdr:cNvPr id="644" name="楕円 643"/>
        <xdr:cNvSpPr/>
      </xdr:nvSpPr>
      <xdr:spPr>
        <a:xfrm>
          <a:off x="1365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117566</xdr:rowOff>
    </xdr:to>
    <xdr:cxnSp macro="">
      <xdr:nvCxnSpPr>
        <xdr:cNvPr id="645" name="直線コネクタ 644"/>
        <xdr:cNvCxnSpPr/>
      </xdr:nvCxnSpPr>
      <xdr:spPr>
        <a:xfrm>
          <a:off x="13703300" y="100192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133713</xdr:rowOff>
    </xdr:from>
    <xdr:to>
      <xdr:col>67</xdr:col>
      <xdr:colOff>101600</xdr:colOff>
      <xdr:row>58</xdr:row>
      <xdr:rowOff>63863</xdr:rowOff>
    </xdr:to>
    <xdr:sp macro="" textlink="">
      <xdr:nvSpPr>
        <xdr:cNvPr id="646" name="楕円 645"/>
        <xdr:cNvSpPr/>
      </xdr:nvSpPr>
      <xdr:spPr>
        <a:xfrm>
          <a:off x="1276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13063</xdr:rowOff>
    </xdr:from>
    <xdr:to>
      <xdr:col>71</xdr:col>
      <xdr:colOff>177800</xdr:colOff>
      <xdr:row>58</xdr:row>
      <xdr:rowOff>75112</xdr:rowOff>
    </xdr:to>
    <xdr:cxnSp macro="">
      <xdr:nvCxnSpPr>
        <xdr:cNvPr id="647" name="直線コネクタ 646"/>
        <xdr:cNvCxnSpPr/>
      </xdr:nvCxnSpPr>
      <xdr:spPr>
        <a:xfrm>
          <a:off x="12814300" y="99571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48"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49"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50"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651" name="n_4aveValue【学校施設】&#10;有形固定資産減価償却率"/>
        <xdr:cNvSpPr txBox="1"/>
      </xdr:nvSpPr>
      <xdr:spPr>
        <a:xfrm>
          <a:off x="12611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652" name="n_1mainValue【学校施設】&#10;有形固定資産減価償却率"/>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653" name="n_2mainValue【学校施設】&#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142439</xdr:rowOff>
    </xdr:from>
    <xdr:ext cx="405111" cy="259045"/>
    <xdr:sp macro="" textlink="">
      <xdr:nvSpPr>
        <xdr:cNvPr id="654" name="n_3mainValue【学校施設】&#10;有形固定資産減価償却率"/>
        <xdr:cNvSpPr txBox="1"/>
      </xdr:nvSpPr>
      <xdr:spPr>
        <a:xfrm>
          <a:off x="13500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80390</xdr:rowOff>
    </xdr:from>
    <xdr:ext cx="405111" cy="259045"/>
    <xdr:sp macro="" textlink="">
      <xdr:nvSpPr>
        <xdr:cNvPr id="655" name="n_4mainValue【学校施設】&#10;有形固定資産減価償却率"/>
        <xdr:cNvSpPr txBox="1"/>
      </xdr:nvSpPr>
      <xdr:spPr>
        <a:xfrm>
          <a:off x="12611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78" name="直線コネクタ 677"/>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79"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80" name="直線コネクタ 679"/>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81"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82" name="直線コネクタ 681"/>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683"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84" name="フローチャート: 判断 683"/>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85" name="フローチャート: 判断 684"/>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86" name="フローチャート: 判断 685"/>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87" name="フローチャート: 判断 686"/>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88" name="フローチャート: 判断 687"/>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3149</xdr:rowOff>
    </xdr:from>
    <xdr:to>
      <xdr:col>116</xdr:col>
      <xdr:colOff>114300</xdr:colOff>
      <xdr:row>64</xdr:row>
      <xdr:rowOff>104749</xdr:rowOff>
    </xdr:to>
    <xdr:sp macro="" textlink="">
      <xdr:nvSpPr>
        <xdr:cNvPr id="694" name="楕円 693"/>
        <xdr:cNvSpPr/>
      </xdr:nvSpPr>
      <xdr:spPr>
        <a:xfrm>
          <a:off x="22110700" y="1097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89526</xdr:rowOff>
    </xdr:from>
    <xdr:ext cx="469744" cy="259045"/>
    <xdr:sp macro="" textlink="">
      <xdr:nvSpPr>
        <xdr:cNvPr id="695" name="【学校施設】&#10;一人当たり面積該当値テキスト"/>
        <xdr:cNvSpPr txBox="1"/>
      </xdr:nvSpPr>
      <xdr:spPr>
        <a:xfrm>
          <a:off x="22199600" y="1089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4064</xdr:rowOff>
    </xdr:from>
    <xdr:to>
      <xdr:col>112</xdr:col>
      <xdr:colOff>38100</xdr:colOff>
      <xdr:row>64</xdr:row>
      <xdr:rowOff>105664</xdr:rowOff>
    </xdr:to>
    <xdr:sp macro="" textlink="">
      <xdr:nvSpPr>
        <xdr:cNvPr id="696" name="楕円 695"/>
        <xdr:cNvSpPr/>
      </xdr:nvSpPr>
      <xdr:spPr>
        <a:xfrm>
          <a:off x="21272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53949</xdr:rowOff>
    </xdr:from>
    <xdr:to>
      <xdr:col>116</xdr:col>
      <xdr:colOff>63500</xdr:colOff>
      <xdr:row>64</xdr:row>
      <xdr:rowOff>54864</xdr:rowOff>
    </xdr:to>
    <xdr:cxnSp macro="">
      <xdr:nvCxnSpPr>
        <xdr:cNvPr id="697" name="直線コネクタ 696"/>
        <xdr:cNvCxnSpPr/>
      </xdr:nvCxnSpPr>
      <xdr:spPr>
        <a:xfrm flipV="1">
          <a:off x="21323300" y="110267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1321</xdr:rowOff>
    </xdr:from>
    <xdr:to>
      <xdr:col>107</xdr:col>
      <xdr:colOff>101600</xdr:colOff>
      <xdr:row>64</xdr:row>
      <xdr:rowOff>102921</xdr:rowOff>
    </xdr:to>
    <xdr:sp macro="" textlink="">
      <xdr:nvSpPr>
        <xdr:cNvPr id="698" name="楕円 697"/>
        <xdr:cNvSpPr/>
      </xdr:nvSpPr>
      <xdr:spPr>
        <a:xfrm>
          <a:off x="20383500" y="109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52121</xdr:rowOff>
    </xdr:from>
    <xdr:to>
      <xdr:col>111</xdr:col>
      <xdr:colOff>177800</xdr:colOff>
      <xdr:row>64</xdr:row>
      <xdr:rowOff>54864</xdr:rowOff>
    </xdr:to>
    <xdr:cxnSp macro="">
      <xdr:nvCxnSpPr>
        <xdr:cNvPr id="699" name="直線コネクタ 698"/>
        <xdr:cNvCxnSpPr/>
      </xdr:nvCxnSpPr>
      <xdr:spPr>
        <a:xfrm>
          <a:off x="20434300" y="110249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170942</xdr:rowOff>
    </xdr:from>
    <xdr:to>
      <xdr:col>102</xdr:col>
      <xdr:colOff>165100</xdr:colOff>
      <xdr:row>64</xdr:row>
      <xdr:rowOff>101092</xdr:rowOff>
    </xdr:to>
    <xdr:sp macro="" textlink="">
      <xdr:nvSpPr>
        <xdr:cNvPr id="700" name="楕円 699"/>
        <xdr:cNvSpPr/>
      </xdr:nvSpPr>
      <xdr:spPr>
        <a:xfrm>
          <a:off x="19494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50292</xdr:rowOff>
    </xdr:from>
    <xdr:to>
      <xdr:col>107</xdr:col>
      <xdr:colOff>50800</xdr:colOff>
      <xdr:row>64</xdr:row>
      <xdr:rowOff>52121</xdr:rowOff>
    </xdr:to>
    <xdr:cxnSp macro="">
      <xdr:nvCxnSpPr>
        <xdr:cNvPr id="701" name="直線コネクタ 700"/>
        <xdr:cNvCxnSpPr/>
      </xdr:nvCxnSpPr>
      <xdr:spPr>
        <a:xfrm>
          <a:off x="19545300" y="110230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158141</xdr:rowOff>
    </xdr:from>
    <xdr:to>
      <xdr:col>98</xdr:col>
      <xdr:colOff>38100</xdr:colOff>
      <xdr:row>64</xdr:row>
      <xdr:rowOff>88291</xdr:rowOff>
    </xdr:to>
    <xdr:sp macro="" textlink="">
      <xdr:nvSpPr>
        <xdr:cNvPr id="702" name="楕円 701"/>
        <xdr:cNvSpPr/>
      </xdr:nvSpPr>
      <xdr:spPr>
        <a:xfrm>
          <a:off x="18605500" y="109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37491</xdr:rowOff>
    </xdr:from>
    <xdr:to>
      <xdr:col>102</xdr:col>
      <xdr:colOff>114300</xdr:colOff>
      <xdr:row>64</xdr:row>
      <xdr:rowOff>50292</xdr:rowOff>
    </xdr:to>
    <xdr:cxnSp macro="">
      <xdr:nvCxnSpPr>
        <xdr:cNvPr id="703" name="直線コネクタ 702"/>
        <xdr:cNvCxnSpPr/>
      </xdr:nvCxnSpPr>
      <xdr:spPr>
        <a:xfrm>
          <a:off x="18656300" y="110102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704"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705"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706"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707"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96791</xdr:rowOff>
    </xdr:from>
    <xdr:ext cx="469744" cy="259045"/>
    <xdr:sp macro="" textlink="">
      <xdr:nvSpPr>
        <xdr:cNvPr id="708" name="n_1mainValue【学校施設】&#10;一人当たり面積"/>
        <xdr:cNvSpPr txBox="1"/>
      </xdr:nvSpPr>
      <xdr:spPr>
        <a:xfrm>
          <a:off x="210757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94048</xdr:rowOff>
    </xdr:from>
    <xdr:ext cx="469744" cy="259045"/>
    <xdr:sp macro="" textlink="">
      <xdr:nvSpPr>
        <xdr:cNvPr id="709" name="n_2mainValue【学校施設】&#10;一人当たり面積"/>
        <xdr:cNvSpPr txBox="1"/>
      </xdr:nvSpPr>
      <xdr:spPr>
        <a:xfrm>
          <a:off x="20199427" y="1106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92219</xdr:rowOff>
    </xdr:from>
    <xdr:ext cx="469744" cy="259045"/>
    <xdr:sp macro="" textlink="">
      <xdr:nvSpPr>
        <xdr:cNvPr id="710" name="n_3mainValue【学校施設】&#10;一人当たり面積"/>
        <xdr:cNvSpPr txBox="1"/>
      </xdr:nvSpPr>
      <xdr:spPr>
        <a:xfrm>
          <a:off x="19310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79418</xdr:rowOff>
    </xdr:from>
    <xdr:ext cx="469744" cy="259045"/>
    <xdr:sp macro="" textlink="">
      <xdr:nvSpPr>
        <xdr:cNvPr id="711" name="n_4mainValue【学校施設】&#10;一人当たり面積"/>
        <xdr:cNvSpPr txBox="1"/>
      </xdr:nvSpPr>
      <xdr:spPr>
        <a:xfrm>
          <a:off x="18421427" y="110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736" name="直線コネクタ 735"/>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8" name="直線コネクタ 73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73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740" name="直線コネクタ 73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1"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42" name="フローチャート: 判断 741"/>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743" name="フローチャート: 判断 742"/>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744" name="フローチャート: 判断 743"/>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45" name="フローチャート: 判断 744"/>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746" name="フローチャート: 判断 745"/>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752" name="楕円 751"/>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55263</xdr:rowOff>
    </xdr:from>
    <xdr:ext cx="405111" cy="259045"/>
    <xdr:sp macro="" textlink="">
      <xdr:nvSpPr>
        <xdr:cNvPr id="753" name="【児童館】&#10;有形固定資産減価償却率該当値テキスト"/>
        <xdr:cNvSpPr txBox="1"/>
      </xdr:nvSpPr>
      <xdr:spPr>
        <a:xfrm>
          <a:off x="16357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754" name="楕円 753"/>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127636</xdr:rowOff>
    </xdr:to>
    <xdr:cxnSp macro="">
      <xdr:nvCxnSpPr>
        <xdr:cNvPr id="755" name="直線コネクタ 754"/>
        <xdr:cNvCxnSpPr/>
      </xdr:nvCxnSpPr>
      <xdr:spPr>
        <a:xfrm>
          <a:off x="15481300" y="143027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756" name="楕円 755"/>
        <xdr:cNvSpPr/>
      </xdr:nvSpPr>
      <xdr:spPr>
        <a:xfrm>
          <a:off x="14541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72389</xdr:rowOff>
    </xdr:to>
    <xdr:cxnSp macro="">
      <xdr:nvCxnSpPr>
        <xdr:cNvPr id="757" name="直線コネクタ 756"/>
        <xdr:cNvCxnSpPr/>
      </xdr:nvCxnSpPr>
      <xdr:spPr>
        <a:xfrm>
          <a:off x="14592300" y="1423225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48261</xdr:rowOff>
    </xdr:from>
    <xdr:to>
      <xdr:col>72</xdr:col>
      <xdr:colOff>38100</xdr:colOff>
      <xdr:row>82</xdr:row>
      <xdr:rowOff>149861</xdr:rowOff>
    </xdr:to>
    <xdr:sp macro="" textlink="">
      <xdr:nvSpPr>
        <xdr:cNvPr id="758" name="楕円 757"/>
        <xdr:cNvSpPr/>
      </xdr:nvSpPr>
      <xdr:spPr>
        <a:xfrm>
          <a:off x="13652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99061</xdr:rowOff>
    </xdr:from>
    <xdr:to>
      <xdr:col>76</xdr:col>
      <xdr:colOff>114300</xdr:colOff>
      <xdr:row>83</xdr:row>
      <xdr:rowOff>1905</xdr:rowOff>
    </xdr:to>
    <xdr:cxnSp macro="">
      <xdr:nvCxnSpPr>
        <xdr:cNvPr id="759" name="直線コネクタ 758"/>
        <xdr:cNvCxnSpPr/>
      </xdr:nvCxnSpPr>
      <xdr:spPr>
        <a:xfrm>
          <a:off x="13703300" y="141579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118745</xdr:rowOff>
    </xdr:from>
    <xdr:to>
      <xdr:col>67</xdr:col>
      <xdr:colOff>101600</xdr:colOff>
      <xdr:row>80</xdr:row>
      <xdr:rowOff>48895</xdr:rowOff>
    </xdr:to>
    <xdr:sp macro="" textlink="">
      <xdr:nvSpPr>
        <xdr:cNvPr id="760" name="楕円 759"/>
        <xdr:cNvSpPr/>
      </xdr:nvSpPr>
      <xdr:spPr>
        <a:xfrm>
          <a:off x="12763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169545</xdr:rowOff>
    </xdr:from>
    <xdr:to>
      <xdr:col>71</xdr:col>
      <xdr:colOff>177800</xdr:colOff>
      <xdr:row>82</xdr:row>
      <xdr:rowOff>99061</xdr:rowOff>
    </xdr:to>
    <xdr:cxnSp macro="">
      <xdr:nvCxnSpPr>
        <xdr:cNvPr id="761" name="直線コネクタ 760"/>
        <xdr:cNvCxnSpPr/>
      </xdr:nvCxnSpPr>
      <xdr:spPr>
        <a:xfrm>
          <a:off x="12814300" y="13714095"/>
          <a:ext cx="8890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762"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63"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64"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161941</xdr:rowOff>
    </xdr:from>
    <xdr:ext cx="405111" cy="259045"/>
    <xdr:sp macro="" textlink="">
      <xdr:nvSpPr>
        <xdr:cNvPr id="765" name="n_4aveValue【児童館】&#10;有形固定資産減価償却率"/>
        <xdr:cNvSpPr txBox="1"/>
      </xdr:nvSpPr>
      <xdr:spPr>
        <a:xfrm>
          <a:off x="12611744"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766" name="n_1mainValue【児童館】&#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767" name="n_2mainValue【児童館】&#10;有形固定資産減価償却率"/>
        <xdr:cNvSpPr txBox="1"/>
      </xdr:nvSpPr>
      <xdr:spPr>
        <a:xfrm>
          <a:off x="14389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140988</xdr:rowOff>
    </xdr:from>
    <xdr:ext cx="405111" cy="259045"/>
    <xdr:sp macro="" textlink="">
      <xdr:nvSpPr>
        <xdr:cNvPr id="768" name="n_3mainValue【児童館】&#10;有形固定資産減価償却率"/>
        <xdr:cNvSpPr txBox="1"/>
      </xdr:nvSpPr>
      <xdr:spPr>
        <a:xfrm>
          <a:off x="13500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65422</xdr:rowOff>
    </xdr:from>
    <xdr:ext cx="405111" cy="259045"/>
    <xdr:sp macro="" textlink="">
      <xdr:nvSpPr>
        <xdr:cNvPr id="769" name="n_4mainValue【児童館】&#10;有形固定資産減価償却率"/>
        <xdr:cNvSpPr txBox="1"/>
      </xdr:nvSpPr>
      <xdr:spPr>
        <a:xfrm>
          <a:off x="12611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3" name="直線コネクタ 79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5" name="直線コネクタ 79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7" name="直線コネクタ 79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9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99" name="フローチャート: 判断 79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0" name="フローチャート: 判断 79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1" name="フローチャート: 判断 80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2" name="フローチャート: 判断 80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03" name="フローチャート: 判断 802"/>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09" name="楕円 80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0"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1" name="楕円 81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2" name="直線コネクタ 811"/>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3" name="楕円 81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14" name="直線コネクタ 81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5" name="楕円 8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6" name="直線コネクタ 81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7" name="楕円 816"/>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86</xdr:row>
      <xdr:rowOff>0</xdr:rowOff>
    </xdr:to>
    <xdr:cxnSp macro="">
      <xdr:nvCxnSpPr>
        <xdr:cNvPr id="818" name="直線コネクタ 817"/>
        <xdr:cNvCxnSpPr/>
      </xdr:nvCxnSpPr>
      <xdr:spPr>
        <a:xfrm>
          <a:off x="18656300" y="1466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1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0"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22"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2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5"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26"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851" name="直線コネクタ 850"/>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852"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853" name="直線コネクタ 852"/>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854"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855" name="直線コネクタ 854"/>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856"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57" name="フローチャート: 判断 856"/>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58" name="フローチャート: 判断 85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59" name="フローチャート: 判断 858"/>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0" name="フローチャート: 判断 85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861" name="フローチャート: 判断 860"/>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867" name="楕円 866"/>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61613</xdr:rowOff>
    </xdr:from>
    <xdr:ext cx="405111" cy="259045"/>
    <xdr:sp macro="" textlink="">
      <xdr:nvSpPr>
        <xdr:cNvPr id="868" name="【公民館】&#10;有形固定資産減価償却率該当値テキスト"/>
        <xdr:cNvSpPr txBox="1"/>
      </xdr:nvSpPr>
      <xdr:spPr>
        <a:xfrm>
          <a:off x="16357600"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869" name="楕円 868"/>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89536</xdr:rowOff>
    </xdr:to>
    <xdr:cxnSp macro="">
      <xdr:nvCxnSpPr>
        <xdr:cNvPr id="870" name="直線コネクタ 869"/>
        <xdr:cNvCxnSpPr/>
      </xdr:nvCxnSpPr>
      <xdr:spPr>
        <a:xfrm>
          <a:off x="15481300" y="178841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71" name="楕円 870"/>
        <xdr:cNvSpPr/>
      </xdr:nvSpPr>
      <xdr:spPr>
        <a:xfrm>
          <a:off x="14541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17145</xdr:rowOff>
    </xdr:from>
    <xdr:to>
      <xdr:col>81</xdr:col>
      <xdr:colOff>50800</xdr:colOff>
      <xdr:row>104</xdr:row>
      <xdr:rowOff>53339</xdr:rowOff>
    </xdr:to>
    <xdr:cxnSp macro="">
      <xdr:nvCxnSpPr>
        <xdr:cNvPr id="872" name="直線コネクタ 871"/>
        <xdr:cNvCxnSpPr/>
      </xdr:nvCxnSpPr>
      <xdr:spPr>
        <a:xfrm>
          <a:off x="14592300" y="17847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3" name="楕円 872"/>
        <xdr:cNvSpPr/>
      </xdr:nvSpPr>
      <xdr:spPr>
        <a:xfrm>
          <a:off x="13652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154305</xdr:rowOff>
    </xdr:from>
    <xdr:to>
      <xdr:col>76</xdr:col>
      <xdr:colOff>114300</xdr:colOff>
      <xdr:row>104</xdr:row>
      <xdr:rowOff>17145</xdr:rowOff>
    </xdr:to>
    <xdr:cxnSp macro="">
      <xdr:nvCxnSpPr>
        <xdr:cNvPr id="874" name="直線コネクタ 873"/>
        <xdr:cNvCxnSpPr/>
      </xdr:nvCxnSpPr>
      <xdr:spPr>
        <a:xfrm>
          <a:off x="13703300" y="1781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875" name="楕円 874"/>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154305</xdr:rowOff>
    </xdr:to>
    <xdr:cxnSp macro="">
      <xdr:nvCxnSpPr>
        <xdr:cNvPr id="876" name="直線コネクタ 875"/>
        <xdr:cNvCxnSpPr/>
      </xdr:nvCxnSpPr>
      <xdr:spPr>
        <a:xfrm>
          <a:off x="12814300" y="17762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877"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878"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79"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47641</xdr:rowOff>
    </xdr:from>
    <xdr:ext cx="405111" cy="259045"/>
    <xdr:sp macro="" textlink="">
      <xdr:nvSpPr>
        <xdr:cNvPr id="880" name="n_4aveValue【公民館】&#10;有形固定資産減価償却率"/>
        <xdr:cNvSpPr txBox="1"/>
      </xdr:nvSpPr>
      <xdr:spPr>
        <a:xfrm>
          <a:off x="12611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881" name="n_1main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82" name="n_2main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3" name="n_3main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170197</xdr:rowOff>
    </xdr:from>
    <xdr:ext cx="405111" cy="259045"/>
    <xdr:sp macro="" textlink="">
      <xdr:nvSpPr>
        <xdr:cNvPr id="884" name="n_4mainValue【公民館】&#10;有形固定資産減価償却率"/>
        <xdr:cNvSpPr txBox="1"/>
      </xdr:nvSpPr>
      <xdr:spPr>
        <a:xfrm>
          <a:off x="12611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910" name="直線コネクタ 909"/>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1"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2" name="直線コネクタ 911"/>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913"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914" name="直線コネクタ 913"/>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915"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6" name="フローチャート: 判断 915"/>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917" name="フローチャート: 判断 916"/>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918" name="フローチャート: 判断 917"/>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19" name="フローチャート: 判断 918"/>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920" name="フローチャート: 判断 919"/>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58057</xdr:rowOff>
    </xdr:from>
    <xdr:to>
      <xdr:col>116</xdr:col>
      <xdr:colOff>114300</xdr:colOff>
      <xdr:row>100</xdr:row>
      <xdr:rowOff>159657</xdr:rowOff>
    </xdr:to>
    <xdr:sp macro="" textlink="">
      <xdr:nvSpPr>
        <xdr:cNvPr id="926" name="楕円 925"/>
        <xdr:cNvSpPr/>
      </xdr:nvSpPr>
      <xdr:spPr>
        <a:xfrm>
          <a:off x="22110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144434</xdr:rowOff>
    </xdr:from>
    <xdr:ext cx="469744" cy="259045"/>
    <xdr:sp macro="" textlink="">
      <xdr:nvSpPr>
        <xdr:cNvPr id="927" name="【公民館】&#10;一人当たり面積該当値テキスト"/>
        <xdr:cNvSpPr txBox="1"/>
      </xdr:nvSpPr>
      <xdr:spPr>
        <a:xfrm>
          <a:off x="22199600" y="1711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928" name="楕円 927"/>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108857</xdr:rowOff>
    </xdr:from>
    <xdr:to>
      <xdr:col>116</xdr:col>
      <xdr:colOff>63500</xdr:colOff>
      <xdr:row>101</xdr:row>
      <xdr:rowOff>133350</xdr:rowOff>
    </xdr:to>
    <xdr:cxnSp macro="">
      <xdr:nvCxnSpPr>
        <xdr:cNvPr id="929" name="直線コネクタ 928"/>
        <xdr:cNvCxnSpPr/>
      </xdr:nvCxnSpPr>
      <xdr:spPr>
        <a:xfrm flipV="1">
          <a:off x="21323300" y="172538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930" name="楕円 929"/>
        <xdr:cNvSpPr/>
      </xdr:nvSpPr>
      <xdr:spPr>
        <a:xfrm>
          <a:off x="2038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133350</xdr:rowOff>
    </xdr:from>
    <xdr:to>
      <xdr:col>111</xdr:col>
      <xdr:colOff>177800</xdr:colOff>
      <xdr:row>101</xdr:row>
      <xdr:rowOff>133350</xdr:rowOff>
    </xdr:to>
    <xdr:cxnSp macro="">
      <xdr:nvCxnSpPr>
        <xdr:cNvPr id="931" name="直線コネクタ 930"/>
        <xdr:cNvCxnSpPr/>
      </xdr:nvCxnSpPr>
      <xdr:spPr>
        <a:xfrm>
          <a:off x="20434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66221</xdr:rowOff>
    </xdr:from>
    <xdr:to>
      <xdr:col>102</xdr:col>
      <xdr:colOff>165100</xdr:colOff>
      <xdr:row>101</xdr:row>
      <xdr:rowOff>167821</xdr:rowOff>
    </xdr:to>
    <xdr:sp macro="" textlink="">
      <xdr:nvSpPr>
        <xdr:cNvPr id="932" name="楕円 931"/>
        <xdr:cNvSpPr/>
      </xdr:nvSpPr>
      <xdr:spPr>
        <a:xfrm>
          <a:off x="19494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117021</xdr:rowOff>
    </xdr:from>
    <xdr:to>
      <xdr:col>107</xdr:col>
      <xdr:colOff>50800</xdr:colOff>
      <xdr:row>101</xdr:row>
      <xdr:rowOff>133350</xdr:rowOff>
    </xdr:to>
    <xdr:cxnSp macro="">
      <xdr:nvCxnSpPr>
        <xdr:cNvPr id="933" name="直線コネクタ 932"/>
        <xdr:cNvCxnSpPr/>
      </xdr:nvCxnSpPr>
      <xdr:spPr>
        <a:xfrm>
          <a:off x="19545300" y="17433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34" name="楕円 933"/>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117021</xdr:rowOff>
    </xdr:from>
    <xdr:to>
      <xdr:col>102</xdr:col>
      <xdr:colOff>114300</xdr:colOff>
      <xdr:row>107</xdr:row>
      <xdr:rowOff>133350</xdr:rowOff>
    </xdr:to>
    <xdr:cxnSp macro="">
      <xdr:nvCxnSpPr>
        <xdr:cNvPr id="935" name="直線コネクタ 934"/>
        <xdr:cNvCxnSpPr/>
      </xdr:nvCxnSpPr>
      <xdr:spPr>
        <a:xfrm flipV="1">
          <a:off x="18656300" y="17433471"/>
          <a:ext cx="8890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936"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937"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38"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939"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940" name="n_1mainValue【公民館】&#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941" name="n_2mainValue【公民館】&#10;一人当たり面積"/>
        <xdr:cNvSpPr txBox="1"/>
      </xdr:nvSpPr>
      <xdr:spPr>
        <a:xfrm>
          <a:off x="20199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12898</xdr:rowOff>
    </xdr:from>
    <xdr:ext cx="469744" cy="259045"/>
    <xdr:sp macro="" textlink="">
      <xdr:nvSpPr>
        <xdr:cNvPr id="942" name="n_3mainValue【公民館】&#10;一人当たり面積"/>
        <xdr:cNvSpPr txBox="1"/>
      </xdr:nvSpPr>
      <xdr:spPr>
        <a:xfrm>
          <a:off x="19310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43" name="n_4mainValue【公民館】&#10;一人当たり面積"/>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内では比較的人口が多く、市域が狭いことから、単位を一人当たりとする指標については低い数値を示している。そうした中で公民館については、１１公民館を行政機能とともに併設し、２単独公民館についても防災拠点、地域活動拠点としての機能を有していること</a:t>
          </a:r>
          <a:r>
            <a:rPr kumimoji="1" lang="ja-JP" altLang="en-US" sz="1300">
              <a:solidFill>
                <a:schemeClr val="dk1"/>
              </a:solidFill>
              <a:effectLst/>
              <a:latin typeface="+mn-lt"/>
              <a:ea typeface="+mn-ea"/>
              <a:cs typeface="+mn-cs"/>
            </a:rPr>
            <a:t>もあり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と比べ一人当たり面積が高い数値を示している。また、有形固定資産減価償却率について、</a:t>
          </a:r>
          <a:r>
            <a:rPr kumimoji="1" lang="ja-JP" altLang="en-US" sz="1300">
              <a:solidFill>
                <a:schemeClr val="dk1"/>
              </a:solidFill>
              <a:effectLst/>
              <a:latin typeface="+mn-lt"/>
              <a:ea typeface="+mn-ea"/>
              <a:cs typeface="+mn-cs"/>
            </a:rPr>
            <a:t>昨年度まで類似団体平均を上回っていた</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認定こども園・幼稚園・保育所</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において、辻堂保育園の移転等により平均を下回ることとなった。一方で、</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児童館</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については</a:t>
          </a:r>
          <a:r>
            <a:rPr kumimoji="1" lang="en-US" altLang="ja-JP" sz="1300">
              <a:solidFill>
                <a:schemeClr val="dk1"/>
              </a:solidFill>
              <a:effectLst/>
              <a:latin typeface="+mn-lt"/>
              <a:ea typeface="+mn-ea"/>
              <a:cs typeface="+mn-cs"/>
            </a:rPr>
            <a:t>73.7</a:t>
          </a:r>
          <a:r>
            <a:rPr kumimoji="1" lang="ja-JP" altLang="en-US" sz="1300">
              <a:solidFill>
                <a:schemeClr val="dk1"/>
              </a:solidFill>
              <a:effectLst/>
              <a:latin typeface="+mn-lt"/>
              <a:ea typeface="+mn-ea"/>
              <a:cs typeface="+mn-cs"/>
            </a:rPr>
            <a:t>％と類似団体平均と比較しても依然として高い数値を示している。</a:t>
          </a:r>
          <a:r>
            <a:rPr kumimoji="1" lang="ja-JP" altLang="ja-JP" sz="1300">
              <a:solidFill>
                <a:schemeClr val="dk1"/>
              </a:solidFill>
              <a:effectLst/>
              <a:latin typeface="+mn-lt"/>
              <a:ea typeface="+mn-ea"/>
              <a:cs typeface="+mn-cs"/>
            </a:rPr>
            <a:t>全般的には公共施設の老朽化が進み高い数値となっているため、再整備短期プランに基づき、計画的に対応していくこととしている。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436,206
429,581
69.56
156,863,704
151,999,652
4,005,932
86,144,671
79,419,715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1" name="楕円 70"/>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2" name="【図書館】&#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41402</xdr:rowOff>
    </xdr:from>
    <xdr:to>
      <xdr:col>20</xdr:col>
      <xdr:colOff>38100</xdr:colOff>
      <xdr:row>38</xdr:row>
      <xdr:rowOff>143002</xdr:rowOff>
    </xdr:to>
    <xdr:sp macro="" textlink="">
      <xdr:nvSpPr>
        <xdr:cNvPr id="73" name="楕円 72"/>
        <xdr:cNvSpPr/>
      </xdr:nvSpPr>
      <xdr:spPr>
        <a:xfrm>
          <a:off x="3746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92202</xdr:rowOff>
    </xdr:from>
    <xdr:to>
      <xdr:col>24</xdr:col>
      <xdr:colOff>63500</xdr:colOff>
      <xdr:row>38</xdr:row>
      <xdr:rowOff>133350</xdr:rowOff>
    </xdr:to>
    <xdr:cxnSp macro="">
      <xdr:nvCxnSpPr>
        <xdr:cNvPr id="74" name="直線コネクタ 73"/>
        <xdr:cNvCxnSpPr/>
      </xdr:nvCxnSpPr>
      <xdr:spPr>
        <a:xfrm>
          <a:off x="3797300" y="660730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169418</xdr:rowOff>
    </xdr:from>
    <xdr:to>
      <xdr:col>15</xdr:col>
      <xdr:colOff>101600</xdr:colOff>
      <xdr:row>38</xdr:row>
      <xdr:rowOff>99568</xdr:rowOff>
    </xdr:to>
    <xdr:sp macro="" textlink="">
      <xdr:nvSpPr>
        <xdr:cNvPr id="75" name="楕円 74"/>
        <xdr:cNvSpPr/>
      </xdr:nvSpPr>
      <xdr:spPr>
        <a:xfrm>
          <a:off x="2857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48768</xdr:rowOff>
    </xdr:from>
    <xdr:to>
      <xdr:col>19</xdr:col>
      <xdr:colOff>177800</xdr:colOff>
      <xdr:row>38</xdr:row>
      <xdr:rowOff>92202</xdr:rowOff>
    </xdr:to>
    <xdr:cxnSp macro="">
      <xdr:nvCxnSpPr>
        <xdr:cNvPr id="76" name="直線コネクタ 75"/>
        <xdr:cNvCxnSpPr/>
      </xdr:nvCxnSpPr>
      <xdr:spPr>
        <a:xfrm>
          <a:off x="2908300" y="65638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125984</xdr:rowOff>
    </xdr:from>
    <xdr:to>
      <xdr:col>10</xdr:col>
      <xdr:colOff>165100</xdr:colOff>
      <xdr:row>38</xdr:row>
      <xdr:rowOff>56135</xdr:rowOff>
    </xdr:to>
    <xdr:sp macro="" textlink="">
      <xdr:nvSpPr>
        <xdr:cNvPr id="77" name="楕円 76"/>
        <xdr:cNvSpPr/>
      </xdr:nvSpPr>
      <xdr:spPr>
        <a:xfrm>
          <a:off x="1968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xdr:rowOff>
    </xdr:from>
    <xdr:to>
      <xdr:col>15</xdr:col>
      <xdr:colOff>50800</xdr:colOff>
      <xdr:row>38</xdr:row>
      <xdr:rowOff>48768</xdr:rowOff>
    </xdr:to>
    <xdr:cxnSp macro="">
      <xdr:nvCxnSpPr>
        <xdr:cNvPr id="78" name="直線コネクタ 77"/>
        <xdr:cNvCxnSpPr/>
      </xdr:nvCxnSpPr>
      <xdr:spPr>
        <a:xfrm>
          <a:off x="2019300" y="6520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80264</xdr:rowOff>
    </xdr:from>
    <xdr:to>
      <xdr:col>6</xdr:col>
      <xdr:colOff>38100</xdr:colOff>
      <xdr:row>38</xdr:row>
      <xdr:rowOff>10414</xdr:rowOff>
    </xdr:to>
    <xdr:sp macro="" textlink="">
      <xdr:nvSpPr>
        <xdr:cNvPr id="79" name="楕円 78"/>
        <xdr:cNvSpPr/>
      </xdr:nvSpPr>
      <xdr:spPr>
        <a:xfrm>
          <a:off x="1079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131064</xdr:rowOff>
    </xdr:from>
    <xdr:to>
      <xdr:col>10</xdr:col>
      <xdr:colOff>114300</xdr:colOff>
      <xdr:row>38</xdr:row>
      <xdr:rowOff>5334</xdr:rowOff>
    </xdr:to>
    <xdr:cxnSp macro="">
      <xdr:nvCxnSpPr>
        <xdr:cNvPr id="80" name="直線コネクタ 79"/>
        <xdr:cNvCxnSpPr/>
      </xdr:nvCxnSpPr>
      <xdr:spPr>
        <a:xfrm>
          <a:off x="1130300" y="64747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81"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2"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3"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4"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134129</xdr:rowOff>
    </xdr:from>
    <xdr:ext cx="405111" cy="259045"/>
    <xdr:sp macro="" textlink="">
      <xdr:nvSpPr>
        <xdr:cNvPr id="85" name="n_1mainValue【図書館】&#10;有形固定資産減価償却率"/>
        <xdr:cNvSpPr txBox="1"/>
      </xdr:nvSpPr>
      <xdr:spPr>
        <a:xfrm>
          <a:off x="35820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90695</xdr:rowOff>
    </xdr:from>
    <xdr:ext cx="405111" cy="259045"/>
    <xdr:sp macro="" textlink="">
      <xdr:nvSpPr>
        <xdr:cNvPr id="86" name="n_2mainValue【図書館】&#10;有形固定資産減価償却率"/>
        <xdr:cNvSpPr txBox="1"/>
      </xdr:nvSpPr>
      <xdr:spPr>
        <a:xfrm>
          <a:off x="2705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47261</xdr:rowOff>
    </xdr:from>
    <xdr:ext cx="405111" cy="259045"/>
    <xdr:sp macro="" textlink="">
      <xdr:nvSpPr>
        <xdr:cNvPr id="87" name="n_3mainValue【図書館】&#10;有形固定資産減価償却率"/>
        <xdr:cNvSpPr txBox="1"/>
      </xdr:nvSpPr>
      <xdr:spPr>
        <a:xfrm>
          <a:off x="1816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1541</xdr:rowOff>
    </xdr:from>
    <xdr:ext cx="405111" cy="259045"/>
    <xdr:sp macro="" textlink="">
      <xdr:nvSpPr>
        <xdr:cNvPr id="88" name="n_4mainValue【図書館】&#10;有形固定資産減価償却率"/>
        <xdr:cNvSpPr txBox="1"/>
      </xdr:nvSpPr>
      <xdr:spPr>
        <a:xfrm>
          <a:off x="9277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6" name="楕円 125"/>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7"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8" name="楕円 127"/>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9" name="直線コネクタ 128"/>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0" name="楕円 129"/>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1" name="直線コネクタ 130"/>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32" name="楕円 131"/>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144780</xdr:rowOff>
    </xdr:to>
    <xdr:cxnSp macro="">
      <xdr:nvCxnSpPr>
        <xdr:cNvPr id="133" name="直線コネクタ 132"/>
        <xdr:cNvCxnSpPr/>
      </xdr:nvCxnSpPr>
      <xdr:spPr>
        <a:xfrm>
          <a:off x="7861300" y="663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71120</xdr:rowOff>
    </xdr:from>
    <xdr:to>
      <xdr:col>36</xdr:col>
      <xdr:colOff>165100</xdr:colOff>
      <xdr:row>39</xdr:row>
      <xdr:rowOff>1270</xdr:rowOff>
    </xdr:to>
    <xdr:sp macro="" textlink="">
      <xdr:nvSpPr>
        <xdr:cNvPr id="134" name="楕円 133"/>
        <xdr:cNvSpPr/>
      </xdr:nvSpPr>
      <xdr:spPr>
        <a:xfrm>
          <a:off x="692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121920</xdr:rowOff>
    </xdr:from>
    <xdr:to>
      <xdr:col>41</xdr:col>
      <xdr:colOff>50800</xdr:colOff>
      <xdr:row>38</xdr:row>
      <xdr:rowOff>121920</xdr:rowOff>
    </xdr:to>
    <xdr:cxnSp macro="">
      <xdr:nvCxnSpPr>
        <xdr:cNvPr id="135" name="直線コネクタ 134"/>
        <xdr:cNvCxnSpPr/>
      </xdr:nvCxnSpPr>
      <xdr:spPr>
        <a:xfrm>
          <a:off x="6972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6"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8"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39" name="n_4ave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40"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41" name="n_2mainValue【図書館】&#10;一人当たり面積"/>
        <xdr:cNvSpPr txBox="1"/>
      </xdr:nvSpPr>
      <xdr:spPr>
        <a:xfrm>
          <a:off x="8515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42" name="n_3main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3" name="n_4main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73"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84" name="楕円 183"/>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120032</xdr:rowOff>
    </xdr:from>
    <xdr:ext cx="405111" cy="259045"/>
    <xdr:sp macro="" textlink="">
      <xdr:nvSpPr>
        <xdr:cNvPr id="185" name="【体育館・プール】&#10;有形固定資産減価償却率該当値テキスト"/>
        <xdr:cNvSpPr txBox="1"/>
      </xdr:nvSpPr>
      <xdr:spPr>
        <a:xfrm>
          <a:off x="4673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6" name="楕円 185"/>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20955</xdr:rowOff>
    </xdr:to>
    <xdr:cxnSp macro="">
      <xdr:nvCxnSpPr>
        <xdr:cNvPr id="187" name="直線コネクタ 186"/>
        <xdr:cNvCxnSpPr/>
      </xdr:nvCxnSpPr>
      <xdr:spPr>
        <a:xfrm>
          <a:off x="3797300" y="102641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88" name="楕円 187"/>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148590</xdr:rowOff>
    </xdr:to>
    <xdr:cxnSp macro="">
      <xdr:nvCxnSpPr>
        <xdr:cNvPr id="189" name="直線コネクタ 188"/>
        <xdr:cNvCxnSpPr/>
      </xdr:nvCxnSpPr>
      <xdr:spPr>
        <a:xfrm>
          <a:off x="2908300" y="10220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90" name="楕円 189"/>
        <xdr:cNvSpPr/>
      </xdr:nvSpPr>
      <xdr:spPr>
        <a:xfrm>
          <a:off x="1968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104775</xdr:rowOff>
    </xdr:to>
    <xdr:cxnSp macro="">
      <xdr:nvCxnSpPr>
        <xdr:cNvPr id="191" name="直線コネクタ 190"/>
        <xdr:cNvCxnSpPr/>
      </xdr:nvCxnSpPr>
      <xdr:spPr>
        <a:xfrm>
          <a:off x="2019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67310</xdr:rowOff>
    </xdr:from>
    <xdr:to>
      <xdr:col>6</xdr:col>
      <xdr:colOff>38100</xdr:colOff>
      <xdr:row>58</xdr:row>
      <xdr:rowOff>168910</xdr:rowOff>
    </xdr:to>
    <xdr:sp macro="" textlink="">
      <xdr:nvSpPr>
        <xdr:cNvPr id="192" name="楕円 191"/>
        <xdr:cNvSpPr/>
      </xdr:nvSpPr>
      <xdr:spPr>
        <a:xfrm>
          <a:off x="1079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118110</xdr:rowOff>
    </xdr:from>
    <xdr:to>
      <xdr:col>10</xdr:col>
      <xdr:colOff>114300</xdr:colOff>
      <xdr:row>59</xdr:row>
      <xdr:rowOff>66675</xdr:rowOff>
    </xdr:to>
    <xdr:cxnSp macro="">
      <xdr:nvCxnSpPr>
        <xdr:cNvPr id="193" name="直線コネクタ 192"/>
        <xdr:cNvCxnSpPr/>
      </xdr:nvCxnSpPr>
      <xdr:spPr>
        <a:xfrm>
          <a:off x="1130300" y="100622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94"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5"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96"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142892</xdr:rowOff>
    </xdr:from>
    <xdr:ext cx="405111" cy="259045"/>
    <xdr:sp macro="" textlink="">
      <xdr:nvSpPr>
        <xdr:cNvPr id="197" name="n_4aveValue【体育館・プール】&#10;有形固定資産減価償却率"/>
        <xdr:cNvSpPr txBox="1"/>
      </xdr:nvSpPr>
      <xdr:spPr>
        <a:xfrm>
          <a:off x="927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98" name="n_1main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199" name="n_2mainValue【体育館・プー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134002</xdr:rowOff>
    </xdr:from>
    <xdr:ext cx="405111" cy="259045"/>
    <xdr:sp macro="" textlink="">
      <xdr:nvSpPr>
        <xdr:cNvPr id="200" name="n_3mainValue【体育館・プール】&#10;有形固定資産減価償却率"/>
        <xdr:cNvSpPr txBox="1"/>
      </xdr:nvSpPr>
      <xdr:spPr>
        <a:xfrm>
          <a:off x="1816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13987</xdr:rowOff>
    </xdr:from>
    <xdr:ext cx="405111" cy="259045"/>
    <xdr:sp macro="" textlink="">
      <xdr:nvSpPr>
        <xdr:cNvPr id="201" name="n_4mainValue【体育館・プール】&#10;有形固定資産減価償却率"/>
        <xdr:cNvSpPr txBox="1"/>
      </xdr:nvSpPr>
      <xdr:spPr>
        <a:xfrm>
          <a:off x="927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93218</xdr:rowOff>
    </xdr:from>
    <xdr:to>
      <xdr:col>55</xdr:col>
      <xdr:colOff>50800</xdr:colOff>
      <xdr:row>62</xdr:row>
      <xdr:rowOff>23368</xdr:rowOff>
    </xdr:to>
    <xdr:sp macro="" textlink="">
      <xdr:nvSpPr>
        <xdr:cNvPr id="239" name="楕円 238"/>
        <xdr:cNvSpPr/>
      </xdr:nvSpPr>
      <xdr:spPr>
        <a:xfrm>
          <a:off x="10426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71645</xdr:rowOff>
    </xdr:from>
    <xdr:ext cx="469744" cy="259045"/>
    <xdr:sp macro="" textlink="">
      <xdr:nvSpPr>
        <xdr:cNvPr id="240" name="【体育館・プール】&#10;一人当たり面積該当値テキスト"/>
        <xdr:cNvSpPr txBox="1"/>
      </xdr:nvSpPr>
      <xdr:spPr>
        <a:xfrm>
          <a:off x="10515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88646</xdr:rowOff>
    </xdr:from>
    <xdr:to>
      <xdr:col>50</xdr:col>
      <xdr:colOff>165100</xdr:colOff>
      <xdr:row>62</xdr:row>
      <xdr:rowOff>18796</xdr:rowOff>
    </xdr:to>
    <xdr:sp macro="" textlink="">
      <xdr:nvSpPr>
        <xdr:cNvPr id="241" name="楕円 240"/>
        <xdr:cNvSpPr/>
      </xdr:nvSpPr>
      <xdr:spPr>
        <a:xfrm>
          <a:off x="9588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139446</xdr:rowOff>
    </xdr:from>
    <xdr:to>
      <xdr:col>55</xdr:col>
      <xdr:colOff>0</xdr:colOff>
      <xdr:row>61</xdr:row>
      <xdr:rowOff>144018</xdr:rowOff>
    </xdr:to>
    <xdr:cxnSp macro="">
      <xdr:nvCxnSpPr>
        <xdr:cNvPr id="242" name="直線コネクタ 241"/>
        <xdr:cNvCxnSpPr/>
      </xdr:nvCxnSpPr>
      <xdr:spPr>
        <a:xfrm>
          <a:off x="9639300" y="1059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84074</xdr:rowOff>
    </xdr:from>
    <xdr:to>
      <xdr:col>46</xdr:col>
      <xdr:colOff>38100</xdr:colOff>
      <xdr:row>62</xdr:row>
      <xdr:rowOff>14224</xdr:rowOff>
    </xdr:to>
    <xdr:sp macro="" textlink="">
      <xdr:nvSpPr>
        <xdr:cNvPr id="243" name="楕円 242"/>
        <xdr:cNvSpPr/>
      </xdr:nvSpPr>
      <xdr:spPr>
        <a:xfrm>
          <a:off x="8699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134874</xdr:rowOff>
    </xdr:from>
    <xdr:to>
      <xdr:col>50</xdr:col>
      <xdr:colOff>114300</xdr:colOff>
      <xdr:row>61</xdr:row>
      <xdr:rowOff>139446</xdr:rowOff>
    </xdr:to>
    <xdr:cxnSp macro="">
      <xdr:nvCxnSpPr>
        <xdr:cNvPr id="244" name="直線コネクタ 243"/>
        <xdr:cNvCxnSpPr/>
      </xdr:nvCxnSpPr>
      <xdr:spPr>
        <a:xfrm>
          <a:off x="8750300" y="1059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84074</xdr:rowOff>
    </xdr:from>
    <xdr:to>
      <xdr:col>41</xdr:col>
      <xdr:colOff>101600</xdr:colOff>
      <xdr:row>62</xdr:row>
      <xdr:rowOff>14224</xdr:rowOff>
    </xdr:to>
    <xdr:sp macro="" textlink="">
      <xdr:nvSpPr>
        <xdr:cNvPr id="245" name="楕円 244"/>
        <xdr:cNvSpPr/>
      </xdr:nvSpPr>
      <xdr:spPr>
        <a:xfrm>
          <a:off x="7810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134874</xdr:rowOff>
    </xdr:from>
    <xdr:to>
      <xdr:col>45</xdr:col>
      <xdr:colOff>177800</xdr:colOff>
      <xdr:row>61</xdr:row>
      <xdr:rowOff>134874</xdr:rowOff>
    </xdr:to>
    <xdr:cxnSp macro="">
      <xdr:nvCxnSpPr>
        <xdr:cNvPr id="246" name="直線コネクタ 245"/>
        <xdr:cNvCxnSpPr/>
      </xdr:nvCxnSpPr>
      <xdr:spPr>
        <a:xfrm>
          <a:off x="7861300" y="1059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141224</xdr:rowOff>
    </xdr:from>
    <xdr:to>
      <xdr:col>36</xdr:col>
      <xdr:colOff>165100</xdr:colOff>
      <xdr:row>63</xdr:row>
      <xdr:rowOff>71374</xdr:rowOff>
    </xdr:to>
    <xdr:sp macro="" textlink="">
      <xdr:nvSpPr>
        <xdr:cNvPr id="247" name="楕円 246"/>
        <xdr:cNvSpPr/>
      </xdr:nvSpPr>
      <xdr:spPr>
        <a:xfrm>
          <a:off x="6921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134874</xdr:rowOff>
    </xdr:from>
    <xdr:to>
      <xdr:col>41</xdr:col>
      <xdr:colOff>50800</xdr:colOff>
      <xdr:row>63</xdr:row>
      <xdr:rowOff>20574</xdr:rowOff>
    </xdr:to>
    <xdr:cxnSp macro="">
      <xdr:nvCxnSpPr>
        <xdr:cNvPr id="248" name="直線コネクタ 247"/>
        <xdr:cNvCxnSpPr/>
      </xdr:nvCxnSpPr>
      <xdr:spPr>
        <a:xfrm flipV="1">
          <a:off x="6972300" y="105933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52"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9923</xdr:rowOff>
    </xdr:from>
    <xdr:ext cx="469744" cy="259045"/>
    <xdr:sp macro="" textlink="">
      <xdr:nvSpPr>
        <xdr:cNvPr id="253" name="n_1mainValue【体育館・プール】&#10;一人当たり面積"/>
        <xdr:cNvSpPr txBox="1"/>
      </xdr:nvSpPr>
      <xdr:spPr>
        <a:xfrm>
          <a:off x="9391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5351</xdr:rowOff>
    </xdr:from>
    <xdr:ext cx="469744" cy="259045"/>
    <xdr:sp macro="" textlink="">
      <xdr:nvSpPr>
        <xdr:cNvPr id="254" name="n_2mainValue【体育館・プール】&#10;一人当たり面積"/>
        <xdr:cNvSpPr txBox="1"/>
      </xdr:nvSpPr>
      <xdr:spPr>
        <a:xfrm>
          <a:off x="8515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5351</xdr:rowOff>
    </xdr:from>
    <xdr:ext cx="469744" cy="259045"/>
    <xdr:sp macro="" textlink="">
      <xdr:nvSpPr>
        <xdr:cNvPr id="255" name="n_3mainValue【体育館・プール】&#10;一人当たり面積"/>
        <xdr:cNvSpPr txBox="1"/>
      </xdr:nvSpPr>
      <xdr:spPr>
        <a:xfrm>
          <a:off x="7626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62501</xdr:rowOff>
    </xdr:from>
    <xdr:ext cx="469744" cy="259045"/>
    <xdr:sp macro="" textlink="">
      <xdr:nvSpPr>
        <xdr:cNvPr id="256" name="n_4mainValue【体育館・プール】&#10;一人当たり面積"/>
        <xdr:cNvSpPr txBox="1"/>
      </xdr:nvSpPr>
      <xdr:spPr>
        <a:xfrm>
          <a:off x="6737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87"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8" name="楕円 297"/>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299" name="【福祉施設】&#10;有形固定資産減価償却率該当値テキスト"/>
        <xdr:cNvSpPr txBox="1"/>
      </xdr:nvSpPr>
      <xdr:spPr>
        <a:xfrm>
          <a:off x="4673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160382</xdr:rowOff>
    </xdr:from>
    <xdr:to>
      <xdr:col>20</xdr:col>
      <xdr:colOff>38100</xdr:colOff>
      <xdr:row>82</xdr:row>
      <xdr:rowOff>90532</xdr:rowOff>
    </xdr:to>
    <xdr:sp macro="" textlink="">
      <xdr:nvSpPr>
        <xdr:cNvPr id="300" name="楕円 299"/>
        <xdr:cNvSpPr/>
      </xdr:nvSpPr>
      <xdr:spPr>
        <a:xfrm>
          <a:off x="3746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39732</xdr:rowOff>
    </xdr:to>
    <xdr:cxnSp macro="">
      <xdr:nvCxnSpPr>
        <xdr:cNvPr id="301" name="直線コネクタ 300"/>
        <xdr:cNvCxnSpPr/>
      </xdr:nvCxnSpPr>
      <xdr:spPr>
        <a:xfrm flipV="1">
          <a:off x="3797300" y="1408557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302" name="楕円 301"/>
        <xdr:cNvSpPr/>
      </xdr:nvSpPr>
      <xdr:spPr>
        <a:xfrm>
          <a:off x="2857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xdr:rowOff>
    </xdr:from>
    <xdr:to>
      <xdr:col>19</xdr:col>
      <xdr:colOff>177800</xdr:colOff>
      <xdr:row>82</xdr:row>
      <xdr:rowOff>39732</xdr:rowOff>
    </xdr:to>
    <xdr:cxnSp macro="">
      <xdr:nvCxnSpPr>
        <xdr:cNvPr id="303" name="直線コネクタ 302"/>
        <xdr:cNvCxnSpPr/>
      </xdr:nvCxnSpPr>
      <xdr:spPr>
        <a:xfrm>
          <a:off x="2908300" y="140708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104866</xdr:rowOff>
    </xdr:from>
    <xdr:to>
      <xdr:col>10</xdr:col>
      <xdr:colOff>165100</xdr:colOff>
      <xdr:row>82</xdr:row>
      <xdr:rowOff>35016</xdr:rowOff>
    </xdr:to>
    <xdr:sp macro="" textlink="">
      <xdr:nvSpPr>
        <xdr:cNvPr id="304" name="楕円 303"/>
        <xdr:cNvSpPr/>
      </xdr:nvSpPr>
      <xdr:spPr>
        <a:xfrm>
          <a:off x="1968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155666</xdr:rowOff>
    </xdr:from>
    <xdr:to>
      <xdr:col>15</xdr:col>
      <xdr:colOff>50800</xdr:colOff>
      <xdr:row>82</xdr:row>
      <xdr:rowOff>11974</xdr:rowOff>
    </xdr:to>
    <xdr:cxnSp macro="">
      <xdr:nvCxnSpPr>
        <xdr:cNvPr id="305" name="直線コネクタ 304"/>
        <xdr:cNvCxnSpPr/>
      </xdr:nvCxnSpPr>
      <xdr:spPr>
        <a:xfrm>
          <a:off x="2019300" y="140431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139156</xdr:rowOff>
    </xdr:from>
    <xdr:to>
      <xdr:col>6</xdr:col>
      <xdr:colOff>38100</xdr:colOff>
      <xdr:row>82</xdr:row>
      <xdr:rowOff>69306</xdr:rowOff>
    </xdr:to>
    <xdr:sp macro="" textlink="">
      <xdr:nvSpPr>
        <xdr:cNvPr id="306" name="楕円 305"/>
        <xdr:cNvSpPr/>
      </xdr:nvSpPr>
      <xdr:spPr>
        <a:xfrm>
          <a:off x="1079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155666</xdr:rowOff>
    </xdr:from>
    <xdr:to>
      <xdr:col>10</xdr:col>
      <xdr:colOff>114300</xdr:colOff>
      <xdr:row>82</xdr:row>
      <xdr:rowOff>18506</xdr:rowOff>
    </xdr:to>
    <xdr:cxnSp macro="">
      <xdr:nvCxnSpPr>
        <xdr:cNvPr id="307" name="直線コネクタ 306"/>
        <xdr:cNvCxnSpPr/>
      </xdr:nvCxnSpPr>
      <xdr:spPr>
        <a:xfrm flipV="1">
          <a:off x="1130300" y="140431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08"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9"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0"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11"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107059</xdr:rowOff>
    </xdr:from>
    <xdr:ext cx="405111" cy="259045"/>
    <xdr:sp macro="" textlink="">
      <xdr:nvSpPr>
        <xdr:cNvPr id="312" name="n_1main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79301</xdr:rowOff>
    </xdr:from>
    <xdr:ext cx="405111" cy="259045"/>
    <xdr:sp macro="" textlink="">
      <xdr:nvSpPr>
        <xdr:cNvPr id="313" name="n_2mainValue【福祉施設】&#10;有形固定資産減価償却率"/>
        <xdr:cNvSpPr txBox="1"/>
      </xdr:nvSpPr>
      <xdr:spPr>
        <a:xfrm>
          <a:off x="2705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51543</xdr:rowOff>
    </xdr:from>
    <xdr:ext cx="405111" cy="259045"/>
    <xdr:sp macro="" textlink="">
      <xdr:nvSpPr>
        <xdr:cNvPr id="314" name="n_3mainValue【福祉施設】&#10;有形固定資産減価償却率"/>
        <xdr:cNvSpPr txBox="1"/>
      </xdr:nvSpPr>
      <xdr:spPr>
        <a:xfrm>
          <a:off x="1816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60433</xdr:rowOff>
    </xdr:from>
    <xdr:ext cx="405111" cy="259045"/>
    <xdr:sp macro="" textlink="">
      <xdr:nvSpPr>
        <xdr:cNvPr id="315" name="n_4mainValue【福祉施設】&#10;有形固定資産減価償却率"/>
        <xdr:cNvSpPr txBox="1"/>
      </xdr:nvSpPr>
      <xdr:spPr>
        <a:xfrm>
          <a:off x="927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5" name="楕円 354"/>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56" name="【福祉施設】&#10;一人当たり面積該当値テキスト"/>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357" name="楕円 356"/>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25400</xdr:rowOff>
    </xdr:from>
    <xdr:to>
      <xdr:col>55</xdr:col>
      <xdr:colOff>0</xdr:colOff>
      <xdr:row>84</xdr:row>
      <xdr:rowOff>38100</xdr:rowOff>
    </xdr:to>
    <xdr:cxnSp macro="">
      <xdr:nvCxnSpPr>
        <xdr:cNvPr id="358" name="直線コネクタ 357"/>
        <xdr:cNvCxnSpPr/>
      </xdr:nvCxnSpPr>
      <xdr:spPr>
        <a:xfrm>
          <a:off x="9639300" y="1442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146050</xdr:rowOff>
    </xdr:from>
    <xdr:to>
      <xdr:col>46</xdr:col>
      <xdr:colOff>38100</xdr:colOff>
      <xdr:row>84</xdr:row>
      <xdr:rowOff>76200</xdr:rowOff>
    </xdr:to>
    <xdr:sp macro="" textlink="">
      <xdr:nvSpPr>
        <xdr:cNvPr id="359" name="楕円 358"/>
        <xdr:cNvSpPr/>
      </xdr:nvSpPr>
      <xdr:spPr>
        <a:xfrm>
          <a:off x="8699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25400</xdr:rowOff>
    </xdr:from>
    <xdr:to>
      <xdr:col>50</xdr:col>
      <xdr:colOff>114300</xdr:colOff>
      <xdr:row>84</xdr:row>
      <xdr:rowOff>25400</xdr:rowOff>
    </xdr:to>
    <xdr:cxnSp macro="">
      <xdr:nvCxnSpPr>
        <xdr:cNvPr id="360" name="直線コネクタ 359"/>
        <xdr:cNvCxnSpPr/>
      </xdr:nvCxnSpPr>
      <xdr:spPr>
        <a:xfrm>
          <a:off x="8750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146050</xdr:rowOff>
    </xdr:from>
    <xdr:to>
      <xdr:col>41</xdr:col>
      <xdr:colOff>101600</xdr:colOff>
      <xdr:row>84</xdr:row>
      <xdr:rowOff>76200</xdr:rowOff>
    </xdr:to>
    <xdr:sp macro="" textlink="">
      <xdr:nvSpPr>
        <xdr:cNvPr id="361" name="楕円 360"/>
        <xdr:cNvSpPr/>
      </xdr:nvSpPr>
      <xdr:spPr>
        <a:xfrm>
          <a:off x="7810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25400</xdr:rowOff>
    </xdr:from>
    <xdr:to>
      <xdr:col>45</xdr:col>
      <xdr:colOff>177800</xdr:colOff>
      <xdr:row>84</xdr:row>
      <xdr:rowOff>25400</xdr:rowOff>
    </xdr:to>
    <xdr:cxnSp macro="">
      <xdr:nvCxnSpPr>
        <xdr:cNvPr id="362" name="直線コネクタ 361"/>
        <xdr:cNvCxnSpPr/>
      </xdr:nvCxnSpPr>
      <xdr:spPr>
        <a:xfrm>
          <a:off x="7861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3" name="楕円 362"/>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84</xdr:row>
      <xdr:rowOff>25400</xdr:rowOff>
    </xdr:to>
    <xdr:cxnSp macro="">
      <xdr:nvCxnSpPr>
        <xdr:cNvPr id="364" name="直線コネクタ 363"/>
        <xdr:cNvCxnSpPr/>
      </xdr:nvCxnSpPr>
      <xdr:spPr>
        <a:xfrm>
          <a:off x="6972300" y="1432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65"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66"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67"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68" name="n_4ave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369" name="n_1mainValue【福祉施設】&#10;一人当たり面積"/>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67327</xdr:rowOff>
    </xdr:from>
    <xdr:ext cx="469744" cy="259045"/>
    <xdr:sp macro="" textlink="">
      <xdr:nvSpPr>
        <xdr:cNvPr id="370" name="n_2mainValue【福祉施設】&#10;一人当たり面積"/>
        <xdr:cNvSpPr txBox="1"/>
      </xdr:nvSpPr>
      <xdr:spPr>
        <a:xfrm>
          <a:off x="8515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67327</xdr:rowOff>
    </xdr:from>
    <xdr:ext cx="469744" cy="259045"/>
    <xdr:sp macro="" textlink="">
      <xdr:nvSpPr>
        <xdr:cNvPr id="371" name="n_3mainValue【福祉施設】&#10;一人当たり面積"/>
        <xdr:cNvSpPr txBox="1"/>
      </xdr:nvSpPr>
      <xdr:spPr>
        <a:xfrm>
          <a:off x="7626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2" name="n_4main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3"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146231</xdr:rowOff>
    </xdr:from>
    <xdr:to>
      <xdr:col>24</xdr:col>
      <xdr:colOff>114300</xdr:colOff>
      <xdr:row>103</xdr:row>
      <xdr:rowOff>76381</xdr:rowOff>
    </xdr:to>
    <xdr:sp macro="" textlink="">
      <xdr:nvSpPr>
        <xdr:cNvPr id="414" name="楕円 413"/>
        <xdr:cNvSpPr/>
      </xdr:nvSpPr>
      <xdr:spPr>
        <a:xfrm>
          <a:off x="4584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169108</xdr:rowOff>
    </xdr:from>
    <xdr:ext cx="405111" cy="259045"/>
    <xdr:sp macro="" textlink="">
      <xdr:nvSpPr>
        <xdr:cNvPr id="415" name="【市民会館】&#10;有形固定資産減価償却率該当値テキスト"/>
        <xdr:cNvSpPr txBox="1"/>
      </xdr:nvSpPr>
      <xdr:spPr>
        <a:xfrm>
          <a:off x="4673600" y="1748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121738</xdr:rowOff>
    </xdr:from>
    <xdr:to>
      <xdr:col>20</xdr:col>
      <xdr:colOff>38100</xdr:colOff>
      <xdr:row>103</xdr:row>
      <xdr:rowOff>51888</xdr:rowOff>
    </xdr:to>
    <xdr:sp macro="" textlink="">
      <xdr:nvSpPr>
        <xdr:cNvPr id="416" name="楕円 415"/>
        <xdr:cNvSpPr/>
      </xdr:nvSpPr>
      <xdr:spPr>
        <a:xfrm>
          <a:off x="3746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xdr:rowOff>
    </xdr:from>
    <xdr:to>
      <xdr:col>24</xdr:col>
      <xdr:colOff>63500</xdr:colOff>
      <xdr:row>103</xdr:row>
      <xdr:rowOff>25581</xdr:rowOff>
    </xdr:to>
    <xdr:cxnSp macro="">
      <xdr:nvCxnSpPr>
        <xdr:cNvPr id="417" name="直線コネクタ 416"/>
        <xdr:cNvCxnSpPr/>
      </xdr:nvCxnSpPr>
      <xdr:spPr>
        <a:xfrm>
          <a:off x="3797300" y="176604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141332</xdr:rowOff>
    </xdr:from>
    <xdr:to>
      <xdr:col>15</xdr:col>
      <xdr:colOff>101600</xdr:colOff>
      <xdr:row>107</xdr:row>
      <xdr:rowOff>71482</xdr:rowOff>
    </xdr:to>
    <xdr:sp macro="" textlink="">
      <xdr:nvSpPr>
        <xdr:cNvPr id="418" name="楕円 417"/>
        <xdr:cNvSpPr/>
      </xdr:nvSpPr>
      <xdr:spPr>
        <a:xfrm>
          <a:off x="2857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xdr:rowOff>
    </xdr:from>
    <xdr:to>
      <xdr:col>19</xdr:col>
      <xdr:colOff>177800</xdr:colOff>
      <xdr:row>107</xdr:row>
      <xdr:rowOff>20682</xdr:rowOff>
    </xdr:to>
    <xdr:cxnSp macro="">
      <xdr:nvCxnSpPr>
        <xdr:cNvPr id="419" name="直線コネクタ 418"/>
        <xdr:cNvCxnSpPr/>
      </xdr:nvCxnSpPr>
      <xdr:spPr>
        <a:xfrm flipV="1">
          <a:off x="2908300" y="17660438"/>
          <a:ext cx="8890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120106</xdr:rowOff>
    </xdr:from>
    <xdr:to>
      <xdr:col>10</xdr:col>
      <xdr:colOff>165100</xdr:colOff>
      <xdr:row>107</xdr:row>
      <xdr:rowOff>50256</xdr:rowOff>
    </xdr:to>
    <xdr:sp macro="" textlink="">
      <xdr:nvSpPr>
        <xdr:cNvPr id="420" name="楕円 419"/>
        <xdr:cNvSpPr/>
      </xdr:nvSpPr>
      <xdr:spPr>
        <a:xfrm>
          <a:off x="1968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170906</xdr:rowOff>
    </xdr:from>
    <xdr:to>
      <xdr:col>15</xdr:col>
      <xdr:colOff>50800</xdr:colOff>
      <xdr:row>107</xdr:row>
      <xdr:rowOff>20682</xdr:rowOff>
    </xdr:to>
    <xdr:cxnSp macro="">
      <xdr:nvCxnSpPr>
        <xdr:cNvPr id="421" name="直線コネクタ 420"/>
        <xdr:cNvCxnSpPr/>
      </xdr:nvCxnSpPr>
      <xdr:spPr>
        <a:xfrm>
          <a:off x="2019300" y="183446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113574</xdr:rowOff>
    </xdr:from>
    <xdr:to>
      <xdr:col>6</xdr:col>
      <xdr:colOff>38100</xdr:colOff>
      <xdr:row>109</xdr:row>
      <xdr:rowOff>43724</xdr:rowOff>
    </xdr:to>
    <xdr:sp macro="" textlink="">
      <xdr:nvSpPr>
        <xdr:cNvPr id="422" name="楕円 421"/>
        <xdr:cNvSpPr/>
      </xdr:nvSpPr>
      <xdr:spPr>
        <a:xfrm>
          <a:off x="1079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170906</xdr:rowOff>
    </xdr:from>
    <xdr:to>
      <xdr:col>10</xdr:col>
      <xdr:colOff>114300</xdr:colOff>
      <xdr:row>108</xdr:row>
      <xdr:rowOff>164374</xdr:rowOff>
    </xdr:to>
    <xdr:cxnSp macro="">
      <xdr:nvCxnSpPr>
        <xdr:cNvPr id="423" name="直線コネクタ 422"/>
        <xdr:cNvCxnSpPr/>
      </xdr:nvCxnSpPr>
      <xdr:spPr>
        <a:xfrm flipV="1">
          <a:off x="1130300" y="18344606"/>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2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5"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2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68415</xdr:rowOff>
    </xdr:from>
    <xdr:ext cx="405111" cy="259045"/>
    <xdr:sp macro="" textlink="">
      <xdr:nvSpPr>
        <xdr:cNvPr id="428" name="n_1mainValue【市民会館】&#10;有形固定資産減価償却率"/>
        <xdr:cNvSpPr txBox="1"/>
      </xdr:nvSpPr>
      <xdr:spPr>
        <a:xfrm>
          <a:off x="3582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62609</xdr:rowOff>
    </xdr:from>
    <xdr:ext cx="405111" cy="259045"/>
    <xdr:sp macro="" textlink="">
      <xdr:nvSpPr>
        <xdr:cNvPr id="429" name="n_2mainValue【市民会館】&#10;有形固定資産減価償却率"/>
        <xdr:cNvSpPr txBox="1"/>
      </xdr:nvSpPr>
      <xdr:spPr>
        <a:xfrm>
          <a:off x="2705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41383</xdr:rowOff>
    </xdr:from>
    <xdr:ext cx="405111" cy="259045"/>
    <xdr:sp macro="" textlink="">
      <xdr:nvSpPr>
        <xdr:cNvPr id="430" name="n_3mainValue【市民会館】&#10;有形固定資産減価償却率"/>
        <xdr:cNvSpPr txBox="1"/>
      </xdr:nvSpPr>
      <xdr:spPr>
        <a:xfrm>
          <a:off x="1816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34851</xdr:rowOff>
    </xdr:from>
    <xdr:ext cx="405111" cy="259045"/>
    <xdr:sp macro="" textlink="">
      <xdr:nvSpPr>
        <xdr:cNvPr id="431" name="n_4mainValue【市民会館】&#10;有形固定資産減価償却率"/>
        <xdr:cNvSpPr txBox="1"/>
      </xdr:nvSpPr>
      <xdr:spPr>
        <a:xfrm>
          <a:off x="9277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0"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71" name="楕円 470"/>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2"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73" name="楕円 47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107</xdr:row>
      <xdr:rowOff>19050</xdr:rowOff>
    </xdr:to>
    <xdr:cxnSp macro="">
      <xdr:nvCxnSpPr>
        <xdr:cNvPr id="474" name="直線コネクタ 473"/>
        <xdr:cNvCxnSpPr/>
      </xdr:nvCxnSpPr>
      <xdr:spPr>
        <a:xfrm flipV="1">
          <a:off x="9639300" y="18310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75" name="楕円 474"/>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76" name="直線コネクタ 475"/>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77" name="楕円 476"/>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78" name="直線コネクタ 477"/>
        <xdr:cNvCxnSpPr/>
      </xdr:nvCxnSpPr>
      <xdr:spPr>
        <a:xfrm>
          <a:off x="7861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479" name="楕円 478"/>
        <xdr:cNvSpPr/>
      </xdr:nvSpPr>
      <xdr:spPr>
        <a:xfrm>
          <a:off x="692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133350</xdr:rowOff>
    </xdr:to>
    <xdr:cxnSp macro="">
      <xdr:nvCxnSpPr>
        <xdr:cNvPr id="480" name="直線コネクタ 479"/>
        <xdr:cNvCxnSpPr/>
      </xdr:nvCxnSpPr>
      <xdr:spPr>
        <a:xfrm flipV="1">
          <a:off x="6972300" y="183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1"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82"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83"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84"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85"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86"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87" name="n_3mainValue【市民会館】&#10;一人当たり面積"/>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488" name="n_4mainValue【市民会館】&#10;一人当たり面積"/>
        <xdr:cNvSpPr txBox="1"/>
      </xdr:nvSpPr>
      <xdr:spPr>
        <a:xfrm>
          <a:off x="6737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8"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23" name="フローチャート: 判断 522"/>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529" name="楕円 528"/>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69232</xdr:rowOff>
    </xdr:from>
    <xdr:ext cx="405111" cy="259045"/>
    <xdr:sp macro="" textlink="">
      <xdr:nvSpPr>
        <xdr:cNvPr id="530" name="【一般廃棄物処理施設】&#10;有形固定資産減価償却率該当値テキスト"/>
        <xdr:cNvSpPr txBox="1"/>
      </xdr:nvSpPr>
      <xdr:spPr>
        <a:xfrm>
          <a:off x="16357600" y="641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531" name="楕円 530"/>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97155</xdr:rowOff>
    </xdr:to>
    <xdr:cxnSp macro="">
      <xdr:nvCxnSpPr>
        <xdr:cNvPr id="532" name="直線コネクタ 531"/>
        <xdr:cNvCxnSpPr/>
      </xdr:nvCxnSpPr>
      <xdr:spPr>
        <a:xfrm>
          <a:off x="15481300" y="6562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533" name="楕円 532"/>
        <xdr:cNvSpPr/>
      </xdr:nvSpPr>
      <xdr:spPr>
        <a:xfrm>
          <a:off x="1454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49530</xdr:rowOff>
    </xdr:to>
    <xdr:cxnSp macro="">
      <xdr:nvCxnSpPr>
        <xdr:cNvPr id="534" name="直線コネクタ 533"/>
        <xdr:cNvCxnSpPr/>
      </xdr:nvCxnSpPr>
      <xdr:spPr>
        <a:xfrm flipV="1">
          <a:off x="14592300" y="6562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153035</xdr:rowOff>
    </xdr:from>
    <xdr:to>
      <xdr:col>72</xdr:col>
      <xdr:colOff>38100</xdr:colOff>
      <xdr:row>38</xdr:row>
      <xdr:rowOff>83185</xdr:rowOff>
    </xdr:to>
    <xdr:sp macro="" textlink="">
      <xdr:nvSpPr>
        <xdr:cNvPr id="535" name="楕円 534"/>
        <xdr:cNvSpPr/>
      </xdr:nvSpPr>
      <xdr:spPr>
        <a:xfrm>
          <a:off x="1365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32385</xdr:rowOff>
    </xdr:from>
    <xdr:to>
      <xdr:col>76</xdr:col>
      <xdr:colOff>114300</xdr:colOff>
      <xdr:row>38</xdr:row>
      <xdr:rowOff>49530</xdr:rowOff>
    </xdr:to>
    <xdr:cxnSp macro="">
      <xdr:nvCxnSpPr>
        <xdr:cNvPr id="536" name="直線コネクタ 535"/>
        <xdr:cNvCxnSpPr/>
      </xdr:nvCxnSpPr>
      <xdr:spPr>
        <a:xfrm>
          <a:off x="13703300" y="6547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50165</xdr:rowOff>
    </xdr:from>
    <xdr:to>
      <xdr:col>67</xdr:col>
      <xdr:colOff>101600</xdr:colOff>
      <xdr:row>38</xdr:row>
      <xdr:rowOff>151765</xdr:rowOff>
    </xdr:to>
    <xdr:sp macro="" textlink="">
      <xdr:nvSpPr>
        <xdr:cNvPr id="537" name="楕円 536"/>
        <xdr:cNvSpPr/>
      </xdr:nvSpPr>
      <xdr:spPr>
        <a:xfrm>
          <a:off x="12763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32385</xdr:rowOff>
    </xdr:from>
    <xdr:to>
      <xdr:col>71</xdr:col>
      <xdr:colOff>177800</xdr:colOff>
      <xdr:row>38</xdr:row>
      <xdr:rowOff>100965</xdr:rowOff>
    </xdr:to>
    <xdr:cxnSp macro="">
      <xdr:nvCxnSpPr>
        <xdr:cNvPr id="538" name="直線コネクタ 537"/>
        <xdr:cNvCxnSpPr/>
      </xdr:nvCxnSpPr>
      <xdr:spPr>
        <a:xfrm flipV="1">
          <a:off x="12814300" y="65474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39"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40"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41"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42" name="n_4aveValue【一般廃棄物処理施設】&#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114952</xdr:rowOff>
    </xdr:from>
    <xdr:ext cx="405111" cy="259045"/>
    <xdr:sp macro="" textlink="">
      <xdr:nvSpPr>
        <xdr:cNvPr id="543" name="n_1mainValue【一般廃棄物処理施設】&#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116857</xdr:rowOff>
    </xdr:from>
    <xdr:ext cx="405111" cy="259045"/>
    <xdr:sp macro="" textlink="">
      <xdr:nvSpPr>
        <xdr:cNvPr id="544" name="n_2mainValue【一般廃棄物処理施設】&#10;有形固定資産減価償却率"/>
        <xdr:cNvSpPr txBox="1"/>
      </xdr:nvSpPr>
      <xdr:spPr>
        <a:xfrm>
          <a:off x="14389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545" name="n_3main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168292</xdr:rowOff>
    </xdr:from>
    <xdr:ext cx="405111" cy="259045"/>
    <xdr:sp macro="" textlink="">
      <xdr:nvSpPr>
        <xdr:cNvPr id="546" name="n_4mainValue【一般廃棄物処理施設】&#10;有形固定資産減価償却率"/>
        <xdr:cNvSpPr txBox="1"/>
      </xdr:nvSpPr>
      <xdr:spPr>
        <a:xfrm>
          <a:off x="126117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70" name="直線コネクタ 569"/>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71"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72" name="直線コネクタ 571"/>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3"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4" name="直線コネクタ 573"/>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75"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6" name="フローチャート: 判断 575"/>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7" name="フローチャート: 判断 576"/>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8" name="フローチャート: 判断 577"/>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9" name="フローチャート: 判断 578"/>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80" name="フローチャート: 判断 579"/>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48337</xdr:rowOff>
    </xdr:from>
    <xdr:to>
      <xdr:col>116</xdr:col>
      <xdr:colOff>114300</xdr:colOff>
      <xdr:row>41</xdr:row>
      <xdr:rowOff>149937</xdr:rowOff>
    </xdr:to>
    <xdr:sp macro="" textlink="">
      <xdr:nvSpPr>
        <xdr:cNvPr id="586" name="楕円 585"/>
        <xdr:cNvSpPr/>
      </xdr:nvSpPr>
      <xdr:spPr>
        <a:xfrm>
          <a:off x="22110700" y="70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134714</xdr:rowOff>
    </xdr:from>
    <xdr:ext cx="534377" cy="259045"/>
    <xdr:sp macro="" textlink="">
      <xdr:nvSpPr>
        <xdr:cNvPr id="587" name="【一般廃棄物処理施設】&#10;一人当たり有形固定資産（償却資産）額該当値テキスト"/>
        <xdr:cNvSpPr txBox="1"/>
      </xdr:nvSpPr>
      <xdr:spPr>
        <a:xfrm>
          <a:off x="22199600" y="69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47430</xdr:rowOff>
    </xdr:from>
    <xdr:to>
      <xdr:col>112</xdr:col>
      <xdr:colOff>38100</xdr:colOff>
      <xdr:row>41</xdr:row>
      <xdr:rowOff>149030</xdr:rowOff>
    </xdr:to>
    <xdr:sp macro="" textlink="">
      <xdr:nvSpPr>
        <xdr:cNvPr id="588" name="楕円 587"/>
        <xdr:cNvSpPr/>
      </xdr:nvSpPr>
      <xdr:spPr>
        <a:xfrm>
          <a:off x="21272500" y="70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98230</xdr:rowOff>
    </xdr:from>
    <xdr:to>
      <xdr:col>116</xdr:col>
      <xdr:colOff>63500</xdr:colOff>
      <xdr:row>41</xdr:row>
      <xdr:rowOff>99137</xdr:rowOff>
    </xdr:to>
    <xdr:cxnSp macro="">
      <xdr:nvCxnSpPr>
        <xdr:cNvPr id="589" name="直線コネクタ 588"/>
        <xdr:cNvCxnSpPr/>
      </xdr:nvCxnSpPr>
      <xdr:spPr>
        <a:xfrm>
          <a:off x="21323300" y="7127680"/>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29073</xdr:rowOff>
    </xdr:from>
    <xdr:to>
      <xdr:col>107</xdr:col>
      <xdr:colOff>101600</xdr:colOff>
      <xdr:row>41</xdr:row>
      <xdr:rowOff>130673</xdr:rowOff>
    </xdr:to>
    <xdr:sp macro="" textlink="">
      <xdr:nvSpPr>
        <xdr:cNvPr id="590" name="楕円 589"/>
        <xdr:cNvSpPr/>
      </xdr:nvSpPr>
      <xdr:spPr>
        <a:xfrm>
          <a:off x="20383500" y="70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79873</xdr:rowOff>
    </xdr:from>
    <xdr:to>
      <xdr:col>111</xdr:col>
      <xdr:colOff>177800</xdr:colOff>
      <xdr:row>41</xdr:row>
      <xdr:rowOff>98230</xdr:rowOff>
    </xdr:to>
    <xdr:cxnSp macro="">
      <xdr:nvCxnSpPr>
        <xdr:cNvPr id="591" name="直線コネクタ 590"/>
        <xdr:cNvCxnSpPr/>
      </xdr:nvCxnSpPr>
      <xdr:spPr>
        <a:xfrm>
          <a:off x="20434300" y="7109323"/>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30948</xdr:rowOff>
    </xdr:from>
    <xdr:to>
      <xdr:col>102</xdr:col>
      <xdr:colOff>165100</xdr:colOff>
      <xdr:row>41</xdr:row>
      <xdr:rowOff>132548</xdr:rowOff>
    </xdr:to>
    <xdr:sp macro="" textlink="">
      <xdr:nvSpPr>
        <xdr:cNvPr id="592" name="楕円 591"/>
        <xdr:cNvSpPr/>
      </xdr:nvSpPr>
      <xdr:spPr>
        <a:xfrm>
          <a:off x="19494500" y="70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79873</xdr:rowOff>
    </xdr:from>
    <xdr:to>
      <xdr:col>107</xdr:col>
      <xdr:colOff>50800</xdr:colOff>
      <xdr:row>41</xdr:row>
      <xdr:rowOff>81748</xdr:rowOff>
    </xdr:to>
    <xdr:cxnSp macro="">
      <xdr:nvCxnSpPr>
        <xdr:cNvPr id="593" name="直線コネクタ 592"/>
        <xdr:cNvCxnSpPr/>
      </xdr:nvCxnSpPr>
      <xdr:spPr>
        <a:xfrm flipV="1">
          <a:off x="19545300" y="710932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85796</xdr:rowOff>
    </xdr:from>
    <xdr:to>
      <xdr:col>98</xdr:col>
      <xdr:colOff>38100</xdr:colOff>
      <xdr:row>40</xdr:row>
      <xdr:rowOff>15946</xdr:rowOff>
    </xdr:to>
    <xdr:sp macro="" textlink="">
      <xdr:nvSpPr>
        <xdr:cNvPr id="594" name="楕円 593"/>
        <xdr:cNvSpPr/>
      </xdr:nvSpPr>
      <xdr:spPr>
        <a:xfrm>
          <a:off x="18605500" y="67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136596</xdr:rowOff>
    </xdr:from>
    <xdr:to>
      <xdr:col>102</xdr:col>
      <xdr:colOff>114300</xdr:colOff>
      <xdr:row>41</xdr:row>
      <xdr:rowOff>81748</xdr:rowOff>
    </xdr:to>
    <xdr:cxnSp macro="">
      <xdr:nvCxnSpPr>
        <xdr:cNvPr id="595" name="直線コネクタ 594"/>
        <xdr:cNvCxnSpPr/>
      </xdr:nvCxnSpPr>
      <xdr:spPr>
        <a:xfrm>
          <a:off x="18656300" y="6823146"/>
          <a:ext cx="889000" cy="28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96"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97"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98"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81010</xdr:rowOff>
    </xdr:from>
    <xdr:ext cx="534377" cy="259045"/>
    <xdr:sp macro="" textlink="">
      <xdr:nvSpPr>
        <xdr:cNvPr id="599" name="n_4aveValue【一般廃棄物処理施設】&#10;一人当たり有形固定資産（償却資産）額"/>
        <xdr:cNvSpPr txBox="1"/>
      </xdr:nvSpPr>
      <xdr:spPr>
        <a:xfrm>
          <a:off x="18389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140157</xdr:rowOff>
    </xdr:from>
    <xdr:ext cx="534377" cy="259045"/>
    <xdr:sp macro="" textlink="">
      <xdr:nvSpPr>
        <xdr:cNvPr id="600" name="n_1mainValue【一般廃棄物処理施設】&#10;一人当たり有形固定資産（償却資産）額"/>
        <xdr:cNvSpPr txBox="1"/>
      </xdr:nvSpPr>
      <xdr:spPr>
        <a:xfrm>
          <a:off x="21043411" y="71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121800</xdr:rowOff>
    </xdr:from>
    <xdr:ext cx="534377" cy="259045"/>
    <xdr:sp macro="" textlink="">
      <xdr:nvSpPr>
        <xdr:cNvPr id="601" name="n_2mainValue【一般廃棄物処理施設】&#10;一人当たり有形固定資産（償却資産）額"/>
        <xdr:cNvSpPr txBox="1"/>
      </xdr:nvSpPr>
      <xdr:spPr>
        <a:xfrm>
          <a:off x="20167111" y="71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123675</xdr:rowOff>
    </xdr:from>
    <xdr:ext cx="534377" cy="259045"/>
    <xdr:sp macro="" textlink="">
      <xdr:nvSpPr>
        <xdr:cNvPr id="602" name="n_3mainValue【一般廃棄物処理施設】&#10;一人当たり有形固定資産（償却資産）額"/>
        <xdr:cNvSpPr txBox="1"/>
      </xdr:nvSpPr>
      <xdr:spPr>
        <a:xfrm>
          <a:off x="19278111" y="71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32473</xdr:rowOff>
    </xdr:from>
    <xdr:ext cx="534377" cy="259045"/>
    <xdr:sp macro="" textlink="">
      <xdr:nvSpPr>
        <xdr:cNvPr id="603" name="n_4mainValue【一般廃棄物処理施設】&#10;一人当たり有形固定資産（償却資産）額"/>
        <xdr:cNvSpPr txBox="1"/>
      </xdr:nvSpPr>
      <xdr:spPr>
        <a:xfrm>
          <a:off x="18389111" y="65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5" name="直線コネクタ 61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6" name="テキスト ボックス 61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7" name="直線コネクタ 61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8" name="テキスト ボックス 61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9" name="直線コネクタ 61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0" name="テキスト ボックス 61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3" name="直線コネクタ 62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4" name="テキスト ボックス 62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5" name="直線コネクタ 62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6" name="テキスト ボックス 62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7" name="直線コネクタ 62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8" name="テキスト ボックス 62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32" name="直線コネクタ 63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3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34" name="直線コネクタ 63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3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36" name="直線コネクタ 63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637"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38" name="フローチャート: 判断 63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39" name="フローチャート: 判断 63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40" name="フローチャート: 判断 63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41" name="フローチャート: 判断 64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42" name="フローチャート: 判断 64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14922</xdr:rowOff>
    </xdr:from>
    <xdr:to>
      <xdr:col>85</xdr:col>
      <xdr:colOff>177800</xdr:colOff>
      <xdr:row>57</xdr:row>
      <xdr:rowOff>116522</xdr:rowOff>
    </xdr:to>
    <xdr:sp macro="" textlink="">
      <xdr:nvSpPr>
        <xdr:cNvPr id="648" name="楕円 647"/>
        <xdr:cNvSpPr/>
      </xdr:nvSpPr>
      <xdr:spPr>
        <a:xfrm>
          <a:off x="16268700" y="9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37799</xdr:rowOff>
    </xdr:from>
    <xdr:ext cx="405111" cy="259045"/>
    <xdr:sp macro="" textlink="">
      <xdr:nvSpPr>
        <xdr:cNvPr id="649" name="【保健センター・保健所】&#10;有形固定資産減価償却率該当値テキスト"/>
        <xdr:cNvSpPr txBox="1"/>
      </xdr:nvSpPr>
      <xdr:spPr>
        <a:xfrm>
          <a:off x="16357600" y="963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126365</xdr:rowOff>
    </xdr:from>
    <xdr:to>
      <xdr:col>81</xdr:col>
      <xdr:colOff>101600</xdr:colOff>
      <xdr:row>57</xdr:row>
      <xdr:rowOff>56515</xdr:rowOff>
    </xdr:to>
    <xdr:sp macro="" textlink="">
      <xdr:nvSpPr>
        <xdr:cNvPr id="650" name="楕円 649"/>
        <xdr:cNvSpPr/>
      </xdr:nvSpPr>
      <xdr:spPr>
        <a:xfrm>
          <a:off x="15430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xdr:rowOff>
    </xdr:from>
    <xdr:to>
      <xdr:col>85</xdr:col>
      <xdr:colOff>127000</xdr:colOff>
      <xdr:row>57</xdr:row>
      <xdr:rowOff>65722</xdr:rowOff>
    </xdr:to>
    <xdr:cxnSp macro="">
      <xdr:nvCxnSpPr>
        <xdr:cNvPr id="651" name="直線コネクタ 650"/>
        <xdr:cNvCxnSpPr/>
      </xdr:nvCxnSpPr>
      <xdr:spPr>
        <a:xfrm>
          <a:off x="15481300" y="9778365"/>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69215</xdr:rowOff>
    </xdr:from>
    <xdr:to>
      <xdr:col>76</xdr:col>
      <xdr:colOff>165100</xdr:colOff>
      <xdr:row>56</xdr:row>
      <xdr:rowOff>170815</xdr:rowOff>
    </xdr:to>
    <xdr:sp macro="" textlink="">
      <xdr:nvSpPr>
        <xdr:cNvPr id="652" name="楕円 651"/>
        <xdr:cNvSpPr/>
      </xdr:nvSpPr>
      <xdr:spPr>
        <a:xfrm>
          <a:off x="14541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120015</xdr:rowOff>
    </xdr:from>
    <xdr:to>
      <xdr:col>81</xdr:col>
      <xdr:colOff>50800</xdr:colOff>
      <xdr:row>57</xdr:row>
      <xdr:rowOff>5715</xdr:rowOff>
    </xdr:to>
    <xdr:cxnSp macro="">
      <xdr:nvCxnSpPr>
        <xdr:cNvPr id="653" name="直線コネクタ 652"/>
        <xdr:cNvCxnSpPr/>
      </xdr:nvCxnSpPr>
      <xdr:spPr>
        <a:xfrm>
          <a:off x="14592300" y="97212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23495</xdr:rowOff>
    </xdr:from>
    <xdr:to>
      <xdr:col>72</xdr:col>
      <xdr:colOff>38100</xdr:colOff>
      <xdr:row>56</xdr:row>
      <xdr:rowOff>125095</xdr:rowOff>
    </xdr:to>
    <xdr:sp macro="" textlink="">
      <xdr:nvSpPr>
        <xdr:cNvPr id="654" name="楕円 653"/>
        <xdr:cNvSpPr/>
      </xdr:nvSpPr>
      <xdr:spPr>
        <a:xfrm>
          <a:off x="13652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74295</xdr:rowOff>
    </xdr:from>
    <xdr:to>
      <xdr:col>76</xdr:col>
      <xdr:colOff>114300</xdr:colOff>
      <xdr:row>56</xdr:row>
      <xdr:rowOff>120015</xdr:rowOff>
    </xdr:to>
    <xdr:cxnSp macro="">
      <xdr:nvCxnSpPr>
        <xdr:cNvPr id="655" name="直線コネクタ 654"/>
        <xdr:cNvCxnSpPr/>
      </xdr:nvCxnSpPr>
      <xdr:spPr>
        <a:xfrm>
          <a:off x="13703300" y="96754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20638</xdr:rowOff>
    </xdr:from>
    <xdr:to>
      <xdr:col>67</xdr:col>
      <xdr:colOff>101600</xdr:colOff>
      <xdr:row>57</xdr:row>
      <xdr:rowOff>122238</xdr:rowOff>
    </xdr:to>
    <xdr:sp macro="" textlink="">
      <xdr:nvSpPr>
        <xdr:cNvPr id="656" name="楕円 655"/>
        <xdr:cNvSpPr/>
      </xdr:nvSpPr>
      <xdr:spPr>
        <a:xfrm>
          <a:off x="12763500" y="97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74295</xdr:rowOff>
    </xdr:from>
    <xdr:to>
      <xdr:col>71</xdr:col>
      <xdr:colOff>177800</xdr:colOff>
      <xdr:row>57</xdr:row>
      <xdr:rowOff>71438</xdr:rowOff>
    </xdr:to>
    <xdr:cxnSp macro="">
      <xdr:nvCxnSpPr>
        <xdr:cNvPr id="657" name="直線コネクタ 656"/>
        <xdr:cNvCxnSpPr/>
      </xdr:nvCxnSpPr>
      <xdr:spPr>
        <a:xfrm flipV="1">
          <a:off x="12814300" y="9675495"/>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658" name="n_1aveValue【保健センター・保健所】&#10;有形固定資産減価償却率"/>
        <xdr:cNvSpPr txBox="1"/>
      </xdr:nvSpPr>
      <xdr:spPr>
        <a:xfrm>
          <a:off x="15266044" y="1006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659" name="n_2aveValue【保健センター・保健所】&#10;有形固定資産減価償却率"/>
        <xdr:cNvSpPr txBox="1"/>
      </xdr:nvSpPr>
      <xdr:spPr>
        <a:xfrm>
          <a:off x="14389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27640</xdr:rowOff>
    </xdr:from>
    <xdr:ext cx="405111" cy="259045"/>
    <xdr:sp macro="" textlink="">
      <xdr:nvSpPr>
        <xdr:cNvPr id="660" name="n_3aveValue【保健センター・保健所】&#10;有形固定資産減価償却率"/>
        <xdr:cNvSpPr txBox="1"/>
      </xdr:nvSpPr>
      <xdr:spPr>
        <a:xfrm>
          <a:off x="13500744" y="997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61"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73042</xdr:rowOff>
    </xdr:from>
    <xdr:ext cx="405111" cy="259045"/>
    <xdr:sp macro="" textlink="">
      <xdr:nvSpPr>
        <xdr:cNvPr id="662" name="n_1mainValue【保健センター・保健所】&#10;有形固定資産減価償却率"/>
        <xdr:cNvSpPr txBox="1"/>
      </xdr:nvSpPr>
      <xdr:spPr>
        <a:xfrm>
          <a:off x="152660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15892</xdr:rowOff>
    </xdr:from>
    <xdr:ext cx="405111" cy="259045"/>
    <xdr:sp macro="" textlink="">
      <xdr:nvSpPr>
        <xdr:cNvPr id="663" name="n_2mainValue【保健センター・保健所】&#10;有形固定資産減価償却率"/>
        <xdr:cNvSpPr txBox="1"/>
      </xdr:nvSpPr>
      <xdr:spPr>
        <a:xfrm>
          <a:off x="14389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141622</xdr:rowOff>
    </xdr:from>
    <xdr:ext cx="405111" cy="259045"/>
    <xdr:sp macro="" textlink="">
      <xdr:nvSpPr>
        <xdr:cNvPr id="664" name="n_3mainValue【保健センター・保健所】&#10;有形固定資産減価償却率"/>
        <xdr:cNvSpPr txBox="1"/>
      </xdr:nvSpPr>
      <xdr:spPr>
        <a:xfrm>
          <a:off x="135007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113365</xdr:rowOff>
    </xdr:from>
    <xdr:ext cx="405111" cy="259045"/>
    <xdr:sp macro="" textlink="">
      <xdr:nvSpPr>
        <xdr:cNvPr id="665" name="n_4mainValue【保健センター・保健所】&#10;有形固定資産減価償却率"/>
        <xdr:cNvSpPr txBox="1"/>
      </xdr:nvSpPr>
      <xdr:spPr>
        <a:xfrm>
          <a:off x="12611744" y="988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5" name="フローチャート: 判断 694"/>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97" name="フローチャート: 判断 696"/>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3" name="楕円 7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5" name="楕円 70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6" name="直線コネクタ 70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7" name="楕円 70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8" name="直線コネクタ 70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9" name="楕円 708"/>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0" name="直線コネクタ 709"/>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1" name="楕円 710"/>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62</xdr:row>
      <xdr:rowOff>114300</xdr:rowOff>
    </xdr:to>
    <xdr:cxnSp macro="">
      <xdr:nvCxnSpPr>
        <xdr:cNvPr id="712" name="直線コネクタ 711"/>
        <xdr:cNvCxnSpPr/>
      </xdr:nvCxnSpPr>
      <xdr:spPr>
        <a:xfrm>
          <a:off x="18656300" y="10607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3"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4"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16"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0" name="n_4main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43" name="直線コネクタ 742"/>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44"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45" name="直線コネクタ 744"/>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46"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47" name="直線コネクタ 746"/>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48"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49" name="フローチャート: 判断 748"/>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50" name="フローチャート: 判断 749"/>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51" name="フローチャート: 判断 750"/>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52" name="フローチャート: 判断 751"/>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53" name="フローチャート: 判断 752"/>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759" name="楕円 758"/>
        <xdr:cNvSpPr/>
      </xdr:nvSpPr>
      <xdr:spPr>
        <a:xfrm>
          <a:off x="16268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18305</xdr:rowOff>
    </xdr:from>
    <xdr:ext cx="405111" cy="259045"/>
    <xdr:sp macro="" textlink="">
      <xdr:nvSpPr>
        <xdr:cNvPr id="760" name="【消防施設】&#10;有形固定資産減価償却率該当値テキスト"/>
        <xdr:cNvSpPr txBox="1"/>
      </xdr:nvSpPr>
      <xdr:spPr>
        <a:xfrm>
          <a:off x="16357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19304</xdr:rowOff>
    </xdr:from>
    <xdr:to>
      <xdr:col>81</xdr:col>
      <xdr:colOff>101600</xdr:colOff>
      <xdr:row>83</xdr:row>
      <xdr:rowOff>120904</xdr:rowOff>
    </xdr:to>
    <xdr:sp macro="" textlink="">
      <xdr:nvSpPr>
        <xdr:cNvPr id="761" name="楕円 760"/>
        <xdr:cNvSpPr/>
      </xdr:nvSpPr>
      <xdr:spPr>
        <a:xfrm>
          <a:off x="15430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70104</xdr:rowOff>
    </xdr:from>
    <xdr:to>
      <xdr:col>85</xdr:col>
      <xdr:colOff>127000</xdr:colOff>
      <xdr:row>83</xdr:row>
      <xdr:rowOff>90678</xdr:rowOff>
    </xdr:to>
    <xdr:cxnSp macro="">
      <xdr:nvCxnSpPr>
        <xdr:cNvPr id="762" name="直線コネクタ 761"/>
        <xdr:cNvCxnSpPr/>
      </xdr:nvCxnSpPr>
      <xdr:spPr>
        <a:xfrm>
          <a:off x="15481300" y="1430045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63" name="楕円 762"/>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70104</xdr:rowOff>
    </xdr:to>
    <xdr:cxnSp macro="">
      <xdr:nvCxnSpPr>
        <xdr:cNvPr id="764" name="直線コネクタ 763"/>
        <xdr:cNvCxnSpPr/>
      </xdr:nvCxnSpPr>
      <xdr:spPr>
        <a:xfrm>
          <a:off x="14592300" y="142684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39878</xdr:rowOff>
    </xdr:from>
    <xdr:to>
      <xdr:col>72</xdr:col>
      <xdr:colOff>38100</xdr:colOff>
      <xdr:row>83</xdr:row>
      <xdr:rowOff>141478</xdr:rowOff>
    </xdr:to>
    <xdr:sp macro="" textlink="">
      <xdr:nvSpPr>
        <xdr:cNvPr id="765" name="楕円 764"/>
        <xdr:cNvSpPr/>
      </xdr:nvSpPr>
      <xdr:spPr>
        <a:xfrm>
          <a:off x="1365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90678</xdr:rowOff>
    </xdr:to>
    <xdr:cxnSp macro="">
      <xdr:nvCxnSpPr>
        <xdr:cNvPr id="766" name="直線コネクタ 765"/>
        <xdr:cNvCxnSpPr/>
      </xdr:nvCxnSpPr>
      <xdr:spPr>
        <a:xfrm flipV="1">
          <a:off x="13703300" y="142684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145035</xdr:rowOff>
    </xdr:from>
    <xdr:to>
      <xdr:col>67</xdr:col>
      <xdr:colOff>101600</xdr:colOff>
      <xdr:row>82</xdr:row>
      <xdr:rowOff>75185</xdr:rowOff>
    </xdr:to>
    <xdr:sp macro="" textlink="">
      <xdr:nvSpPr>
        <xdr:cNvPr id="767" name="楕円 766"/>
        <xdr:cNvSpPr/>
      </xdr:nvSpPr>
      <xdr:spPr>
        <a:xfrm>
          <a:off x="12763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24385</xdr:rowOff>
    </xdr:from>
    <xdr:to>
      <xdr:col>71</xdr:col>
      <xdr:colOff>177800</xdr:colOff>
      <xdr:row>83</xdr:row>
      <xdr:rowOff>90678</xdr:rowOff>
    </xdr:to>
    <xdr:cxnSp macro="">
      <xdr:nvCxnSpPr>
        <xdr:cNvPr id="768" name="直線コネクタ 767"/>
        <xdr:cNvCxnSpPr/>
      </xdr:nvCxnSpPr>
      <xdr:spPr>
        <a:xfrm>
          <a:off x="12814300" y="1408328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69"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70"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71"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123462</xdr:rowOff>
    </xdr:from>
    <xdr:ext cx="405111" cy="259045"/>
    <xdr:sp macro="" textlink="">
      <xdr:nvSpPr>
        <xdr:cNvPr id="772" name="n_4aveValue【消防施設】&#10;有形固定資産減価償却率"/>
        <xdr:cNvSpPr txBox="1"/>
      </xdr:nvSpPr>
      <xdr:spPr>
        <a:xfrm>
          <a:off x="12611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112031</xdr:rowOff>
    </xdr:from>
    <xdr:ext cx="405111" cy="259045"/>
    <xdr:sp macro="" textlink="">
      <xdr:nvSpPr>
        <xdr:cNvPr id="773" name="n_1mainValue【消防施設】&#10;有形固定資産減価償却率"/>
        <xdr:cNvSpPr txBox="1"/>
      </xdr:nvSpPr>
      <xdr:spPr>
        <a:xfrm>
          <a:off x="152660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774" name="n_2main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132605</xdr:rowOff>
    </xdr:from>
    <xdr:ext cx="405111" cy="259045"/>
    <xdr:sp macro="" textlink="">
      <xdr:nvSpPr>
        <xdr:cNvPr id="775" name="n_3mainValue【消防施設】&#10;有形固定資産減価償却率"/>
        <xdr:cNvSpPr txBox="1"/>
      </xdr:nvSpPr>
      <xdr:spPr>
        <a:xfrm>
          <a:off x="13500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76" name="n_4main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800" name="直線コネクタ 799"/>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03"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04" name="直線コネクタ 803"/>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805"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06" name="フローチャート: 判断 805"/>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7" name="フローチャート: 判断 80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08" name="フローチャート: 判断 807"/>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9" name="フローチャート: 判断 80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0" name="フローチャート: 判断 809"/>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16" name="楕円 815"/>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817" name="【消防施設】&#10;一人当たり面積該当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818" name="楕円 817"/>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84</xdr:row>
      <xdr:rowOff>167639</xdr:rowOff>
    </xdr:to>
    <xdr:cxnSp macro="">
      <xdr:nvCxnSpPr>
        <xdr:cNvPr id="819" name="直線コネクタ 818"/>
        <xdr:cNvCxnSpPr/>
      </xdr:nvCxnSpPr>
      <xdr:spPr>
        <a:xfrm>
          <a:off x="21323300" y="1456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20" name="楕円 819"/>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3811</xdr:rowOff>
    </xdr:to>
    <xdr:cxnSp macro="">
      <xdr:nvCxnSpPr>
        <xdr:cNvPr id="821" name="直線コネクタ 820"/>
        <xdr:cNvCxnSpPr/>
      </xdr:nvCxnSpPr>
      <xdr:spPr>
        <a:xfrm flipV="1">
          <a:off x="20434300" y="1456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2" name="楕円 821"/>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823" name="直線コネクタ 822"/>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4" name="楕円 823"/>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57150</xdr:rowOff>
    </xdr:to>
    <xdr:cxnSp macro="">
      <xdr:nvCxnSpPr>
        <xdr:cNvPr id="825" name="直線コネクタ 824"/>
        <xdr:cNvCxnSpPr/>
      </xdr:nvCxnSpPr>
      <xdr:spPr>
        <a:xfrm flipV="1">
          <a:off x="18656300" y="14577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26"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27"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8"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29"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830" name="n_1mainValue【消防施設】&#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31"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32"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3" name="n_4mainValue【消防施設】&#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59" name="直線コネクタ 858"/>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60"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61" name="直線コネクタ 860"/>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62"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63" name="直線コネクタ 862"/>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864"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65" name="フローチャート: 判断 86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66" name="フローチャート: 判断 865"/>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67" name="フローチャート: 判断 866"/>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8" name="フローチャート: 判断 867"/>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69" name="フローチャート: 判断 868"/>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64588</xdr:rowOff>
    </xdr:from>
    <xdr:to>
      <xdr:col>85</xdr:col>
      <xdr:colOff>177800</xdr:colOff>
      <xdr:row>101</xdr:row>
      <xdr:rowOff>166188</xdr:rowOff>
    </xdr:to>
    <xdr:sp macro="" textlink="">
      <xdr:nvSpPr>
        <xdr:cNvPr id="875" name="楕円 874"/>
        <xdr:cNvSpPr/>
      </xdr:nvSpPr>
      <xdr:spPr>
        <a:xfrm>
          <a:off x="162687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87465</xdr:rowOff>
    </xdr:from>
    <xdr:ext cx="405111" cy="259045"/>
    <xdr:sp macro="" textlink="">
      <xdr:nvSpPr>
        <xdr:cNvPr id="876" name="【庁舎】&#10;有形固定資産減価償却率該当値テキスト"/>
        <xdr:cNvSpPr txBox="1"/>
      </xdr:nvSpPr>
      <xdr:spPr>
        <a:xfrm>
          <a:off x="16357600" y="1723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877" name="楕円 876"/>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101</xdr:row>
      <xdr:rowOff>115388</xdr:rowOff>
    </xdr:to>
    <xdr:cxnSp macro="">
      <xdr:nvCxnSpPr>
        <xdr:cNvPr id="878" name="直線コネクタ 877"/>
        <xdr:cNvCxnSpPr/>
      </xdr:nvCxnSpPr>
      <xdr:spPr>
        <a:xfrm>
          <a:off x="15481300" y="174302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10705</xdr:rowOff>
    </xdr:from>
    <xdr:to>
      <xdr:col>76</xdr:col>
      <xdr:colOff>165100</xdr:colOff>
      <xdr:row>101</xdr:row>
      <xdr:rowOff>112305</xdr:rowOff>
    </xdr:to>
    <xdr:sp macro="" textlink="">
      <xdr:nvSpPr>
        <xdr:cNvPr id="879" name="楕円 878"/>
        <xdr:cNvSpPr/>
      </xdr:nvSpPr>
      <xdr:spPr>
        <a:xfrm>
          <a:off x="14541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61505</xdr:rowOff>
    </xdr:from>
    <xdr:to>
      <xdr:col>81</xdr:col>
      <xdr:colOff>50800</xdr:colOff>
      <xdr:row>101</xdr:row>
      <xdr:rowOff>113756</xdr:rowOff>
    </xdr:to>
    <xdr:cxnSp macro="">
      <xdr:nvCxnSpPr>
        <xdr:cNvPr id="880" name="直線コネクタ 879"/>
        <xdr:cNvCxnSpPr/>
      </xdr:nvCxnSpPr>
      <xdr:spPr>
        <a:xfrm>
          <a:off x="14592300" y="173779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81" name="楕円 880"/>
        <xdr:cNvSpPr/>
      </xdr:nvSpPr>
      <xdr:spPr>
        <a:xfrm>
          <a:off x="13652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61505</xdr:rowOff>
    </xdr:from>
    <xdr:to>
      <xdr:col>76</xdr:col>
      <xdr:colOff>114300</xdr:colOff>
      <xdr:row>104</xdr:row>
      <xdr:rowOff>94162</xdr:rowOff>
    </xdr:to>
    <xdr:cxnSp macro="">
      <xdr:nvCxnSpPr>
        <xdr:cNvPr id="882" name="直線コネクタ 881"/>
        <xdr:cNvCxnSpPr/>
      </xdr:nvCxnSpPr>
      <xdr:spPr>
        <a:xfrm flipV="1">
          <a:off x="13703300" y="17377955"/>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149498</xdr:rowOff>
    </xdr:from>
    <xdr:to>
      <xdr:col>67</xdr:col>
      <xdr:colOff>101600</xdr:colOff>
      <xdr:row>104</xdr:row>
      <xdr:rowOff>79648</xdr:rowOff>
    </xdr:to>
    <xdr:sp macro="" textlink="">
      <xdr:nvSpPr>
        <xdr:cNvPr id="883" name="楕円 882"/>
        <xdr:cNvSpPr/>
      </xdr:nvSpPr>
      <xdr:spPr>
        <a:xfrm>
          <a:off x="12763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28848</xdr:rowOff>
    </xdr:from>
    <xdr:to>
      <xdr:col>71</xdr:col>
      <xdr:colOff>177800</xdr:colOff>
      <xdr:row>104</xdr:row>
      <xdr:rowOff>94162</xdr:rowOff>
    </xdr:to>
    <xdr:cxnSp macro="">
      <xdr:nvCxnSpPr>
        <xdr:cNvPr id="884" name="直線コネクタ 883"/>
        <xdr:cNvCxnSpPr/>
      </xdr:nvCxnSpPr>
      <xdr:spPr>
        <a:xfrm>
          <a:off x="12814300" y="1785964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885" name="n_1ave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886" name="n_2ave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7"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888" name="n_4aveValue【庁舎】&#10;有形固定資産減価償却率"/>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889" name="n_1mainValue【庁舎】&#10;有形固定資産減価償却率"/>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128832</xdr:rowOff>
    </xdr:from>
    <xdr:ext cx="405111" cy="259045"/>
    <xdr:sp macro="" textlink="">
      <xdr:nvSpPr>
        <xdr:cNvPr id="890" name="n_2mainValue【庁舎】&#10;有形固定資産減価償却率"/>
        <xdr:cNvSpPr txBox="1"/>
      </xdr:nvSpPr>
      <xdr:spPr>
        <a:xfrm>
          <a:off x="14389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91" name="n_3main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96175</xdr:rowOff>
    </xdr:from>
    <xdr:ext cx="405111" cy="259045"/>
    <xdr:sp macro="" textlink="">
      <xdr:nvSpPr>
        <xdr:cNvPr id="892" name="n_4mainValue【庁舎】&#10;有形固定資産減価償却率"/>
        <xdr:cNvSpPr txBox="1"/>
      </xdr:nvSpPr>
      <xdr:spPr>
        <a:xfrm>
          <a:off x="12611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14" name="直線コネクタ 913"/>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5"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6" name="直線コネクタ 915"/>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17"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18" name="直線コネクタ 917"/>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919"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0" name="フローチャート: 判断 91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21" name="フローチャート: 判断 920"/>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22" name="フローチャート: 判断 921"/>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3" name="フローチャート: 判断 922"/>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24" name="フローチャート: 判断 923"/>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87122</xdr:rowOff>
    </xdr:from>
    <xdr:to>
      <xdr:col>116</xdr:col>
      <xdr:colOff>114300</xdr:colOff>
      <xdr:row>104</xdr:row>
      <xdr:rowOff>17272</xdr:rowOff>
    </xdr:to>
    <xdr:sp macro="" textlink="">
      <xdr:nvSpPr>
        <xdr:cNvPr id="930" name="楕円 929"/>
        <xdr:cNvSpPr/>
      </xdr:nvSpPr>
      <xdr:spPr>
        <a:xfrm>
          <a:off x="22110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109999</xdr:rowOff>
    </xdr:from>
    <xdr:ext cx="469744" cy="259045"/>
    <xdr:sp macro="" textlink="">
      <xdr:nvSpPr>
        <xdr:cNvPr id="931" name="【庁舎】&#10;一人当たり面積該当値テキスト"/>
        <xdr:cNvSpPr txBox="1"/>
      </xdr:nvSpPr>
      <xdr:spPr>
        <a:xfrm>
          <a:off x="22199600" y="175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91694</xdr:rowOff>
    </xdr:from>
    <xdr:to>
      <xdr:col>112</xdr:col>
      <xdr:colOff>38100</xdr:colOff>
      <xdr:row>104</xdr:row>
      <xdr:rowOff>21844</xdr:rowOff>
    </xdr:to>
    <xdr:sp macro="" textlink="">
      <xdr:nvSpPr>
        <xdr:cNvPr id="932" name="楕円 931"/>
        <xdr:cNvSpPr/>
      </xdr:nvSpPr>
      <xdr:spPr>
        <a:xfrm>
          <a:off x="21272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137922</xdr:rowOff>
    </xdr:from>
    <xdr:to>
      <xdr:col>116</xdr:col>
      <xdr:colOff>63500</xdr:colOff>
      <xdr:row>103</xdr:row>
      <xdr:rowOff>142494</xdr:rowOff>
    </xdr:to>
    <xdr:cxnSp macro="">
      <xdr:nvCxnSpPr>
        <xdr:cNvPr id="933" name="直線コネクタ 932"/>
        <xdr:cNvCxnSpPr/>
      </xdr:nvCxnSpPr>
      <xdr:spPr>
        <a:xfrm flipV="1">
          <a:off x="21323300" y="17797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87122</xdr:rowOff>
    </xdr:from>
    <xdr:to>
      <xdr:col>107</xdr:col>
      <xdr:colOff>101600</xdr:colOff>
      <xdr:row>104</xdr:row>
      <xdr:rowOff>17272</xdr:rowOff>
    </xdr:to>
    <xdr:sp macro="" textlink="">
      <xdr:nvSpPr>
        <xdr:cNvPr id="934" name="楕円 933"/>
        <xdr:cNvSpPr/>
      </xdr:nvSpPr>
      <xdr:spPr>
        <a:xfrm>
          <a:off x="20383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103</xdr:row>
      <xdr:rowOff>142494</xdr:rowOff>
    </xdr:to>
    <xdr:cxnSp macro="">
      <xdr:nvCxnSpPr>
        <xdr:cNvPr id="935" name="直線コネクタ 934"/>
        <xdr:cNvCxnSpPr/>
      </xdr:nvCxnSpPr>
      <xdr:spPr>
        <a:xfrm>
          <a:off x="20434300" y="177972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125985</xdr:rowOff>
    </xdr:from>
    <xdr:to>
      <xdr:col>102</xdr:col>
      <xdr:colOff>165100</xdr:colOff>
      <xdr:row>105</xdr:row>
      <xdr:rowOff>56135</xdr:rowOff>
    </xdr:to>
    <xdr:sp macro="" textlink="">
      <xdr:nvSpPr>
        <xdr:cNvPr id="936" name="楕円 935"/>
        <xdr:cNvSpPr/>
      </xdr:nvSpPr>
      <xdr:spPr>
        <a:xfrm>
          <a:off x="19494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137922</xdr:rowOff>
    </xdr:from>
    <xdr:to>
      <xdr:col>107</xdr:col>
      <xdr:colOff>50800</xdr:colOff>
      <xdr:row>105</xdr:row>
      <xdr:rowOff>5335</xdr:rowOff>
    </xdr:to>
    <xdr:cxnSp macro="">
      <xdr:nvCxnSpPr>
        <xdr:cNvPr id="937" name="直線コネクタ 936"/>
        <xdr:cNvCxnSpPr/>
      </xdr:nvCxnSpPr>
      <xdr:spPr>
        <a:xfrm flipV="1">
          <a:off x="19545300" y="177972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132842</xdr:rowOff>
    </xdr:from>
    <xdr:to>
      <xdr:col>98</xdr:col>
      <xdr:colOff>38100</xdr:colOff>
      <xdr:row>106</xdr:row>
      <xdr:rowOff>62992</xdr:rowOff>
    </xdr:to>
    <xdr:sp macro="" textlink="">
      <xdr:nvSpPr>
        <xdr:cNvPr id="938" name="楕円 937"/>
        <xdr:cNvSpPr/>
      </xdr:nvSpPr>
      <xdr:spPr>
        <a:xfrm>
          <a:off x="18605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5335</xdr:rowOff>
    </xdr:from>
    <xdr:to>
      <xdr:col>102</xdr:col>
      <xdr:colOff>114300</xdr:colOff>
      <xdr:row>106</xdr:row>
      <xdr:rowOff>12192</xdr:rowOff>
    </xdr:to>
    <xdr:cxnSp macro="">
      <xdr:nvCxnSpPr>
        <xdr:cNvPr id="939" name="直線コネクタ 938"/>
        <xdr:cNvCxnSpPr/>
      </xdr:nvCxnSpPr>
      <xdr:spPr>
        <a:xfrm flipV="1">
          <a:off x="18656300" y="18007585"/>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940"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941"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4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943"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38371</xdr:rowOff>
    </xdr:from>
    <xdr:ext cx="469744" cy="259045"/>
    <xdr:sp macro="" textlink="">
      <xdr:nvSpPr>
        <xdr:cNvPr id="944" name="n_1mainValue【庁舎】&#10;一人当たり面積"/>
        <xdr:cNvSpPr txBox="1"/>
      </xdr:nvSpPr>
      <xdr:spPr>
        <a:xfrm>
          <a:off x="21075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33799</xdr:rowOff>
    </xdr:from>
    <xdr:ext cx="469744" cy="259045"/>
    <xdr:sp macro="" textlink="">
      <xdr:nvSpPr>
        <xdr:cNvPr id="945" name="n_2mainValue【庁舎】&#10;一人当たり面積"/>
        <xdr:cNvSpPr txBox="1"/>
      </xdr:nvSpPr>
      <xdr:spPr>
        <a:xfrm>
          <a:off x="20199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47262</xdr:rowOff>
    </xdr:from>
    <xdr:ext cx="469744" cy="259045"/>
    <xdr:sp macro="" textlink="">
      <xdr:nvSpPr>
        <xdr:cNvPr id="946" name="n_3mainValue【庁舎】&#10;一人当たり面積"/>
        <xdr:cNvSpPr txBox="1"/>
      </xdr:nvSpPr>
      <xdr:spPr>
        <a:xfrm>
          <a:off x="19310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54119</xdr:rowOff>
    </xdr:from>
    <xdr:ext cx="469744" cy="259045"/>
    <xdr:sp macro="" textlink="">
      <xdr:nvSpPr>
        <xdr:cNvPr id="947" name="n_4mainValue【庁舎】&#10;一人当たり面積"/>
        <xdr:cNvSpPr txBox="1"/>
      </xdr:nvSpPr>
      <xdr:spPr>
        <a:xfrm>
          <a:off x="18421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4</xdr:col>
      <xdr:colOff>76200</xdr:colOff>
      <xdr:row>115</xdr:row>
      <xdr:rowOff>31750</xdr:rowOff>
    </xdr:from>
    <xdr:to>
      <xdr:col>120</xdr:col>
      <xdr:colOff>63500</xdr:colOff>
      <xdr:row>123</xdr:row>
      <xdr:rowOff>107950</xdr:rowOff>
    </xdr:to>
    <xdr:sp macro="" textlink="" fLocksText="0">
      <xdr:nvSpPr>
        <xdr:cNvPr id="951" name="テキスト ボックス 950"/>
        <xdr:cNvSpPr txBox="1"/>
      </xdr:nvSpPr>
      <xdr:spPr>
        <a:xfrm>
          <a:off x="838200" y="19748500"/>
          <a:ext cx="22085300" cy="144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類似団体内では比較的人口が多いことから、単位一人当たりとする指標については低い数値を示している。有形固定資産減価償却率について、労働会館の再整備事業を行った</a:t>
          </a:r>
          <a:r>
            <a:rPr kumimoji="1" lang="en-US" altLang="ja-JP" sz="1300">
              <a:latin typeface="+mn-ea"/>
              <a:ea typeface="+mn-ea"/>
            </a:rPr>
            <a:t>【</a:t>
          </a:r>
          <a:r>
            <a:rPr kumimoji="1" lang="ja-JP" altLang="en-US" sz="1300">
              <a:latin typeface="+mn-ea"/>
              <a:ea typeface="+mn-ea"/>
            </a:rPr>
            <a:t>市民会館</a:t>
          </a:r>
          <a:r>
            <a:rPr kumimoji="1" lang="en-US" altLang="ja-JP" sz="1300">
              <a:latin typeface="+mn-ea"/>
              <a:ea typeface="+mn-ea"/>
            </a:rPr>
            <a:t>】</a:t>
          </a:r>
          <a:r>
            <a:rPr kumimoji="1" lang="ja-JP" altLang="en-US" sz="1300">
              <a:latin typeface="+mn-ea"/>
              <a:ea typeface="+mn-ea"/>
            </a:rPr>
            <a:t>や本庁舎の再整備事業を行った</a:t>
          </a:r>
          <a:r>
            <a:rPr kumimoji="1" lang="en-US" altLang="ja-JP" sz="1300">
              <a:latin typeface="+mn-ea"/>
              <a:ea typeface="+mn-ea"/>
            </a:rPr>
            <a:t>【</a:t>
          </a:r>
          <a:r>
            <a:rPr kumimoji="1" lang="ja-JP" altLang="en-US" sz="1300">
              <a:latin typeface="+mn-ea"/>
              <a:ea typeface="+mn-ea"/>
            </a:rPr>
            <a:t>庁舎</a:t>
          </a:r>
          <a:r>
            <a:rPr kumimoji="1" lang="en-US" altLang="ja-JP" sz="1300">
              <a:latin typeface="+mn-ea"/>
              <a:ea typeface="+mn-ea"/>
            </a:rPr>
            <a:t>】</a:t>
          </a:r>
          <a:r>
            <a:rPr kumimoji="1" lang="ja-JP" altLang="en-US" sz="1300">
              <a:latin typeface="+mn-ea"/>
              <a:ea typeface="+mn-ea"/>
            </a:rPr>
            <a:t>については、近年の事業完了に伴い数値が下がり、類似団体内平均をかなり下回っているが、全般的には、公共施設の老朽化が進み高い数値となっているため、再整備短期プランに基づき、計画的に対応し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436,206
429,581
69.56
156,863,704
151,999,652
4,005,932
86,144,671
79,419,715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年度は、人口増加</a:t>
          </a:r>
          <a:r>
            <a:rPr kumimoji="1" lang="ja-JP" altLang="en-US" sz="1100">
              <a:solidFill>
                <a:schemeClr val="dk1"/>
              </a:solidFill>
              <a:effectLst/>
              <a:latin typeface="+mn-lt"/>
              <a:ea typeface="+mn-ea"/>
              <a:cs typeface="+mn-cs"/>
            </a:rPr>
            <a:t>の影響もあり</a:t>
          </a:r>
          <a:r>
            <a:rPr kumimoji="1" lang="ja-JP" altLang="ja-JP" sz="1100">
              <a:solidFill>
                <a:schemeClr val="dk1"/>
              </a:solidFill>
              <a:effectLst/>
              <a:latin typeface="+mn-lt"/>
              <a:ea typeface="+mn-ea"/>
              <a:cs typeface="+mn-cs"/>
            </a:rPr>
            <a:t>類似団体平均を上回る税収があるため、</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となっているが、扶助費なども増加傾向</a:t>
          </a:r>
          <a:r>
            <a:rPr kumimoji="1" lang="ja-JP" altLang="en-US" sz="1100">
              <a:solidFill>
                <a:schemeClr val="dk1"/>
              </a:solidFill>
              <a:effectLst/>
              <a:latin typeface="+mn-lt"/>
              <a:ea typeface="+mn-ea"/>
              <a:cs typeface="+mn-cs"/>
            </a:rPr>
            <a:t>で推移していることや、コロナ禍による税収減が危惧されることから</a:t>
          </a:r>
          <a:r>
            <a:rPr kumimoji="1" lang="ja-JP" altLang="ja-JP" sz="1100">
              <a:solidFill>
                <a:schemeClr val="dk1"/>
              </a:solidFill>
              <a:effectLst/>
              <a:latin typeface="+mn-lt"/>
              <a:ea typeface="+mn-ea"/>
              <a:cs typeface="+mn-cs"/>
            </a:rPr>
            <a:t>、引き続き、行財政改革の方針に沿った</a:t>
          </a:r>
          <a:r>
            <a:rPr kumimoji="1" lang="ja-JP" altLang="en-US" sz="1100">
              <a:solidFill>
                <a:schemeClr val="dk1"/>
              </a:solidFill>
              <a:effectLst/>
              <a:latin typeface="+mn-lt"/>
              <a:ea typeface="+mn-ea"/>
              <a:cs typeface="+mn-cs"/>
            </a:rPr>
            <a:t>計画的な財政運営</a:t>
          </a:r>
          <a:r>
            <a:rPr kumimoji="1" lang="ja-JP" altLang="ja-JP" sz="1100">
              <a:solidFill>
                <a:schemeClr val="dk1"/>
              </a:solidFill>
              <a:effectLst/>
              <a:latin typeface="+mn-lt"/>
              <a:ea typeface="+mn-ea"/>
              <a:cs typeface="+mn-cs"/>
            </a:rPr>
            <a:t>に努めることにより、財政の健全化を維持する。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83961</xdr:rowOff>
    </xdr:from>
    <xdr:to>
      <xdr:col>23</xdr:col>
      <xdr:colOff>133350</xdr:colOff>
      <xdr:row>39</xdr:row>
      <xdr:rowOff>97367</xdr:rowOff>
    </xdr:to>
    <xdr:cxnSp macro="">
      <xdr:nvCxnSpPr>
        <xdr:cNvPr id="69" name="直線コネクタ 68"/>
        <xdr:cNvCxnSpPr/>
      </xdr:nvCxnSpPr>
      <xdr:spPr>
        <a:xfrm flipV="1">
          <a:off x="4114800" y="67705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70555</xdr:rowOff>
    </xdr:from>
    <xdr:to>
      <xdr:col>15</xdr:col>
      <xdr:colOff>82550</xdr:colOff>
      <xdr:row>39</xdr:row>
      <xdr:rowOff>97367</xdr:rowOff>
    </xdr:to>
    <xdr:cxnSp macro="">
      <xdr:nvCxnSpPr>
        <xdr:cNvPr id="75" name="直線コネクタ 74"/>
        <xdr:cNvCxnSpPr/>
      </xdr:nvCxnSpPr>
      <xdr:spPr>
        <a:xfrm>
          <a:off x="2336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70555</xdr:rowOff>
    </xdr:from>
    <xdr:to>
      <xdr:col>11</xdr:col>
      <xdr:colOff>31750</xdr:colOff>
      <xdr:row>39</xdr:row>
      <xdr:rowOff>97367</xdr:rowOff>
    </xdr:to>
    <xdr:cxnSp macro="">
      <xdr:nvCxnSpPr>
        <xdr:cNvPr id="78" name="直線コネクタ 77"/>
        <xdr:cNvCxnSpPr/>
      </xdr:nvCxnSpPr>
      <xdr:spPr>
        <a:xfrm flipV="1">
          <a:off x="1447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8" name="楕円 87"/>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9" name="財政力該当値テキスト"/>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19755</xdr:rowOff>
    </xdr:from>
    <xdr:to>
      <xdr:col>11</xdr:col>
      <xdr:colOff>82550</xdr:colOff>
      <xdr:row>39</xdr:row>
      <xdr:rowOff>121355</xdr:rowOff>
    </xdr:to>
    <xdr:sp macro="" textlink="">
      <xdr:nvSpPr>
        <xdr:cNvPr id="94" name="楕円 93"/>
        <xdr:cNvSpPr/>
      </xdr:nvSpPr>
      <xdr:spPr>
        <a:xfrm>
          <a:off x="2286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131532</xdr:rowOff>
    </xdr:from>
    <xdr:ext cx="762000" cy="259045"/>
    <xdr:sp macro="" textlink="">
      <xdr:nvSpPr>
        <xdr:cNvPr id="95" name="テキスト ボックス 94"/>
        <xdr:cNvSpPr txBox="1"/>
      </xdr:nvSpPr>
      <xdr:spPr>
        <a:xfrm>
          <a:off x="1955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年度は、市税の増収などにより経常一般財源が全体的に増額であり類似団体平均を下回っているが、</a:t>
          </a:r>
          <a:r>
            <a:rPr kumimoji="1" lang="ja-JP" altLang="en-US" sz="1100">
              <a:solidFill>
                <a:schemeClr val="dk1"/>
              </a:solidFill>
              <a:effectLst/>
              <a:latin typeface="+mn-lt"/>
              <a:ea typeface="+mn-ea"/>
              <a:cs typeface="+mn-cs"/>
            </a:rPr>
            <a:t>義務的経費</a:t>
          </a:r>
          <a:r>
            <a:rPr kumimoji="1" lang="ja-JP" altLang="ja-JP" sz="1100">
              <a:solidFill>
                <a:schemeClr val="dk1"/>
              </a:solidFill>
              <a:effectLst/>
              <a:latin typeface="+mn-lt"/>
              <a:ea typeface="+mn-ea"/>
              <a:cs typeface="+mn-cs"/>
            </a:rPr>
            <a:t>も増となり充当する一般財源も増加したことから、前年度に比べ悪化している（</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ポイント上昇）。</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社会保障関係費などの増加が見込まれることから、</a:t>
          </a:r>
          <a:r>
            <a:rPr kumimoji="1" lang="ja-JP" altLang="ja-JP" sz="1100">
              <a:solidFill>
                <a:schemeClr val="dk1"/>
              </a:solidFill>
              <a:effectLst/>
              <a:latin typeface="+mn-lt"/>
              <a:ea typeface="+mn-ea"/>
              <a:cs typeface="+mn-cs"/>
            </a:rPr>
            <a:t>行財政改革の取組を通じて、</a:t>
          </a:r>
          <a:r>
            <a:rPr kumimoji="1" lang="ja-JP" altLang="en-US" sz="1100">
              <a:solidFill>
                <a:schemeClr val="dk1"/>
              </a:solidFill>
              <a:effectLst/>
              <a:latin typeface="+mn-lt"/>
              <a:ea typeface="+mn-ea"/>
              <a:cs typeface="+mn-cs"/>
            </a:rPr>
            <a:t>義務的経費</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現在の水準の維持または改善に努める。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48381</xdr:rowOff>
    </xdr:from>
    <xdr:to>
      <xdr:col>23</xdr:col>
      <xdr:colOff>133350</xdr:colOff>
      <xdr:row>61</xdr:row>
      <xdr:rowOff>141212</xdr:rowOff>
    </xdr:to>
    <xdr:cxnSp macro="">
      <xdr:nvCxnSpPr>
        <xdr:cNvPr id="134" name="直線コネクタ 133"/>
        <xdr:cNvCxnSpPr/>
      </xdr:nvCxnSpPr>
      <xdr:spPr>
        <a:xfrm>
          <a:off x="4114800" y="10335381"/>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127907</xdr:rowOff>
    </xdr:from>
    <xdr:to>
      <xdr:col>19</xdr:col>
      <xdr:colOff>133350</xdr:colOff>
      <xdr:row>60</xdr:row>
      <xdr:rowOff>48381</xdr:rowOff>
    </xdr:to>
    <xdr:cxnSp macro="">
      <xdr:nvCxnSpPr>
        <xdr:cNvPr id="137" name="直線コネクタ 136"/>
        <xdr:cNvCxnSpPr/>
      </xdr:nvCxnSpPr>
      <xdr:spPr>
        <a:xfrm>
          <a:off x="3225800" y="102434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127907</xdr:rowOff>
    </xdr:from>
    <xdr:to>
      <xdr:col>15</xdr:col>
      <xdr:colOff>82550</xdr:colOff>
      <xdr:row>61</xdr:row>
      <xdr:rowOff>49288</xdr:rowOff>
    </xdr:to>
    <xdr:cxnSp macro="">
      <xdr:nvCxnSpPr>
        <xdr:cNvPr id="140" name="直線コネクタ 139"/>
        <xdr:cNvCxnSpPr/>
      </xdr:nvCxnSpPr>
      <xdr:spPr>
        <a:xfrm flipV="1">
          <a:off x="2336800" y="10243457"/>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49288</xdr:rowOff>
    </xdr:from>
    <xdr:to>
      <xdr:col>11</xdr:col>
      <xdr:colOff>31750</xdr:colOff>
      <xdr:row>61</xdr:row>
      <xdr:rowOff>49288</xdr:rowOff>
    </xdr:to>
    <xdr:cxnSp macro="">
      <xdr:nvCxnSpPr>
        <xdr:cNvPr id="143" name="直線コネクタ 142"/>
        <xdr:cNvCxnSpPr/>
      </xdr:nvCxnSpPr>
      <xdr:spPr>
        <a:xfrm>
          <a:off x="1447800" y="10507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45" name="テキスト ボックス 144"/>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90412</xdr:rowOff>
    </xdr:from>
    <xdr:to>
      <xdr:col>23</xdr:col>
      <xdr:colOff>184150</xdr:colOff>
      <xdr:row>62</xdr:row>
      <xdr:rowOff>20562</xdr:rowOff>
    </xdr:to>
    <xdr:sp macro="" textlink="">
      <xdr:nvSpPr>
        <xdr:cNvPr id="153" name="楕円 152"/>
        <xdr:cNvSpPr/>
      </xdr:nvSpPr>
      <xdr:spPr>
        <a:xfrm>
          <a:off x="49022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106939</xdr:rowOff>
    </xdr:from>
    <xdr:ext cx="762000" cy="259045"/>
    <xdr:sp macro="" textlink="">
      <xdr:nvSpPr>
        <xdr:cNvPr id="154" name="財政構造の弾力性該当値テキスト"/>
        <xdr:cNvSpPr txBox="1"/>
      </xdr:nvSpPr>
      <xdr:spPr>
        <a:xfrm>
          <a:off x="5041900" y="1039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169031</xdr:rowOff>
    </xdr:from>
    <xdr:to>
      <xdr:col>19</xdr:col>
      <xdr:colOff>184150</xdr:colOff>
      <xdr:row>60</xdr:row>
      <xdr:rowOff>99181</xdr:rowOff>
    </xdr:to>
    <xdr:sp macro="" textlink="">
      <xdr:nvSpPr>
        <xdr:cNvPr id="155" name="楕円 154"/>
        <xdr:cNvSpPr/>
      </xdr:nvSpPr>
      <xdr:spPr>
        <a:xfrm>
          <a:off x="4064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109358</xdr:rowOff>
    </xdr:from>
    <xdr:ext cx="736600" cy="259045"/>
    <xdr:sp macro="" textlink="">
      <xdr:nvSpPr>
        <xdr:cNvPr id="156" name="テキスト ボックス 155"/>
        <xdr:cNvSpPr txBox="1"/>
      </xdr:nvSpPr>
      <xdr:spPr>
        <a:xfrm>
          <a:off x="3733800" y="1005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77107</xdr:rowOff>
    </xdr:from>
    <xdr:to>
      <xdr:col>15</xdr:col>
      <xdr:colOff>133350</xdr:colOff>
      <xdr:row>60</xdr:row>
      <xdr:rowOff>7257</xdr:rowOff>
    </xdr:to>
    <xdr:sp macro="" textlink="">
      <xdr:nvSpPr>
        <xdr:cNvPr id="157" name="楕円 156"/>
        <xdr:cNvSpPr/>
      </xdr:nvSpPr>
      <xdr:spPr>
        <a:xfrm>
          <a:off x="3175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17434</xdr:rowOff>
    </xdr:from>
    <xdr:ext cx="762000" cy="259045"/>
    <xdr:sp macro="" textlink="">
      <xdr:nvSpPr>
        <xdr:cNvPr id="158" name="テキスト ボックス 157"/>
        <xdr:cNvSpPr txBox="1"/>
      </xdr:nvSpPr>
      <xdr:spPr>
        <a:xfrm>
          <a:off x="2844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169938</xdr:rowOff>
    </xdr:from>
    <xdr:to>
      <xdr:col>11</xdr:col>
      <xdr:colOff>82550</xdr:colOff>
      <xdr:row>61</xdr:row>
      <xdr:rowOff>100088</xdr:rowOff>
    </xdr:to>
    <xdr:sp macro="" textlink="">
      <xdr:nvSpPr>
        <xdr:cNvPr id="159" name="楕円 158"/>
        <xdr:cNvSpPr/>
      </xdr:nvSpPr>
      <xdr:spPr>
        <a:xfrm>
          <a:off x="2286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110265</xdr:rowOff>
    </xdr:from>
    <xdr:ext cx="762000" cy="259045"/>
    <xdr:sp macro="" textlink="">
      <xdr:nvSpPr>
        <xdr:cNvPr id="160" name="テキスト ボックス 159"/>
        <xdr:cNvSpPr txBox="1"/>
      </xdr:nvSpPr>
      <xdr:spPr>
        <a:xfrm>
          <a:off x="1955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169938</xdr:rowOff>
    </xdr:from>
    <xdr:to>
      <xdr:col>7</xdr:col>
      <xdr:colOff>31750</xdr:colOff>
      <xdr:row>61</xdr:row>
      <xdr:rowOff>100088</xdr:rowOff>
    </xdr:to>
    <xdr:sp macro="" textlink="">
      <xdr:nvSpPr>
        <xdr:cNvPr id="161" name="楕円 160"/>
        <xdr:cNvSpPr/>
      </xdr:nvSpPr>
      <xdr:spPr>
        <a:xfrm>
          <a:off x="1397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84865</xdr:rowOff>
    </xdr:from>
    <xdr:ext cx="762000" cy="259045"/>
    <xdr:sp macro="" textlink="">
      <xdr:nvSpPr>
        <xdr:cNvPr id="162" name="テキスト ボックス 161"/>
        <xdr:cNvSpPr txBox="1"/>
      </xdr:nvSpPr>
      <xdr:spPr>
        <a:xfrm>
          <a:off x="1066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年度の人件費は、</a:t>
          </a:r>
          <a:r>
            <a:rPr kumimoji="1" lang="ja-JP" altLang="en-US" sz="1100">
              <a:solidFill>
                <a:schemeClr val="dk1"/>
              </a:solidFill>
              <a:effectLst/>
              <a:latin typeface="+mn-lt"/>
              <a:ea typeface="+mn-ea"/>
              <a:cs typeface="+mn-cs"/>
            </a:rPr>
            <a:t>分</a:t>
          </a:r>
          <a:r>
            <a:rPr kumimoji="1" lang="ja-JP" altLang="ja-JP" sz="1100">
              <a:solidFill>
                <a:schemeClr val="dk1"/>
              </a:solidFill>
              <a:effectLst/>
              <a:latin typeface="+mn-lt"/>
              <a:ea typeface="+mn-ea"/>
              <a:cs typeface="+mn-cs"/>
            </a:rPr>
            <a:t>庁舎整備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支弁人件費が増加とな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消防指令システムの更新などにより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となったため、類似団体平均を上回</a:t>
          </a:r>
          <a:r>
            <a:rPr kumimoji="1" lang="ja-JP" altLang="en-US" sz="1100">
              <a:solidFill>
                <a:schemeClr val="dk1"/>
              </a:solidFill>
              <a:effectLst/>
              <a:latin typeface="+mn-lt"/>
              <a:ea typeface="+mn-ea"/>
              <a:cs typeface="+mn-cs"/>
            </a:rPr>
            <a:t>る傾向が続いて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今後も、より一層の</a:t>
          </a:r>
          <a:r>
            <a:rPr kumimoji="1" lang="ja-JP" altLang="ja-JP" sz="1100">
              <a:solidFill>
                <a:schemeClr val="dk1"/>
              </a:solidFill>
              <a:effectLst/>
              <a:latin typeface="+mn-lt"/>
              <a:ea typeface="+mn-ea"/>
              <a:cs typeface="+mn-cs"/>
            </a:rPr>
            <a:t>事業の見直し等によるコスト削減に努める。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120997</xdr:rowOff>
    </xdr:from>
    <xdr:to>
      <xdr:col>23</xdr:col>
      <xdr:colOff>133350</xdr:colOff>
      <xdr:row>84</xdr:row>
      <xdr:rowOff>10885</xdr:rowOff>
    </xdr:to>
    <xdr:cxnSp macro="">
      <xdr:nvCxnSpPr>
        <xdr:cNvPr id="199" name="直線コネクタ 198"/>
        <xdr:cNvCxnSpPr/>
      </xdr:nvCxnSpPr>
      <xdr:spPr>
        <a:xfrm>
          <a:off x="4114800" y="14351347"/>
          <a:ext cx="838200" cy="6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120997</xdr:rowOff>
    </xdr:from>
    <xdr:to>
      <xdr:col>19</xdr:col>
      <xdr:colOff>133350</xdr:colOff>
      <xdr:row>83</xdr:row>
      <xdr:rowOff>130282</xdr:rowOff>
    </xdr:to>
    <xdr:cxnSp macro="">
      <xdr:nvCxnSpPr>
        <xdr:cNvPr id="202" name="直線コネクタ 201"/>
        <xdr:cNvCxnSpPr/>
      </xdr:nvCxnSpPr>
      <xdr:spPr>
        <a:xfrm flipV="1">
          <a:off x="3225800" y="14351347"/>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130282</xdr:rowOff>
    </xdr:from>
    <xdr:to>
      <xdr:col>15</xdr:col>
      <xdr:colOff>82550</xdr:colOff>
      <xdr:row>83</xdr:row>
      <xdr:rowOff>130764</xdr:rowOff>
    </xdr:to>
    <xdr:cxnSp macro="">
      <xdr:nvCxnSpPr>
        <xdr:cNvPr id="205" name="直線コネクタ 204"/>
        <xdr:cNvCxnSpPr/>
      </xdr:nvCxnSpPr>
      <xdr:spPr>
        <a:xfrm flipV="1">
          <a:off x="2336800" y="1436063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130764</xdr:rowOff>
    </xdr:from>
    <xdr:to>
      <xdr:col>11</xdr:col>
      <xdr:colOff>31750</xdr:colOff>
      <xdr:row>83</xdr:row>
      <xdr:rowOff>134889</xdr:rowOff>
    </xdr:to>
    <xdr:cxnSp macro="">
      <xdr:nvCxnSpPr>
        <xdr:cNvPr id="208" name="直線コネクタ 207"/>
        <xdr:cNvCxnSpPr/>
      </xdr:nvCxnSpPr>
      <xdr:spPr>
        <a:xfrm flipV="1">
          <a:off x="1447800" y="14361114"/>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131535</xdr:rowOff>
    </xdr:from>
    <xdr:to>
      <xdr:col>23</xdr:col>
      <xdr:colOff>184150</xdr:colOff>
      <xdr:row>84</xdr:row>
      <xdr:rowOff>61685</xdr:rowOff>
    </xdr:to>
    <xdr:sp macro="" textlink="">
      <xdr:nvSpPr>
        <xdr:cNvPr id="218" name="楕円 217"/>
        <xdr:cNvSpPr/>
      </xdr:nvSpPr>
      <xdr:spPr>
        <a:xfrm>
          <a:off x="4902200" y="143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103612</xdr:rowOff>
    </xdr:from>
    <xdr:ext cx="762000" cy="259045"/>
    <xdr:sp macro="" textlink="">
      <xdr:nvSpPr>
        <xdr:cNvPr id="219" name="人件費・物件費等の状況該当値テキスト"/>
        <xdr:cNvSpPr txBox="1"/>
      </xdr:nvSpPr>
      <xdr:spPr>
        <a:xfrm>
          <a:off x="5041900" y="1433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70197</xdr:rowOff>
    </xdr:from>
    <xdr:to>
      <xdr:col>19</xdr:col>
      <xdr:colOff>184150</xdr:colOff>
      <xdr:row>84</xdr:row>
      <xdr:rowOff>347</xdr:rowOff>
    </xdr:to>
    <xdr:sp macro="" textlink="">
      <xdr:nvSpPr>
        <xdr:cNvPr id="220" name="楕円 219"/>
        <xdr:cNvSpPr/>
      </xdr:nvSpPr>
      <xdr:spPr>
        <a:xfrm>
          <a:off x="4064000" y="143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156574</xdr:rowOff>
    </xdr:from>
    <xdr:ext cx="736600" cy="259045"/>
    <xdr:sp macro="" textlink="">
      <xdr:nvSpPr>
        <xdr:cNvPr id="221" name="テキスト ボックス 220"/>
        <xdr:cNvSpPr txBox="1"/>
      </xdr:nvSpPr>
      <xdr:spPr>
        <a:xfrm>
          <a:off x="3733800" y="14386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79482</xdr:rowOff>
    </xdr:from>
    <xdr:to>
      <xdr:col>15</xdr:col>
      <xdr:colOff>133350</xdr:colOff>
      <xdr:row>84</xdr:row>
      <xdr:rowOff>9632</xdr:rowOff>
    </xdr:to>
    <xdr:sp macro="" textlink="">
      <xdr:nvSpPr>
        <xdr:cNvPr id="222" name="楕円 221"/>
        <xdr:cNvSpPr/>
      </xdr:nvSpPr>
      <xdr:spPr>
        <a:xfrm>
          <a:off x="3175000" y="143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165859</xdr:rowOff>
    </xdr:from>
    <xdr:ext cx="762000" cy="259045"/>
    <xdr:sp macro="" textlink="">
      <xdr:nvSpPr>
        <xdr:cNvPr id="223" name="テキスト ボックス 222"/>
        <xdr:cNvSpPr txBox="1"/>
      </xdr:nvSpPr>
      <xdr:spPr>
        <a:xfrm>
          <a:off x="2844800" y="1439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79964</xdr:rowOff>
    </xdr:from>
    <xdr:to>
      <xdr:col>11</xdr:col>
      <xdr:colOff>82550</xdr:colOff>
      <xdr:row>84</xdr:row>
      <xdr:rowOff>10114</xdr:rowOff>
    </xdr:to>
    <xdr:sp macro="" textlink="">
      <xdr:nvSpPr>
        <xdr:cNvPr id="224" name="楕円 223"/>
        <xdr:cNvSpPr/>
      </xdr:nvSpPr>
      <xdr:spPr>
        <a:xfrm>
          <a:off x="2286000" y="143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20291</xdr:rowOff>
    </xdr:from>
    <xdr:ext cx="762000" cy="259045"/>
    <xdr:sp macro="" textlink="">
      <xdr:nvSpPr>
        <xdr:cNvPr id="225" name="テキスト ボックス 224"/>
        <xdr:cNvSpPr txBox="1"/>
      </xdr:nvSpPr>
      <xdr:spPr>
        <a:xfrm>
          <a:off x="1955800" y="1407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84089</xdr:rowOff>
    </xdr:from>
    <xdr:to>
      <xdr:col>7</xdr:col>
      <xdr:colOff>31750</xdr:colOff>
      <xdr:row>84</xdr:row>
      <xdr:rowOff>14239</xdr:rowOff>
    </xdr:to>
    <xdr:sp macro="" textlink="">
      <xdr:nvSpPr>
        <xdr:cNvPr id="226" name="楕円 225"/>
        <xdr:cNvSpPr/>
      </xdr:nvSpPr>
      <xdr:spPr>
        <a:xfrm>
          <a:off x="1397000" y="143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24416</xdr:rowOff>
    </xdr:from>
    <xdr:ext cx="762000" cy="259045"/>
    <xdr:sp macro="" textlink="">
      <xdr:nvSpPr>
        <xdr:cNvPr id="227" name="テキスト ボックス 226"/>
        <xdr:cNvSpPr txBox="1"/>
      </xdr:nvSpPr>
      <xdr:spPr>
        <a:xfrm>
          <a:off x="1066800" y="140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類似団体平均を上回り全国的にも高い水準にあるが、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は低下傾向にあり、前年度比較では現状維持となっている。</a:t>
          </a:r>
          <a:endParaRPr lang="ja-JP" altLang="ja-JP" sz="1400">
            <a:effectLst/>
          </a:endParaRPr>
        </a:p>
        <a:p>
          <a:r>
            <a:rPr kumimoji="1" lang="ja-JP" altLang="ja-JP" sz="1100">
              <a:solidFill>
                <a:schemeClr val="dk1"/>
              </a:solidFill>
              <a:effectLst/>
              <a:latin typeface="+mn-lt"/>
              <a:ea typeface="+mn-ea"/>
              <a:cs typeface="+mn-cs"/>
            </a:rPr>
            <a:t>　今後も、近隣他都市や類似団体との均衡に加え、職務に邁進できるような職員の処遇も踏まえ、適切な給与水準の維持に努める。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61" name="直線コネクタ 260"/>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10584</xdr:rowOff>
    </xdr:to>
    <xdr:cxnSp macro="">
      <xdr:nvCxnSpPr>
        <xdr:cNvPr id="264" name="直線コネクタ 263"/>
        <xdr:cNvCxnSpPr/>
      </xdr:nvCxnSpPr>
      <xdr:spPr>
        <a:xfrm flipV="1">
          <a:off x="15290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70909</xdr:rowOff>
    </xdr:to>
    <xdr:cxnSp macro="">
      <xdr:nvCxnSpPr>
        <xdr:cNvPr id="267" name="直線コネクタ 266"/>
        <xdr:cNvCxnSpPr/>
      </xdr:nvCxnSpPr>
      <xdr:spPr>
        <a:xfrm flipV="1">
          <a:off x="14401800" y="149267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151341</xdr:rowOff>
    </xdr:to>
    <xdr:cxnSp macro="">
      <xdr:nvCxnSpPr>
        <xdr:cNvPr id="270" name="直線コネクタ 269"/>
        <xdr:cNvCxnSpPr/>
      </xdr:nvCxnSpPr>
      <xdr:spPr>
        <a:xfrm flipV="1">
          <a:off x="13512800" y="149870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80" name="楕円 279"/>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81"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2" name="楕円 281"/>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3" name="テキスト ボックス 282"/>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6" name="楕円 285"/>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7" name="テキスト ボックス 286"/>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8" name="楕円 287"/>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9" name="テキスト ボックス 288"/>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ここ数年、類似団体平均とほぼ同様の推移を示している。本市は人口増が続く傾向にあり、それに伴い福祉や子育て業務をはじめとする行政需要の増加が見込まれる。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多様な任用形態の職員の活用、行財政改革による更なる業務の効率化、</a:t>
          </a:r>
          <a:r>
            <a:rPr kumimoji="1" lang="ja-JP" altLang="en-US" sz="1100">
              <a:solidFill>
                <a:schemeClr val="dk1"/>
              </a:solidFill>
              <a:effectLst/>
              <a:latin typeface="+mn-lt"/>
              <a:ea typeface="+mn-ea"/>
              <a:cs typeface="+mn-cs"/>
            </a:rPr>
            <a:t>窓口業務等協働事業</a:t>
          </a:r>
          <a:r>
            <a:rPr kumimoji="1" lang="ja-JP" altLang="ja-JP" sz="1100">
              <a:solidFill>
                <a:schemeClr val="dk1"/>
              </a:solidFill>
              <a:effectLst/>
              <a:latin typeface="+mn-lt"/>
              <a:ea typeface="+mn-ea"/>
              <a:cs typeface="+mn-cs"/>
            </a:rPr>
            <a:t>や指定管理者制度など民間活力を導入することにより、適切な定員管理に努める。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30662</xdr:rowOff>
    </xdr:from>
    <xdr:to>
      <xdr:col>81</xdr:col>
      <xdr:colOff>44450</xdr:colOff>
      <xdr:row>62</xdr:row>
      <xdr:rowOff>34109</xdr:rowOff>
    </xdr:to>
    <xdr:cxnSp macro="">
      <xdr:nvCxnSpPr>
        <xdr:cNvPr id="326" name="直線コネクタ 325"/>
        <xdr:cNvCxnSpPr/>
      </xdr:nvCxnSpPr>
      <xdr:spPr>
        <a:xfrm flipV="1">
          <a:off x="16179800" y="1066056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34109</xdr:rowOff>
    </xdr:from>
    <xdr:to>
      <xdr:col>77</xdr:col>
      <xdr:colOff>44450</xdr:colOff>
      <xdr:row>62</xdr:row>
      <xdr:rowOff>41003</xdr:rowOff>
    </xdr:to>
    <xdr:cxnSp macro="">
      <xdr:nvCxnSpPr>
        <xdr:cNvPr id="329" name="直線コネクタ 328"/>
        <xdr:cNvCxnSpPr/>
      </xdr:nvCxnSpPr>
      <xdr:spPr>
        <a:xfrm flipV="1">
          <a:off x="15290800" y="106640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54791</xdr:rowOff>
    </xdr:to>
    <xdr:cxnSp macro="">
      <xdr:nvCxnSpPr>
        <xdr:cNvPr id="332" name="直線コネクタ 331"/>
        <xdr:cNvCxnSpPr/>
      </xdr:nvCxnSpPr>
      <xdr:spPr>
        <a:xfrm flipV="1">
          <a:off x="14401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54791</xdr:rowOff>
    </xdr:to>
    <xdr:cxnSp macro="">
      <xdr:nvCxnSpPr>
        <xdr:cNvPr id="335" name="直線コネクタ 334"/>
        <xdr:cNvCxnSpPr/>
      </xdr:nvCxnSpPr>
      <xdr:spPr>
        <a:xfrm>
          <a:off x="13512800" y="106743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151312</xdr:rowOff>
    </xdr:from>
    <xdr:to>
      <xdr:col>81</xdr:col>
      <xdr:colOff>95250</xdr:colOff>
      <xdr:row>62</xdr:row>
      <xdr:rowOff>81462</xdr:rowOff>
    </xdr:to>
    <xdr:sp macro="" textlink="">
      <xdr:nvSpPr>
        <xdr:cNvPr id="345" name="楕円 344"/>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123389</xdr:rowOff>
    </xdr:from>
    <xdr:ext cx="762000" cy="259045"/>
    <xdr:sp macro="" textlink="">
      <xdr:nvSpPr>
        <xdr:cNvPr id="346" name="定員管理の状況該当値テキスト"/>
        <xdr:cNvSpPr txBox="1"/>
      </xdr:nvSpPr>
      <xdr:spPr>
        <a:xfrm>
          <a:off x="17106900" y="105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7" name="楕円 346"/>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69686</xdr:rowOff>
    </xdr:from>
    <xdr:ext cx="736600" cy="259045"/>
    <xdr:sp macro="" textlink="">
      <xdr:nvSpPr>
        <xdr:cNvPr id="348" name="テキスト ボックス 34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9" name="楕円 348"/>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50" name="テキスト ボックス 349"/>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3991</xdr:rowOff>
    </xdr:from>
    <xdr:to>
      <xdr:col>68</xdr:col>
      <xdr:colOff>203200</xdr:colOff>
      <xdr:row>62</xdr:row>
      <xdr:rowOff>105591</xdr:rowOff>
    </xdr:to>
    <xdr:sp macro="" textlink="">
      <xdr:nvSpPr>
        <xdr:cNvPr id="351" name="楕円 350"/>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90368</xdr:rowOff>
    </xdr:from>
    <xdr:ext cx="762000" cy="259045"/>
    <xdr:sp macro="" textlink="">
      <xdr:nvSpPr>
        <xdr:cNvPr id="352" name="テキスト ボックス 351"/>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53" name="楕円 352"/>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105427</xdr:rowOff>
    </xdr:from>
    <xdr:ext cx="762000" cy="259045"/>
    <xdr:sp macro="" textlink="">
      <xdr:nvSpPr>
        <xdr:cNvPr id="354" name="テキスト ボックス 35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単年度比率で見ると、</a:t>
          </a:r>
          <a:r>
            <a:rPr lang="ja-JP" altLang="ja-JP" sz="1100">
              <a:solidFill>
                <a:schemeClr val="dk1"/>
              </a:solidFill>
              <a:effectLst/>
              <a:latin typeface="+mn-lt"/>
              <a:ea typeface="+mn-ea"/>
              <a:cs typeface="+mn-cs"/>
            </a:rPr>
            <a:t>分母となる個人市民税や法人市民税の増などにより標準財政規模が増となる一方で、</a:t>
          </a:r>
          <a:r>
            <a:rPr lang="ja-JP" altLang="en-US" sz="1100">
              <a:solidFill>
                <a:schemeClr val="dk1"/>
              </a:solidFill>
              <a:effectLst/>
              <a:latin typeface="+mn-lt"/>
              <a:ea typeface="+mn-ea"/>
              <a:cs typeface="+mn-cs"/>
            </a:rPr>
            <a:t>分子である元利償還金の増により上昇していること及び平成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年度の単年度比率が</a:t>
          </a:r>
          <a:r>
            <a:rPr lang="en-US" altLang="ja-JP" sz="1100">
              <a:solidFill>
                <a:schemeClr val="dk1"/>
              </a:solidFill>
              <a:effectLst/>
              <a:latin typeface="+mn-lt"/>
              <a:ea typeface="+mn-ea"/>
              <a:cs typeface="+mn-cs"/>
            </a:rPr>
            <a:t>0.80</a:t>
          </a:r>
          <a:r>
            <a:rPr lang="ja-JP" altLang="en-US" sz="1100">
              <a:solidFill>
                <a:schemeClr val="dk1"/>
              </a:solidFill>
              <a:effectLst/>
              <a:latin typeface="+mn-lt"/>
              <a:ea typeface="+mn-ea"/>
              <a:cs typeface="+mn-cs"/>
            </a:rPr>
            <a:t>％と低かったが算定から外されたことにより、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ポイント上昇し、</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今後も公共施設再整備</a:t>
          </a:r>
          <a:r>
            <a:rPr kumimoji="1" lang="ja-JP" altLang="en-US" sz="1100">
              <a:solidFill>
                <a:schemeClr val="dk1"/>
              </a:solidFill>
              <a:effectLst/>
              <a:latin typeface="+mn-lt"/>
              <a:ea typeface="+mn-ea"/>
              <a:cs typeface="+mn-cs"/>
            </a:rPr>
            <a:t>や大型公共投資</a:t>
          </a:r>
          <a:r>
            <a:rPr kumimoji="1" lang="ja-JP" altLang="ja-JP" sz="1100">
              <a:solidFill>
                <a:schemeClr val="dk1"/>
              </a:solidFill>
              <a:effectLst/>
              <a:latin typeface="+mn-lt"/>
              <a:ea typeface="+mn-ea"/>
              <a:cs typeface="+mn-cs"/>
            </a:rPr>
            <a:t>に伴い実質公債費比率の上昇が見込まれることから、行財政改革の更なる推進による健全な財政運営に努める。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39</xdr:row>
      <xdr:rowOff>45659</xdr:rowOff>
    </xdr:to>
    <xdr:cxnSp macro="">
      <xdr:nvCxnSpPr>
        <xdr:cNvPr id="389" name="直線コネクタ 388"/>
        <xdr:cNvCxnSpPr/>
      </xdr:nvCxnSpPr>
      <xdr:spPr>
        <a:xfrm>
          <a:off x="16179800" y="66517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136676</xdr:rowOff>
    </xdr:to>
    <xdr:cxnSp macro="">
      <xdr:nvCxnSpPr>
        <xdr:cNvPr id="392" name="直線コネクタ 391"/>
        <xdr:cNvCxnSpPr/>
      </xdr:nvCxnSpPr>
      <xdr:spPr>
        <a:xfrm>
          <a:off x="15290800" y="66058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102205</xdr:rowOff>
    </xdr:to>
    <xdr:cxnSp macro="">
      <xdr:nvCxnSpPr>
        <xdr:cNvPr id="395" name="直線コネクタ 394"/>
        <xdr:cNvCxnSpPr/>
      </xdr:nvCxnSpPr>
      <xdr:spPr>
        <a:xfrm flipV="1">
          <a:off x="14401800" y="66058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159657</xdr:rowOff>
    </xdr:to>
    <xdr:cxnSp macro="">
      <xdr:nvCxnSpPr>
        <xdr:cNvPr id="398" name="直線コネクタ 397"/>
        <xdr:cNvCxnSpPr/>
      </xdr:nvCxnSpPr>
      <xdr:spPr>
        <a:xfrm flipV="1">
          <a:off x="13512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408" name="楕円 407"/>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409"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10" name="楕円 409"/>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11" name="テキスト ボックス 410"/>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12" name="楕円 411"/>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13" name="テキスト ボックス 412"/>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4" name="楕円 413"/>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5" name="テキスト ボックス 414"/>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6" name="楕円 415"/>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7" name="テキスト ボックス 416"/>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分庁舎整備</a:t>
          </a:r>
          <a:r>
            <a:rPr kumimoji="1" lang="ja-JP" altLang="ja-JP" sz="1100">
              <a:solidFill>
                <a:schemeClr val="dk1"/>
              </a:solidFill>
              <a:effectLst/>
              <a:latin typeface="+mn-lt"/>
              <a:ea typeface="+mn-ea"/>
              <a:cs typeface="+mn-cs"/>
            </a:rPr>
            <a:t>に伴う借入</a:t>
          </a:r>
          <a:r>
            <a:rPr kumimoji="1" lang="ja-JP" altLang="en-US" sz="1100">
              <a:solidFill>
                <a:schemeClr val="dk1"/>
              </a:solidFill>
              <a:effectLst/>
              <a:latin typeface="+mn-lt"/>
              <a:ea typeface="+mn-ea"/>
              <a:cs typeface="+mn-cs"/>
            </a:rPr>
            <a:t>などにより市債現在高が増加したこと</a:t>
          </a:r>
          <a:r>
            <a:rPr kumimoji="1" lang="ja-JP" altLang="ja-JP" sz="1100">
              <a:solidFill>
                <a:schemeClr val="dk1"/>
              </a:solidFill>
              <a:effectLst/>
              <a:latin typeface="+mn-lt"/>
              <a:ea typeface="+mn-ea"/>
              <a:cs typeface="+mn-cs"/>
            </a:rPr>
            <a:t>から前年度と比較し</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今後も公共施設再整備</a:t>
          </a:r>
          <a:r>
            <a:rPr kumimoji="1" lang="ja-JP" altLang="en-US" sz="1100">
              <a:solidFill>
                <a:schemeClr val="dk1"/>
              </a:solidFill>
              <a:effectLst/>
              <a:latin typeface="+mn-lt"/>
              <a:ea typeface="+mn-ea"/>
              <a:cs typeface="+mn-cs"/>
            </a:rPr>
            <a:t>や大型公共投資</a:t>
          </a:r>
          <a:r>
            <a:rPr kumimoji="1" lang="ja-JP" altLang="ja-JP" sz="1100">
              <a:solidFill>
                <a:schemeClr val="dk1"/>
              </a:solidFill>
              <a:effectLst/>
              <a:latin typeface="+mn-lt"/>
              <a:ea typeface="+mn-ea"/>
              <a:cs typeface="+mn-cs"/>
            </a:rPr>
            <a:t>による公債費の増加により将来負担比率の上昇が見込まれることから、事業実施の適正化を図り財政の健全化に努める。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24412</xdr:rowOff>
    </xdr:from>
    <xdr:to>
      <xdr:col>81</xdr:col>
      <xdr:colOff>44450</xdr:colOff>
      <xdr:row>17</xdr:row>
      <xdr:rowOff>87418</xdr:rowOff>
    </xdr:to>
    <xdr:cxnSp macro="">
      <xdr:nvCxnSpPr>
        <xdr:cNvPr id="451" name="直線コネクタ 450"/>
        <xdr:cNvCxnSpPr/>
      </xdr:nvCxnSpPr>
      <xdr:spPr>
        <a:xfrm>
          <a:off x="16179800" y="2939062"/>
          <a:ext cx="8382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24412</xdr:rowOff>
    </xdr:from>
    <xdr:to>
      <xdr:col>77</xdr:col>
      <xdr:colOff>44450</xdr:colOff>
      <xdr:row>17</xdr:row>
      <xdr:rowOff>57926</xdr:rowOff>
    </xdr:to>
    <xdr:cxnSp macro="">
      <xdr:nvCxnSpPr>
        <xdr:cNvPr id="454" name="直線コネクタ 453"/>
        <xdr:cNvCxnSpPr/>
      </xdr:nvCxnSpPr>
      <xdr:spPr>
        <a:xfrm flipV="1">
          <a:off x="15290800" y="2939062"/>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139418</xdr:rowOff>
    </xdr:from>
    <xdr:to>
      <xdr:col>72</xdr:col>
      <xdr:colOff>203200</xdr:colOff>
      <xdr:row>17</xdr:row>
      <xdr:rowOff>57926</xdr:rowOff>
    </xdr:to>
    <xdr:cxnSp macro="">
      <xdr:nvCxnSpPr>
        <xdr:cNvPr id="457" name="直線コネクタ 456"/>
        <xdr:cNvCxnSpPr/>
      </xdr:nvCxnSpPr>
      <xdr:spPr>
        <a:xfrm>
          <a:off x="14401800" y="271116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44238</xdr:rowOff>
    </xdr:from>
    <xdr:to>
      <xdr:col>68</xdr:col>
      <xdr:colOff>152400</xdr:colOff>
      <xdr:row>15</xdr:row>
      <xdr:rowOff>139418</xdr:rowOff>
    </xdr:to>
    <xdr:cxnSp macro="">
      <xdr:nvCxnSpPr>
        <xdr:cNvPr id="460" name="直線コネクタ 459"/>
        <xdr:cNvCxnSpPr/>
      </xdr:nvCxnSpPr>
      <xdr:spPr>
        <a:xfrm>
          <a:off x="13512800" y="2615988"/>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4" name="テキスト ボックス 463"/>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36618</xdr:rowOff>
    </xdr:from>
    <xdr:to>
      <xdr:col>81</xdr:col>
      <xdr:colOff>95250</xdr:colOff>
      <xdr:row>17</xdr:row>
      <xdr:rowOff>138218</xdr:rowOff>
    </xdr:to>
    <xdr:sp macro="" textlink="">
      <xdr:nvSpPr>
        <xdr:cNvPr id="470" name="楕円 469"/>
        <xdr:cNvSpPr/>
      </xdr:nvSpPr>
      <xdr:spPr>
        <a:xfrm>
          <a:off x="169672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8695</xdr:rowOff>
    </xdr:from>
    <xdr:ext cx="762000" cy="259045"/>
    <xdr:sp macro="" textlink="">
      <xdr:nvSpPr>
        <xdr:cNvPr id="471" name="将来負担の状況該当値テキスト"/>
        <xdr:cNvSpPr txBox="1"/>
      </xdr:nvSpPr>
      <xdr:spPr>
        <a:xfrm>
          <a:off x="17106900" y="292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145062</xdr:rowOff>
    </xdr:from>
    <xdr:to>
      <xdr:col>77</xdr:col>
      <xdr:colOff>95250</xdr:colOff>
      <xdr:row>17</xdr:row>
      <xdr:rowOff>75212</xdr:rowOff>
    </xdr:to>
    <xdr:sp macro="" textlink="">
      <xdr:nvSpPr>
        <xdr:cNvPr id="472" name="楕円 471"/>
        <xdr:cNvSpPr/>
      </xdr:nvSpPr>
      <xdr:spPr>
        <a:xfrm>
          <a:off x="16129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59989</xdr:rowOff>
    </xdr:from>
    <xdr:ext cx="736600" cy="259045"/>
    <xdr:sp macro="" textlink="">
      <xdr:nvSpPr>
        <xdr:cNvPr id="473" name="テキスト ボックス 472"/>
        <xdr:cNvSpPr txBox="1"/>
      </xdr:nvSpPr>
      <xdr:spPr>
        <a:xfrm>
          <a:off x="15798800" y="297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7126</xdr:rowOff>
    </xdr:from>
    <xdr:to>
      <xdr:col>73</xdr:col>
      <xdr:colOff>44450</xdr:colOff>
      <xdr:row>17</xdr:row>
      <xdr:rowOff>108726</xdr:rowOff>
    </xdr:to>
    <xdr:sp macro="" textlink="">
      <xdr:nvSpPr>
        <xdr:cNvPr id="474" name="楕円 473"/>
        <xdr:cNvSpPr/>
      </xdr:nvSpPr>
      <xdr:spPr>
        <a:xfrm>
          <a:off x="15240000" y="2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93503</xdr:rowOff>
    </xdr:from>
    <xdr:ext cx="762000" cy="259045"/>
    <xdr:sp macro="" textlink="">
      <xdr:nvSpPr>
        <xdr:cNvPr id="475" name="テキスト ボックス 474"/>
        <xdr:cNvSpPr txBox="1"/>
      </xdr:nvSpPr>
      <xdr:spPr>
        <a:xfrm>
          <a:off x="14909800" y="300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76" name="楕円 475"/>
        <xdr:cNvSpPr/>
      </xdr:nvSpPr>
      <xdr:spPr>
        <a:xfrm>
          <a:off x="14351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77" name="テキスト ボックス 476"/>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78" name="楕円 477"/>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79" name="テキスト ボックス 478"/>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436,206
429,581
69.56
156,863,704
151,999,652
4,005,932
86,144,671
79,419,715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年度の人件費総額については、前年度と比較し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増加し、経常収支比率の人件費分は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類似団体と比較し、近年高い水準を推移しているので、今後も、行財政改革等の取組を踏まえ、適正な定員管理に努める。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39370</xdr:rowOff>
    </xdr:to>
    <xdr:cxnSp macro="">
      <xdr:nvCxnSpPr>
        <xdr:cNvPr id="66" name="直線コネクタ 65"/>
        <xdr:cNvCxnSpPr/>
      </xdr:nvCxnSpPr>
      <xdr:spPr>
        <a:xfrm>
          <a:off x="3987800" y="666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8890</xdr:rowOff>
    </xdr:to>
    <xdr:cxnSp macro="">
      <xdr:nvCxnSpPr>
        <xdr:cNvPr id="69" name="直線コネクタ 68"/>
        <xdr:cNvCxnSpPr/>
      </xdr:nvCxnSpPr>
      <xdr:spPr>
        <a:xfrm flipV="1">
          <a:off x="3098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77470</xdr:rowOff>
    </xdr:to>
    <xdr:cxnSp macro="">
      <xdr:nvCxnSpPr>
        <xdr:cNvPr id="72" name="直線コネクタ 71"/>
        <xdr:cNvCxnSpPr/>
      </xdr:nvCxnSpPr>
      <xdr:spPr>
        <a:xfrm flipV="1">
          <a:off x="2209800" y="669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77470</xdr:rowOff>
    </xdr:to>
    <xdr:cxnSp macro="">
      <xdr:nvCxnSpPr>
        <xdr:cNvPr id="75" name="直線コネクタ 74"/>
        <xdr:cNvCxnSpPr/>
      </xdr:nvCxnSpPr>
      <xdr:spPr>
        <a:xfrm>
          <a:off x="1320800" y="668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年度以降ほぼ横ばいで推移しているが、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、物件費のうち伸び率が大きいものは分庁舎整備等に係る備品購入費で、額が大きいものは消防指令システムの更新等による委託料で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引き続き、行財政改革等の取組を踏まえ、類似団体との同水準の維持に努める。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60706</xdr:rowOff>
    </xdr:to>
    <xdr:cxnSp macro="">
      <xdr:nvCxnSpPr>
        <xdr:cNvPr id="125" name="直線コネクタ 124"/>
        <xdr:cNvCxnSpPr/>
      </xdr:nvCxnSpPr>
      <xdr:spPr>
        <a:xfrm>
          <a:off x="15671800" y="26095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74422</xdr:rowOff>
    </xdr:to>
    <xdr:cxnSp macro="">
      <xdr:nvCxnSpPr>
        <xdr:cNvPr id="128" name="直線コネクタ 127"/>
        <xdr:cNvCxnSpPr/>
      </xdr:nvCxnSpPr>
      <xdr:spPr>
        <a:xfrm flipV="1">
          <a:off x="14782800" y="2609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74422</xdr:rowOff>
    </xdr:to>
    <xdr:cxnSp macro="">
      <xdr:nvCxnSpPr>
        <xdr:cNvPr id="131" name="直線コネクタ 130"/>
        <xdr:cNvCxnSpPr/>
      </xdr:nvCxnSpPr>
      <xdr:spPr>
        <a:xfrm>
          <a:off x="13893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60706</xdr:rowOff>
    </xdr:to>
    <xdr:cxnSp macro="">
      <xdr:nvCxnSpPr>
        <xdr:cNvPr id="134" name="直線コネクタ 133"/>
        <xdr:cNvCxnSpPr/>
      </xdr:nvCxnSpPr>
      <xdr:spPr>
        <a:xfrm flipV="1">
          <a:off x="13004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xdr:rowOff>
    </xdr:from>
    <xdr:to>
      <xdr:col>82</xdr:col>
      <xdr:colOff>158750</xdr:colOff>
      <xdr:row>15</xdr:row>
      <xdr:rowOff>111506</xdr:rowOff>
    </xdr:to>
    <xdr:sp macro="" textlink="">
      <xdr:nvSpPr>
        <xdr:cNvPr id="144" name="楕円 143"/>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26433</xdr:rowOff>
    </xdr:from>
    <xdr:ext cx="762000" cy="259045"/>
    <xdr:sp macro="" textlink="">
      <xdr:nvSpPr>
        <xdr:cNvPr id="145" name="物件費該当値テキスト"/>
        <xdr:cNvSpPr txBox="1"/>
      </xdr:nvSpPr>
      <xdr:spPr>
        <a:xfrm>
          <a:off x="16598900" y="24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xdr:rowOff>
    </xdr:from>
    <xdr:to>
      <xdr:col>65</xdr:col>
      <xdr:colOff>53975</xdr:colOff>
      <xdr:row>15</xdr:row>
      <xdr:rowOff>111506</xdr:rowOff>
    </xdr:to>
    <xdr:sp macro="" textlink="">
      <xdr:nvSpPr>
        <xdr:cNvPr id="152" name="楕円 151"/>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96283</xdr:rowOff>
    </xdr:from>
    <xdr:ext cx="762000" cy="259045"/>
    <xdr:sp macro="" textlink="">
      <xdr:nvSpPr>
        <xdr:cNvPr id="153" name="テキスト ボックス 152"/>
        <xdr:cNvSpPr txBox="1"/>
      </xdr:nvSpPr>
      <xdr:spPr>
        <a:xfrm>
          <a:off x="12623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の増加については</a:t>
          </a:r>
          <a:r>
            <a:rPr kumimoji="1" lang="ja-JP" altLang="ja-JP" sz="1100">
              <a:solidFill>
                <a:schemeClr val="dk1"/>
              </a:solidFill>
              <a:effectLst/>
              <a:latin typeface="+mn-lt"/>
              <a:ea typeface="+mn-ea"/>
              <a:cs typeface="+mn-cs"/>
            </a:rPr>
            <a:t>、特に待機児童対策に向けた定員拡大などによる子育て支援にかかる事業費、障がい者への介護給付費などが年々増加している。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扶助費の増加は財政運営上大きな課題であるため、市民生活への影響を考慮し市単独事業の見直しや積極的な収入確保に努める。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このほか本市は、超高齢化の進行が全国平均よりやや遅い傾向にあることから、子育て支援と合わせ、さらに増加が見込まれる社会保障関係費（扶助費等）への対応が課題である。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60</xdr:row>
      <xdr:rowOff>50800</xdr:rowOff>
    </xdr:to>
    <xdr:cxnSp macro="">
      <xdr:nvCxnSpPr>
        <xdr:cNvPr id="186" name="直線コネクタ 185"/>
        <xdr:cNvCxnSpPr/>
      </xdr:nvCxnSpPr>
      <xdr:spPr>
        <a:xfrm>
          <a:off x="3987800" y="100330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58</xdr:row>
      <xdr:rowOff>88900</xdr:rowOff>
    </xdr:to>
    <xdr:cxnSp macro="">
      <xdr:nvCxnSpPr>
        <xdr:cNvPr id="189" name="直線コネクタ 188"/>
        <xdr:cNvCxnSpPr/>
      </xdr:nvCxnSpPr>
      <xdr:spPr>
        <a:xfrm>
          <a:off x="3098800" y="9652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58</xdr:row>
      <xdr:rowOff>12700</xdr:rowOff>
    </xdr:to>
    <xdr:cxnSp macro="">
      <xdr:nvCxnSpPr>
        <xdr:cNvPr id="192" name="直線コネクタ 191"/>
        <xdr:cNvCxnSpPr/>
      </xdr:nvCxnSpPr>
      <xdr:spPr>
        <a:xfrm flipV="1">
          <a:off x="2209800" y="9652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127000</xdr:rowOff>
    </xdr:to>
    <xdr:cxnSp macro="">
      <xdr:nvCxnSpPr>
        <xdr:cNvPr id="195" name="直線コネクタ 194"/>
        <xdr:cNvCxnSpPr/>
      </xdr:nvCxnSpPr>
      <xdr:spPr>
        <a:xfrm flipV="1">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5" name="楕円 204"/>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6"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7" name="楕円 206"/>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08" name="テキスト ボックス 207"/>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その他の経常収支比率は類似団体平均を下回って推移している。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繰出金が減となったことによる減で、</a:t>
          </a:r>
          <a:r>
            <a:rPr kumimoji="1" lang="ja-JP" altLang="ja-JP" sz="1100">
              <a:solidFill>
                <a:schemeClr val="dk1"/>
              </a:solidFill>
              <a:effectLst/>
              <a:latin typeface="+mn-lt"/>
              <a:ea typeface="+mn-ea"/>
              <a:cs typeface="+mn-cs"/>
            </a:rPr>
            <a:t>北部第二（三）地区土地区画整理事業、介護保険事業</a:t>
          </a:r>
          <a:r>
            <a:rPr kumimoji="1" lang="ja-JP" altLang="en-US" sz="1100">
              <a:solidFill>
                <a:schemeClr val="dk1"/>
              </a:solidFill>
              <a:effectLst/>
              <a:latin typeface="+mn-lt"/>
              <a:ea typeface="+mn-ea"/>
              <a:cs typeface="+mn-cs"/>
            </a:rPr>
            <a:t>、後期高齢者医療事業等</a:t>
          </a:r>
          <a:r>
            <a:rPr kumimoji="1" lang="ja-JP" altLang="ja-JP" sz="1100">
              <a:solidFill>
                <a:schemeClr val="dk1"/>
              </a:solidFill>
              <a:effectLst/>
              <a:latin typeface="+mn-lt"/>
              <a:ea typeface="+mn-ea"/>
              <a:cs typeface="+mn-cs"/>
            </a:rPr>
            <a:t>への繰出金が増加する一方で、下水道事業会計、国民健康保険事業</a:t>
          </a:r>
          <a:r>
            <a:rPr kumimoji="1" lang="ja-JP" altLang="en-US" sz="1100">
              <a:solidFill>
                <a:schemeClr val="dk1"/>
              </a:solidFill>
              <a:effectLst/>
              <a:latin typeface="+mn-lt"/>
              <a:ea typeface="+mn-ea"/>
              <a:cs typeface="+mn-cs"/>
            </a:rPr>
            <a:t>等への繰出金</a:t>
          </a:r>
          <a:r>
            <a:rPr kumimoji="1" lang="ja-JP" altLang="ja-JP" sz="1100">
              <a:solidFill>
                <a:schemeClr val="dk1"/>
              </a:solidFill>
              <a:effectLst/>
              <a:latin typeface="+mn-lt"/>
              <a:ea typeface="+mn-ea"/>
              <a:cs typeface="+mn-cs"/>
            </a:rPr>
            <a:t>が減少したため、前年度と同</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保険料については、財源の確保と</a:t>
          </a:r>
          <a:r>
            <a:rPr kumimoji="1" lang="ja-JP" altLang="ja-JP" sz="1100">
              <a:solidFill>
                <a:schemeClr val="dk1"/>
              </a:solidFill>
              <a:effectLst/>
              <a:latin typeface="+mn-lt"/>
              <a:ea typeface="+mn-ea"/>
              <a:cs typeface="+mn-cs"/>
            </a:rPr>
            <a:t>収入未済額の縮減に努め、</a:t>
          </a:r>
          <a:r>
            <a:rPr kumimoji="1" lang="ja-JP" altLang="en-US" sz="1100">
              <a:solidFill>
                <a:schemeClr val="dk1"/>
              </a:solidFill>
              <a:effectLst/>
              <a:latin typeface="+mn-lt"/>
              <a:ea typeface="+mn-ea"/>
              <a:cs typeface="+mn-cs"/>
            </a:rPr>
            <a:t>繰入金</a:t>
          </a:r>
          <a:r>
            <a:rPr kumimoji="1" lang="ja-JP" altLang="ja-JP" sz="1100">
              <a:solidFill>
                <a:schemeClr val="dk1"/>
              </a:solidFill>
              <a:effectLst/>
              <a:latin typeface="+mn-lt"/>
              <a:ea typeface="+mn-ea"/>
              <a:cs typeface="+mn-cs"/>
            </a:rPr>
            <a:t>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97065</xdr:rowOff>
    </xdr:to>
    <xdr:cxnSp macro="">
      <xdr:nvCxnSpPr>
        <xdr:cNvPr id="249" name="直線コネクタ 248"/>
        <xdr:cNvCxnSpPr/>
      </xdr:nvCxnSpPr>
      <xdr:spPr>
        <a:xfrm flipV="1">
          <a:off x="15671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97065</xdr:rowOff>
    </xdr:to>
    <xdr:cxnSp macro="">
      <xdr:nvCxnSpPr>
        <xdr:cNvPr id="252" name="直線コネクタ 251"/>
        <xdr:cNvCxnSpPr/>
      </xdr:nvCxnSpPr>
      <xdr:spPr>
        <a:xfrm>
          <a:off x="14782800" y="9526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97065</xdr:rowOff>
    </xdr:to>
    <xdr:cxnSp macro="">
      <xdr:nvCxnSpPr>
        <xdr:cNvPr id="255" name="直線コネクタ 254"/>
        <xdr:cNvCxnSpPr/>
      </xdr:nvCxnSpPr>
      <xdr:spPr>
        <a:xfrm>
          <a:off x="13893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75293</xdr:rowOff>
    </xdr:to>
    <xdr:cxnSp macro="">
      <xdr:nvCxnSpPr>
        <xdr:cNvPr id="258" name="直線コネクタ 257"/>
        <xdr:cNvCxnSpPr/>
      </xdr:nvCxnSpPr>
      <xdr:spPr>
        <a:xfrm>
          <a:off x="13004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68" name="楕円 267"/>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69"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0" name="楕円 269"/>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1" name="テキスト ボックス 270"/>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2" name="楕円 271"/>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3" name="テキスト ボックス 272"/>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4" name="楕円 273"/>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5" name="テキスト ボックス 274"/>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76" name="楕円 275"/>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77" name="テキスト ボックス 276"/>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年度以降減少傾向にあり、令和元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幼児教育・保育の無償化</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近年、</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とほぼ同水準</a:t>
          </a:r>
          <a:r>
            <a:rPr kumimoji="1" lang="ja-JP" altLang="ja-JP" sz="1100">
              <a:solidFill>
                <a:schemeClr val="dk1"/>
              </a:solidFill>
              <a:effectLst/>
              <a:latin typeface="+mn-lt"/>
              <a:ea typeface="+mn-ea"/>
              <a:cs typeface="+mn-cs"/>
            </a:rPr>
            <a:t>にある。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54610</xdr:rowOff>
    </xdr:to>
    <xdr:cxnSp macro="">
      <xdr:nvCxnSpPr>
        <xdr:cNvPr id="309" name="直線コネクタ 308"/>
        <xdr:cNvCxnSpPr/>
      </xdr:nvCxnSpPr>
      <xdr:spPr>
        <a:xfrm flipV="1">
          <a:off x="15671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54610</xdr:rowOff>
    </xdr:from>
    <xdr:to>
      <xdr:col>78</xdr:col>
      <xdr:colOff>69850</xdr:colOff>
      <xdr:row>37</xdr:row>
      <xdr:rowOff>69850</xdr:rowOff>
    </xdr:to>
    <xdr:cxnSp macro="">
      <xdr:nvCxnSpPr>
        <xdr:cNvPr id="312" name="直線コネクタ 311"/>
        <xdr:cNvCxnSpPr/>
      </xdr:nvCxnSpPr>
      <xdr:spPr>
        <a:xfrm flipV="1">
          <a:off x="14782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100330</xdr:rowOff>
    </xdr:to>
    <xdr:cxnSp macro="">
      <xdr:nvCxnSpPr>
        <xdr:cNvPr id="315" name="直線コネクタ 314"/>
        <xdr:cNvCxnSpPr/>
      </xdr:nvCxnSpPr>
      <xdr:spPr>
        <a:xfrm flipV="1">
          <a:off x="13893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37</xdr:row>
      <xdr:rowOff>146050</xdr:rowOff>
    </xdr:to>
    <xdr:cxnSp macro="">
      <xdr:nvCxnSpPr>
        <xdr:cNvPr id="318" name="直線コネクタ 317"/>
        <xdr:cNvCxnSpPr/>
      </xdr:nvCxnSpPr>
      <xdr:spPr>
        <a:xfrm flipV="1">
          <a:off x="13004800" y="644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8" name="楕円 327"/>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101617</xdr:rowOff>
    </xdr:from>
    <xdr:ext cx="762000" cy="259045"/>
    <xdr:sp macro="" textlink="">
      <xdr:nvSpPr>
        <xdr:cNvPr id="329"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0" name="楕円 329"/>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31" name="テキスト ボックス 330"/>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49530</xdr:rowOff>
    </xdr:from>
    <xdr:to>
      <xdr:col>69</xdr:col>
      <xdr:colOff>142875</xdr:colOff>
      <xdr:row>37</xdr:row>
      <xdr:rowOff>151130</xdr:rowOff>
    </xdr:to>
    <xdr:sp macro="" textlink="">
      <xdr:nvSpPr>
        <xdr:cNvPr id="334" name="楕円 333"/>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35" name="テキスト ボックス 334"/>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6" name="楕円 335"/>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7" name="テキスト ボックス 336"/>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年度は、分母である標準財政規模が増加したものの、分子となる元利償還金の増加により、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今後も公共施設再整備</a:t>
          </a:r>
          <a:r>
            <a:rPr kumimoji="1" lang="ja-JP" altLang="en-US" sz="1100">
              <a:solidFill>
                <a:schemeClr val="dk1"/>
              </a:solidFill>
              <a:effectLst/>
              <a:latin typeface="+mn-lt"/>
              <a:ea typeface="+mn-ea"/>
              <a:cs typeface="+mn-cs"/>
            </a:rPr>
            <a:t>や大型公共投資</a:t>
          </a:r>
          <a:r>
            <a:rPr kumimoji="1" lang="ja-JP" altLang="ja-JP" sz="1100">
              <a:solidFill>
                <a:schemeClr val="dk1"/>
              </a:solidFill>
              <a:effectLst/>
              <a:latin typeface="+mn-lt"/>
              <a:ea typeface="+mn-ea"/>
              <a:cs typeface="+mn-cs"/>
            </a:rPr>
            <a:t>により、償還</a:t>
          </a:r>
          <a:r>
            <a:rPr kumimoji="1" lang="ja-JP" altLang="en-US" sz="1100">
              <a:solidFill>
                <a:schemeClr val="dk1"/>
              </a:solidFill>
              <a:effectLst/>
              <a:latin typeface="+mn-lt"/>
              <a:ea typeface="+mn-ea"/>
              <a:cs typeface="+mn-cs"/>
            </a:rPr>
            <a:t>額の増加</a:t>
          </a:r>
          <a:r>
            <a:rPr kumimoji="1" lang="ja-JP" altLang="ja-JP" sz="1100">
              <a:solidFill>
                <a:schemeClr val="dk1"/>
              </a:solidFill>
              <a:effectLst/>
              <a:latin typeface="+mn-lt"/>
              <a:ea typeface="+mn-ea"/>
              <a:cs typeface="+mn-cs"/>
            </a:rPr>
            <a:t>が想定されることから、借入に際しては、中長期的な視点に立って、適正な地方債の発行水準を見極めた借入に努める。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39370</xdr:rowOff>
    </xdr:to>
    <xdr:cxnSp macro="">
      <xdr:nvCxnSpPr>
        <xdr:cNvPr id="370" name="直線コネクタ 369"/>
        <xdr:cNvCxnSpPr/>
      </xdr:nvCxnSpPr>
      <xdr:spPr>
        <a:xfrm>
          <a:off x="3987800" y="1289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73" name="直線コネクタ 372"/>
        <xdr:cNvCxnSpPr/>
      </xdr:nvCxnSpPr>
      <xdr:spPr>
        <a:xfrm>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31750</xdr:rowOff>
    </xdr:to>
    <xdr:cxnSp macro="">
      <xdr:nvCxnSpPr>
        <xdr:cNvPr id="376" name="直線コネクタ 375"/>
        <xdr:cNvCxnSpPr/>
      </xdr:nvCxnSpPr>
      <xdr:spPr>
        <a:xfrm flipV="1">
          <a:off x="2209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31750</xdr:rowOff>
    </xdr:to>
    <xdr:cxnSp macro="">
      <xdr:nvCxnSpPr>
        <xdr:cNvPr id="379" name="直線コネクタ 378"/>
        <xdr:cNvCxnSpPr/>
      </xdr:nvCxnSpPr>
      <xdr:spPr>
        <a:xfrm>
          <a:off x="1320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89" name="楕円 388"/>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90"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1" name="楕円 390"/>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2" name="テキスト ボックス 391"/>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4" name="テキスト ボックス 393"/>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5" name="楕円 394"/>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6" name="テキスト ボックス 395"/>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7" name="楕円 396"/>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8" name="テキスト ボックス 397"/>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庁舎整備を実施した平成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年度を除く各年度は、同程度の数値で推移しているが、社会保障関係費などの義務的経費が増加しているため、</a:t>
          </a:r>
          <a:r>
            <a:rPr kumimoji="1" lang="ja-JP" altLang="ja-JP" sz="1100">
              <a:solidFill>
                <a:schemeClr val="dk1"/>
              </a:solidFill>
              <a:effectLst/>
              <a:latin typeface="+mn-lt"/>
              <a:ea typeface="+mn-ea"/>
              <a:cs typeface="+mn-cs"/>
            </a:rPr>
            <a:t>今後も事業の見直しを図り、健全財政に努める。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104139</xdr:rowOff>
    </xdr:to>
    <xdr:cxnSp macro="">
      <xdr:nvCxnSpPr>
        <xdr:cNvPr id="431" name="直線コネクタ 430"/>
        <xdr:cNvCxnSpPr/>
      </xdr:nvCxnSpPr>
      <xdr:spPr>
        <a:xfrm>
          <a:off x="15671800" y="133096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107950</xdr:rowOff>
    </xdr:to>
    <xdr:cxnSp macro="">
      <xdr:nvCxnSpPr>
        <xdr:cNvPr id="434" name="直線コネクタ 433"/>
        <xdr:cNvCxnSpPr/>
      </xdr:nvCxnSpPr>
      <xdr:spPr>
        <a:xfrm>
          <a:off x="14782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78</xdr:row>
      <xdr:rowOff>50800</xdr:rowOff>
    </xdr:to>
    <xdr:cxnSp macro="">
      <xdr:nvCxnSpPr>
        <xdr:cNvPr id="437" name="直線コネクタ 436"/>
        <xdr:cNvCxnSpPr/>
      </xdr:nvCxnSpPr>
      <xdr:spPr>
        <a:xfrm flipV="1">
          <a:off x="13893800" y="1326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66039</xdr:rowOff>
    </xdr:to>
    <xdr:cxnSp macro="">
      <xdr:nvCxnSpPr>
        <xdr:cNvPr id="440" name="直線コネクタ 439"/>
        <xdr:cNvCxnSpPr/>
      </xdr:nvCxnSpPr>
      <xdr:spPr>
        <a:xfrm flipV="1">
          <a:off x="13004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0" name="楕円 449"/>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1"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2" name="楕円 451"/>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53" name="テキスト ボックス 452"/>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4" name="楕円 453"/>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5" name="テキスト ボックス 454"/>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6" name="楕円 455"/>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57" name="テキスト ボックス 45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8" name="楕円 457"/>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59" name="テキスト ボックス 458"/>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24252</xdr:rowOff>
    </xdr:from>
    <xdr:to>
      <xdr:col>29</xdr:col>
      <xdr:colOff>127000</xdr:colOff>
      <xdr:row>16</xdr:row>
      <xdr:rowOff>53147</xdr:rowOff>
    </xdr:to>
    <xdr:cxnSp macro="">
      <xdr:nvCxnSpPr>
        <xdr:cNvPr id="48" name="直線コネクタ 47"/>
        <xdr:cNvCxnSpPr/>
      </xdr:nvCxnSpPr>
      <xdr:spPr bwMode="auto">
        <a:xfrm flipV="1">
          <a:off x="5003800" y="2815077"/>
          <a:ext cx="6477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50175</xdr:rowOff>
    </xdr:from>
    <xdr:to>
      <xdr:col>26</xdr:col>
      <xdr:colOff>50800</xdr:colOff>
      <xdr:row>16</xdr:row>
      <xdr:rowOff>53147</xdr:rowOff>
    </xdr:to>
    <xdr:cxnSp macro="">
      <xdr:nvCxnSpPr>
        <xdr:cNvPr id="51" name="直線コネクタ 50"/>
        <xdr:cNvCxnSpPr/>
      </xdr:nvCxnSpPr>
      <xdr:spPr bwMode="auto">
        <a:xfrm>
          <a:off x="4305300" y="2841000"/>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50175</xdr:rowOff>
    </xdr:from>
    <xdr:to>
      <xdr:col>22</xdr:col>
      <xdr:colOff>114300</xdr:colOff>
      <xdr:row>16</xdr:row>
      <xdr:rowOff>56850</xdr:rowOff>
    </xdr:to>
    <xdr:cxnSp macro="">
      <xdr:nvCxnSpPr>
        <xdr:cNvPr id="54" name="直線コネクタ 53"/>
        <xdr:cNvCxnSpPr/>
      </xdr:nvCxnSpPr>
      <xdr:spPr bwMode="auto">
        <a:xfrm flipV="1">
          <a:off x="3606800" y="2841000"/>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56850</xdr:rowOff>
    </xdr:from>
    <xdr:to>
      <xdr:col>18</xdr:col>
      <xdr:colOff>177800</xdr:colOff>
      <xdr:row>16</xdr:row>
      <xdr:rowOff>62611</xdr:rowOff>
    </xdr:to>
    <xdr:cxnSp macro="">
      <xdr:nvCxnSpPr>
        <xdr:cNvPr id="57" name="直線コネクタ 56"/>
        <xdr:cNvCxnSpPr/>
      </xdr:nvCxnSpPr>
      <xdr:spPr bwMode="auto">
        <a:xfrm flipV="1">
          <a:off x="2908300" y="2847675"/>
          <a:ext cx="6985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144902</xdr:rowOff>
    </xdr:from>
    <xdr:to>
      <xdr:col>29</xdr:col>
      <xdr:colOff>177800</xdr:colOff>
      <xdr:row>16</xdr:row>
      <xdr:rowOff>75052</xdr:rowOff>
    </xdr:to>
    <xdr:sp macro="" textlink="">
      <xdr:nvSpPr>
        <xdr:cNvPr id="67" name="楕円 66"/>
        <xdr:cNvSpPr/>
      </xdr:nvSpPr>
      <xdr:spPr bwMode="auto">
        <a:xfrm>
          <a:off x="5600700" y="276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161429</xdr:rowOff>
    </xdr:from>
    <xdr:ext cx="762000" cy="259045"/>
    <xdr:sp macro="" textlink="">
      <xdr:nvSpPr>
        <xdr:cNvPr id="68" name="人口1人当たり決算額の推移該当値テキスト130"/>
        <xdr:cNvSpPr txBox="1"/>
      </xdr:nvSpPr>
      <xdr:spPr>
        <a:xfrm>
          <a:off x="5740400" y="260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2347</xdr:rowOff>
    </xdr:from>
    <xdr:to>
      <xdr:col>26</xdr:col>
      <xdr:colOff>101600</xdr:colOff>
      <xdr:row>16</xdr:row>
      <xdr:rowOff>103947</xdr:rowOff>
    </xdr:to>
    <xdr:sp macro="" textlink="">
      <xdr:nvSpPr>
        <xdr:cNvPr id="69" name="楕円 68"/>
        <xdr:cNvSpPr/>
      </xdr:nvSpPr>
      <xdr:spPr bwMode="auto">
        <a:xfrm>
          <a:off x="4953000" y="279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114124</xdr:rowOff>
    </xdr:from>
    <xdr:ext cx="736600" cy="259045"/>
    <xdr:sp macro="" textlink="">
      <xdr:nvSpPr>
        <xdr:cNvPr id="70" name="テキスト ボックス 69"/>
        <xdr:cNvSpPr txBox="1"/>
      </xdr:nvSpPr>
      <xdr:spPr>
        <a:xfrm>
          <a:off x="4622800" y="256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170825</xdr:rowOff>
    </xdr:from>
    <xdr:to>
      <xdr:col>22</xdr:col>
      <xdr:colOff>165100</xdr:colOff>
      <xdr:row>16</xdr:row>
      <xdr:rowOff>100975</xdr:rowOff>
    </xdr:to>
    <xdr:sp macro="" textlink="">
      <xdr:nvSpPr>
        <xdr:cNvPr id="71" name="楕円 70"/>
        <xdr:cNvSpPr/>
      </xdr:nvSpPr>
      <xdr:spPr bwMode="auto">
        <a:xfrm>
          <a:off x="4254500" y="279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111152</xdr:rowOff>
    </xdr:from>
    <xdr:ext cx="762000" cy="259045"/>
    <xdr:sp macro="" textlink="">
      <xdr:nvSpPr>
        <xdr:cNvPr id="72" name="テキスト ボックス 71"/>
        <xdr:cNvSpPr txBox="1"/>
      </xdr:nvSpPr>
      <xdr:spPr>
        <a:xfrm>
          <a:off x="3924300" y="25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6050</xdr:rowOff>
    </xdr:from>
    <xdr:to>
      <xdr:col>19</xdr:col>
      <xdr:colOff>38100</xdr:colOff>
      <xdr:row>16</xdr:row>
      <xdr:rowOff>107650</xdr:rowOff>
    </xdr:to>
    <xdr:sp macro="" textlink="">
      <xdr:nvSpPr>
        <xdr:cNvPr id="73" name="楕円 72"/>
        <xdr:cNvSpPr/>
      </xdr:nvSpPr>
      <xdr:spPr bwMode="auto">
        <a:xfrm>
          <a:off x="3556000" y="279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117827</xdr:rowOff>
    </xdr:from>
    <xdr:ext cx="762000" cy="259045"/>
    <xdr:sp macro="" textlink="">
      <xdr:nvSpPr>
        <xdr:cNvPr id="74" name="テキスト ボックス 73"/>
        <xdr:cNvSpPr txBox="1"/>
      </xdr:nvSpPr>
      <xdr:spPr>
        <a:xfrm>
          <a:off x="3225800" y="25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11811</xdr:rowOff>
    </xdr:from>
    <xdr:to>
      <xdr:col>15</xdr:col>
      <xdr:colOff>101600</xdr:colOff>
      <xdr:row>16</xdr:row>
      <xdr:rowOff>113411</xdr:rowOff>
    </xdr:to>
    <xdr:sp macro="" textlink="">
      <xdr:nvSpPr>
        <xdr:cNvPr id="75" name="楕円 74"/>
        <xdr:cNvSpPr/>
      </xdr:nvSpPr>
      <xdr:spPr bwMode="auto">
        <a:xfrm>
          <a:off x="2857500" y="280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123588</xdr:rowOff>
    </xdr:from>
    <xdr:ext cx="762000" cy="259045"/>
    <xdr:sp macro="" textlink="">
      <xdr:nvSpPr>
        <xdr:cNvPr id="76" name="テキスト ボックス 75"/>
        <xdr:cNvSpPr txBox="1"/>
      </xdr:nvSpPr>
      <xdr:spPr>
        <a:xfrm>
          <a:off x="2527300" y="257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17120</xdr:rowOff>
    </xdr:from>
    <xdr:to>
      <xdr:col>29</xdr:col>
      <xdr:colOff>127000</xdr:colOff>
      <xdr:row>36</xdr:row>
      <xdr:rowOff>34265</xdr:rowOff>
    </xdr:to>
    <xdr:cxnSp macro="">
      <xdr:nvCxnSpPr>
        <xdr:cNvPr id="109" name="直線コネクタ 108"/>
        <xdr:cNvCxnSpPr/>
      </xdr:nvCxnSpPr>
      <xdr:spPr bwMode="auto">
        <a:xfrm flipV="1">
          <a:off x="5003800" y="6970370"/>
          <a:ext cx="6477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34265</xdr:rowOff>
    </xdr:from>
    <xdr:to>
      <xdr:col>26</xdr:col>
      <xdr:colOff>50800</xdr:colOff>
      <xdr:row>36</xdr:row>
      <xdr:rowOff>126886</xdr:rowOff>
    </xdr:to>
    <xdr:cxnSp macro="">
      <xdr:nvCxnSpPr>
        <xdr:cNvPr id="112" name="直線コネクタ 111"/>
        <xdr:cNvCxnSpPr/>
      </xdr:nvCxnSpPr>
      <xdr:spPr bwMode="auto">
        <a:xfrm flipV="1">
          <a:off x="4305300" y="6987515"/>
          <a:ext cx="6985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126886</xdr:rowOff>
    </xdr:from>
    <xdr:to>
      <xdr:col>22</xdr:col>
      <xdr:colOff>114300</xdr:colOff>
      <xdr:row>36</xdr:row>
      <xdr:rowOff>168377</xdr:rowOff>
    </xdr:to>
    <xdr:cxnSp macro="">
      <xdr:nvCxnSpPr>
        <xdr:cNvPr id="115" name="直線コネクタ 114"/>
        <xdr:cNvCxnSpPr/>
      </xdr:nvCxnSpPr>
      <xdr:spPr bwMode="auto">
        <a:xfrm flipV="1">
          <a:off x="3606800" y="7080136"/>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130086</xdr:rowOff>
    </xdr:from>
    <xdr:to>
      <xdr:col>18</xdr:col>
      <xdr:colOff>177800</xdr:colOff>
      <xdr:row>36</xdr:row>
      <xdr:rowOff>168377</xdr:rowOff>
    </xdr:to>
    <xdr:cxnSp macro="">
      <xdr:nvCxnSpPr>
        <xdr:cNvPr id="118" name="直線コネクタ 117"/>
        <xdr:cNvCxnSpPr/>
      </xdr:nvCxnSpPr>
      <xdr:spPr bwMode="auto">
        <a:xfrm>
          <a:off x="2908300" y="7083336"/>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309220</xdr:rowOff>
    </xdr:from>
    <xdr:to>
      <xdr:col>29</xdr:col>
      <xdr:colOff>177800</xdr:colOff>
      <xdr:row>36</xdr:row>
      <xdr:rowOff>67920</xdr:rowOff>
    </xdr:to>
    <xdr:sp macro="" textlink="">
      <xdr:nvSpPr>
        <xdr:cNvPr id="128" name="楕円 127"/>
        <xdr:cNvSpPr/>
      </xdr:nvSpPr>
      <xdr:spPr bwMode="auto">
        <a:xfrm>
          <a:off x="5600700" y="69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281297</xdr:rowOff>
    </xdr:from>
    <xdr:ext cx="762000" cy="259045"/>
    <xdr:sp macro="" textlink="">
      <xdr:nvSpPr>
        <xdr:cNvPr id="129" name="人口1人当たり決算額の推移該当値テキスト445"/>
        <xdr:cNvSpPr txBox="1"/>
      </xdr:nvSpPr>
      <xdr:spPr>
        <a:xfrm>
          <a:off x="5740400" y="689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326365</xdr:rowOff>
    </xdr:from>
    <xdr:to>
      <xdr:col>26</xdr:col>
      <xdr:colOff>101600</xdr:colOff>
      <xdr:row>36</xdr:row>
      <xdr:rowOff>85065</xdr:rowOff>
    </xdr:to>
    <xdr:sp macro="" textlink="">
      <xdr:nvSpPr>
        <xdr:cNvPr id="130" name="楕円 129"/>
        <xdr:cNvSpPr/>
      </xdr:nvSpPr>
      <xdr:spPr bwMode="auto">
        <a:xfrm>
          <a:off x="4953000" y="693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69842</xdr:rowOff>
    </xdr:from>
    <xdr:ext cx="736600" cy="259045"/>
    <xdr:sp macro="" textlink="">
      <xdr:nvSpPr>
        <xdr:cNvPr id="131" name="テキスト ボックス 130"/>
        <xdr:cNvSpPr txBox="1"/>
      </xdr:nvSpPr>
      <xdr:spPr>
        <a:xfrm>
          <a:off x="4622800" y="702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76086</xdr:rowOff>
    </xdr:from>
    <xdr:to>
      <xdr:col>22</xdr:col>
      <xdr:colOff>165100</xdr:colOff>
      <xdr:row>37</xdr:row>
      <xdr:rowOff>6236</xdr:rowOff>
    </xdr:to>
    <xdr:sp macro="" textlink="">
      <xdr:nvSpPr>
        <xdr:cNvPr id="132" name="楕円 131"/>
        <xdr:cNvSpPr/>
      </xdr:nvSpPr>
      <xdr:spPr bwMode="auto">
        <a:xfrm>
          <a:off x="4254500" y="702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162463</xdr:rowOff>
    </xdr:from>
    <xdr:ext cx="762000" cy="259045"/>
    <xdr:sp macro="" textlink="">
      <xdr:nvSpPr>
        <xdr:cNvPr id="133" name="テキスト ボックス 132"/>
        <xdr:cNvSpPr txBox="1"/>
      </xdr:nvSpPr>
      <xdr:spPr>
        <a:xfrm>
          <a:off x="3924300" y="71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117577</xdr:rowOff>
    </xdr:from>
    <xdr:to>
      <xdr:col>19</xdr:col>
      <xdr:colOff>38100</xdr:colOff>
      <xdr:row>37</xdr:row>
      <xdr:rowOff>47727</xdr:rowOff>
    </xdr:to>
    <xdr:sp macro="" textlink="">
      <xdr:nvSpPr>
        <xdr:cNvPr id="134" name="楕円 133"/>
        <xdr:cNvSpPr/>
      </xdr:nvSpPr>
      <xdr:spPr bwMode="auto">
        <a:xfrm>
          <a:off x="3556000" y="707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32504</xdr:rowOff>
    </xdr:from>
    <xdr:ext cx="762000" cy="259045"/>
    <xdr:sp macro="" textlink="">
      <xdr:nvSpPr>
        <xdr:cNvPr id="135" name="テキスト ボックス 134"/>
        <xdr:cNvSpPr txBox="1"/>
      </xdr:nvSpPr>
      <xdr:spPr>
        <a:xfrm>
          <a:off x="3225800" y="715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79286</xdr:rowOff>
    </xdr:from>
    <xdr:to>
      <xdr:col>15</xdr:col>
      <xdr:colOff>101600</xdr:colOff>
      <xdr:row>37</xdr:row>
      <xdr:rowOff>9436</xdr:rowOff>
    </xdr:to>
    <xdr:sp macro="" textlink="">
      <xdr:nvSpPr>
        <xdr:cNvPr id="136" name="楕円 135"/>
        <xdr:cNvSpPr/>
      </xdr:nvSpPr>
      <xdr:spPr bwMode="auto">
        <a:xfrm>
          <a:off x="2857500" y="703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165663</xdr:rowOff>
    </xdr:from>
    <xdr:ext cx="762000" cy="259045"/>
    <xdr:sp macro="" textlink="">
      <xdr:nvSpPr>
        <xdr:cNvPr id="137" name="テキスト ボックス 136"/>
        <xdr:cNvSpPr txBox="1"/>
      </xdr:nvSpPr>
      <xdr:spPr>
        <a:xfrm>
          <a:off x="2527300" y="711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436,206
429,581
69.56
156,863,704
151,999,652
4,005,932
86,144,671
79,419,715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71044</xdr:rowOff>
    </xdr:from>
    <xdr:to>
      <xdr:col>24</xdr:col>
      <xdr:colOff>63500</xdr:colOff>
      <xdr:row>34</xdr:row>
      <xdr:rowOff>138938</xdr:rowOff>
    </xdr:to>
    <xdr:cxnSp macro="">
      <xdr:nvCxnSpPr>
        <xdr:cNvPr id="61" name="直線コネクタ 60"/>
        <xdr:cNvCxnSpPr/>
      </xdr:nvCxnSpPr>
      <xdr:spPr>
        <a:xfrm flipV="1">
          <a:off x="3797300" y="5900344"/>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138938</xdr:rowOff>
    </xdr:from>
    <xdr:to>
      <xdr:col>19</xdr:col>
      <xdr:colOff>177800</xdr:colOff>
      <xdr:row>34</xdr:row>
      <xdr:rowOff>144653</xdr:rowOff>
    </xdr:to>
    <xdr:cxnSp macro="">
      <xdr:nvCxnSpPr>
        <xdr:cNvPr id="64" name="直線コネクタ 63"/>
        <xdr:cNvCxnSpPr/>
      </xdr:nvCxnSpPr>
      <xdr:spPr>
        <a:xfrm flipV="1">
          <a:off x="2908300" y="59682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100114</xdr:rowOff>
    </xdr:from>
    <xdr:to>
      <xdr:col>15</xdr:col>
      <xdr:colOff>50800</xdr:colOff>
      <xdr:row>34</xdr:row>
      <xdr:rowOff>144653</xdr:rowOff>
    </xdr:to>
    <xdr:cxnSp macro="">
      <xdr:nvCxnSpPr>
        <xdr:cNvPr id="67" name="直線コネクタ 66"/>
        <xdr:cNvCxnSpPr/>
      </xdr:nvCxnSpPr>
      <xdr:spPr>
        <a:xfrm>
          <a:off x="2019300" y="5929414"/>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100114</xdr:rowOff>
    </xdr:from>
    <xdr:to>
      <xdr:col>10</xdr:col>
      <xdr:colOff>114300</xdr:colOff>
      <xdr:row>34</xdr:row>
      <xdr:rowOff>133147</xdr:rowOff>
    </xdr:to>
    <xdr:cxnSp macro="">
      <xdr:nvCxnSpPr>
        <xdr:cNvPr id="70" name="直線コネクタ 69"/>
        <xdr:cNvCxnSpPr/>
      </xdr:nvCxnSpPr>
      <xdr:spPr>
        <a:xfrm flipV="1">
          <a:off x="1130300" y="5929414"/>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20244</xdr:rowOff>
    </xdr:from>
    <xdr:to>
      <xdr:col>24</xdr:col>
      <xdr:colOff>114300</xdr:colOff>
      <xdr:row>34</xdr:row>
      <xdr:rowOff>121844</xdr:rowOff>
    </xdr:to>
    <xdr:sp macro="" textlink="">
      <xdr:nvSpPr>
        <xdr:cNvPr id="80" name="楕円 79"/>
        <xdr:cNvSpPr/>
      </xdr:nvSpPr>
      <xdr:spPr>
        <a:xfrm>
          <a:off x="4584700" y="58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43121</xdr:rowOff>
    </xdr:from>
    <xdr:ext cx="534377" cy="259045"/>
    <xdr:sp macro="" textlink="">
      <xdr:nvSpPr>
        <xdr:cNvPr id="81" name="人件費該当値テキスト"/>
        <xdr:cNvSpPr txBox="1"/>
      </xdr:nvSpPr>
      <xdr:spPr>
        <a:xfrm>
          <a:off x="4686300" y="570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88138</xdr:rowOff>
    </xdr:from>
    <xdr:to>
      <xdr:col>20</xdr:col>
      <xdr:colOff>38100</xdr:colOff>
      <xdr:row>35</xdr:row>
      <xdr:rowOff>18288</xdr:rowOff>
    </xdr:to>
    <xdr:sp macro="" textlink="">
      <xdr:nvSpPr>
        <xdr:cNvPr id="82" name="楕円 81"/>
        <xdr:cNvSpPr/>
      </xdr:nvSpPr>
      <xdr:spPr>
        <a:xfrm>
          <a:off x="3746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34815</xdr:rowOff>
    </xdr:from>
    <xdr:ext cx="534377" cy="259045"/>
    <xdr:sp macro="" textlink="">
      <xdr:nvSpPr>
        <xdr:cNvPr id="83" name="テキスト ボックス 82"/>
        <xdr:cNvSpPr txBox="1"/>
      </xdr:nvSpPr>
      <xdr:spPr>
        <a:xfrm>
          <a:off x="3530111" y="56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93853</xdr:rowOff>
    </xdr:from>
    <xdr:to>
      <xdr:col>15</xdr:col>
      <xdr:colOff>101600</xdr:colOff>
      <xdr:row>35</xdr:row>
      <xdr:rowOff>24003</xdr:rowOff>
    </xdr:to>
    <xdr:sp macro="" textlink="">
      <xdr:nvSpPr>
        <xdr:cNvPr id="84" name="楕円 83"/>
        <xdr:cNvSpPr/>
      </xdr:nvSpPr>
      <xdr:spPr>
        <a:xfrm>
          <a:off x="2857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40530</xdr:rowOff>
    </xdr:from>
    <xdr:ext cx="534377" cy="259045"/>
    <xdr:sp macro="" textlink="">
      <xdr:nvSpPr>
        <xdr:cNvPr id="85" name="テキスト ボックス 84"/>
        <xdr:cNvSpPr txBox="1"/>
      </xdr:nvSpPr>
      <xdr:spPr>
        <a:xfrm>
          <a:off x="2641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49314</xdr:rowOff>
    </xdr:from>
    <xdr:to>
      <xdr:col>10</xdr:col>
      <xdr:colOff>165100</xdr:colOff>
      <xdr:row>34</xdr:row>
      <xdr:rowOff>150914</xdr:rowOff>
    </xdr:to>
    <xdr:sp macro="" textlink="">
      <xdr:nvSpPr>
        <xdr:cNvPr id="86" name="楕円 85"/>
        <xdr:cNvSpPr/>
      </xdr:nvSpPr>
      <xdr:spPr>
        <a:xfrm>
          <a:off x="1968500" y="58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167441</xdr:rowOff>
    </xdr:from>
    <xdr:ext cx="534377" cy="259045"/>
    <xdr:sp macro="" textlink="">
      <xdr:nvSpPr>
        <xdr:cNvPr id="87" name="テキスト ボックス 86"/>
        <xdr:cNvSpPr txBox="1"/>
      </xdr:nvSpPr>
      <xdr:spPr>
        <a:xfrm>
          <a:off x="1752111" y="56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82347</xdr:rowOff>
    </xdr:from>
    <xdr:to>
      <xdr:col>6</xdr:col>
      <xdr:colOff>38100</xdr:colOff>
      <xdr:row>35</xdr:row>
      <xdr:rowOff>12497</xdr:rowOff>
    </xdr:to>
    <xdr:sp macro="" textlink="">
      <xdr:nvSpPr>
        <xdr:cNvPr id="88" name="楕円 87"/>
        <xdr:cNvSpPr/>
      </xdr:nvSpPr>
      <xdr:spPr>
        <a:xfrm>
          <a:off x="1079500" y="59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29024</xdr:rowOff>
    </xdr:from>
    <xdr:ext cx="534377" cy="259045"/>
    <xdr:sp macro="" textlink="">
      <xdr:nvSpPr>
        <xdr:cNvPr id="89" name="テキスト ボックス 88"/>
        <xdr:cNvSpPr txBox="1"/>
      </xdr:nvSpPr>
      <xdr:spPr>
        <a:xfrm>
          <a:off x="863111" y="56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16435</xdr:rowOff>
    </xdr:from>
    <xdr:to>
      <xdr:col>24</xdr:col>
      <xdr:colOff>63500</xdr:colOff>
      <xdr:row>56</xdr:row>
      <xdr:rowOff>84346</xdr:rowOff>
    </xdr:to>
    <xdr:cxnSp macro="">
      <xdr:nvCxnSpPr>
        <xdr:cNvPr id="121" name="直線コネクタ 120"/>
        <xdr:cNvCxnSpPr/>
      </xdr:nvCxnSpPr>
      <xdr:spPr>
        <a:xfrm flipV="1">
          <a:off x="3797300" y="9617635"/>
          <a:ext cx="8382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74598</xdr:rowOff>
    </xdr:from>
    <xdr:to>
      <xdr:col>19</xdr:col>
      <xdr:colOff>177800</xdr:colOff>
      <xdr:row>56</xdr:row>
      <xdr:rowOff>84346</xdr:rowOff>
    </xdr:to>
    <xdr:cxnSp macro="">
      <xdr:nvCxnSpPr>
        <xdr:cNvPr id="124" name="直線コネクタ 123"/>
        <xdr:cNvCxnSpPr/>
      </xdr:nvCxnSpPr>
      <xdr:spPr>
        <a:xfrm>
          <a:off x="2908300" y="9675798"/>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69307</xdr:rowOff>
    </xdr:from>
    <xdr:to>
      <xdr:col>15</xdr:col>
      <xdr:colOff>50800</xdr:colOff>
      <xdr:row>56</xdr:row>
      <xdr:rowOff>74598</xdr:rowOff>
    </xdr:to>
    <xdr:cxnSp macro="">
      <xdr:nvCxnSpPr>
        <xdr:cNvPr id="127" name="直線コネクタ 126"/>
        <xdr:cNvCxnSpPr/>
      </xdr:nvCxnSpPr>
      <xdr:spPr>
        <a:xfrm>
          <a:off x="2019300" y="967050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54595</xdr:rowOff>
    </xdr:from>
    <xdr:to>
      <xdr:col>10</xdr:col>
      <xdr:colOff>114300</xdr:colOff>
      <xdr:row>56</xdr:row>
      <xdr:rowOff>69307</xdr:rowOff>
    </xdr:to>
    <xdr:cxnSp macro="">
      <xdr:nvCxnSpPr>
        <xdr:cNvPr id="130" name="直線コネクタ 129"/>
        <xdr:cNvCxnSpPr/>
      </xdr:nvCxnSpPr>
      <xdr:spPr>
        <a:xfrm>
          <a:off x="1130300" y="965579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137085</xdr:rowOff>
    </xdr:from>
    <xdr:to>
      <xdr:col>24</xdr:col>
      <xdr:colOff>114300</xdr:colOff>
      <xdr:row>56</xdr:row>
      <xdr:rowOff>67235</xdr:rowOff>
    </xdr:to>
    <xdr:sp macro="" textlink="">
      <xdr:nvSpPr>
        <xdr:cNvPr id="140" name="楕円 139"/>
        <xdr:cNvSpPr/>
      </xdr:nvSpPr>
      <xdr:spPr>
        <a:xfrm>
          <a:off x="4584700" y="95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159962</xdr:rowOff>
    </xdr:from>
    <xdr:ext cx="534377" cy="259045"/>
    <xdr:sp macro="" textlink="">
      <xdr:nvSpPr>
        <xdr:cNvPr id="141" name="物件費該当値テキスト"/>
        <xdr:cNvSpPr txBox="1"/>
      </xdr:nvSpPr>
      <xdr:spPr>
        <a:xfrm>
          <a:off x="4686300" y="94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33546</xdr:rowOff>
    </xdr:from>
    <xdr:to>
      <xdr:col>20</xdr:col>
      <xdr:colOff>38100</xdr:colOff>
      <xdr:row>56</xdr:row>
      <xdr:rowOff>135146</xdr:rowOff>
    </xdr:to>
    <xdr:sp macro="" textlink="">
      <xdr:nvSpPr>
        <xdr:cNvPr id="142" name="楕円 141"/>
        <xdr:cNvSpPr/>
      </xdr:nvSpPr>
      <xdr:spPr>
        <a:xfrm>
          <a:off x="37465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151673</xdr:rowOff>
    </xdr:from>
    <xdr:ext cx="534377" cy="259045"/>
    <xdr:sp macro="" textlink="">
      <xdr:nvSpPr>
        <xdr:cNvPr id="143" name="テキスト ボックス 142"/>
        <xdr:cNvSpPr txBox="1"/>
      </xdr:nvSpPr>
      <xdr:spPr>
        <a:xfrm>
          <a:off x="3530111" y="94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23798</xdr:rowOff>
    </xdr:from>
    <xdr:to>
      <xdr:col>15</xdr:col>
      <xdr:colOff>101600</xdr:colOff>
      <xdr:row>56</xdr:row>
      <xdr:rowOff>125398</xdr:rowOff>
    </xdr:to>
    <xdr:sp macro="" textlink="">
      <xdr:nvSpPr>
        <xdr:cNvPr id="144" name="楕円 143"/>
        <xdr:cNvSpPr/>
      </xdr:nvSpPr>
      <xdr:spPr>
        <a:xfrm>
          <a:off x="2857500" y="96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116525</xdr:rowOff>
    </xdr:from>
    <xdr:ext cx="534377" cy="259045"/>
    <xdr:sp macro="" textlink="">
      <xdr:nvSpPr>
        <xdr:cNvPr id="145" name="テキスト ボックス 144"/>
        <xdr:cNvSpPr txBox="1"/>
      </xdr:nvSpPr>
      <xdr:spPr>
        <a:xfrm>
          <a:off x="2641111" y="97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18507</xdr:rowOff>
    </xdr:from>
    <xdr:to>
      <xdr:col>10</xdr:col>
      <xdr:colOff>165100</xdr:colOff>
      <xdr:row>56</xdr:row>
      <xdr:rowOff>120107</xdr:rowOff>
    </xdr:to>
    <xdr:sp macro="" textlink="">
      <xdr:nvSpPr>
        <xdr:cNvPr id="146" name="楕円 145"/>
        <xdr:cNvSpPr/>
      </xdr:nvSpPr>
      <xdr:spPr>
        <a:xfrm>
          <a:off x="1968500" y="96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111234</xdr:rowOff>
    </xdr:from>
    <xdr:ext cx="534377" cy="259045"/>
    <xdr:sp macro="" textlink="">
      <xdr:nvSpPr>
        <xdr:cNvPr id="147" name="テキスト ボックス 146"/>
        <xdr:cNvSpPr txBox="1"/>
      </xdr:nvSpPr>
      <xdr:spPr>
        <a:xfrm>
          <a:off x="1752111" y="97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3795</xdr:rowOff>
    </xdr:from>
    <xdr:to>
      <xdr:col>6</xdr:col>
      <xdr:colOff>38100</xdr:colOff>
      <xdr:row>56</xdr:row>
      <xdr:rowOff>105395</xdr:rowOff>
    </xdr:to>
    <xdr:sp macro="" textlink="">
      <xdr:nvSpPr>
        <xdr:cNvPr id="148" name="楕円 147"/>
        <xdr:cNvSpPr/>
      </xdr:nvSpPr>
      <xdr:spPr>
        <a:xfrm>
          <a:off x="1079500" y="96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96522</xdr:rowOff>
    </xdr:from>
    <xdr:ext cx="534377" cy="259045"/>
    <xdr:sp macro="" textlink="">
      <xdr:nvSpPr>
        <xdr:cNvPr id="149" name="テキスト ボックス 148"/>
        <xdr:cNvSpPr txBox="1"/>
      </xdr:nvSpPr>
      <xdr:spPr>
        <a:xfrm>
          <a:off x="863111" y="969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130012</xdr:rowOff>
    </xdr:from>
    <xdr:to>
      <xdr:col>24</xdr:col>
      <xdr:colOff>63500</xdr:colOff>
      <xdr:row>77</xdr:row>
      <xdr:rowOff>160927</xdr:rowOff>
    </xdr:to>
    <xdr:cxnSp macro="">
      <xdr:nvCxnSpPr>
        <xdr:cNvPr id="180" name="直線コネクタ 179"/>
        <xdr:cNvCxnSpPr/>
      </xdr:nvCxnSpPr>
      <xdr:spPr>
        <a:xfrm flipV="1">
          <a:off x="3797300" y="13331662"/>
          <a:ext cx="8382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160927</xdr:rowOff>
    </xdr:from>
    <xdr:to>
      <xdr:col>19</xdr:col>
      <xdr:colOff>177800</xdr:colOff>
      <xdr:row>77</xdr:row>
      <xdr:rowOff>164737</xdr:rowOff>
    </xdr:to>
    <xdr:cxnSp macro="">
      <xdr:nvCxnSpPr>
        <xdr:cNvPr id="183" name="直線コネクタ 182"/>
        <xdr:cNvCxnSpPr/>
      </xdr:nvCxnSpPr>
      <xdr:spPr>
        <a:xfrm flipV="1">
          <a:off x="2908300" y="1336257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164737</xdr:rowOff>
    </xdr:from>
    <xdr:to>
      <xdr:col>15</xdr:col>
      <xdr:colOff>50800</xdr:colOff>
      <xdr:row>77</xdr:row>
      <xdr:rowOff>171160</xdr:rowOff>
    </xdr:to>
    <xdr:cxnSp macro="">
      <xdr:nvCxnSpPr>
        <xdr:cNvPr id="186" name="直線コネクタ 185"/>
        <xdr:cNvCxnSpPr/>
      </xdr:nvCxnSpPr>
      <xdr:spPr>
        <a:xfrm flipV="1">
          <a:off x="2019300" y="13366387"/>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161145</xdr:rowOff>
    </xdr:from>
    <xdr:to>
      <xdr:col>10</xdr:col>
      <xdr:colOff>114300</xdr:colOff>
      <xdr:row>77</xdr:row>
      <xdr:rowOff>171160</xdr:rowOff>
    </xdr:to>
    <xdr:cxnSp macro="">
      <xdr:nvCxnSpPr>
        <xdr:cNvPr id="189" name="直線コネクタ 188"/>
        <xdr:cNvCxnSpPr/>
      </xdr:nvCxnSpPr>
      <xdr:spPr>
        <a:xfrm>
          <a:off x="1130300" y="1336279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79212</xdr:rowOff>
    </xdr:from>
    <xdr:to>
      <xdr:col>24</xdr:col>
      <xdr:colOff>114300</xdr:colOff>
      <xdr:row>78</xdr:row>
      <xdr:rowOff>9362</xdr:rowOff>
    </xdr:to>
    <xdr:sp macro="" textlink="">
      <xdr:nvSpPr>
        <xdr:cNvPr id="199" name="楕円 198"/>
        <xdr:cNvSpPr/>
      </xdr:nvSpPr>
      <xdr:spPr>
        <a:xfrm>
          <a:off x="4584700" y="132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57639</xdr:rowOff>
    </xdr:from>
    <xdr:ext cx="469744" cy="259045"/>
    <xdr:sp macro="" textlink="">
      <xdr:nvSpPr>
        <xdr:cNvPr id="200" name="維持補修費該当値テキスト"/>
        <xdr:cNvSpPr txBox="1"/>
      </xdr:nvSpPr>
      <xdr:spPr>
        <a:xfrm>
          <a:off x="4686300" y="132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110127</xdr:rowOff>
    </xdr:from>
    <xdr:to>
      <xdr:col>20</xdr:col>
      <xdr:colOff>38100</xdr:colOff>
      <xdr:row>78</xdr:row>
      <xdr:rowOff>40277</xdr:rowOff>
    </xdr:to>
    <xdr:sp macro="" textlink="">
      <xdr:nvSpPr>
        <xdr:cNvPr id="201" name="楕円 200"/>
        <xdr:cNvSpPr/>
      </xdr:nvSpPr>
      <xdr:spPr>
        <a:xfrm>
          <a:off x="3746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31404</xdr:rowOff>
    </xdr:from>
    <xdr:ext cx="469744" cy="259045"/>
    <xdr:sp macro="" textlink="">
      <xdr:nvSpPr>
        <xdr:cNvPr id="202" name="テキスト ボックス 201"/>
        <xdr:cNvSpPr txBox="1"/>
      </xdr:nvSpPr>
      <xdr:spPr>
        <a:xfrm>
          <a:off x="3562428" y="1340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113937</xdr:rowOff>
    </xdr:from>
    <xdr:to>
      <xdr:col>15</xdr:col>
      <xdr:colOff>101600</xdr:colOff>
      <xdr:row>78</xdr:row>
      <xdr:rowOff>44087</xdr:rowOff>
    </xdr:to>
    <xdr:sp macro="" textlink="">
      <xdr:nvSpPr>
        <xdr:cNvPr id="203" name="楕円 202"/>
        <xdr:cNvSpPr/>
      </xdr:nvSpPr>
      <xdr:spPr>
        <a:xfrm>
          <a:off x="2857500" y="133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35214</xdr:rowOff>
    </xdr:from>
    <xdr:ext cx="469744" cy="259045"/>
    <xdr:sp macro="" textlink="">
      <xdr:nvSpPr>
        <xdr:cNvPr id="204" name="テキスト ボックス 203"/>
        <xdr:cNvSpPr txBox="1"/>
      </xdr:nvSpPr>
      <xdr:spPr>
        <a:xfrm>
          <a:off x="2673428" y="134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120360</xdr:rowOff>
    </xdr:from>
    <xdr:to>
      <xdr:col>10</xdr:col>
      <xdr:colOff>165100</xdr:colOff>
      <xdr:row>78</xdr:row>
      <xdr:rowOff>50510</xdr:rowOff>
    </xdr:to>
    <xdr:sp macro="" textlink="">
      <xdr:nvSpPr>
        <xdr:cNvPr id="205" name="楕円 204"/>
        <xdr:cNvSpPr/>
      </xdr:nvSpPr>
      <xdr:spPr>
        <a:xfrm>
          <a:off x="1968500" y="133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41637</xdr:rowOff>
    </xdr:from>
    <xdr:ext cx="469744" cy="259045"/>
    <xdr:sp macro="" textlink="">
      <xdr:nvSpPr>
        <xdr:cNvPr id="206" name="テキスト ボックス 205"/>
        <xdr:cNvSpPr txBox="1"/>
      </xdr:nvSpPr>
      <xdr:spPr>
        <a:xfrm>
          <a:off x="1784428" y="134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110345</xdr:rowOff>
    </xdr:from>
    <xdr:to>
      <xdr:col>6</xdr:col>
      <xdr:colOff>38100</xdr:colOff>
      <xdr:row>78</xdr:row>
      <xdr:rowOff>40495</xdr:rowOff>
    </xdr:to>
    <xdr:sp macro="" textlink="">
      <xdr:nvSpPr>
        <xdr:cNvPr id="207" name="楕円 206"/>
        <xdr:cNvSpPr/>
      </xdr:nvSpPr>
      <xdr:spPr>
        <a:xfrm>
          <a:off x="1079500" y="133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31622</xdr:rowOff>
    </xdr:from>
    <xdr:ext cx="469744" cy="259045"/>
    <xdr:sp macro="" textlink="">
      <xdr:nvSpPr>
        <xdr:cNvPr id="208" name="テキスト ボックス 207"/>
        <xdr:cNvSpPr txBox="1"/>
      </xdr:nvSpPr>
      <xdr:spPr>
        <a:xfrm>
          <a:off x="895428" y="134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141329</xdr:rowOff>
    </xdr:from>
    <xdr:to>
      <xdr:col>24</xdr:col>
      <xdr:colOff>63500</xdr:colOff>
      <xdr:row>97</xdr:row>
      <xdr:rowOff>50031</xdr:rowOff>
    </xdr:to>
    <xdr:cxnSp macro="">
      <xdr:nvCxnSpPr>
        <xdr:cNvPr id="242" name="直線コネクタ 241"/>
        <xdr:cNvCxnSpPr/>
      </xdr:nvCxnSpPr>
      <xdr:spPr>
        <a:xfrm flipV="1">
          <a:off x="3797300" y="16600529"/>
          <a:ext cx="838200" cy="8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50031</xdr:rowOff>
    </xdr:from>
    <xdr:to>
      <xdr:col>19</xdr:col>
      <xdr:colOff>177800</xdr:colOff>
      <xdr:row>97</xdr:row>
      <xdr:rowOff>58818</xdr:rowOff>
    </xdr:to>
    <xdr:cxnSp macro="">
      <xdr:nvCxnSpPr>
        <xdr:cNvPr id="245" name="直線コネクタ 244"/>
        <xdr:cNvCxnSpPr/>
      </xdr:nvCxnSpPr>
      <xdr:spPr>
        <a:xfrm flipV="1">
          <a:off x="2908300" y="16680681"/>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58818</xdr:rowOff>
    </xdr:from>
    <xdr:to>
      <xdr:col>15</xdr:col>
      <xdr:colOff>50800</xdr:colOff>
      <xdr:row>97</xdr:row>
      <xdr:rowOff>91523</xdr:rowOff>
    </xdr:to>
    <xdr:cxnSp macro="">
      <xdr:nvCxnSpPr>
        <xdr:cNvPr id="248" name="直線コネクタ 247"/>
        <xdr:cNvCxnSpPr/>
      </xdr:nvCxnSpPr>
      <xdr:spPr>
        <a:xfrm flipV="1">
          <a:off x="2019300" y="16689468"/>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91523</xdr:rowOff>
    </xdr:from>
    <xdr:to>
      <xdr:col>10</xdr:col>
      <xdr:colOff>114300</xdr:colOff>
      <xdr:row>97</xdr:row>
      <xdr:rowOff>155160</xdr:rowOff>
    </xdr:to>
    <xdr:cxnSp macro="">
      <xdr:nvCxnSpPr>
        <xdr:cNvPr id="251" name="直線コネクタ 250"/>
        <xdr:cNvCxnSpPr/>
      </xdr:nvCxnSpPr>
      <xdr:spPr>
        <a:xfrm flipV="1">
          <a:off x="1130300" y="16722173"/>
          <a:ext cx="889000" cy="6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90529</xdr:rowOff>
    </xdr:from>
    <xdr:to>
      <xdr:col>24</xdr:col>
      <xdr:colOff>114300</xdr:colOff>
      <xdr:row>97</xdr:row>
      <xdr:rowOff>20679</xdr:rowOff>
    </xdr:to>
    <xdr:sp macro="" textlink="">
      <xdr:nvSpPr>
        <xdr:cNvPr id="261" name="楕円 260"/>
        <xdr:cNvSpPr/>
      </xdr:nvSpPr>
      <xdr:spPr>
        <a:xfrm>
          <a:off x="4584700" y="165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68956</xdr:rowOff>
    </xdr:from>
    <xdr:ext cx="534377" cy="259045"/>
    <xdr:sp macro="" textlink="">
      <xdr:nvSpPr>
        <xdr:cNvPr id="262" name="扶助費該当値テキスト"/>
        <xdr:cNvSpPr txBox="1"/>
      </xdr:nvSpPr>
      <xdr:spPr>
        <a:xfrm>
          <a:off x="4686300" y="1652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170681</xdr:rowOff>
    </xdr:from>
    <xdr:to>
      <xdr:col>20</xdr:col>
      <xdr:colOff>38100</xdr:colOff>
      <xdr:row>97</xdr:row>
      <xdr:rowOff>100831</xdr:rowOff>
    </xdr:to>
    <xdr:sp macro="" textlink="">
      <xdr:nvSpPr>
        <xdr:cNvPr id="263" name="楕円 262"/>
        <xdr:cNvSpPr/>
      </xdr:nvSpPr>
      <xdr:spPr>
        <a:xfrm>
          <a:off x="3746500" y="166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91958</xdr:rowOff>
    </xdr:from>
    <xdr:ext cx="534377" cy="259045"/>
    <xdr:sp macro="" textlink="">
      <xdr:nvSpPr>
        <xdr:cNvPr id="264" name="テキスト ボックス 263"/>
        <xdr:cNvSpPr txBox="1"/>
      </xdr:nvSpPr>
      <xdr:spPr>
        <a:xfrm>
          <a:off x="3530111" y="167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8018</xdr:rowOff>
    </xdr:from>
    <xdr:to>
      <xdr:col>15</xdr:col>
      <xdr:colOff>101600</xdr:colOff>
      <xdr:row>97</xdr:row>
      <xdr:rowOff>109618</xdr:rowOff>
    </xdr:to>
    <xdr:sp macro="" textlink="">
      <xdr:nvSpPr>
        <xdr:cNvPr id="265" name="楕円 264"/>
        <xdr:cNvSpPr/>
      </xdr:nvSpPr>
      <xdr:spPr>
        <a:xfrm>
          <a:off x="2857500" y="166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100745</xdr:rowOff>
    </xdr:from>
    <xdr:ext cx="534377" cy="259045"/>
    <xdr:sp macro="" textlink="">
      <xdr:nvSpPr>
        <xdr:cNvPr id="266" name="テキスト ボックス 265"/>
        <xdr:cNvSpPr txBox="1"/>
      </xdr:nvSpPr>
      <xdr:spPr>
        <a:xfrm>
          <a:off x="2641111" y="167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40723</xdr:rowOff>
    </xdr:from>
    <xdr:to>
      <xdr:col>10</xdr:col>
      <xdr:colOff>165100</xdr:colOff>
      <xdr:row>97</xdr:row>
      <xdr:rowOff>142323</xdr:rowOff>
    </xdr:to>
    <xdr:sp macro="" textlink="">
      <xdr:nvSpPr>
        <xdr:cNvPr id="267" name="楕円 266"/>
        <xdr:cNvSpPr/>
      </xdr:nvSpPr>
      <xdr:spPr>
        <a:xfrm>
          <a:off x="1968500" y="16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133450</xdr:rowOff>
    </xdr:from>
    <xdr:ext cx="534377" cy="259045"/>
    <xdr:sp macro="" textlink="">
      <xdr:nvSpPr>
        <xdr:cNvPr id="268" name="テキスト ボックス 267"/>
        <xdr:cNvSpPr txBox="1"/>
      </xdr:nvSpPr>
      <xdr:spPr>
        <a:xfrm>
          <a:off x="1752111" y="167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104360</xdr:rowOff>
    </xdr:from>
    <xdr:to>
      <xdr:col>6</xdr:col>
      <xdr:colOff>38100</xdr:colOff>
      <xdr:row>98</xdr:row>
      <xdr:rowOff>34510</xdr:rowOff>
    </xdr:to>
    <xdr:sp macro="" textlink="">
      <xdr:nvSpPr>
        <xdr:cNvPr id="269" name="楕円 268"/>
        <xdr:cNvSpPr/>
      </xdr:nvSpPr>
      <xdr:spPr>
        <a:xfrm>
          <a:off x="1079500" y="167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25637</xdr:rowOff>
    </xdr:from>
    <xdr:ext cx="534377" cy="259045"/>
    <xdr:sp macro="" textlink="">
      <xdr:nvSpPr>
        <xdr:cNvPr id="270" name="テキスト ボックス 269"/>
        <xdr:cNvSpPr txBox="1"/>
      </xdr:nvSpPr>
      <xdr:spPr>
        <a:xfrm>
          <a:off x="863111" y="1682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79045</xdr:rowOff>
    </xdr:from>
    <xdr:to>
      <xdr:col>55</xdr:col>
      <xdr:colOff>0</xdr:colOff>
      <xdr:row>36</xdr:row>
      <xdr:rowOff>2349</xdr:rowOff>
    </xdr:to>
    <xdr:cxnSp macro="">
      <xdr:nvCxnSpPr>
        <xdr:cNvPr id="300" name="直線コネクタ 299"/>
        <xdr:cNvCxnSpPr/>
      </xdr:nvCxnSpPr>
      <xdr:spPr>
        <a:xfrm>
          <a:off x="9639300" y="6079795"/>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79045</xdr:rowOff>
    </xdr:from>
    <xdr:to>
      <xdr:col>50</xdr:col>
      <xdr:colOff>114300</xdr:colOff>
      <xdr:row>35</xdr:row>
      <xdr:rowOff>92608</xdr:rowOff>
    </xdr:to>
    <xdr:cxnSp macro="">
      <xdr:nvCxnSpPr>
        <xdr:cNvPr id="303" name="直線コネクタ 302"/>
        <xdr:cNvCxnSpPr/>
      </xdr:nvCxnSpPr>
      <xdr:spPr>
        <a:xfrm flipV="1">
          <a:off x="8750300" y="6079795"/>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92608</xdr:rowOff>
    </xdr:from>
    <xdr:to>
      <xdr:col>45</xdr:col>
      <xdr:colOff>177800</xdr:colOff>
      <xdr:row>35</xdr:row>
      <xdr:rowOff>93751</xdr:rowOff>
    </xdr:to>
    <xdr:cxnSp macro="">
      <xdr:nvCxnSpPr>
        <xdr:cNvPr id="306" name="直線コネクタ 305"/>
        <xdr:cNvCxnSpPr/>
      </xdr:nvCxnSpPr>
      <xdr:spPr>
        <a:xfrm flipV="1">
          <a:off x="7861300" y="60933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56985</xdr:rowOff>
    </xdr:from>
    <xdr:to>
      <xdr:col>41</xdr:col>
      <xdr:colOff>50800</xdr:colOff>
      <xdr:row>35</xdr:row>
      <xdr:rowOff>93751</xdr:rowOff>
    </xdr:to>
    <xdr:cxnSp macro="">
      <xdr:nvCxnSpPr>
        <xdr:cNvPr id="309" name="直線コネクタ 308"/>
        <xdr:cNvCxnSpPr/>
      </xdr:nvCxnSpPr>
      <xdr:spPr>
        <a:xfrm>
          <a:off x="6972300" y="6057735"/>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122999</xdr:rowOff>
    </xdr:from>
    <xdr:to>
      <xdr:col>55</xdr:col>
      <xdr:colOff>50800</xdr:colOff>
      <xdr:row>36</xdr:row>
      <xdr:rowOff>53149</xdr:rowOff>
    </xdr:to>
    <xdr:sp macro="" textlink="">
      <xdr:nvSpPr>
        <xdr:cNvPr id="319" name="楕円 318"/>
        <xdr:cNvSpPr/>
      </xdr:nvSpPr>
      <xdr:spPr>
        <a:xfrm>
          <a:off x="10426700" y="6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101426</xdr:rowOff>
    </xdr:from>
    <xdr:ext cx="534377" cy="259045"/>
    <xdr:sp macro="" textlink="">
      <xdr:nvSpPr>
        <xdr:cNvPr id="320" name="補助費等該当値テキスト"/>
        <xdr:cNvSpPr txBox="1"/>
      </xdr:nvSpPr>
      <xdr:spPr>
        <a:xfrm>
          <a:off x="10528300" y="61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28245</xdr:rowOff>
    </xdr:from>
    <xdr:to>
      <xdr:col>50</xdr:col>
      <xdr:colOff>165100</xdr:colOff>
      <xdr:row>35</xdr:row>
      <xdr:rowOff>129845</xdr:rowOff>
    </xdr:to>
    <xdr:sp macro="" textlink="">
      <xdr:nvSpPr>
        <xdr:cNvPr id="321" name="楕円 320"/>
        <xdr:cNvSpPr/>
      </xdr:nvSpPr>
      <xdr:spPr>
        <a:xfrm>
          <a:off x="9588500" y="6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120972</xdr:rowOff>
    </xdr:from>
    <xdr:ext cx="534377" cy="259045"/>
    <xdr:sp macro="" textlink="">
      <xdr:nvSpPr>
        <xdr:cNvPr id="322" name="テキスト ボックス 321"/>
        <xdr:cNvSpPr txBox="1"/>
      </xdr:nvSpPr>
      <xdr:spPr>
        <a:xfrm>
          <a:off x="9372111" y="61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41808</xdr:rowOff>
    </xdr:from>
    <xdr:to>
      <xdr:col>46</xdr:col>
      <xdr:colOff>38100</xdr:colOff>
      <xdr:row>35</xdr:row>
      <xdr:rowOff>143408</xdr:rowOff>
    </xdr:to>
    <xdr:sp macro="" textlink="">
      <xdr:nvSpPr>
        <xdr:cNvPr id="323" name="楕円 322"/>
        <xdr:cNvSpPr/>
      </xdr:nvSpPr>
      <xdr:spPr>
        <a:xfrm>
          <a:off x="86995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134535</xdr:rowOff>
    </xdr:from>
    <xdr:ext cx="534377" cy="259045"/>
    <xdr:sp macro="" textlink="">
      <xdr:nvSpPr>
        <xdr:cNvPr id="324" name="テキスト ボックス 323"/>
        <xdr:cNvSpPr txBox="1"/>
      </xdr:nvSpPr>
      <xdr:spPr>
        <a:xfrm>
          <a:off x="8483111" y="613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42951</xdr:rowOff>
    </xdr:from>
    <xdr:to>
      <xdr:col>41</xdr:col>
      <xdr:colOff>101600</xdr:colOff>
      <xdr:row>35</xdr:row>
      <xdr:rowOff>144551</xdr:rowOff>
    </xdr:to>
    <xdr:sp macro="" textlink="">
      <xdr:nvSpPr>
        <xdr:cNvPr id="325" name="楕円 324"/>
        <xdr:cNvSpPr/>
      </xdr:nvSpPr>
      <xdr:spPr>
        <a:xfrm>
          <a:off x="7810500" y="60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161078</xdr:rowOff>
    </xdr:from>
    <xdr:ext cx="534377" cy="259045"/>
    <xdr:sp macro="" textlink="">
      <xdr:nvSpPr>
        <xdr:cNvPr id="326" name="テキスト ボックス 325"/>
        <xdr:cNvSpPr txBox="1"/>
      </xdr:nvSpPr>
      <xdr:spPr>
        <a:xfrm>
          <a:off x="7594111" y="58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6185</xdr:rowOff>
    </xdr:from>
    <xdr:to>
      <xdr:col>36</xdr:col>
      <xdr:colOff>165100</xdr:colOff>
      <xdr:row>35</xdr:row>
      <xdr:rowOff>107785</xdr:rowOff>
    </xdr:to>
    <xdr:sp macro="" textlink="">
      <xdr:nvSpPr>
        <xdr:cNvPr id="327" name="楕円 326"/>
        <xdr:cNvSpPr/>
      </xdr:nvSpPr>
      <xdr:spPr>
        <a:xfrm>
          <a:off x="6921500" y="60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124312</xdr:rowOff>
    </xdr:from>
    <xdr:ext cx="534377" cy="259045"/>
    <xdr:sp macro="" textlink="">
      <xdr:nvSpPr>
        <xdr:cNvPr id="328" name="テキスト ボックス 327"/>
        <xdr:cNvSpPr txBox="1"/>
      </xdr:nvSpPr>
      <xdr:spPr>
        <a:xfrm>
          <a:off x="6705111" y="57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52336</xdr:rowOff>
    </xdr:from>
    <xdr:to>
      <xdr:col>55</xdr:col>
      <xdr:colOff>0</xdr:colOff>
      <xdr:row>57</xdr:row>
      <xdr:rowOff>51708</xdr:rowOff>
    </xdr:to>
    <xdr:cxnSp macro="">
      <xdr:nvCxnSpPr>
        <xdr:cNvPr id="358" name="直線コネクタ 357"/>
        <xdr:cNvCxnSpPr/>
      </xdr:nvCxnSpPr>
      <xdr:spPr>
        <a:xfrm flipV="1">
          <a:off x="9639300" y="9653536"/>
          <a:ext cx="838200" cy="1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48908</xdr:rowOff>
    </xdr:from>
    <xdr:to>
      <xdr:col>50</xdr:col>
      <xdr:colOff>114300</xdr:colOff>
      <xdr:row>57</xdr:row>
      <xdr:rowOff>51708</xdr:rowOff>
    </xdr:to>
    <xdr:cxnSp macro="">
      <xdr:nvCxnSpPr>
        <xdr:cNvPr id="361" name="直線コネクタ 360"/>
        <xdr:cNvCxnSpPr/>
      </xdr:nvCxnSpPr>
      <xdr:spPr>
        <a:xfrm>
          <a:off x="8750300" y="9307208"/>
          <a:ext cx="889000" cy="5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48908</xdr:rowOff>
    </xdr:from>
    <xdr:to>
      <xdr:col>45</xdr:col>
      <xdr:colOff>177800</xdr:colOff>
      <xdr:row>57</xdr:row>
      <xdr:rowOff>60947</xdr:rowOff>
    </xdr:to>
    <xdr:cxnSp macro="">
      <xdr:nvCxnSpPr>
        <xdr:cNvPr id="364" name="直線コネクタ 363"/>
        <xdr:cNvCxnSpPr/>
      </xdr:nvCxnSpPr>
      <xdr:spPr>
        <a:xfrm flipV="1">
          <a:off x="7861300" y="9307208"/>
          <a:ext cx="889000" cy="5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16446</xdr:rowOff>
    </xdr:from>
    <xdr:to>
      <xdr:col>41</xdr:col>
      <xdr:colOff>50800</xdr:colOff>
      <xdr:row>57</xdr:row>
      <xdr:rowOff>60947</xdr:rowOff>
    </xdr:to>
    <xdr:cxnSp macro="">
      <xdr:nvCxnSpPr>
        <xdr:cNvPr id="367" name="直線コネクタ 366"/>
        <xdr:cNvCxnSpPr/>
      </xdr:nvCxnSpPr>
      <xdr:spPr>
        <a:xfrm>
          <a:off x="6972300" y="9789096"/>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1536</xdr:rowOff>
    </xdr:from>
    <xdr:to>
      <xdr:col>55</xdr:col>
      <xdr:colOff>50800</xdr:colOff>
      <xdr:row>56</xdr:row>
      <xdr:rowOff>103136</xdr:rowOff>
    </xdr:to>
    <xdr:sp macro="" textlink="">
      <xdr:nvSpPr>
        <xdr:cNvPr id="377" name="楕円 376"/>
        <xdr:cNvSpPr/>
      </xdr:nvSpPr>
      <xdr:spPr>
        <a:xfrm>
          <a:off x="10426700" y="96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24413</xdr:rowOff>
    </xdr:from>
    <xdr:ext cx="534377" cy="259045"/>
    <xdr:sp macro="" textlink="">
      <xdr:nvSpPr>
        <xdr:cNvPr id="378" name="普通建設事業費該当値テキスト"/>
        <xdr:cNvSpPr txBox="1"/>
      </xdr:nvSpPr>
      <xdr:spPr>
        <a:xfrm>
          <a:off x="10528300" y="94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908</xdr:rowOff>
    </xdr:from>
    <xdr:to>
      <xdr:col>50</xdr:col>
      <xdr:colOff>165100</xdr:colOff>
      <xdr:row>57</xdr:row>
      <xdr:rowOff>102508</xdr:rowOff>
    </xdr:to>
    <xdr:sp macro="" textlink="">
      <xdr:nvSpPr>
        <xdr:cNvPr id="379" name="楕円 378"/>
        <xdr:cNvSpPr/>
      </xdr:nvSpPr>
      <xdr:spPr>
        <a:xfrm>
          <a:off x="9588500" y="97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119035</xdr:rowOff>
    </xdr:from>
    <xdr:ext cx="534377" cy="259045"/>
    <xdr:sp macro="" textlink="">
      <xdr:nvSpPr>
        <xdr:cNvPr id="380" name="テキスト ボックス 379"/>
        <xdr:cNvSpPr txBox="1"/>
      </xdr:nvSpPr>
      <xdr:spPr>
        <a:xfrm>
          <a:off x="9372111" y="95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169558</xdr:rowOff>
    </xdr:from>
    <xdr:to>
      <xdr:col>46</xdr:col>
      <xdr:colOff>38100</xdr:colOff>
      <xdr:row>54</xdr:row>
      <xdr:rowOff>99708</xdr:rowOff>
    </xdr:to>
    <xdr:sp macro="" textlink="">
      <xdr:nvSpPr>
        <xdr:cNvPr id="381" name="楕円 380"/>
        <xdr:cNvSpPr/>
      </xdr:nvSpPr>
      <xdr:spPr>
        <a:xfrm>
          <a:off x="8699500" y="92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116235</xdr:rowOff>
    </xdr:from>
    <xdr:ext cx="534377" cy="259045"/>
    <xdr:sp macro="" textlink="">
      <xdr:nvSpPr>
        <xdr:cNvPr id="382" name="テキスト ボックス 381"/>
        <xdr:cNvSpPr txBox="1"/>
      </xdr:nvSpPr>
      <xdr:spPr>
        <a:xfrm>
          <a:off x="8483111" y="90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10147</xdr:rowOff>
    </xdr:from>
    <xdr:to>
      <xdr:col>41</xdr:col>
      <xdr:colOff>101600</xdr:colOff>
      <xdr:row>57</xdr:row>
      <xdr:rowOff>111747</xdr:rowOff>
    </xdr:to>
    <xdr:sp macro="" textlink="">
      <xdr:nvSpPr>
        <xdr:cNvPr id="383" name="楕円 382"/>
        <xdr:cNvSpPr/>
      </xdr:nvSpPr>
      <xdr:spPr>
        <a:xfrm>
          <a:off x="7810500" y="9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102874</xdr:rowOff>
    </xdr:from>
    <xdr:ext cx="534377" cy="259045"/>
    <xdr:sp macro="" textlink="">
      <xdr:nvSpPr>
        <xdr:cNvPr id="384" name="テキスト ボックス 383"/>
        <xdr:cNvSpPr txBox="1"/>
      </xdr:nvSpPr>
      <xdr:spPr>
        <a:xfrm>
          <a:off x="7594111" y="9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137096</xdr:rowOff>
    </xdr:from>
    <xdr:to>
      <xdr:col>36</xdr:col>
      <xdr:colOff>165100</xdr:colOff>
      <xdr:row>57</xdr:row>
      <xdr:rowOff>67246</xdr:rowOff>
    </xdr:to>
    <xdr:sp macro="" textlink="">
      <xdr:nvSpPr>
        <xdr:cNvPr id="385" name="楕円 384"/>
        <xdr:cNvSpPr/>
      </xdr:nvSpPr>
      <xdr:spPr>
        <a:xfrm>
          <a:off x="6921500" y="97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58373</xdr:rowOff>
    </xdr:from>
    <xdr:ext cx="534377" cy="259045"/>
    <xdr:sp macro="" textlink="">
      <xdr:nvSpPr>
        <xdr:cNvPr id="386" name="テキスト ボックス 385"/>
        <xdr:cNvSpPr txBox="1"/>
      </xdr:nvSpPr>
      <xdr:spPr>
        <a:xfrm>
          <a:off x="6705111" y="98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136454</xdr:rowOff>
    </xdr:from>
    <xdr:to>
      <xdr:col>55</xdr:col>
      <xdr:colOff>0</xdr:colOff>
      <xdr:row>77</xdr:row>
      <xdr:rowOff>165120</xdr:rowOff>
    </xdr:to>
    <xdr:cxnSp macro="">
      <xdr:nvCxnSpPr>
        <xdr:cNvPr id="413" name="直線コネクタ 412"/>
        <xdr:cNvCxnSpPr/>
      </xdr:nvCxnSpPr>
      <xdr:spPr>
        <a:xfrm>
          <a:off x="9639300" y="13338104"/>
          <a:ext cx="8382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136454</xdr:rowOff>
    </xdr:from>
    <xdr:to>
      <xdr:col>50</xdr:col>
      <xdr:colOff>114300</xdr:colOff>
      <xdr:row>77</xdr:row>
      <xdr:rowOff>163108</xdr:rowOff>
    </xdr:to>
    <xdr:cxnSp macro="">
      <xdr:nvCxnSpPr>
        <xdr:cNvPr id="416" name="直線コネクタ 415"/>
        <xdr:cNvCxnSpPr/>
      </xdr:nvCxnSpPr>
      <xdr:spPr>
        <a:xfrm flipV="1">
          <a:off x="8750300" y="13338104"/>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58868</xdr:rowOff>
    </xdr:from>
    <xdr:to>
      <xdr:col>45</xdr:col>
      <xdr:colOff>177800</xdr:colOff>
      <xdr:row>77</xdr:row>
      <xdr:rowOff>163108</xdr:rowOff>
    </xdr:to>
    <xdr:cxnSp macro="">
      <xdr:nvCxnSpPr>
        <xdr:cNvPr id="419" name="直線コネクタ 418"/>
        <xdr:cNvCxnSpPr/>
      </xdr:nvCxnSpPr>
      <xdr:spPr>
        <a:xfrm>
          <a:off x="7861300" y="13260518"/>
          <a:ext cx="889000" cy="10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139837</xdr:rowOff>
    </xdr:from>
    <xdr:to>
      <xdr:col>41</xdr:col>
      <xdr:colOff>50800</xdr:colOff>
      <xdr:row>77</xdr:row>
      <xdr:rowOff>58868</xdr:rowOff>
    </xdr:to>
    <xdr:cxnSp macro="">
      <xdr:nvCxnSpPr>
        <xdr:cNvPr id="422" name="直線コネクタ 421"/>
        <xdr:cNvCxnSpPr/>
      </xdr:nvCxnSpPr>
      <xdr:spPr>
        <a:xfrm>
          <a:off x="6972300" y="12998587"/>
          <a:ext cx="889000" cy="26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114320</xdr:rowOff>
    </xdr:from>
    <xdr:to>
      <xdr:col>55</xdr:col>
      <xdr:colOff>50800</xdr:colOff>
      <xdr:row>78</xdr:row>
      <xdr:rowOff>44470</xdr:rowOff>
    </xdr:to>
    <xdr:sp macro="" textlink="">
      <xdr:nvSpPr>
        <xdr:cNvPr id="432" name="楕円 431"/>
        <xdr:cNvSpPr/>
      </xdr:nvSpPr>
      <xdr:spPr>
        <a:xfrm>
          <a:off x="104267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92747</xdr:rowOff>
    </xdr:from>
    <xdr:ext cx="469744" cy="259045"/>
    <xdr:sp macro="" textlink="">
      <xdr:nvSpPr>
        <xdr:cNvPr id="433" name="普通建設事業費 （ うち新規整備　）該当値テキスト"/>
        <xdr:cNvSpPr txBox="1"/>
      </xdr:nvSpPr>
      <xdr:spPr>
        <a:xfrm>
          <a:off x="10528300" y="1329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85654</xdr:rowOff>
    </xdr:from>
    <xdr:to>
      <xdr:col>50</xdr:col>
      <xdr:colOff>165100</xdr:colOff>
      <xdr:row>78</xdr:row>
      <xdr:rowOff>15804</xdr:rowOff>
    </xdr:to>
    <xdr:sp macro="" textlink="">
      <xdr:nvSpPr>
        <xdr:cNvPr id="434" name="楕円 433"/>
        <xdr:cNvSpPr/>
      </xdr:nvSpPr>
      <xdr:spPr>
        <a:xfrm>
          <a:off x="9588500" y="132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6931</xdr:rowOff>
    </xdr:from>
    <xdr:ext cx="469744" cy="259045"/>
    <xdr:sp macro="" textlink="">
      <xdr:nvSpPr>
        <xdr:cNvPr id="435" name="テキスト ボックス 434"/>
        <xdr:cNvSpPr txBox="1"/>
      </xdr:nvSpPr>
      <xdr:spPr>
        <a:xfrm>
          <a:off x="9404428" y="133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112308</xdr:rowOff>
    </xdr:from>
    <xdr:to>
      <xdr:col>46</xdr:col>
      <xdr:colOff>38100</xdr:colOff>
      <xdr:row>78</xdr:row>
      <xdr:rowOff>42458</xdr:rowOff>
    </xdr:to>
    <xdr:sp macro="" textlink="">
      <xdr:nvSpPr>
        <xdr:cNvPr id="436" name="楕円 435"/>
        <xdr:cNvSpPr/>
      </xdr:nvSpPr>
      <xdr:spPr>
        <a:xfrm>
          <a:off x="8699500" y="13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33585</xdr:rowOff>
    </xdr:from>
    <xdr:ext cx="469744" cy="259045"/>
    <xdr:sp macro="" textlink="">
      <xdr:nvSpPr>
        <xdr:cNvPr id="437" name="テキスト ボックス 436"/>
        <xdr:cNvSpPr txBox="1"/>
      </xdr:nvSpPr>
      <xdr:spPr>
        <a:xfrm>
          <a:off x="8515428" y="134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8068</xdr:rowOff>
    </xdr:from>
    <xdr:to>
      <xdr:col>41</xdr:col>
      <xdr:colOff>101600</xdr:colOff>
      <xdr:row>77</xdr:row>
      <xdr:rowOff>109668</xdr:rowOff>
    </xdr:to>
    <xdr:sp macro="" textlink="">
      <xdr:nvSpPr>
        <xdr:cNvPr id="438" name="楕円 437"/>
        <xdr:cNvSpPr/>
      </xdr:nvSpPr>
      <xdr:spPr>
        <a:xfrm>
          <a:off x="7810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100795</xdr:rowOff>
    </xdr:from>
    <xdr:ext cx="469744" cy="259045"/>
    <xdr:sp macro="" textlink="">
      <xdr:nvSpPr>
        <xdr:cNvPr id="439" name="テキスト ボックス 438"/>
        <xdr:cNvSpPr txBox="1"/>
      </xdr:nvSpPr>
      <xdr:spPr>
        <a:xfrm>
          <a:off x="7626428"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89037</xdr:rowOff>
    </xdr:from>
    <xdr:to>
      <xdr:col>36</xdr:col>
      <xdr:colOff>165100</xdr:colOff>
      <xdr:row>76</xdr:row>
      <xdr:rowOff>19186</xdr:rowOff>
    </xdr:to>
    <xdr:sp macro="" textlink="">
      <xdr:nvSpPr>
        <xdr:cNvPr id="440" name="楕円 439"/>
        <xdr:cNvSpPr/>
      </xdr:nvSpPr>
      <xdr:spPr>
        <a:xfrm>
          <a:off x="6921500" y="12947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10313</xdr:rowOff>
    </xdr:from>
    <xdr:ext cx="534377" cy="259045"/>
    <xdr:sp macro="" textlink="">
      <xdr:nvSpPr>
        <xdr:cNvPr id="441" name="テキスト ボックス 440"/>
        <xdr:cNvSpPr txBox="1"/>
      </xdr:nvSpPr>
      <xdr:spPr>
        <a:xfrm>
          <a:off x="6705111" y="130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14495</xdr:rowOff>
    </xdr:from>
    <xdr:to>
      <xdr:col>55</xdr:col>
      <xdr:colOff>0</xdr:colOff>
      <xdr:row>95</xdr:row>
      <xdr:rowOff>64582</xdr:rowOff>
    </xdr:to>
    <xdr:cxnSp macro="">
      <xdr:nvCxnSpPr>
        <xdr:cNvPr id="468" name="直線コネクタ 467"/>
        <xdr:cNvCxnSpPr/>
      </xdr:nvCxnSpPr>
      <xdr:spPr>
        <a:xfrm flipV="1">
          <a:off x="9639300" y="16130795"/>
          <a:ext cx="838200" cy="2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91557</xdr:rowOff>
    </xdr:from>
    <xdr:to>
      <xdr:col>50</xdr:col>
      <xdr:colOff>114300</xdr:colOff>
      <xdr:row>95</xdr:row>
      <xdr:rowOff>64582</xdr:rowOff>
    </xdr:to>
    <xdr:cxnSp macro="">
      <xdr:nvCxnSpPr>
        <xdr:cNvPr id="471" name="直線コネクタ 470"/>
        <xdr:cNvCxnSpPr/>
      </xdr:nvCxnSpPr>
      <xdr:spPr>
        <a:xfrm>
          <a:off x="8750300" y="15693507"/>
          <a:ext cx="889000" cy="6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91557</xdr:rowOff>
    </xdr:from>
    <xdr:to>
      <xdr:col>45</xdr:col>
      <xdr:colOff>177800</xdr:colOff>
      <xdr:row>95</xdr:row>
      <xdr:rowOff>66663</xdr:rowOff>
    </xdr:to>
    <xdr:cxnSp macro="">
      <xdr:nvCxnSpPr>
        <xdr:cNvPr id="474" name="直線コネクタ 473"/>
        <xdr:cNvCxnSpPr/>
      </xdr:nvCxnSpPr>
      <xdr:spPr>
        <a:xfrm flipV="1">
          <a:off x="7861300" y="15693507"/>
          <a:ext cx="889000" cy="6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6" name="テキスト ボックス 475"/>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66663</xdr:rowOff>
    </xdr:from>
    <xdr:to>
      <xdr:col>41</xdr:col>
      <xdr:colOff>50800</xdr:colOff>
      <xdr:row>96</xdr:row>
      <xdr:rowOff>58776</xdr:rowOff>
    </xdr:to>
    <xdr:cxnSp macro="">
      <xdr:nvCxnSpPr>
        <xdr:cNvPr id="477" name="直線コネクタ 476"/>
        <xdr:cNvCxnSpPr/>
      </xdr:nvCxnSpPr>
      <xdr:spPr>
        <a:xfrm flipV="1">
          <a:off x="6972300" y="16354413"/>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9" name="テキスト ボックス 478"/>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1" name="テキスト ボックス 480"/>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135145</xdr:rowOff>
    </xdr:from>
    <xdr:to>
      <xdr:col>55</xdr:col>
      <xdr:colOff>50800</xdr:colOff>
      <xdr:row>94</xdr:row>
      <xdr:rowOff>65295</xdr:rowOff>
    </xdr:to>
    <xdr:sp macro="" textlink="">
      <xdr:nvSpPr>
        <xdr:cNvPr id="487" name="楕円 486"/>
        <xdr:cNvSpPr/>
      </xdr:nvSpPr>
      <xdr:spPr>
        <a:xfrm>
          <a:off x="10426700" y="160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158022</xdr:rowOff>
    </xdr:from>
    <xdr:ext cx="534377" cy="259045"/>
    <xdr:sp macro="" textlink="">
      <xdr:nvSpPr>
        <xdr:cNvPr id="488" name="普通建設事業費 （ うち更新整備　）該当値テキスト"/>
        <xdr:cNvSpPr txBox="1"/>
      </xdr:nvSpPr>
      <xdr:spPr>
        <a:xfrm>
          <a:off x="10528300" y="159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13782</xdr:rowOff>
    </xdr:from>
    <xdr:to>
      <xdr:col>50</xdr:col>
      <xdr:colOff>165100</xdr:colOff>
      <xdr:row>95</xdr:row>
      <xdr:rowOff>115382</xdr:rowOff>
    </xdr:to>
    <xdr:sp macro="" textlink="">
      <xdr:nvSpPr>
        <xdr:cNvPr id="489" name="楕円 488"/>
        <xdr:cNvSpPr/>
      </xdr:nvSpPr>
      <xdr:spPr>
        <a:xfrm>
          <a:off x="9588500" y="163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131909</xdr:rowOff>
    </xdr:from>
    <xdr:ext cx="534377" cy="259045"/>
    <xdr:sp macro="" textlink="">
      <xdr:nvSpPr>
        <xdr:cNvPr id="490" name="テキスト ボックス 489"/>
        <xdr:cNvSpPr txBox="1"/>
      </xdr:nvSpPr>
      <xdr:spPr>
        <a:xfrm>
          <a:off x="9372111" y="1607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40757</xdr:rowOff>
    </xdr:from>
    <xdr:to>
      <xdr:col>46</xdr:col>
      <xdr:colOff>38100</xdr:colOff>
      <xdr:row>91</xdr:row>
      <xdr:rowOff>142357</xdr:rowOff>
    </xdr:to>
    <xdr:sp macro="" textlink="">
      <xdr:nvSpPr>
        <xdr:cNvPr id="491" name="楕円 490"/>
        <xdr:cNvSpPr/>
      </xdr:nvSpPr>
      <xdr:spPr>
        <a:xfrm>
          <a:off x="8699500" y="156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158884</xdr:rowOff>
    </xdr:from>
    <xdr:ext cx="534377" cy="259045"/>
    <xdr:sp macro="" textlink="">
      <xdr:nvSpPr>
        <xdr:cNvPr id="492" name="テキスト ボックス 491"/>
        <xdr:cNvSpPr txBox="1"/>
      </xdr:nvSpPr>
      <xdr:spPr>
        <a:xfrm>
          <a:off x="8483111" y="154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15863</xdr:rowOff>
    </xdr:from>
    <xdr:to>
      <xdr:col>41</xdr:col>
      <xdr:colOff>101600</xdr:colOff>
      <xdr:row>95</xdr:row>
      <xdr:rowOff>117463</xdr:rowOff>
    </xdr:to>
    <xdr:sp macro="" textlink="">
      <xdr:nvSpPr>
        <xdr:cNvPr id="493" name="楕円 492"/>
        <xdr:cNvSpPr/>
      </xdr:nvSpPr>
      <xdr:spPr>
        <a:xfrm>
          <a:off x="7810500" y="16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133990</xdr:rowOff>
    </xdr:from>
    <xdr:ext cx="534377" cy="259045"/>
    <xdr:sp macro="" textlink="">
      <xdr:nvSpPr>
        <xdr:cNvPr id="494" name="テキスト ボックス 493"/>
        <xdr:cNvSpPr txBox="1"/>
      </xdr:nvSpPr>
      <xdr:spPr>
        <a:xfrm>
          <a:off x="7594111" y="16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7976</xdr:rowOff>
    </xdr:from>
    <xdr:to>
      <xdr:col>36</xdr:col>
      <xdr:colOff>165100</xdr:colOff>
      <xdr:row>96</xdr:row>
      <xdr:rowOff>109576</xdr:rowOff>
    </xdr:to>
    <xdr:sp macro="" textlink="">
      <xdr:nvSpPr>
        <xdr:cNvPr id="495" name="楕円 494"/>
        <xdr:cNvSpPr/>
      </xdr:nvSpPr>
      <xdr:spPr>
        <a:xfrm>
          <a:off x="6921500" y="164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126103</xdr:rowOff>
    </xdr:from>
    <xdr:ext cx="534377" cy="259045"/>
    <xdr:sp macro="" textlink="">
      <xdr:nvSpPr>
        <xdr:cNvPr id="496" name="テキスト ボックス 495"/>
        <xdr:cNvSpPr txBox="1"/>
      </xdr:nvSpPr>
      <xdr:spPr>
        <a:xfrm>
          <a:off x="6705111" y="162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92511</xdr:rowOff>
    </xdr:from>
    <xdr:to>
      <xdr:col>85</xdr:col>
      <xdr:colOff>127000</xdr:colOff>
      <xdr:row>39</xdr:row>
      <xdr:rowOff>98878</xdr:rowOff>
    </xdr:to>
    <xdr:cxnSp macro="">
      <xdr:nvCxnSpPr>
        <xdr:cNvPr id="527" name="直線コネクタ 526"/>
        <xdr:cNvCxnSpPr/>
      </xdr:nvCxnSpPr>
      <xdr:spPr>
        <a:xfrm flipV="1">
          <a:off x="15481300" y="6779061"/>
          <a:ext cx="8382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97246</xdr:rowOff>
    </xdr:from>
    <xdr:to>
      <xdr:col>81</xdr:col>
      <xdr:colOff>50800</xdr:colOff>
      <xdr:row>39</xdr:row>
      <xdr:rowOff>98878</xdr:rowOff>
    </xdr:to>
    <xdr:cxnSp macro="">
      <xdr:nvCxnSpPr>
        <xdr:cNvPr id="530" name="直線コネクタ 529"/>
        <xdr:cNvCxnSpPr/>
      </xdr:nvCxnSpPr>
      <xdr:spPr>
        <a:xfrm>
          <a:off x="14592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97246</xdr:rowOff>
    </xdr:from>
    <xdr:to>
      <xdr:col>76</xdr:col>
      <xdr:colOff>114300</xdr:colOff>
      <xdr:row>39</xdr:row>
      <xdr:rowOff>98878</xdr:rowOff>
    </xdr:to>
    <xdr:cxnSp macro="">
      <xdr:nvCxnSpPr>
        <xdr:cNvPr id="533" name="直線コネクタ 532"/>
        <xdr:cNvCxnSpPr/>
      </xdr:nvCxnSpPr>
      <xdr:spPr>
        <a:xfrm flipV="1">
          <a:off x="13703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41711</xdr:rowOff>
    </xdr:from>
    <xdr:to>
      <xdr:col>85</xdr:col>
      <xdr:colOff>177800</xdr:colOff>
      <xdr:row>39</xdr:row>
      <xdr:rowOff>143311</xdr:rowOff>
    </xdr:to>
    <xdr:sp macro="" textlink="">
      <xdr:nvSpPr>
        <xdr:cNvPr id="546" name="楕円 545"/>
        <xdr:cNvSpPr/>
      </xdr:nvSpPr>
      <xdr:spPr>
        <a:xfrm>
          <a:off x="162687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154359</xdr:rowOff>
    </xdr:from>
    <xdr:ext cx="313932" cy="259045"/>
    <xdr:sp macro="" textlink="">
      <xdr:nvSpPr>
        <xdr:cNvPr id="547" name="災害復旧事業費該当値テキスト"/>
        <xdr:cNvSpPr txBox="1"/>
      </xdr:nvSpPr>
      <xdr:spPr>
        <a:xfrm>
          <a:off x="16370300" y="6669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50" name="楕円 549"/>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139173</xdr:rowOff>
    </xdr:from>
    <xdr:ext cx="313932" cy="259045"/>
    <xdr:sp macro="" textlink="">
      <xdr:nvSpPr>
        <xdr:cNvPr id="551" name="テキスト ボックス 550"/>
        <xdr:cNvSpPr txBox="1"/>
      </xdr:nvSpPr>
      <xdr:spPr>
        <a:xfrm>
          <a:off x="14435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135082</xdr:rowOff>
    </xdr:from>
    <xdr:to>
      <xdr:col>85</xdr:col>
      <xdr:colOff>127000</xdr:colOff>
      <xdr:row>78</xdr:row>
      <xdr:rowOff>138579</xdr:rowOff>
    </xdr:to>
    <xdr:cxnSp macro="">
      <xdr:nvCxnSpPr>
        <xdr:cNvPr id="632" name="直線コネクタ 631"/>
        <xdr:cNvCxnSpPr/>
      </xdr:nvCxnSpPr>
      <xdr:spPr>
        <a:xfrm flipV="1">
          <a:off x="15481300" y="13508182"/>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138579</xdr:rowOff>
    </xdr:from>
    <xdr:to>
      <xdr:col>81</xdr:col>
      <xdr:colOff>50800</xdr:colOff>
      <xdr:row>78</xdr:row>
      <xdr:rowOff>155794</xdr:rowOff>
    </xdr:to>
    <xdr:cxnSp macro="">
      <xdr:nvCxnSpPr>
        <xdr:cNvPr id="635" name="直線コネクタ 634"/>
        <xdr:cNvCxnSpPr/>
      </xdr:nvCxnSpPr>
      <xdr:spPr>
        <a:xfrm flipV="1">
          <a:off x="14592300" y="13511679"/>
          <a:ext cx="8890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152045</xdr:rowOff>
    </xdr:from>
    <xdr:to>
      <xdr:col>76</xdr:col>
      <xdr:colOff>114300</xdr:colOff>
      <xdr:row>78</xdr:row>
      <xdr:rowOff>155794</xdr:rowOff>
    </xdr:to>
    <xdr:cxnSp macro="">
      <xdr:nvCxnSpPr>
        <xdr:cNvPr id="638" name="直線コネクタ 637"/>
        <xdr:cNvCxnSpPr/>
      </xdr:nvCxnSpPr>
      <xdr:spPr>
        <a:xfrm>
          <a:off x="13703300" y="1352514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152045</xdr:rowOff>
    </xdr:from>
    <xdr:to>
      <xdr:col>71</xdr:col>
      <xdr:colOff>177800</xdr:colOff>
      <xdr:row>78</xdr:row>
      <xdr:rowOff>155747</xdr:rowOff>
    </xdr:to>
    <xdr:cxnSp macro="">
      <xdr:nvCxnSpPr>
        <xdr:cNvPr id="641" name="直線コネクタ 640"/>
        <xdr:cNvCxnSpPr/>
      </xdr:nvCxnSpPr>
      <xdr:spPr>
        <a:xfrm flipV="1">
          <a:off x="12814300" y="13525145"/>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84282</xdr:rowOff>
    </xdr:from>
    <xdr:to>
      <xdr:col>85</xdr:col>
      <xdr:colOff>177800</xdr:colOff>
      <xdr:row>79</xdr:row>
      <xdr:rowOff>14432</xdr:rowOff>
    </xdr:to>
    <xdr:sp macro="" textlink="">
      <xdr:nvSpPr>
        <xdr:cNvPr id="651" name="楕円 650"/>
        <xdr:cNvSpPr/>
      </xdr:nvSpPr>
      <xdr:spPr>
        <a:xfrm>
          <a:off x="16268700" y="134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170659</xdr:rowOff>
    </xdr:from>
    <xdr:ext cx="534377" cy="259045"/>
    <xdr:sp macro="" textlink="">
      <xdr:nvSpPr>
        <xdr:cNvPr id="652" name="公債費該当値テキスト"/>
        <xdr:cNvSpPr txBox="1"/>
      </xdr:nvSpPr>
      <xdr:spPr>
        <a:xfrm>
          <a:off x="16370300" y="133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87779</xdr:rowOff>
    </xdr:from>
    <xdr:to>
      <xdr:col>81</xdr:col>
      <xdr:colOff>101600</xdr:colOff>
      <xdr:row>79</xdr:row>
      <xdr:rowOff>17929</xdr:rowOff>
    </xdr:to>
    <xdr:sp macro="" textlink="">
      <xdr:nvSpPr>
        <xdr:cNvPr id="653" name="楕円 652"/>
        <xdr:cNvSpPr/>
      </xdr:nvSpPr>
      <xdr:spPr>
        <a:xfrm>
          <a:off x="154305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9056</xdr:rowOff>
    </xdr:from>
    <xdr:ext cx="534377" cy="259045"/>
    <xdr:sp macro="" textlink="">
      <xdr:nvSpPr>
        <xdr:cNvPr id="654" name="テキスト ボックス 653"/>
        <xdr:cNvSpPr txBox="1"/>
      </xdr:nvSpPr>
      <xdr:spPr>
        <a:xfrm>
          <a:off x="15214111" y="135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104994</xdr:rowOff>
    </xdr:from>
    <xdr:to>
      <xdr:col>76</xdr:col>
      <xdr:colOff>165100</xdr:colOff>
      <xdr:row>79</xdr:row>
      <xdr:rowOff>35144</xdr:rowOff>
    </xdr:to>
    <xdr:sp macro="" textlink="">
      <xdr:nvSpPr>
        <xdr:cNvPr id="655" name="楕円 654"/>
        <xdr:cNvSpPr/>
      </xdr:nvSpPr>
      <xdr:spPr>
        <a:xfrm>
          <a:off x="14541500" y="134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26271</xdr:rowOff>
    </xdr:from>
    <xdr:ext cx="534377" cy="259045"/>
    <xdr:sp macro="" textlink="">
      <xdr:nvSpPr>
        <xdr:cNvPr id="656" name="テキスト ボックス 655"/>
        <xdr:cNvSpPr txBox="1"/>
      </xdr:nvSpPr>
      <xdr:spPr>
        <a:xfrm>
          <a:off x="14325111" y="135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101245</xdr:rowOff>
    </xdr:from>
    <xdr:to>
      <xdr:col>72</xdr:col>
      <xdr:colOff>38100</xdr:colOff>
      <xdr:row>79</xdr:row>
      <xdr:rowOff>31395</xdr:rowOff>
    </xdr:to>
    <xdr:sp macro="" textlink="">
      <xdr:nvSpPr>
        <xdr:cNvPr id="657" name="楕円 656"/>
        <xdr:cNvSpPr/>
      </xdr:nvSpPr>
      <xdr:spPr>
        <a:xfrm>
          <a:off x="13652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22522</xdr:rowOff>
    </xdr:from>
    <xdr:ext cx="534377" cy="259045"/>
    <xdr:sp macro="" textlink="">
      <xdr:nvSpPr>
        <xdr:cNvPr id="658" name="テキスト ボックス 657"/>
        <xdr:cNvSpPr txBox="1"/>
      </xdr:nvSpPr>
      <xdr:spPr>
        <a:xfrm>
          <a:off x="13436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104947</xdr:rowOff>
    </xdr:from>
    <xdr:to>
      <xdr:col>67</xdr:col>
      <xdr:colOff>101600</xdr:colOff>
      <xdr:row>79</xdr:row>
      <xdr:rowOff>35097</xdr:rowOff>
    </xdr:to>
    <xdr:sp macro="" textlink="">
      <xdr:nvSpPr>
        <xdr:cNvPr id="659" name="楕円 658"/>
        <xdr:cNvSpPr/>
      </xdr:nvSpPr>
      <xdr:spPr>
        <a:xfrm>
          <a:off x="12763500" y="134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26224</xdr:rowOff>
    </xdr:from>
    <xdr:ext cx="534377" cy="259045"/>
    <xdr:sp macro="" textlink="">
      <xdr:nvSpPr>
        <xdr:cNvPr id="660" name="テキスト ボックス 659"/>
        <xdr:cNvSpPr txBox="1"/>
      </xdr:nvSpPr>
      <xdr:spPr>
        <a:xfrm>
          <a:off x="12547111" y="135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61610</xdr:rowOff>
    </xdr:from>
    <xdr:to>
      <xdr:col>85</xdr:col>
      <xdr:colOff>127000</xdr:colOff>
      <xdr:row>96</xdr:row>
      <xdr:rowOff>98597</xdr:rowOff>
    </xdr:to>
    <xdr:cxnSp macro="">
      <xdr:nvCxnSpPr>
        <xdr:cNvPr id="687" name="直線コネクタ 686"/>
        <xdr:cNvCxnSpPr/>
      </xdr:nvCxnSpPr>
      <xdr:spPr>
        <a:xfrm>
          <a:off x="15481300" y="16349360"/>
          <a:ext cx="838200" cy="20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61610</xdr:rowOff>
    </xdr:from>
    <xdr:to>
      <xdr:col>81</xdr:col>
      <xdr:colOff>50800</xdr:colOff>
      <xdr:row>96</xdr:row>
      <xdr:rowOff>165258</xdr:rowOff>
    </xdr:to>
    <xdr:cxnSp macro="">
      <xdr:nvCxnSpPr>
        <xdr:cNvPr id="690" name="直線コネクタ 689"/>
        <xdr:cNvCxnSpPr/>
      </xdr:nvCxnSpPr>
      <xdr:spPr>
        <a:xfrm flipV="1">
          <a:off x="14592300" y="16349360"/>
          <a:ext cx="889000" cy="27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165258</xdr:rowOff>
    </xdr:from>
    <xdr:to>
      <xdr:col>76</xdr:col>
      <xdr:colOff>114300</xdr:colOff>
      <xdr:row>97</xdr:row>
      <xdr:rowOff>6838</xdr:rowOff>
    </xdr:to>
    <xdr:cxnSp macro="">
      <xdr:nvCxnSpPr>
        <xdr:cNvPr id="693" name="直線コネクタ 692"/>
        <xdr:cNvCxnSpPr/>
      </xdr:nvCxnSpPr>
      <xdr:spPr>
        <a:xfrm flipV="1">
          <a:off x="13703300" y="1662445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6838</xdr:rowOff>
    </xdr:from>
    <xdr:to>
      <xdr:col>71</xdr:col>
      <xdr:colOff>177800</xdr:colOff>
      <xdr:row>97</xdr:row>
      <xdr:rowOff>155108</xdr:rowOff>
    </xdr:to>
    <xdr:cxnSp macro="">
      <xdr:nvCxnSpPr>
        <xdr:cNvPr id="696" name="直線コネクタ 695"/>
        <xdr:cNvCxnSpPr/>
      </xdr:nvCxnSpPr>
      <xdr:spPr>
        <a:xfrm flipV="1">
          <a:off x="12814300" y="16637488"/>
          <a:ext cx="8890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47797</xdr:rowOff>
    </xdr:from>
    <xdr:to>
      <xdr:col>85</xdr:col>
      <xdr:colOff>177800</xdr:colOff>
      <xdr:row>96</xdr:row>
      <xdr:rowOff>149397</xdr:rowOff>
    </xdr:to>
    <xdr:sp macro="" textlink="">
      <xdr:nvSpPr>
        <xdr:cNvPr id="706" name="楕円 705"/>
        <xdr:cNvSpPr/>
      </xdr:nvSpPr>
      <xdr:spPr>
        <a:xfrm>
          <a:off x="162687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26224</xdr:rowOff>
    </xdr:from>
    <xdr:ext cx="469744" cy="259045"/>
    <xdr:sp macro="" textlink="">
      <xdr:nvSpPr>
        <xdr:cNvPr id="707" name="積立金該当値テキスト"/>
        <xdr:cNvSpPr txBox="1"/>
      </xdr:nvSpPr>
      <xdr:spPr>
        <a:xfrm>
          <a:off x="16370300" y="1648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10810</xdr:rowOff>
    </xdr:from>
    <xdr:to>
      <xdr:col>81</xdr:col>
      <xdr:colOff>101600</xdr:colOff>
      <xdr:row>95</xdr:row>
      <xdr:rowOff>112410</xdr:rowOff>
    </xdr:to>
    <xdr:sp macro="" textlink="">
      <xdr:nvSpPr>
        <xdr:cNvPr id="708" name="楕円 707"/>
        <xdr:cNvSpPr/>
      </xdr:nvSpPr>
      <xdr:spPr>
        <a:xfrm>
          <a:off x="15430500" y="162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128937</xdr:rowOff>
    </xdr:from>
    <xdr:ext cx="534377" cy="259045"/>
    <xdr:sp macro="" textlink="">
      <xdr:nvSpPr>
        <xdr:cNvPr id="709" name="テキスト ボックス 708"/>
        <xdr:cNvSpPr txBox="1"/>
      </xdr:nvSpPr>
      <xdr:spPr>
        <a:xfrm>
          <a:off x="15214111" y="160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114458</xdr:rowOff>
    </xdr:from>
    <xdr:to>
      <xdr:col>76</xdr:col>
      <xdr:colOff>165100</xdr:colOff>
      <xdr:row>97</xdr:row>
      <xdr:rowOff>44608</xdr:rowOff>
    </xdr:to>
    <xdr:sp macro="" textlink="">
      <xdr:nvSpPr>
        <xdr:cNvPr id="710" name="楕円 709"/>
        <xdr:cNvSpPr/>
      </xdr:nvSpPr>
      <xdr:spPr>
        <a:xfrm>
          <a:off x="14541500" y="165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35735</xdr:rowOff>
    </xdr:from>
    <xdr:ext cx="469744" cy="259045"/>
    <xdr:sp macro="" textlink="">
      <xdr:nvSpPr>
        <xdr:cNvPr id="711" name="テキスト ボックス 710"/>
        <xdr:cNvSpPr txBox="1"/>
      </xdr:nvSpPr>
      <xdr:spPr>
        <a:xfrm>
          <a:off x="14357428" y="166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127488</xdr:rowOff>
    </xdr:from>
    <xdr:to>
      <xdr:col>72</xdr:col>
      <xdr:colOff>38100</xdr:colOff>
      <xdr:row>97</xdr:row>
      <xdr:rowOff>57638</xdr:rowOff>
    </xdr:to>
    <xdr:sp macro="" textlink="">
      <xdr:nvSpPr>
        <xdr:cNvPr id="712" name="楕円 711"/>
        <xdr:cNvSpPr/>
      </xdr:nvSpPr>
      <xdr:spPr>
        <a:xfrm>
          <a:off x="13652500" y="165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48765</xdr:rowOff>
    </xdr:from>
    <xdr:ext cx="469744" cy="259045"/>
    <xdr:sp macro="" textlink="">
      <xdr:nvSpPr>
        <xdr:cNvPr id="713" name="テキスト ボックス 712"/>
        <xdr:cNvSpPr txBox="1"/>
      </xdr:nvSpPr>
      <xdr:spPr>
        <a:xfrm>
          <a:off x="13468428" y="166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104308</xdr:rowOff>
    </xdr:from>
    <xdr:to>
      <xdr:col>67</xdr:col>
      <xdr:colOff>101600</xdr:colOff>
      <xdr:row>98</xdr:row>
      <xdr:rowOff>34458</xdr:rowOff>
    </xdr:to>
    <xdr:sp macro="" textlink="">
      <xdr:nvSpPr>
        <xdr:cNvPr id="714" name="楕円 713"/>
        <xdr:cNvSpPr/>
      </xdr:nvSpPr>
      <xdr:spPr>
        <a:xfrm>
          <a:off x="12763500" y="167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25585</xdr:rowOff>
    </xdr:from>
    <xdr:ext cx="469744" cy="259045"/>
    <xdr:sp macro="" textlink="">
      <xdr:nvSpPr>
        <xdr:cNvPr id="715" name="テキスト ボックス 714"/>
        <xdr:cNvSpPr txBox="1"/>
      </xdr:nvSpPr>
      <xdr:spPr>
        <a:xfrm>
          <a:off x="12579428" y="1682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36258</xdr:rowOff>
    </xdr:from>
    <xdr:to>
      <xdr:col>116</xdr:col>
      <xdr:colOff>63500</xdr:colOff>
      <xdr:row>38</xdr:row>
      <xdr:rowOff>76264</xdr:rowOff>
    </xdr:to>
    <xdr:cxnSp macro="">
      <xdr:nvCxnSpPr>
        <xdr:cNvPr id="744" name="直線コネクタ 743"/>
        <xdr:cNvCxnSpPr/>
      </xdr:nvCxnSpPr>
      <xdr:spPr>
        <a:xfrm>
          <a:off x="21323300" y="6551358"/>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36258</xdr:rowOff>
    </xdr:from>
    <xdr:to>
      <xdr:col>111</xdr:col>
      <xdr:colOff>177800</xdr:colOff>
      <xdr:row>38</xdr:row>
      <xdr:rowOff>148463</xdr:rowOff>
    </xdr:to>
    <xdr:cxnSp macro="">
      <xdr:nvCxnSpPr>
        <xdr:cNvPr id="747" name="直線コネクタ 746"/>
        <xdr:cNvCxnSpPr/>
      </xdr:nvCxnSpPr>
      <xdr:spPr>
        <a:xfrm flipV="1">
          <a:off x="20434300" y="6551358"/>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162941</xdr:rowOff>
    </xdr:from>
    <xdr:to>
      <xdr:col>107</xdr:col>
      <xdr:colOff>50800</xdr:colOff>
      <xdr:row>38</xdr:row>
      <xdr:rowOff>148463</xdr:rowOff>
    </xdr:to>
    <xdr:cxnSp macro="">
      <xdr:nvCxnSpPr>
        <xdr:cNvPr id="750" name="直線コネクタ 749"/>
        <xdr:cNvCxnSpPr/>
      </xdr:nvCxnSpPr>
      <xdr:spPr>
        <a:xfrm>
          <a:off x="19545300" y="650659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155130</xdr:rowOff>
    </xdr:from>
    <xdr:to>
      <xdr:col>102</xdr:col>
      <xdr:colOff>114300</xdr:colOff>
      <xdr:row>37</xdr:row>
      <xdr:rowOff>162941</xdr:rowOff>
    </xdr:to>
    <xdr:cxnSp macro="">
      <xdr:nvCxnSpPr>
        <xdr:cNvPr id="753" name="直線コネクタ 752"/>
        <xdr:cNvCxnSpPr/>
      </xdr:nvCxnSpPr>
      <xdr:spPr>
        <a:xfrm>
          <a:off x="18656300" y="649878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5" name="テキスト ボックス 754"/>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7" name="テキスト ボックス 756"/>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25464</xdr:rowOff>
    </xdr:from>
    <xdr:to>
      <xdr:col>116</xdr:col>
      <xdr:colOff>114300</xdr:colOff>
      <xdr:row>38</xdr:row>
      <xdr:rowOff>127064</xdr:rowOff>
    </xdr:to>
    <xdr:sp macro="" textlink="">
      <xdr:nvSpPr>
        <xdr:cNvPr id="763" name="楕円 762"/>
        <xdr:cNvSpPr/>
      </xdr:nvSpPr>
      <xdr:spPr>
        <a:xfrm>
          <a:off x="221107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3891</xdr:rowOff>
    </xdr:from>
    <xdr:ext cx="378565" cy="259045"/>
    <xdr:sp macro="" textlink="">
      <xdr:nvSpPr>
        <xdr:cNvPr id="764" name="投資及び出資金該当値テキスト"/>
        <xdr:cNvSpPr txBox="1"/>
      </xdr:nvSpPr>
      <xdr:spPr>
        <a:xfrm>
          <a:off x="22212300" y="6518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156909</xdr:rowOff>
    </xdr:from>
    <xdr:to>
      <xdr:col>112</xdr:col>
      <xdr:colOff>38100</xdr:colOff>
      <xdr:row>38</xdr:row>
      <xdr:rowOff>87058</xdr:rowOff>
    </xdr:to>
    <xdr:sp macro="" textlink="">
      <xdr:nvSpPr>
        <xdr:cNvPr id="765" name="楕円 764"/>
        <xdr:cNvSpPr/>
      </xdr:nvSpPr>
      <xdr:spPr>
        <a:xfrm>
          <a:off x="21272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103586</xdr:rowOff>
    </xdr:from>
    <xdr:ext cx="378565" cy="259045"/>
    <xdr:sp macro="" textlink="">
      <xdr:nvSpPr>
        <xdr:cNvPr id="766" name="テキスト ボックス 765"/>
        <xdr:cNvSpPr txBox="1"/>
      </xdr:nvSpPr>
      <xdr:spPr>
        <a:xfrm>
          <a:off x="21134017" y="6275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97663</xdr:rowOff>
    </xdr:from>
    <xdr:to>
      <xdr:col>107</xdr:col>
      <xdr:colOff>101600</xdr:colOff>
      <xdr:row>39</xdr:row>
      <xdr:rowOff>27813</xdr:rowOff>
    </xdr:to>
    <xdr:sp macro="" textlink="">
      <xdr:nvSpPr>
        <xdr:cNvPr id="767" name="楕円 766"/>
        <xdr:cNvSpPr/>
      </xdr:nvSpPr>
      <xdr:spPr>
        <a:xfrm>
          <a:off x="20383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18940</xdr:rowOff>
    </xdr:from>
    <xdr:ext cx="378565" cy="259045"/>
    <xdr:sp macro="" textlink="">
      <xdr:nvSpPr>
        <xdr:cNvPr id="768" name="テキスト ボックス 767"/>
        <xdr:cNvSpPr txBox="1"/>
      </xdr:nvSpPr>
      <xdr:spPr>
        <a:xfrm>
          <a:off x="20245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112141</xdr:rowOff>
    </xdr:from>
    <xdr:to>
      <xdr:col>102</xdr:col>
      <xdr:colOff>165100</xdr:colOff>
      <xdr:row>38</xdr:row>
      <xdr:rowOff>42290</xdr:rowOff>
    </xdr:to>
    <xdr:sp macro="" textlink="">
      <xdr:nvSpPr>
        <xdr:cNvPr id="769" name="楕円 768"/>
        <xdr:cNvSpPr/>
      </xdr:nvSpPr>
      <xdr:spPr>
        <a:xfrm>
          <a:off x="19494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58818</xdr:rowOff>
    </xdr:from>
    <xdr:ext cx="469744" cy="259045"/>
    <xdr:sp macro="" textlink="">
      <xdr:nvSpPr>
        <xdr:cNvPr id="770" name="テキスト ボックス 769"/>
        <xdr:cNvSpPr txBox="1"/>
      </xdr:nvSpPr>
      <xdr:spPr>
        <a:xfrm>
          <a:off x="19310428" y="623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104330</xdr:rowOff>
    </xdr:from>
    <xdr:to>
      <xdr:col>98</xdr:col>
      <xdr:colOff>38100</xdr:colOff>
      <xdr:row>38</xdr:row>
      <xdr:rowOff>34480</xdr:rowOff>
    </xdr:to>
    <xdr:sp macro="" textlink="">
      <xdr:nvSpPr>
        <xdr:cNvPr id="771" name="楕円 770"/>
        <xdr:cNvSpPr/>
      </xdr:nvSpPr>
      <xdr:spPr>
        <a:xfrm>
          <a:off x="186055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51007</xdr:rowOff>
    </xdr:from>
    <xdr:ext cx="469744" cy="259045"/>
    <xdr:sp macro="" textlink="">
      <xdr:nvSpPr>
        <xdr:cNvPr id="772" name="テキスト ボックス 771"/>
        <xdr:cNvSpPr txBox="1"/>
      </xdr:nvSpPr>
      <xdr:spPr>
        <a:xfrm>
          <a:off x="18421428" y="622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25743</xdr:rowOff>
    </xdr:from>
    <xdr:to>
      <xdr:col>116</xdr:col>
      <xdr:colOff>63500</xdr:colOff>
      <xdr:row>57</xdr:row>
      <xdr:rowOff>29915</xdr:rowOff>
    </xdr:to>
    <xdr:cxnSp macro="">
      <xdr:nvCxnSpPr>
        <xdr:cNvPr id="797" name="直線コネクタ 796"/>
        <xdr:cNvCxnSpPr/>
      </xdr:nvCxnSpPr>
      <xdr:spPr>
        <a:xfrm>
          <a:off x="21323300" y="9798393"/>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8" name="貸付金平均値テキスト"/>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20371</xdr:rowOff>
    </xdr:from>
    <xdr:to>
      <xdr:col>111</xdr:col>
      <xdr:colOff>177800</xdr:colOff>
      <xdr:row>57</xdr:row>
      <xdr:rowOff>25743</xdr:rowOff>
    </xdr:to>
    <xdr:cxnSp macro="">
      <xdr:nvCxnSpPr>
        <xdr:cNvPr id="800" name="直線コネクタ 799"/>
        <xdr:cNvCxnSpPr/>
      </xdr:nvCxnSpPr>
      <xdr:spPr>
        <a:xfrm>
          <a:off x="20434300" y="979302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802" name="テキスト ボックス 801"/>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15113</xdr:rowOff>
    </xdr:from>
    <xdr:to>
      <xdr:col>107</xdr:col>
      <xdr:colOff>50800</xdr:colOff>
      <xdr:row>57</xdr:row>
      <xdr:rowOff>20371</xdr:rowOff>
    </xdr:to>
    <xdr:cxnSp macro="">
      <xdr:nvCxnSpPr>
        <xdr:cNvPr id="803" name="直線コネクタ 802"/>
        <xdr:cNvCxnSpPr/>
      </xdr:nvCxnSpPr>
      <xdr:spPr>
        <a:xfrm>
          <a:off x="19545300" y="978776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5" name="テキスト ボックス 804"/>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157817</xdr:rowOff>
    </xdr:from>
    <xdr:to>
      <xdr:col>102</xdr:col>
      <xdr:colOff>114300</xdr:colOff>
      <xdr:row>57</xdr:row>
      <xdr:rowOff>15113</xdr:rowOff>
    </xdr:to>
    <xdr:cxnSp macro="">
      <xdr:nvCxnSpPr>
        <xdr:cNvPr id="806" name="直線コネクタ 805"/>
        <xdr:cNvCxnSpPr/>
      </xdr:nvCxnSpPr>
      <xdr:spPr>
        <a:xfrm>
          <a:off x="18656300" y="9759017"/>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150565</xdr:rowOff>
    </xdr:from>
    <xdr:to>
      <xdr:col>116</xdr:col>
      <xdr:colOff>114300</xdr:colOff>
      <xdr:row>57</xdr:row>
      <xdr:rowOff>80715</xdr:rowOff>
    </xdr:to>
    <xdr:sp macro="" textlink="">
      <xdr:nvSpPr>
        <xdr:cNvPr id="816" name="楕円 815"/>
        <xdr:cNvSpPr/>
      </xdr:nvSpPr>
      <xdr:spPr>
        <a:xfrm>
          <a:off x="22110700" y="97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1992</xdr:rowOff>
    </xdr:from>
    <xdr:ext cx="469744" cy="259045"/>
    <xdr:sp macro="" textlink="">
      <xdr:nvSpPr>
        <xdr:cNvPr id="817" name="貸付金該当値テキスト"/>
        <xdr:cNvSpPr txBox="1"/>
      </xdr:nvSpPr>
      <xdr:spPr>
        <a:xfrm>
          <a:off x="22212300" y="96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146393</xdr:rowOff>
    </xdr:from>
    <xdr:to>
      <xdr:col>112</xdr:col>
      <xdr:colOff>38100</xdr:colOff>
      <xdr:row>57</xdr:row>
      <xdr:rowOff>76543</xdr:rowOff>
    </xdr:to>
    <xdr:sp macro="" textlink="">
      <xdr:nvSpPr>
        <xdr:cNvPr id="818" name="楕円 817"/>
        <xdr:cNvSpPr/>
      </xdr:nvSpPr>
      <xdr:spPr>
        <a:xfrm>
          <a:off x="21272500" y="97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93070</xdr:rowOff>
    </xdr:from>
    <xdr:ext cx="469744" cy="259045"/>
    <xdr:sp macro="" textlink="">
      <xdr:nvSpPr>
        <xdr:cNvPr id="819" name="テキスト ボックス 818"/>
        <xdr:cNvSpPr txBox="1"/>
      </xdr:nvSpPr>
      <xdr:spPr>
        <a:xfrm>
          <a:off x="21088428" y="952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141021</xdr:rowOff>
    </xdr:from>
    <xdr:to>
      <xdr:col>107</xdr:col>
      <xdr:colOff>101600</xdr:colOff>
      <xdr:row>57</xdr:row>
      <xdr:rowOff>71171</xdr:rowOff>
    </xdr:to>
    <xdr:sp macro="" textlink="">
      <xdr:nvSpPr>
        <xdr:cNvPr id="820" name="楕円 819"/>
        <xdr:cNvSpPr/>
      </xdr:nvSpPr>
      <xdr:spPr>
        <a:xfrm>
          <a:off x="20383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87698</xdr:rowOff>
    </xdr:from>
    <xdr:ext cx="469744" cy="259045"/>
    <xdr:sp macro="" textlink="">
      <xdr:nvSpPr>
        <xdr:cNvPr id="821" name="テキスト ボックス 820"/>
        <xdr:cNvSpPr txBox="1"/>
      </xdr:nvSpPr>
      <xdr:spPr>
        <a:xfrm>
          <a:off x="20199428" y="951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135763</xdr:rowOff>
    </xdr:from>
    <xdr:to>
      <xdr:col>102</xdr:col>
      <xdr:colOff>165100</xdr:colOff>
      <xdr:row>57</xdr:row>
      <xdr:rowOff>65913</xdr:rowOff>
    </xdr:to>
    <xdr:sp macro="" textlink="">
      <xdr:nvSpPr>
        <xdr:cNvPr id="822" name="楕円 821"/>
        <xdr:cNvSpPr/>
      </xdr:nvSpPr>
      <xdr:spPr>
        <a:xfrm>
          <a:off x="19494500" y="97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57040</xdr:rowOff>
    </xdr:from>
    <xdr:ext cx="469744" cy="259045"/>
    <xdr:sp macro="" textlink="">
      <xdr:nvSpPr>
        <xdr:cNvPr id="823" name="テキスト ボックス 822"/>
        <xdr:cNvSpPr txBox="1"/>
      </xdr:nvSpPr>
      <xdr:spPr>
        <a:xfrm>
          <a:off x="19310428" y="98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107017</xdr:rowOff>
    </xdr:from>
    <xdr:to>
      <xdr:col>98</xdr:col>
      <xdr:colOff>38100</xdr:colOff>
      <xdr:row>57</xdr:row>
      <xdr:rowOff>37167</xdr:rowOff>
    </xdr:to>
    <xdr:sp macro="" textlink="">
      <xdr:nvSpPr>
        <xdr:cNvPr id="824" name="楕円 823"/>
        <xdr:cNvSpPr/>
      </xdr:nvSpPr>
      <xdr:spPr>
        <a:xfrm>
          <a:off x="18605500" y="97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28294</xdr:rowOff>
    </xdr:from>
    <xdr:ext cx="469744" cy="259045"/>
    <xdr:sp macro="" textlink="">
      <xdr:nvSpPr>
        <xdr:cNvPr id="825" name="テキスト ボックス 824"/>
        <xdr:cNvSpPr txBox="1"/>
      </xdr:nvSpPr>
      <xdr:spPr>
        <a:xfrm>
          <a:off x="18421428" y="980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122692</xdr:rowOff>
    </xdr:from>
    <xdr:to>
      <xdr:col>116</xdr:col>
      <xdr:colOff>63500</xdr:colOff>
      <xdr:row>76</xdr:row>
      <xdr:rowOff>148112</xdr:rowOff>
    </xdr:to>
    <xdr:cxnSp macro="">
      <xdr:nvCxnSpPr>
        <xdr:cNvPr id="853" name="直線コネクタ 852"/>
        <xdr:cNvCxnSpPr/>
      </xdr:nvCxnSpPr>
      <xdr:spPr>
        <a:xfrm flipV="1">
          <a:off x="21323300" y="13152892"/>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72492</xdr:rowOff>
    </xdr:from>
    <xdr:to>
      <xdr:col>111</xdr:col>
      <xdr:colOff>177800</xdr:colOff>
      <xdr:row>76</xdr:row>
      <xdr:rowOff>148112</xdr:rowOff>
    </xdr:to>
    <xdr:cxnSp macro="">
      <xdr:nvCxnSpPr>
        <xdr:cNvPr id="856" name="直線コネクタ 855"/>
        <xdr:cNvCxnSpPr/>
      </xdr:nvCxnSpPr>
      <xdr:spPr>
        <a:xfrm>
          <a:off x="20434300" y="13102692"/>
          <a:ext cx="8890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72492</xdr:rowOff>
    </xdr:from>
    <xdr:to>
      <xdr:col>107</xdr:col>
      <xdr:colOff>50800</xdr:colOff>
      <xdr:row>76</xdr:row>
      <xdr:rowOff>124110</xdr:rowOff>
    </xdr:to>
    <xdr:cxnSp macro="">
      <xdr:nvCxnSpPr>
        <xdr:cNvPr id="859" name="直線コネクタ 858"/>
        <xdr:cNvCxnSpPr/>
      </xdr:nvCxnSpPr>
      <xdr:spPr>
        <a:xfrm flipV="1">
          <a:off x="19545300" y="13102692"/>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124110</xdr:rowOff>
    </xdr:from>
    <xdr:to>
      <xdr:col>102</xdr:col>
      <xdr:colOff>114300</xdr:colOff>
      <xdr:row>76</xdr:row>
      <xdr:rowOff>160640</xdr:rowOff>
    </xdr:to>
    <xdr:cxnSp macro="">
      <xdr:nvCxnSpPr>
        <xdr:cNvPr id="862" name="直線コネクタ 861"/>
        <xdr:cNvCxnSpPr/>
      </xdr:nvCxnSpPr>
      <xdr:spPr>
        <a:xfrm flipV="1">
          <a:off x="18656300" y="13154310"/>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6" name="テキスト ボックス 865"/>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71892</xdr:rowOff>
    </xdr:from>
    <xdr:to>
      <xdr:col>116</xdr:col>
      <xdr:colOff>114300</xdr:colOff>
      <xdr:row>77</xdr:row>
      <xdr:rowOff>2042</xdr:rowOff>
    </xdr:to>
    <xdr:sp macro="" textlink="">
      <xdr:nvSpPr>
        <xdr:cNvPr id="872" name="楕円 871"/>
        <xdr:cNvSpPr/>
      </xdr:nvSpPr>
      <xdr:spPr>
        <a:xfrm>
          <a:off x="22110700" y="13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50319</xdr:rowOff>
    </xdr:from>
    <xdr:ext cx="534377" cy="259045"/>
    <xdr:sp macro="" textlink="">
      <xdr:nvSpPr>
        <xdr:cNvPr id="873" name="繰出金該当値テキスト"/>
        <xdr:cNvSpPr txBox="1"/>
      </xdr:nvSpPr>
      <xdr:spPr>
        <a:xfrm>
          <a:off x="22212300" y="130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97312</xdr:rowOff>
    </xdr:from>
    <xdr:to>
      <xdr:col>112</xdr:col>
      <xdr:colOff>38100</xdr:colOff>
      <xdr:row>77</xdr:row>
      <xdr:rowOff>27462</xdr:rowOff>
    </xdr:to>
    <xdr:sp macro="" textlink="">
      <xdr:nvSpPr>
        <xdr:cNvPr id="874" name="楕円 873"/>
        <xdr:cNvSpPr/>
      </xdr:nvSpPr>
      <xdr:spPr>
        <a:xfrm>
          <a:off x="21272500" y="13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18589</xdr:rowOff>
    </xdr:from>
    <xdr:ext cx="534377" cy="259045"/>
    <xdr:sp macro="" textlink="">
      <xdr:nvSpPr>
        <xdr:cNvPr id="875" name="テキスト ボックス 874"/>
        <xdr:cNvSpPr txBox="1"/>
      </xdr:nvSpPr>
      <xdr:spPr>
        <a:xfrm>
          <a:off x="21056111" y="132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21692</xdr:rowOff>
    </xdr:from>
    <xdr:to>
      <xdr:col>107</xdr:col>
      <xdr:colOff>101600</xdr:colOff>
      <xdr:row>76</xdr:row>
      <xdr:rowOff>123292</xdr:rowOff>
    </xdr:to>
    <xdr:sp macro="" textlink="">
      <xdr:nvSpPr>
        <xdr:cNvPr id="876" name="楕円 875"/>
        <xdr:cNvSpPr/>
      </xdr:nvSpPr>
      <xdr:spPr>
        <a:xfrm>
          <a:off x="203835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114419</xdr:rowOff>
    </xdr:from>
    <xdr:ext cx="534377" cy="259045"/>
    <xdr:sp macro="" textlink="">
      <xdr:nvSpPr>
        <xdr:cNvPr id="877" name="テキスト ボックス 876"/>
        <xdr:cNvSpPr txBox="1"/>
      </xdr:nvSpPr>
      <xdr:spPr>
        <a:xfrm>
          <a:off x="20167111" y="131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73310</xdr:rowOff>
    </xdr:from>
    <xdr:to>
      <xdr:col>102</xdr:col>
      <xdr:colOff>165100</xdr:colOff>
      <xdr:row>77</xdr:row>
      <xdr:rowOff>3460</xdr:rowOff>
    </xdr:to>
    <xdr:sp macro="" textlink="">
      <xdr:nvSpPr>
        <xdr:cNvPr id="878" name="楕円 877"/>
        <xdr:cNvSpPr/>
      </xdr:nvSpPr>
      <xdr:spPr>
        <a:xfrm>
          <a:off x="19494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166037</xdr:rowOff>
    </xdr:from>
    <xdr:ext cx="534377" cy="259045"/>
    <xdr:sp macro="" textlink="">
      <xdr:nvSpPr>
        <xdr:cNvPr id="879" name="テキスト ボックス 878"/>
        <xdr:cNvSpPr txBox="1"/>
      </xdr:nvSpPr>
      <xdr:spPr>
        <a:xfrm>
          <a:off x="19278111"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109840</xdr:rowOff>
    </xdr:from>
    <xdr:to>
      <xdr:col>98</xdr:col>
      <xdr:colOff>38100</xdr:colOff>
      <xdr:row>77</xdr:row>
      <xdr:rowOff>39990</xdr:rowOff>
    </xdr:to>
    <xdr:sp macro="" textlink="">
      <xdr:nvSpPr>
        <xdr:cNvPr id="880" name="楕円 879"/>
        <xdr:cNvSpPr/>
      </xdr:nvSpPr>
      <xdr:spPr>
        <a:xfrm>
          <a:off x="18605500" y="131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31117</xdr:rowOff>
    </xdr:from>
    <xdr:ext cx="534377" cy="259045"/>
    <xdr:sp macro="" textlink="">
      <xdr:nvSpPr>
        <xdr:cNvPr id="881" name="テキスト ボックス 880"/>
        <xdr:cNvSpPr txBox="1"/>
      </xdr:nvSpPr>
      <xdr:spPr>
        <a:xfrm>
          <a:off x="18389111" y="132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年度は、前年度と比較して人件費、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維持補修費、扶助費、普通建設事業費（うち</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整備）、災害復旧事業費、公債費、</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金が増加し、補助費等、</a:t>
          </a:r>
          <a:r>
            <a:rPr kumimoji="1" lang="ja-JP" altLang="en-US" sz="1100">
              <a:solidFill>
                <a:schemeClr val="dk1"/>
              </a:solidFill>
              <a:effectLst/>
              <a:latin typeface="+mn-lt"/>
              <a:ea typeface="+mn-ea"/>
              <a:cs typeface="+mn-cs"/>
            </a:rPr>
            <a:t>普通建設事業費（うち新規整備）、積立金、</a:t>
          </a:r>
          <a:r>
            <a:rPr kumimoji="1" lang="ja-JP" altLang="ja-JP" sz="1100">
              <a:solidFill>
                <a:schemeClr val="dk1"/>
              </a:solidFill>
              <a:effectLst/>
              <a:latin typeface="+mn-lt"/>
              <a:ea typeface="+mn-ea"/>
              <a:cs typeface="+mn-cs"/>
            </a:rPr>
            <a:t>投資及び出資金</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が減少している。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ここ数年の扶助費の傾向としては、待機児童対策に向けた定員拡大などによる児童保育委託費など子育て支援にかかる事業費、</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障がい者への介護給付費などが対象者数の増加等により年々増加して</a:t>
          </a:r>
          <a:r>
            <a:rPr kumimoji="1" lang="ja-JP" altLang="en-US" sz="1100">
              <a:solidFill>
                <a:schemeClr val="dk1"/>
              </a:solidFill>
              <a:effectLst/>
              <a:latin typeface="+mn-lt"/>
              <a:ea typeface="+mn-ea"/>
              <a:cs typeface="+mn-cs"/>
            </a:rPr>
            <a:t>おり、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人当たりの総額の約３割を占めている。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（うち更新整備）</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分</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善行市民センター改築事業などにより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魅力・活力あるまちづくりに向け、引き続き「藤沢市行財政改革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などの方針</a:t>
          </a:r>
          <a:r>
            <a:rPr kumimoji="1" lang="ja-JP" altLang="ja-JP" sz="1100">
              <a:solidFill>
                <a:schemeClr val="dk1"/>
              </a:solidFill>
              <a:effectLst/>
              <a:latin typeface="+mn-lt"/>
              <a:ea typeface="+mn-ea"/>
              <a:cs typeface="+mn-cs"/>
            </a:rPr>
            <a:t>に基づき、健全財政に向けた取組に努める。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436,206
429,581
69.56
156,863,704
151,999,652
4,005,932
86,144,671
79,419,715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90170</xdr:rowOff>
    </xdr:from>
    <xdr:to>
      <xdr:col>24</xdr:col>
      <xdr:colOff>63500</xdr:colOff>
      <xdr:row>39</xdr:row>
      <xdr:rowOff>124460</xdr:rowOff>
    </xdr:to>
    <xdr:cxnSp macro="">
      <xdr:nvCxnSpPr>
        <xdr:cNvPr id="61" name="直線コネクタ 60"/>
        <xdr:cNvCxnSpPr/>
      </xdr:nvCxnSpPr>
      <xdr:spPr>
        <a:xfrm>
          <a:off x="3797300" y="6776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90170</xdr:rowOff>
    </xdr:to>
    <xdr:cxnSp macro="">
      <xdr:nvCxnSpPr>
        <xdr:cNvPr id="64" name="直線コネクタ 63"/>
        <xdr:cNvCxnSpPr/>
      </xdr:nvCxnSpPr>
      <xdr:spPr>
        <a:xfrm>
          <a:off x="2908300" y="67398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13970</xdr:rowOff>
    </xdr:from>
    <xdr:to>
      <xdr:col>15</xdr:col>
      <xdr:colOff>50800</xdr:colOff>
      <xdr:row>39</xdr:row>
      <xdr:rowOff>53340</xdr:rowOff>
    </xdr:to>
    <xdr:cxnSp macro="">
      <xdr:nvCxnSpPr>
        <xdr:cNvPr id="67" name="直線コネクタ 66"/>
        <xdr:cNvCxnSpPr/>
      </xdr:nvCxnSpPr>
      <xdr:spPr>
        <a:xfrm>
          <a:off x="2019300" y="670052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63500</xdr:rowOff>
    </xdr:from>
    <xdr:to>
      <xdr:col>10</xdr:col>
      <xdr:colOff>114300</xdr:colOff>
      <xdr:row>39</xdr:row>
      <xdr:rowOff>13970</xdr:rowOff>
    </xdr:to>
    <xdr:cxnSp macro="">
      <xdr:nvCxnSpPr>
        <xdr:cNvPr id="70" name="直線コネクタ 69"/>
        <xdr:cNvCxnSpPr/>
      </xdr:nvCxnSpPr>
      <xdr:spPr>
        <a:xfrm>
          <a:off x="1130300" y="6578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73660</xdr:rowOff>
    </xdr:from>
    <xdr:to>
      <xdr:col>24</xdr:col>
      <xdr:colOff>114300</xdr:colOff>
      <xdr:row>40</xdr:row>
      <xdr:rowOff>3810</xdr:rowOff>
    </xdr:to>
    <xdr:sp macro="" textlink="">
      <xdr:nvSpPr>
        <xdr:cNvPr id="80" name="楕円 79"/>
        <xdr:cNvSpPr/>
      </xdr:nvSpPr>
      <xdr:spPr>
        <a:xfrm>
          <a:off x="45847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160037</xdr:rowOff>
    </xdr:from>
    <xdr:ext cx="469744" cy="259045"/>
    <xdr:sp macro="" textlink="">
      <xdr:nvSpPr>
        <xdr:cNvPr id="81" name="議会費該当値テキスト"/>
        <xdr:cNvSpPr txBox="1"/>
      </xdr:nvSpPr>
      <xdr:spPr>
        <a:xfrm>
          <a:off x="4686300"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39370</xdr:rowOff>
    </xdr:from>
    <xdr:to>
      <xdr:col>20</xdr:col>
      <xdr:colOff>38100</xdr:colOff>
      <xdr:row>39</xdr:row>
      <xdr:rowOff>140970</xdr:rowOff>
    </xdr:to>
    <xdr:sp macro="" textlink="">
      <xdr:nvSpPr>
        <xdr:cNvPr id="82" name="楕円 81"/>
        <xdr:cNvSpPr/>
      </xdr:nvSpPr>
      <xdr:spPr>
        <a:xfrm>
          <a:off x="3746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132097</xdr:rowOff>
    </xdr:from>
    <xdr:ext cx="469744" cy="259045"/>
    <xdr:sp macro="" textlink="">
      <xdr:nvSpPr>
        <xdr:cNvPr id="83" name="テキスト ボックス 82"/>
        <xdr:cNvSpPr txBox="1"/>
      </xdr:nvSpPr>
      <xdr:spPr>
        <a:xfrm>
          <a:off x="3562428"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84" name="楕円 83"/>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95267</xdr:rowOff>
    </xdr:from>
    <xdr:ext cx="469744" cy="259045"/>
    <xdr:sp macro="" textlink="">
      <xdr:nvSpPr>
        <xdr:cNvPr id="85" name="テキスト ボックス 84"/>
        <xdr:cNvSpPr txBox="1"/>
      </xdr:nvSpPr>
      <xdr:spPr>
        <a:xfrm>
          <a:off x="2673428"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134620</xdr:rowOff>
    </xdr:from>
    <xdr:to>
      <xdr:col>10</xdr:col>
      <xdr:colOff>165100</xdr:colOff>
      <xdr:row>39</xdr:row>
      <xdr:rowOff>64770</xdr:rowOff>
    </xdr:to>
    <xdr:sp macro="" textlink="">
      <xdr:nvSpPr>
        <xdr:cNvPr id="86" name="楕円 85"/>
        <xdr:cNvSpPr/>
      </xdr:nvSpPr>
      <xdr:spPr>
        <a:xfrm>
          <a:off x="1968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87" name="テキスト ボックス 86"/>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xdr:rowOff>
    </xdr:from>
    <xdr:to>
      <xdr:col>6</xdr:col>
      <xdr:colOff>38100</xdr:colOff>
      <xdr:row>38</xdr:row>
      <xdr:rowOff>114300</xdr:rowOff>
    </xdr:to>
    <xdr:sp macro="" textlink="">
      <xdr:nvSpPr>
        <xdr:cNvPr id="88" name="楕円 87"/>
        <xdr:cNvSpPr/>
      </xdr:nvSpPr>
      <xdr:spPr>
        <a:xfrm>
          <a:off x="107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105427</xdr:rowOff>
    </xdr:from>
    <xdr:ext cx="469744" cy="259045"/>
    <xdr:sp macro="" textlink="">
      <xdr:nvSpPr>
        <xdr:cNvPr id="89" name="テキスト ボックス 88"/>
        <xdr:cNvSpPr txBox="1"/>
      </xdr:nvSpPr>
      <xdr:spPr>
        <a:xfrm>
          <a:off x="895428"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146558</xdr:rowOff>
    </xdr:from>
    <xdr:to>
      <xdr:col>24</xdr:col>
      <xdr:colOff>63500</xdr:colOff>
      <xdr:row>55</xdr:row>
      <xdr:rowOff>161189</xdr:rowOff>
    </xdr:to>
    <xdr:cxnSp macro="">
      <xdr:nvCxnSpPr>
        <xdr:cNvPr id="117" name="直線コネクタ 116"/>
        <xdr:cNvCxnSpPr/>
      </xdr:nvCxnSpPr>
      <xdr:spPr>
        <a:xfrm flipV="1">
          <a:off x="3797300" y="9404858"/>
          <a:ext cx="8382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5558</xdr:rowOff>
    </xdr:from>
    <xdr:to>
      <xdr:col>19</xdr:col>
      <xdr:colOff>177800</xdr:colOff>
      <xdr:row>55</xdr:row>
      <xdr:rowOff>161189</xdr:rowOff>
    </xdr:to>
    <xdr:cxnSp macro="">
      <xdr:nvCxnSpPr>
        <xdr:cNvPr id="120" name="直線コネクタ 119"/>
        <xdr:cNvCxnSpPr/>
      </xdr:nvCxnSpPr>
      <xdr:spPr>
        <a:xfrm>
          <a:off x="2908300" y="8920958"/>
          <a:ext cx="889000" cy="66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5558</xdr:rowOff>
    </xdr:from>
    <xdr:to>
      <xdr:col>15</xdr:col>
      <xdr:colOff>50800</xdr:colOff>
      <xdr:row>55</xdr:row>
      <xdr:rowOff>91739</xdr:rowOff>
    </xdr:to>
    <xdr:cxnSp macro="">
      <xdr:nvCxnSpPr>
        <xdr:cNvPr id="123" name="直線コネクタ 122"/>
        <xdr:cNvCxnSpPr/>
      </xdr:nvCxnSpPr>
      <xdr:spPr>
        <a:xfrm flipV="1">
          <a:off x="2019300" y="8920958"/>
          <a:ext cx="889000" cy="60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91739</xdr:rowOff>
    </xdr:from>
    <xdr:to>
      <xdr:col>10</xdr:col>
      <xdr:colOff>114300</xdr:colOff>
      <xdr:row>55</xdr:row>
      <xdr:rowOff>162697</xdr:rowOff>
    </xdr:to>
    <xdr:cxnSp macro="">
      <xdr:nvCxnSpPr>
        <xdr:cNvPr id="126" name="直線コネクタ 125"/>
        <xdr:cNvCxnSpPr/>
      </xdr:nvCxnSpPr>
      <xdr:spPr>
        <a:xfrm flipV="1">
          <a:off x="1130300" y="9521489"/>
          <a:ext cx="8890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95758</xdr:rowOff>
    </xdr:from>
    <xdr:to>
      <xdr:col>24</xdr:col>
      <xdr:colOff>114300</xdr:colOff>
      <xdr:row>55</xdr:row>
      <xdr:rowOff>25908</xdr:rowOff>
    </xdr:to>
    <xdr:sp macro="" textlink="">
      <xdr:nvSpPr>
        <xdr:cNvPr id="136" name="楕円 135"/>
        <xdr:cNvSpPr/>
      </xdr:nvSpPr>
      <xdr:spPr>
        <a:xfrm>
          <a:off x="4584700" y="93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118635</xdr:rowOff>
    </xdr:from>
    <xdr:ext cx="534377" cy="259045"/>
    <xdr:sp macro="" textlink="">
      <xdr:nvSpPr>
        <xdr:cNvPr id="137" name="総務費該当値テキスト"/>
        <xdr:cNvSpPr txBox="1"/>
      </xdr:nvSpPr>
      <xdr:spPr>
        <a:xfrm>
          <a:off x="4686300" y="92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110389</xdr:rowOff>
    </xdr:from>
    <xdr:to>
      <xdr:col>20</xdr:col>
      <xdr:colOff>38100</xdr:colOff>
      <xdr:row>56</xdr:row>
      <xdr:rowOff>40539</xdr:rowOff>
    </xdr:to>
    <xdr:sp macro="" textlink="">
      <xdr:nvSpPr>
        <xdr:cNvPr id="138" name="楕円 137"/>
        <xdr:cNvSpPr/>
      </xdr:nvSpPr>
      <xdr:spPr>
        <a:xfrm>
          <a:off x="3746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57066</xdr:rowOff>
    </xdr:from>
    <xdr:ext cx="534377" cy="259045"/>
    <xdr:sp macro="" textlink="">
      <xdr:nvSpPr>
        <xdr:cNvPr id="139" name="テキスト ボックス 138"/>
        <xdr:cNvSpPr txBox="1"/>
      </xdr:nvSpPr>
      <xdr:spPr>
        <a:xfrm>
          <a:off x="3530111" y="93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126208</xdr:rowOff>
    </xdr:from>
    <xdr:to>
      <xdr:col>15</xdr:col>
      <xdr:colOff>101600</xdr:colOff>
      <xdr:row>52</xdr:row>
      <xdr:rowOff>56358</xdr:rowOff>
    </xdr:to>
    <xdr:sp macro="" textlink="">
      <xdr:nvSpPr>
        <xdr:cNvPr id="140" name="楕円 139"/>
        <xdr:cNvSpPr/>
      </xdr:nvSpPr>
      <xdr:spPr>
        <a:xfrm>
          <a:off x="2857500" y="88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72885</xdr:rowOff>
    </xdr:from>
    <xdr:ext cx="534377" cy="259045"/>
    <xdr:sp macro="" textlink="">
      <xdr:nvSpPr>
        <xdr:cNvPr id="141" name="テキスト ボックス 140"/>
        <xdr:cNvSpPr txBox="1"/>
      </xdr:nvSpPr>
      <xdr:spPr>
        <a:xfrm>
          <a:off x="2641111" y="86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40939</xdr:rowOff>
    </xdr:from>
    <xdr:to>
      <xdr:col>10</xdr:col>
      <xdr:colOff>165100</xdr:colOff>
      <xdr:row>55</xdr:row>
      <xdr:rowOff>142539</xdr:rowOff>
    </xdr:to>
    <xdr:sp macro="" textlink="">
      <xdr:nvSpPr>
        <xdr:cNvPr id="142" name="楕円 141"/>
        <xdr:cNvSpPr/>
      </xdr:nvSpPr>
      <xdr:spPr>
        <a:xfrm>
          <a:off x="1968500" y="947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159066</xdr:rowOff>
    </xdr:from>
    <xdr:ext cx="534377" cy="259045"/>
    <xdr:sp macro="" textlink="">
      <xdr:nvSpPr>
        <xdr:cNvPr id="143" name="テキスト ボックス 142"/>
        <xdr:cNvSpPr txBox="1"/>
      </xdr:nvSpPr>
      <xdr:spPr>
        <a:xfrm>
          <a:off x="1752111" y="92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111897</xdr:rowOff>
    </xdr:from>
    <xdr:to>
      <xdr:col>6</xdr:col>
      <xdr:colOff>38100</xdr:colOff>
      <xdr:row>56</xdr:row>
      <xdr:rowOff>42047</xdr:rowOff>
    </xdr:to>
    <xdr:sp macro="" textlink="">
      <xdr:nvSpPr>
        <xdr:cNvPr id="144" name="楕円 143"/>
        <xdr:cNvSpPr/>
      </xdr:nvSpPr>
      <xdr:spPr>
        <a:xfrm>
          <a:off x="1079500" y="95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58574</xdr:rowOff>
    </xdr:from>
    <xdr:ext cx="534377" cy="259045"/>
    <xdr:sp macro="" textlink="">
      <xdr:nvSpPr>
        <xdr:cNvPr id="145" name="テキスト ボックス 144"/>
        <xdr:cNvSpPr txBox="1"/>
      </xdr:nvSpPr>
      <xdr:spPr>
        <a:xfrm>
          <a:off x="863111" y="93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91326</xdr:rowOff>
    </xdr:from>
    <xdr:to>
      <xdr:col>24</xdr:col>
      <xdr:colOff>63500</xdr:colOff>
      <xdr:row>77</xdr:row>
      <xdr:rowOff>169063</xdr:rowOff>
    </xdr:to>
    <xdr:cxnSp macro="">
      <xdr:nvCxnSpPr>
        <xdr:cNvPr id="175" name="直線コネクタ 174"/>
        <xdr:cNvCxnSpPr/>
      </xdr:nvCxnSpPr>
      <xdr:spPr>
        <a:xfrm flipV="1">
          <a:off x="3797300" y="13292976"/>
          <a:ext cx="838200" cy="7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167526</xdr:rowOff>
    </xdr:from>
    <xdr:to>
      <xdr:col>19</xdr:col>
      <xdr:colOff>177800</xdr:colOff>
      <xdr:row>77</xdr:row>
      <xdr:rowOff>169063</xdr:rowOff>
    </xdr:to>
    <xdr:cxnSp macro="">
      <xdr:nvCxnSpPr>
        <xdr:cNvPr id="178" name="直線コネクタ 177"/>
        <xdr:cNvCxnSpPr/>
      </xdr:nvCxnSpPr>
      <xdr:spPr>
        <a:xfrm>
          <a:off x="2908300" y="1336917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167526</xdr:rowOff>
    </xdr:from>
    <xdr:to>
      <xdr:col>15</xdr:col>
      <xdr:colOff>50800</xdr:colOff>
      <xdr:row>78</xdr:row>
      <xdr:rowOff>11164</xdr:rowOff>
    </xdr:to>
    <xdr:cxnSp macro="">
      <xdr:nvCxnSpPr>
        <xdr:cNvPr id="181" name="直線コネクタ 180"/>
        <xdr:cNvCxnSpPr/>
      </xdr:nvCxnSpPr>
      <xdr:spPr>
        <a:xfrm flipV="1">
          <a:off x="2019300" y="1336917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11164</xdr:rowOff>
    </xdr:from>
    <xdr:to>
      <xdr:col>10</xdr:col>
      <xdr:colOff>114300</xdr:colOff>
      <xdr:row>78</xdr:row>
      <xdr:rowOff>56756</xdr:rowOff>
    </xdr:to>
    <xdr:cxnSp macro="">
      <xdr:nvCxnSpPr>
        <xdr:cNvPr id="184" name="直線コネクタ 183"/>
        <xdr:cNvCxnSpPr/>
      </xdr:nvCxnSpPr>
      <xdr:spPr>
        <a:xfrm flipV="1">
          <a:off x="1130300" y="13384264"/>
          <a:ext cx="8890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40526</xdr:rowOff>
    </xdr:from>
    <xdr:to>
      <xdr:col>24</xdr:col>
      <xdr:colOff>114300</xdr:colOff>
      <xdr:row>77</xdr:row>
      <xdr:rowOff>142126</xdr:rowOff>
    </xdr:to>
    <xdr:sp macro="" textlink="">
      <xdr:nvSpPr>
        <xdr:cNvPr id="194" name="楕円 193"/>
        <xdr:cNvSpPr/>
      </xdr:nvSpPr>
      <xdr:spPr>
        <a:xfrm>
          <a:off x="4584700" y="132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18953</xdr:rowOff>
    </xdr:from>
    <xdr:ext cx="599010" cy="259045"/>
    <xdr:sp macro="" textlink="">
      <xdr:nvSpPr>
        <xdr:cNvPr id="195" name="民生費該当値テキスト"/>
        <xdr:cNvSpPr txBox="1"/>
      </xdr:nvSpPr>
      <xdr:spPr>
        <a:xfrm>
          <a:off x="4686300" y="1322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118263</xdr:rowOff>
    </xdr:from>
    <xdr:to>
      <xdr:col>20</xdr:col>
      <xdr:colOff>38100</xdr:colOff>
      <xdr:row>78</xdr:row>
      <xdr:rowOff>48413</xdr:rowOff>
    </xdr:to>
    <xdr:sp macro="" textlink="">
      <xdr:nvSpPr>
        <xdr:cNvPr id="196" name="楕円 195"/>
        <xdr:cNvSpPr/>
      </xdr:nvSpPr>
      <xdr:spPr>
        <a:xfrm>
          <a:off x="3746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39540</xdr:rowOff>
    </xdr:from>
    <xdr:ext cx="599010" cy="259045"/>
    <xdr:sp macro="" textlink="">
      <xdr:nvSpPr>
        <xdr:cNvPr id="197" name="テキスト ボックス 196"/>
        <xdr:cNvSpPr txBox="1"/>
      </xdr:nvSpPr>
      <xdr:spPr>
        <a:xfrm>
          <a:off x="3497795" y="1341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116726</xdr:rowOff>
    </xdr:from>
    <xdr:to>
      <xdr:col>15</xdr:col>
      <xdr:colOff>101600</xdr:colOff>
      <xdr:row>78</xdr:row>
      <xdr:rowOff>46876</xdr:rowOff>
    </xdr:to>
    <xdr:sp macro="" textlink="">
      <xdr:nvSpPr>
        <xdr:cNvPr id="198" name="楕円 197"/>
        <xdr:cNvSpPr/>
      </xdr:nvSpPr>
      <xdr:spPr>
        <a:xfrm>
          <a:off x="2857500" y="133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38003</xdr:rowOff>
    </xdr:from>
    <xdr:ext cx="599010" cy="259045"/>
    <xdr:sp macro="" textlink="">
      <xdr:nvSpPr>
        <xdr:cNvPr id="199" name="テキスト ボックス 198"/>
        <xdr:cNvSpPr txBox="1"/>
      </xdr:nvSpPr>
      <xdr:spPr>
        <a:xfrm>
          <a:off x="2608795" y="134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131814</xdr:rowOff>
    </xdr:from>
    <xdr:to>
      <xdr:col>10</xdr:col>
      <xdr:colOff>165100</xdr:colOff>
      <xdr:row>78</xdr:row>
      <xdr:rowOff>61964</xdr:rowOff>
    </xdr:to>
    <xdr:sp macro="" textlink="">
      <xdr:nvSpPr>
        <xdr:cNvPr id="200" name="楕円 199"/>
        <xdr:cNvSpPr/>
      </xdr:nvSpPr>
      <xdr:spPr>
        <a:xfrm>
          <a:off x="1968500" y="133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53091</xdr:rowOff>
    </xdr:from>
    <xdr:ext cx="599010" cy="259045"/>
    <xdr:sp macro="" textlink="">
      <xdr:nvSpPr>
        <xdr:cNvPr id="201" name="テキスト ボックス 200"/>
        <xdr:cNvSpPr txBox="1"/>
      </xdr:nvSpPr>
      <xdr:spPr>
        <a:xfrm>
          <a:off x="1719795" y="1342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5956</xdr:rowOff>
    </xdr:from>
    <xdr:to>
      <xdr:col>6</xdr:col>
      <xdr:colOff>38100</xdr:colOff>
      <xdr:row>78</xdr:row>
      <xdr:rowOff>107556</xdr:rowOff>
    </xdr:to>
    <xdr:sp macro="" textlink="">
      <xdr:nvSpPr>
        <xdr:cNvPr id="202" name="楕円 201"/>
        <xdr:cNvSpPr/>
      </xdr:nvSpPr>
      <xdr:spPr>
        <a:xfrm>
          <a:off x="1079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98683</xdr:rowOff>
    </xdr:from>
    <xdr:ext cx="599010" cy="259045"/>
    <xdr:sp macro="" textlink="">
      <xdr:nvSpPr>
        <xdr:cNvPr id="203" name="テキスト ボックス 202"/>
        <xdr:cNvSpPr txBox="1"/>
      </xdr:nvSpPr>
      <xdr:spPr>
        <a:xfrm>
          <a:off x="830795" y="1347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33210</xdr:rowOff>
    </xdr:from>
    <xdr:to>
      <xdr:col>24</xdr:col>
      <xdr:colOff>63500</xdr:colOff>
      <xdr:row>93</xdr:row>
      <xdr:rowOff>166179</xdr:rowOff>
    </xdr:to>
    <xdr:cxnSp macro="">
      <xdr:nvCxnSpPr>
        <xdr:cNvPr id="233" name="直線コネクタ 232"/>
        <xdr:cNvCxnSpPr/>
      </xdr:nvCxnSpPr>
      <xdr:spPr>
        <a:xfrm flipV="1">
          <a:off x="3797300" y="15978060"/>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161646</xdr:rowOff>
    </xdr:from>
    <xdr:to>
      <xdr:col>19</xdr:col>
      <xdr:colOff>177800</xdr:colOff>
      <xdr:row>93</xdr:row>
      <xdr:rowOff>166179</xdr:rowOff>
    </xdr:to>
    <xdr:cxnSp macro="">
      <xdr:nvCxnSpPr>
        <xdr:cNvPr id="236" name="直線コネクタ 235"/>
        <xdr:cNvCxnSpPr/>
      </xdr:nvCxnSpPr>
      <xdr:spPr>
        <a:xfrm>
          <a:off x="2908300" y="16106496"/>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161646</xdr:rowOff>
    </xdr:from>
    <xdr:to>
      <xdr:col>15</xdr:col>
      <xdr:colOff>50800</xdr:colOff>
      <xdr:row>94</xdr:row>
      <xdr:rowOff>3569</xdr:rowOff>
    </xdr:to>
    <xdr:cxnSp macro="">
      <xdr:nvCxnSpPr>
        <xdr:cNvPr id="239" name="直線コネクタ 238"/>
        <xdr:cNvCxnSpPr/>
      </xdr:nvCxnSpPr>
      <xdr:spPr>
        <a:xfrm flipV="1">
          <a:off x="2019300" y="1610649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3569</xdr:rowOff>
    </xdr:from>
    <xdr:to>
      <xdr:col>10</xdr:col>
      <xdr:colOff>114300</xdr:colOff>
      <xdr:row>94</xdr:row>
      <xdr:rowOff>10161</xdr:rowOff>
    </xdr:to>
    <xdr:cxnSp macro="">
      <xdr:nvCxnSpPr>
        <xdr:cNvPr id="242" name="直線コネクタ 241"/>
        <xdr:cNvCxnSpPr/>
      </xdr:nvCxnSpPr>
      <xdr:spPr>
        <a:xfrm flipV="1">
          <a:off x="1130300" y="16119869"/>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6" name="テキスト ボックス 245"/>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153860</xdr:rowOff>
    </xdr:from>
    <xdr:to>
      <xdr:col>24</xdr:col>
      <xdr:colOff>114300</xdr:colOff>
      <xdr:row>93</xdr:row>
      <xdr:rowOff>84010</xdr:rowOff>
    </xdr:to>
    <xdr:sp macro="" textlink="">
      <xdr:nvSpPr>
        <xdr:cNvPr id="252" name="楕円 251"/>
        <xdr:cNvSpPr/>
      </xdr:nvSpPr>
      <xdr:spPr>
        <a:xfrm>
          <a:off x="4584700" y="159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5287</xdr:rowOff>
    </xdr:from>
    <xdr:ext cx="534377" cy="259045"/>
    <xdr:sp macro="" textlink="">
      <xdr:nvSpPr>
        <xdr:cNvPr id="253" name="衛生費該当値テキスト"/>
        <xdr:cNvSpPr txBox="1"/>
      </xdr:nvSpPr>
      <xdr:spPr>
        <a:xfrm>
          <a:off x="4686300" y="157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115379</xdr:rowOff>
    </xdr:from>
    <xdr:to>
      <xdr:col>20</xdr:col>
      <xdr:colOff>38100</xdr:colOff>
      <xdr:row>94</xdr:row>
      <xdr:rowOff>45529</xdr:rowOff>
    </xdr:to>
    <xdr:sp macro="" textlink="">
      <xdr:nvSpPr>
        <xdr:cNvPr id="254" name="楕円 253"/>
        <xdr:cNvSpPr/>
      </xdr:nvSpPr>
      <xdr:spPr>
        <a:xfrm>
          <a:off x="3746500" y="160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62056</xdr:rowOff>
    </xdr:from>
    <xdr:ext cx="534377" cy="259045"/>
    <xdr:sp macro="" textlink="">
      <xdr:nvSpPr>
        <xdr:cNvPr id="255" name="テキスト ボックス 254"/>
        <xdr:cNvSpPr txBox="1"/>
      </xdr:nvSpPr>
      <xdr:spPr>
        <a:xfrm>
          <a:off x="3530111" y="158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110846</xdr:rowOff>
    </xdr:from>
    <xdr:to>
      <xdr:col>15</xdr:col>
      <xdr:colOff>101600</xdr:colOff>
      <xdr:row>94</xdr:row>
      <xdr:rowOff>40996</xdr:rowOff>
    </xdr:to>
    <xdr:sp macro="" textlink="">
      <xdr:nvSpPr>
        <xdr:cNvPr id="256" name="楕円 255"/>
        <xdr:cNvSpPr/>
      </xdr:nvSpPr>
      <xdr:spPr>
        <a:xfrm>
          <a:off x="2857500" y="160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57523</xdr:rowOff>
    </xdr:from>
    <xdr:ext cx="534377" cy="259045"/>
    <xdr:sp macro="" textlink="">
      <xdr:nvSpPr>
        <xdr:cNvPr id="257" name="テキスト ボックス 256"/>
        <xdr:cNvSpPr txBox="1"/>
      </xdr:nvSpPr>
      <xdr:spPr>
        <a:xfrm>
          <a:off x="2641111" y="158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124219</xdr:rowOff>
    </xdr:from>
    <xdr:to>
      <xdr:col>10</xdr:col>
      <xdr:colOff>165100</xdr:colOff>
      <xdr:row>94</xdr:row>
      <xdr:rowOff>54369</xdr:rowOff>
    </xdr:to>
    <xdr:sp macro="" textlink="">
      <xdr:nvSpPr>
        <xdr:cNvPr id="258" name="楕円 257"/>
        <xdr:cNvSpPr/>
      </xdr:nvSpPr>
      <xdr:spPr>
        <a:xfrm>
          <a:off x="1968500" y="160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70896</xdr:rowOff>
    </xdr:from>
    <xdr:ext cx="534377" cy="259045"/>
    <xdr:sp macro="" textlink="">
      <xdr:nvSpPr>
        <xdr:cNvPr id="259" name="テキスト ボックス 258"/>
        <xdr:cNvSpPr txBox="1"/>
      </xdr:nvSpPr>
      <xdr:spPr>
        <a:xfrm>
          <a:off x="1752111" y="158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130811</xdr:rowOff>
    </xdr:from>
    <xdr:to>
      <xdr:col>6</xdr:col>
      <xdr:colOff>38100</xdr:colOff>
      <xdr:row>94</xdr:row>
      <xdr:rowOff>60961</xdr:rowOff>
    </xdr:to>
    <xdr:sp macro="" textlink="">
      <xdr:nvSpPr>
        <xdr:cNvPr id="260" name="楕円 259"/>
        <xdr:cNvSpPr/>
      </xdr:nvSpPr>
      <xdr:spPr>
        <a:xfrm>
          <a:off x="1079500" y="160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77488</xdr:rowOff>
    </xdr:from>
    <xdr:ext cx="534377" cy="259045"/>
    <xdr:sp macro="" textlink="">
      <xdr:nvSpPr>
        <xdr:cNvPr id="261" name="テキスト ボックス 260"/>
        <xdr:cNvSpPr txBox="1"/>
      </xdr:nvSpPr>
      <xdr:spPr>
        <a:xfrm>
          <a:off x="863111" y="158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168275</xdr:rowOff>
    </xdr:from>
    <xdr:to>
      <xdr:col>54</xdr:col>
      <xdr:colOff>189865</xdr:colOff>
      <xdr:row>39</xdr:row>
      <xdr:rowOff>43879</xdr:rowOff>
    </xdr:to>
    <xdr:cxnSp macro="">
      <xdr:nvCxnSpPr>
        <xdr:cNvPr id="285" name="直線コネクタ 284"/>
        <xdr:cNvCxnSpPr/>
      </xdr:nvCxnSpPr>
      <xdr:spPr>
        <a:xfrm flipV="1">
          <a:off x="10475595" y="5483225"/>
          <a:ext cx="1270" cy="124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6"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7" name="直線コネクタ 286"/>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114952</xdr:rowOff>
    </xdr:from>
    <xdr:ext cx="469744" cy="259045"/>
    <xdr:sp macro="" textlink="">
      <xdr:nvSpPr>
        <xdr:cNvPr id="288" name="労働費最大値テキスト"/>
        <xdr:cNvSpPr txBox="1"/>
      </xdr:nvSpPr>
      <xdr:spPr>
        <a:xfrm>
          <a:off x="10528300" y="52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168275</xdr:rowOff>
    </xdr:from>
    <xdr:to>
      <xdr:col>55</xdr:col>
      <xdr:colOff>88900</xdr:colOff>
      <xdr:row>31</xdr:row>
      <xdr:rowOff>168275</xdr:rowOff>
    </xdr:to>
    <xdr:cxnSp macro="">
      <xdr:nvCxnSpPr>
        <xdr:cNvPr id="289" name="直線コネクタ 288"/>
        <xdr:cNvCxnSpPr/>
      </xdr:nvCxnSpPr>
      <xdr:spPr>
        <a:xfrm>
          <a:off x="10388600" y="548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128079</xdr:rowOff>
    </xdr:from>
    <xdr:to>
      <xdr:col>55</xdr:col>
      <xdr:colOff>0</xdr:colOff>
      <xdr:row>38</xdr:row>
      <xdr:rowOff>40449</xdr:rowOff>
    </xdr:to>
    <xdr:cxnSp macro="">
      <xdr:nvCxnSpPr>
        <xdr:cNvPr id="290" name="直線コネクタ 289"/>
        <xdr:cNvCxnSpPr/>
      </xdr:nvCxnSpPr>
      <xdr:spPr>
        <a:xfrm>
          <a:off x="9639300" y="5100129"/>
          <a:ext cx="838200" cy="14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140860</xdr:rowOff>
    </xdr:from>
    <xdr:ext cx="378565" cy="259045"/>
    <xdr:sp macro="" textlink="">
      <xdr:nvSpPr>
        <xdr:cNvPr id="291" name="労働費平均値テキスト"/>
        <xdr:cNvSpPr txBox="1"/>
      </xdr:nvSpPr>
      <xdr:spPr>
        <a:xfrm>
          <a:off x="10528300" y="64845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162433</xdr:rowOff>
    </xdr:from>
    <xdr:to>
      <xdr:col>55</xdr:col>
      <xdr:colOff>50800</xdr:colOff>
      <xdr:row>38</xdr:row>
      <xdr:rowOff>92583</xdr:rowOff>
    </xdr:to>
    <xdr:sp macro="" textlink="">
      <xdr:nvSpPr>
        <xdr:cNvPr id="292" name="フローチャート: 判断 291"/>
        <xdr:cNvSpPr/>
      </xdr:nvSpPr>
      <xdr:spPr>
        <a:xfrm>
          <a:off x="10426700" y="650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128079</xdr:rowOff>
    </xdr:from>
    <xdr:to>
      <xdr:col>50</xdr:col>
      <xdr:colOff>114300</xdr:colOff>
      <xdr:row>35</xdr:row>
      <xdr:rowOff>64453</xdr:rowOff>
    </xdr:to>
    <xdr:cxnSp macro="">
      <xdr:nvCxnSpPr>
        <xdr:cNvPr id="293" name="直線コネクタ 292"/>
        <xdr:cNvCxnSpPr/>
      </xdr:nvCxnSpPr>
      <xdr:spPr>
        <a:xfrm flipV="1">
          <a:off x="8750300" y="5100129"/>
          <a:ext cx="889000" cy="9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98425</xdr:rowOff>
    </xdr:from>
    <xdr:to>
      <xdr:col>50</xdr:col>
      <xdr:colOff>165100</xdr:colOff>
      <xdr:row>38</xdr:row>
      <xdr:rowOff>28575</xdr:rowOff>
    </xdr:to>
    <xdr:sp macro="" textlink="">
      <xdr:nvSpPr>
        <xdr:cNvPr id="294" name="フローチャート: 判断 293"/>
        <xdr:cNvSpPr/>
      </xdr:nvSpPr>
      <xdr:spPr>
        <a:xfrm>
          <a:off x="95885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19702</xdr:rowOff>
    </xdr:from>
    <xdr:ext cx="469744" cy="259045"/>
    <xdr:sp macro="" textlink="">
      <xdr:nvSpPr>
        <xdr:cNvPr id="295" name="テキスト ボックス 294"/>
        <xdr:cNvSpPr txBox="1"/>
      </xdr:nvSpPr>
      <xdr:spPr>
        <a:xfrm>
          <a:off x="9404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64453</xdr:rowOff>
    </xdr:from>
    <xdr:to>
      <xdr:col>45</xdr:col>
      <xdr:colOff>177800</xdr:colOff>
      <xdr:row>37</xdr:row>
      <xdr:rowOff>93409</xdr:rowOff>
    </xdr:to>
    <xdr:cxnSp macro="">
      <xdr:nvCxnSpPr>
        <xdr:cNvPr id="296" name="直線コネクタ 295"/>
        <xdr:cNvCxnSpPr/>
      </xdr:nvCxnSpPr>
      <xdr:spPr>
        <a:xfrm flipV="1">
          <a:off x="7861300" y="6065203"/>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168719</xdr:rowOff>
    </xdr:from>
    <xdr:to>
      <xdr:col>46</xdr:col>
      <xdr:colOff>38100</xdr:colOff>
      <xdr:row>38</xdr:row>
      <xdr:rowOff>98869</xdr:rowOff>
    </xdr:to>
    <xdr:sp macro="" textlink="">
      <xdr:nvSpPr>
        <xdr:cNvPr id="297" name="フローチャート: 判断 296"/>
        <xdr:cNvSpPr/>
      </xdr:nvSpPr>
      <xdr:spPr>
        <a:xfrm>
          <a:off x="8699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89996</xdr:rowOff>
    </xdr:from>
    <xdr:ext cx="378565" cy="259045"/>
    <xdr:sp macro="" textlink="">
      <xdr:nvSpPr>
        <xdr:cNvPr id="298" name="テキスト ボックス 297"/>
        <xdr:cNvSpPr txBox="1"/>
      </xdr:nvSpPr>
      <xdr:spPr>
        <a:xfrm>
          <a:off x="8561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93409</xdr:rowOff>
    </xdr:from>
    <xdr:to>
      <xdr:col>41</xdr:col>
      <xdr:colOff>50800</xdr:colOff>
      <xdr:row>37</xdr:row>
      <xdr:rowOff>165798</xdr:rowOff>
    </xdr:to>
    <xdr:cxnSp macro="">
      <xdr:nvCxnSpPr>
        <xdr:cNvPr id="299" name="直線コネクタ 298"/>
        <xdr:cNvCxnSpPr/>
      </xdr:nvCxnSpPr>
      <xdr:spPr>
        <a:xfrm flipV="1">
          <a:off x="6972300" y="643705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16510</xdr:rowOff>
    </xdr:from>
    <xdr:to>
      <xdr:col>41</xdr:col>
      <xdr:colOff>101600</xdr:colOff>
      <xdr:row>38</xdr:row>
      <xdr:rowOff>118110</xdr:rowOff>
    </xdr:to>
    <xdr:sp macro="" textlink="">
      <xdr:nvSpPr>
        <xdr:cNvPr id="300" name="フローチャート: 判断 299"/>
        <xdr:cNvSpPr/>
      </xdr:nvSpPr>
      <xdr:spPr>
        <a:xfrm>
          <a:off x="7810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109237</xdr:rowOff>
    </xdr:from>
    <xdr:ext cx="378565" cy="259045"/>
    <xdr:sp macro="" textlink="">
      <xdr:nvSpPr>
        <xdr:cNvPr id="301" name="テキスト ボックス 300"/>
        <xdr:cNvSpPr txBox="1"/>
      </xdr:nvSpPr>
      <xdr:spPr>
        <a:xfrm>
          <a:off x="7672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41084</xdr:rowOff>
    </xdr:from>
    <xdr:to>
      <xdr:col>36</xdr:col>
      <xdr:colOff>165100</xdr:colOff>
      <xdr:row>38</xdr:row>
      <xdr:rowOff>142684</xdr:rowOff>
    </xdr:to>
    <xdr:sp macro="" textlink="">
      <xdr:nvSpPr>
        <xdr:cNvPr id="302" name="フローチャート: 判断 301"/>
        <xdr:cNvSpPr/>
      </xdr:nvSpPr>
      <xdr:spPr>
        <a:xfrm>
          <a:off x="6921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133811</xdr:rowOff>
    </xdr:from>
    <xdr:ext cx="378565" cy="259045"/>
    <xdr:sp macro="" textlink="">
      <xdr:nvSpPr>
        <xdr:cNvPr id="303" name="テキスト ボックス 302"/>
        <xdr:cNvSpPr txBox="1"/>
      </xdr:nvSpPr>
      <xdr:spPr>
        <a:xfrm>
          <a:off x="6783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161099</xdr:rowOff>
    </xdr:from>
    <xdr:to>
      <xdr:col>55</xdr:col>
      <xdr:colOff>50800</xdr:colOff>
      <xdr:row>38</xdr:row>
      <xdr:rowOff>91249</xdr:rowOff>
    </xdr:to>
    <xdr:sp macro="" textlink="">
      <xdr:nvSpPr>
        <xdr:cNvPr id="309" name="楕円 308"/>
        <xdr:cNvSpPr/>
      </xdr:nvSpPr>
      <xdr:spPr>
        <a:xfrm>
          <a:off x="104267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12526</xdr:rowOff>
    </xdr:from>
    <xdr:ext cx="378565" cy="259045"/>
    <xdr:sp macro="" textlink="">
      <xdr:nvSpPr>
        <xdr:cNvPr id="310" name="労働費該当値テキスト"/>
        <xdr:cNvSpPr txBox="1"/>
      </xdr:nvSpPr>
      <xdr:spPr>
        <a:xfrm>
          <a:off x="10528300"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77279</xdr:rowOff>
    </xdr:from>
    <xdr:to>
      <xdr:col>50</xdr:col>
      <xdr:colOff>165100</xdr:colOff>
      <xdr:row>30</xdr:row>
      <xdr:rowOff>7429</xdr:rowOff>
    </xdr:to>
    <xdr:sp macro="" textlink="">
      <xdr:nvSpPr>
        <xdr:cNvPr id="311" name="楕円 310"/>
        <xdr:cNvSpPr/>
      </xdr:nvSpPr>
      <xdr:spPr>
        <a:xfrm>
          <a:off x="9588500" y="50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23956</xdr:rowOff>
    </xdr:from>
    <xdr:ext cx="469744" cy="259045"/>
    <xdr:sp macro="" textlink="">
      <xdr:nvSpPr>
        <xdr:cNvPr id="312" name="テキスト ボックス 311"/>
        <xdr:cNvSpPr txBox="1"/>
      </xdr:nvSpPr>
      <xdr:spPr>
        <a:xfrm>
          <a:off x="9404428" y="482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13653</xdr:rowOff>
    </xdr:from>
    <xdr:to>
      <xdr:col>46</xdr:col>
      <xdr:colOff>38100</xdr:colOff>
      <xdr:row>35</xdr:row>
      <xdr:rowOff>115253</xdr:rowOff>
    </xdr:to>
    <xdr:sp macro="" textlink="">
      <xdr:nvSpPr>
        <xdr:cNvPr id="313" name="楕円 312"/>
        <xdr:cNvSpPr/>
      </xdr:nvSpPr>
      <xdr:spPr>
        <a:xfrm>
          <a:off x="8699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131780</xdr:rowOff>
    </xdr:from>
    <xdr:ext cx="469744" cy="259045"/>
    <xdr:sp macro="" textlink="">
      <xdr:nvSpPr>
        <xdr:cNvPr id="314" name="テキスト ボックス 313"/>
        <xdr:cNvSpPr txBox="1"/>
      </xdr:nvSpPr>
      <xdr:spPr>
        <a:xfrm>
          <a:off x="8515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42609</xdr:rowOff>
    </xdr:from>
    <xdr:to>
      <xdr:col>41</xdr:col>
      <xdr:colOff>101600</xdr:colOff>
      <xdr:row>37</xdr:row>
      <xdr:rowOff>144209</xdr:rowOff>
    </xdr:to>
    <xdr:sp macro="" textlink="">
      <xdr:nvSpPr>
        <xdr:cNvPr id="315" name="楕円 314"/>
        <xdr:cNvSpPr/>
      </xdr:nvSpPr>
      <xdr:spPr>
        <a:xfrm>
          <a:off x="7810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160736</xdr:rowOff>
    </xdr:from>
    <xdr:ext cx="469744" cy="259045"/>
    <xdr:sp macro="" textlink="">
      <xdr:nvSpPr>
        <xdr:cNvPr id="316" name="テキスト ボックス 315"/>
        <xdr:cNvSpPr txBox="1"/>
      </xdr:nvSpPr>
      <xdr:spPr>
        <a:xfrm>
          <a:off x="7626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114998</xdr:rowOff>
    </xdr:from>
    <xdr:to>
      <xdr:col>36</xdr:col>
      <xdr:colOff>165100</xdr:colOff>
      <xdr:row>38</xdr:row>
      <xdr:rowOff>45148</xdr:rowOff>
    </xdr:to>
    <xdr:sp macro="" textlink="">
      <xdr:nvSpPr>
        <xdr:cNvPr id="317" name="楕円 316"/>
        <xdr:cNvSpPr/>
      </xdr:nvSpPr>
      <xdr:spPr>
        <a:xfrm>
          <a:off x="69215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61675</xdr:rowOff>
    </xdr:from>
    <xdr:ext cx="469744" cy="259045"/>
    <xdr:sp macro="" textlink="">
      <xdr:nvSpPr>
        <xdr:cNvPr id="318" name="テキスト ボックス 317"/>
        <xdr:cNvSpPr txBox="1"/>
      </xdr:nvSpPr>
      <xdr:spPr>
        <a:xfrm>
          <a:off x="6737428" y="62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90246</xdr:rowOff>
    </xdr:from>
    <xdr:to>
      <xdr:col>55</xdr:col>
      <xdr:colOff>0</xdr:colOff>
      <xdr:row>58</xdr:row>
      <xdr:rowOff>133604</xdr:rowOff>
    </xdr:to>
    <xdr:cxnSp macro="">
      <xdr:nvCxnSpPr>
        <xdr:cNvPr id="347" name="直線コネクタ 346"/>
        <xdr:cNvCxnSpPr/>
      </xdr:nvCxnSpPr>
      <xdr:spPr>
        <a:xfrm>
          <a:off x="9639300" y="10034346"/>
          <a:ext cx="8382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90246</xdr:rowOff>
    </xdr:from>
    <xdr:to>
      <xdr:col>50</xdr:col>
      <xdr:colOff>114300</xdr:colOff>
      <xdr:row>58</xdr:row>
      <xdr:rowOff>98933</xdr:rowOff>
    </xdr:to>
    <xdr:cxnSp macro="">
      <xdr:nvCxnSpPr>
        <xdr:cNvPr id="350" name="直線コネクタ 349"/>
        <xdr:cNvCxnSpPr/>
      </xdr:nvCxnSpPr>
      <xdr:spPr>
        <a:xfrm flipV="1">
          <a:off x="8750300" y="1003434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98933</xdr:rowOff>
    </xdr:from>
    <xdr:to>
      <xdr:col>45</xdr:col>
      <xdr:colOff>177800</xdr:colOff>
      <xdr:row>58</xdr:row>
      <xdr:rowOff>132080</xdr:rowOff>
    </xdr:to>
    <xdr:cxnSp macro="">
      <xdr:nvCxnSpPr>
        <xdr:cNvPr id="353" name="直線コネクタ 352"/>
        <xdr:cNvCxnSpPr/>
      </xdr:nvCxnSpPr>
      <xdr:spPr>
        <a:xfrm flipV="1">
          <a:off x="7861300" y="1004303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73634</xdr:rowOff>
    </xdr:from>
    <xdr:to>
      <xdr:col>41</xdr:col>
      <xdr:colOff>50800</xdr:colOff>
      <xdr:row>58</xdr:row>
      <xdr:rowOff>132080</xdr:rowOff>
    </xdr:to>
    <xdr:cxnSp macro="">
      <xdr:nvCxnSpPr>
        <xdr:cNvPr id="356" name="直線コネクタ 355"/>
        <xdr:cNvCxnSpPr/>
      </xdr:nvCxnSpPr>
      <xdr:spPr>
        <a:xfrm>
          <a:off x="6972300" y="10017734"/>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82804</xdr:rowOff>
    </xdr:from>
    <xdr:to>
      <xdr:col>55</xdr:col>
      <xdr:colOff>50800</xdr:colOff>
      <xdr:row>59</xdr:row>
      <xdr:rowOff>12954</xdr:rowOff>
    </xdr:to>
    <xdr:sp macro="" textlink="">
      <xdr:nvSpPr>
        <xdr:cNvPr id="366" name="楕円 365"/>
        <xdr:cNvSpPr/>
      </xdr:nvSpPr>
      <xdr:spPr>
        <a:xfrm>
          <a:off x="10426700" y="100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169181</xdr:rowOff>
    </xdr:from>
    <xdr:ext cx="469744" cy="259045"/>
    <xdr:sp macro="" textlink="">
      <xdr:nvSpPr>
        <xdr:cNvPr id="367" name="農林水産業費該当値テキスト"/>
        <xdr:cNvSpPr txBox="1"/>
      </xdr:nvSpPr>
      <xdr:spPr>
        <a:xfrm>
          <a:off x="10528300" y="99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39446</xdr:rowOff>
    </xdr:from>
    <xdr:to>
      <xdr:col>50</xdr:col>
      <xdr:colOff>165100</xdr:colOff>
      <xdr:row>58</xdr:row>
      <xdr:rowOff>141046</xdr:rowOff>
    </xdr:to>
    <xdr:sp macro="" textlink="">
      <xdr:nvSpPr>
        <xdr:cNvPr id="368" name="楕円 367"/>
        <xdr:cNvSpPr/>
      </xdr:nvSpPr>
      <xdr:spPr>
        <a:xfrm>
          <a:off x="9588500" y="99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132173</xdr:rowOff>
    </xdr:from>
    <xdr:ext cx="469744" cy="259045"/>
    <xdr:sp macro="" textlink="">
      <xdr:nvSpPr>
        <xdr:cNvPr id="369" name="テキスト ボックス 368"/>
        <xdr:cNvSpPr txBox="1"/>
      </xdr:nvSpPr>
      <xdr:spPr>
        <a:xfrm>
          <a:off x="9404428" y="100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48133</xdr:rowOff>
    </xdr:from>
    <xdr:to>
      <xdr:col>46</xdr:col>
      <xdr:colOff>38100</xdr:colOff>
      <xdr:row>58</xdr:row>
      <xdr:rowOff>149733</xdr:rowOff>
    </xdr:to>
    <xdr:sp macro="" textlink="">
      <xdr:nvSpPr>
        <xdr:cNvPr id="370" name="楕円 369"/>
        <xdr:cNvSpPr/>
      </xdr:nvSpPr>
      <xdr:spPr>
        <a:xfrm>
          <a:off x="8699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140860</xdr:rowOff>
    </xdr:from>
    <xdr:ext cx="469744" cy="259045"/>
    <xdr:sp macro="" textlink="">
      <xdr:nvSpPr>
        <xdr:cNvPr id="371" name="テキスト ボックス 370"/>
        <xdr:cNvSpPr txBox="1"/>
      </xdr:nvSpPr>
      <xdr:spPr>
        <a:xfrm>
          <a:off x="8515428" y="100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81280</xdr:rowOff>
    </xdr:from>
    <xdr:to>
      <xdr:col>41</xdr:col>
      <xdr:colOff>101600</xdr:colOff>
      <xdr:row>59</xdr:row>
      <xdr:rowOff>11430</xdr:rowOff>
    </xdr:to>
    <xdr:sp macro="" textlink="">
      <xdr:nvSpPr>
        <xdr:cNvPr id="372" name="楕円 371"/>
        <xdr:cNvSpPr/>
      </xdr:nvSpPr>
      <xdr:spPr>
        <a:xfrm>
          <a:off x="7810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2557</xdr:rowOff>
    </xdr:from>
    <xdr:ext cx="469744" cy="259045"/>
    <xdr:sp macro="" textlink="">
      <xdr:nvSpPr>
        <xdr:cNvPr id="373" name="テキスト ボックス 372"/>
        <xdr:cNvSpPr txBox="1"/>
      </xdr:nvSpPr>
      <xdr:spPr>
        <a:xfrm>
          <a:off x="7626428"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22834</xdr:rowOff>
    </xdr:from>
    <xdr:to>
      <xdr:col>36</xdr:col>
      <xdr:colOff>165100</xdr:colOff>
      <xdr:row>58</xdr:row>
      <xdr:rowOff>124434</xdr:rowOff>
    </xdr:to>
    <xdr:sp macro="" textlink="">
      <xdr:nvSpPr>
        <xdr:cNvPr id="374" name="楕円 373"/>
        <xdr:cNvSpPr/>
      </xdr:nvSpPr>
      <xdr:spPr>
        <a:xfrm>
          <a:off x="6921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115561</xdr:rowOff>
    </xdr:from>
    <xdr:ext cx="469744" cy="259045"/>
    <xdr:sp macro="" textlink="">
      <xdr:nvSpPr>
        <xdr:cNvPr id="375" name="テキスト ボックス 374"/>
        <xdr:cNvSpPr txBox="1"/>
      </xdr:nvSpPr>
      <xdr:spPr>
        <a:xfrm>
          <a:off x="6737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12370</xdr:rowOff>
    </xdr:from>
    <xdr:to>
      <xdr:col>55</xdr:col>
      <xdr:colOff>0</xdr:colOff>
      <xdr:row>78</xdr:row>
      <xdr:rowOff>23267</xdr:rowOff>
    </xdr:to>
    <xdr:cxnSp macro="">
      <xdr:nvCxnSpPr>
        <xdr:cNvPr id="404" name="直線コネクタ 403"/>
        <xdr:cNvCxnSpPr/>
      </xdr:nvCxnSpPr>
      <xdr:spPr>
        <a:xfrm flipV="1">
          <a:off x="9639300" y="13385470"/>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23267</xdr:rowOff>
    </xdr:from>
    <xdr:to>
      <xdr:col>50</xdr:col>
      <xdr:colOff>114300</xdr:colOff>
      <xdr:row>78</xdr:row>
      <xdr:rowOff>35573</xdr:rowOff>
    </xdr:to>
    <xdr:cxnSp macro="">
      <xdr:nvCxnSpPr>
        <xdr:cNvPr id="407" name="直線コネクタ 406"/>
        <xdr:cNvCxnSpPr/>
      </xdr:nvCxnSpPr>
      <xdr:spPr>
        <a:xfrm flipV="1">
          <a:off x="8750300" y="1339636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9" name="テキスト ボックス 408"/>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35573</xdr:rowOff>
    </xdr:from>
    <xdr:to>
      <xdr:col>45</xdr:col>
      <xdr:colOff>177800</xdr:colOff>
      <xdr:row>78</xdr:row>
      <xdr:rowOff>38278</xdr:rowOff>
    </xdr:to>
    <xdr:cxnSp macro="">
      <xdr:nvCxnSpPr>
        <xdr:cNvPr id="410" name="直線コネクタ 409"/>
        <xdr:cNvCxnSpPr/>
      </xdr:nvCxnSpPr>
      <xdr:spPr>
        <a:xfrm flipV="1">
          <a:off x="7861300" y="1340867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154026</xdr:rowOff>
    </xdr:from>
    <xdr:to>
      <xdr:col>41</xdr:col>
      <xdr:colOff>50800</xdr:colOff>
      <xdr:row>78</xdr:row>
      <xdr:rowOff>38278</xdr:rowOff>
    </xdr:to>
    <xdr:cxnSp macro="">
      <xdr:nvCxnSpPr>
        <xdr:cNvPr id="413" name="直線コネクタ 412"/>
        <xdr:cNvCxnSpPr/>
      </xdr:nvCxnSpPr>
      <xdr:spPr>
        <a:xfrm>
          <a:off x="6972300" y="13355676"/>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133020</xdr:rowOff>
    </xdr:from>
    <xdr:to>
      <xdr:col>55</xdr:col>
      <xdr:colOff>50800</xdr:colOff>
      <xdr:row>78</xdr:row>
      <xdr:rowOff>63170</xdr:rowOff>
    </xdr:to>
    <xdr:sp macro="" textlink="">
      <xdr:nvSpPr>
        <xdr:cNvPr id="423" name="楕円 422"/>
        <xdr:cNvSpPr/>
      </xdr:nvSpPr>
      <xdr:spPr>
        <a:xfrm>
          <a:off x="10426700" y="133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111447</xdr:rowOff>
    </xdr:from>
    <xdr:ext cx="469744" cy="259045"/>
    <xdr:sp macro="" textlink="">
      <xdr:nvSpPr>
        <xdr:cNvPr id="424" name="商工費該当値テキスト"/>
        <xdr:cNvSpPr txBox="1"/>
      </xdr:nvSpPr>
      <xdr:spPr>
        <a:xfrm>
          <a:off x="10528300" y="133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143917</xdr:rowOff>
    </xdr:from>
    <xdr:to>
      <xdr:col>50</xdr:col>
      <xdr:colOff>165100</xdr:colOff>
      <xdr:row>78</xdr:row>
      <xdr:rowOff>74067</xdr:rowOff>
    </xdr:to>
    <xdr:sp macro="" textlink="">
      <xdr:nvSpPr>
        <xdr:cNvPr id="425" name="楕円 424"/>
        <xdr:cNvSpPr/>
      </xdr:nvSpPr>
      <xdr:spPr>
        <a:xfrm>
          <a:off x="9588500" y="133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90594</xdr:rowOff>
    </xdr:from>
    <xdr:ext cx="469744" cy="259045"/>
    <xdr:sp macro="" textlink="">
      <xdr:nvSpPr>
        <xdr:cNvPr id="426" name="テキスト ボックス 425"/>
        <xdr:cNvSpPr txBox="1"/>
      </xdr:nvSpPr>
      <xdr:spPr>
        <a:xfrm>
          <a:off x="9404428" y="1312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156223</xdr:rowOff>
    </xdr:from>
    <xdr:to>
      <xdr:col>46</xdr:col>
      <xdr:colOff>38100</xdr:colOff>
      <xdr:row>78</xdr:row>
      <xdr:rowOff>86373</xdr:rowOff>
    </xdr:to>
    <xdr:sp macro="" textlink="">
      <xdr:nvSpPr>
        <xdr:cNvPr id="427" name="楕円 426"/>
        <xdr:cNvSpPr/>
      </xdr:nvSpPr>
      <xdr:spPr>
        <a:xfrm>
          <a:off x="86995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77500</xdr:rowOff>
    </xdr:from>
    <xdr:ext cx="469744" cy="259045"/>
    <xdr:sp macro="" textlink="">
      <xdr:nvSpPr>
        <xdr:cNvPr id="428" name="テキスト ボックス 427"/>
        <xdr:cNvSpPr txBox="1"/>
      </xdr:nvSpPr>
      <xdr:spPr>
        <a:xfrm>
          <a:off x="8515428"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158928</xdr:rowOff>
    </xdr:from>
    <xdr:to>
      <xdr:col>41</xdr:col>
      <xdr:colOff>101600</xdr:colOff>
      <xdr:row>78</xdr:row>
      <xdr:rowOff>89078</xdr:rowOff>
    </xdr:to>
    <xdr:sp macro="" textlink="">
      <xdr:nvSpPr>
        <xdr:cNvPr id="429" name="楕円 428"/>
        <xdr:cNvSpPr/>
      </xdr:nvSpPr>
      <xdr:spPr>
        <a:xfrm>
          <a:off x="7810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80205</xdr:rowOff>
    </xdr:from>
    <xdr:ext cx="469744" cy="259045"/>
    <xdr:sp macro="" textlink="">
      <xdr:nvSpPr>
        <xdr:cNvPr id="430" name="テキスト ボックス 429"/>
        <xdr:cNvSpPr txBox="1"/>
      </xdr:nvSpPr>
      <xdr:spPr>
        <a:xfrm>
          <a:off x="7626428" y="134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103226</xdr:rowOff>
    </xdr:from>
    <xdr:to>
      <xdr:col>36</xdr:col>
      <xdr:colOff>165100</xdr:colOff>
      <xdr:row>78</xdr:row>
      <xdr:rowOff>33376</xdr:rowOff>
    </xdr:to>
    <xdr:sp macro="" textlink="">
      <xdr:nvSpPr>
        <xdr:cNvPr id="431" name="楕円 430"/>
        <xdr:cNvSpPr/>
      </xdr:nvSpPr>
      <xdr:spPr>
        <a:xfrm>
          <a:off x="6921500" y="133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24503</xdr:rowOff>
    </xdr:from>
    <xdr:ext cx="469744" cy="259045"/>
    <xdr:sp macro="" textlink="">
      <xdr:nvSpPr>
        <xdr:cNvPr id="432" name="テキスト ボックス 431"/>
        <xdr:cNvSpPr txBox="1"/>
      </xdr:nvSpPr>
      <xdr:spPr>
        <a:xfrm>
          <a:off x="6737428" y="133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41663</xdr:rowOff>
    </xdr:from>
    <xdr:to>
      <xdr:col>55</xdr:col>
      <xdr:colOff>0</xdr:colOff>
      <xdr:row>93</xdr:row>
      <xdr:rowOff>89767</xdr:rowOff>
    </xdr:to>
    <xdr:cxnSp macro="">
      <xdr:nvCxnSpPr>
        <xdr:cNvPr id="464" name="直線コネクタ 463"/>
        <xdr:cNvCxnSpPr/>
      </xdr:nvCxnSpPr>
      <xdr:spPr>
        <a:xfrm flipV="1">
          <a:off x="9639300" y="15986513"/>
          <a:ext cx="8382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5" name="土木費平均値テキスト"/>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89767</xdr:rowOff>
    </xdr:from>
    <xdr:to>
      <xdr:col>50</xdr:col>
      <xdr:colOff>114300</xdr:colOff>
      <xdr:row>93</xdr:row>
      <xdr:rowOff>162266</xdr:rowOff>
    </xdr:to>
    <xdr:cxnSp macro="">
      <xdr:nvCxnSpPr>
        <xdr:cNvPr id="467" name="直線コネクタ 466"/>
        <xdr:cNvCxnSpPr/>
      </xdr:nvCxnSpPr>
      <xdr:spPr>
        <a:xfrm flipV="1">
          <a:off x="8750300" y="16034617"/>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9" name="テキスト ボックス 468"/>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162266</xdr:rowOff>
    </xdr:from>
    <xdr:to>
      <xdr:col>45</xdr:col>
      <xdr:colOff>177800</xdr:colOff>
      <xdr:row>94</xdr:row>
      <xdr:rowOff>9855</xdr:rowOff>
    </xdr:to>
    <xdr:cxnSp macro="">
      <xdr:nvCxnSpPr>
        <xdr:cNvPr id="470" name="直線コネクタ 469"/>
        <xdr:cNvCxnSpPr/>
      </xdr:nvCxnSpPr>
      <xdr:spPr>
        <a:xfrm flipV="1">
          <a:off x="7861300" y="16107116"/>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2" name="テキスト ボックス 471"/>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104431</xdr:rowOff>
    </xdr:from>
    <xdr:to>
      <xdr:col>41</xdr:col>
      <xdr:colOff>50800</xdr:colOff>
      <xdr:row>94</xdr:row>
      <xdr:rowOff>9855</xdr:rowOff>
    </xdr:to>
    <xdr:cxnSp macro="">
      <xdr:nvCxnSpPr>
        <xdr:cNvPr id="473" name="直線コネクタ 472"/>
        <xdr:cNvCxnSpPr/>
      </xdr:nvCxnSpPr>
      <xdr:spPr>
        <a:xfrm>
          <a:off x="6972300" y="16049281"/>
          <a:ext cx="8890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5" name="テキスト ボックス 474"/>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7" name="テキスト ボックス 476"/>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162313</xdr:rowOff>
    </xdr:from>
    <xdr:to>
      <xdr:col>55</xdr:col>
      <xdr:colOff>50800</xdr:colOff>
      <xdr:row>93</xdr:row>
      <xdr:rowOff>92463</xdr:rowOff>
    </xdr:to>
    <xdr:sp macro="" textlink="">
      <xdr:nvSpPr>
        <xdr:cNvPr id="483" name="楕円 482"/>
        <xdr:cNvSpPr/>
      </xdr:nvSpPr>
      <xdr:spPr>
        <a:xfrm>
          <a:off x="10426700" y="159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13740</xdr:rowOff>
    </xdr:from>
    <xdr:ext cx="534377" cy="259045"/>
    <xdr:sp macro="" textlink="">
      <xdr:nvSpPr>
        <xdr:cNvPr id="484" name="土木費該当値テキスト"/>
        <xdr:cNvSpPr txBox="1"/>
      </xdr:nvSpPr>
      <xdr:spPr>
        <a:xfrm>
          <a:off x="10528300" y="1578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38967</xdr:rowOff>
    </xdr:from>
    <xdr:to>
      <xdr:col>50</xdr:col>
      <xdr:colOff>165100</xdr:colOff>
      <xdr:row>93</xdr:row>
      <xdr:rowOff>140567</xdr:rowOff>
    </xdr:to>
    <xdr:sp macro="" textlink="">
      <xdr:nvSpPr>
        <xdr:cNvPr id="485" name="楕円 484"/>
        <xdr:cNvSpPr/>
      </xdr:nvSpPr>
      <xdr:spPr>
        <a:xfrm>
          <a:off x="9588500" y="159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157094</xdr:rowOff>
    </xdr:from>
    <xdr:ext cx="534377" cy="259045"/>
    <xdr:sp macro="" textlink="">
      <xdr:nvSpPr>
        <xdr:cNvPr id="486" name="テキスト ボックス 485"/>
        <xdr:cNvSpPr txBox="1"/>
      </xdr:nvSpPr>
      <xdr:spPr>
        <a:xfrm>
          <a:off x="9372111" y="1575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111466</xdr:rowOff>
    </xdr:from>
    <xdr:to>
      <xdr:col>46</xdr:col>
      <xdr:colOff>38100</xdr:colOff>
      <xdr:row>94</xdr:row>
      <xdr:rowOff>41616</xdr:rowOff>
    </xdr:to>
    <xdr:sp macro="" textlink="">
      <xdr:nvSpPr>
        <xdr:cNvPr id="487" name="楕円 486"/>
        <xdr:cNvSpPr/>
      </xdr:nvSpPr>
      <xdr:spPr>
        <a:xfrm>
          <a:off x="8699500" y="160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58143</xdr:rowOff>
    </xdr:from>
    <xdr:ext cx="534377" cy="259045"/>
    <xdr:sp macro="" textlink="">
      <xdr:nvSpPr>
        <xdr:cNvPr id="488" name="テキスト ボックス 487"/>
        <xdr:cNvSpPr txBox="1"/>
      </xdr:nvSpPr>
      <xdr:spPr>
        <a:xfrm>
          <a:off x="8483111" y="158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130505</xdr:rowOff>
    </xdr:from>
    <xdr:to>
      <xdr:col>41</xdr:col>
      <xdr:colOff>101600</xdr:colOff>
      <xdr:row>94</xdr:row>
      <xdr:rowOff>60655</xdr:rowOff>
    </xdr:to>
    <xdr:sp macro="" textlink="">
      <xdr:nvSpPr>
        <xdr:cNvPr id="489" name="楕円 488"/>
        <xdr:cNvSpPr/>
      </xdr:nvSpPr>
      <xdr:spPr>
        <a:xfrm>
          <a:off x="7810500" y="160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77182</xdr:rowOff>
    </xdr:from>
    <xdr:ext cx="534377" cy="259045"/>
    <xdr:sp macro="" textlink="">
      <xdr:nvSpPr>
        <xdr:cNvPr id="490" name="テキスト ボックス 489"/>
        <xdr:cNvSpPr txBox="1"/>
      </xdr:nvSpPr>
      <xdr:spPr>
        <a:xfrm>
          <a:off x="7594111" y="158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53631</xdr:rowOff>
    </xdr:from>
    <xdr:to>
      <xdr:col>36</xdr:col>
      <xdr:colOff>165100</xdr:colOff>
      <xdr:row>93</xdr:row>
      <xdr:rowOff>155231</xdr:rowOff>
    </xdr:to>
    <xdr:sp macro="" textlink="">
      <xdr:nvSpPr>
        <xdr:cNvPr id="491" name="楕円 490"/>
        <xdr:cNvSpPr/>
      </xdr:nvSpPr>
      <xdr:spPr>
        <a:xfrm>
          <a:off x="6921500" y="15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308</xdr:rowOff>
    </xdr:from>
    <xdr:ext cx="534377" cy="259045"/>
    <xdr:sp macro="" textlink="">
      <xdr:nvSpPr>
        <xdr:cNvPr id="492" name="テキスト ボックス 491"/>
        <xdr:cNvSpPr txBox="1"/>
      </xdr:nvSpPr>
      <xdr:spPr>
        <a:xfrm>
          <a:off x="6705111" y="157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153416</xdr:rowOff>
    </xdr:from>
    <xdr:to>
      <xdr:col>85</xdr:col>
      <xdr:colOff>127000</xdr:colOff>
      <xdr:row>35</xdr:row>
      <xdr:rowOff>94234</xdr:rowOff>
    </xdr:to>
    <xdr:cxnSp macro="">
      <xdr:nvCxnSpPr>
        <xdr:cNvPr id="522" name="直線コネクタ 521"/>
        <xdr:cNvCxnSpPr/>
      </xdr:nvCxnSpPr>
      <xdr:spPr>
        <a:xfrm flipV="1">
          <a:off x="15481300" y="5982716"/>
          <a:ext cx="838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3"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70358</xdr:rowOff>
    </xdr:from>
    <xdr:to>
      <xdr:col>81</xdr:col>
      <xdr:colOff>50800</xdr:colOff>
      <xdr:row>35</xdr:row>
      <xdr:rowOff>94234</xdr:rowOff>
    </xdr:to>
    <xdr:cxnSp macro="">
      <xdr:nvCxnSpPr>
        <xdr:cNvPr id="525" name="直線コネクタ 524"/>
        <xdr:cNvCxnSpPr/>
      </xdr:nvCxnSpPr>
      <xdr:spPr>
        <a:xfrm>
          <a:off x="14592300" y="6071108"/>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7" name="テキスト ボックス 526"/>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150749</xdr:rowOff>
    </xdr:from>
    <xdr:to>
      <xdr:col>76</xdr:col>
      <xdr:colOff>114300</xdr:colOff>
      <xdr:row>35</xdr:row>
      <xdr:rowOff>70358</xdr:rowOff>
    </xdr:to>
    <xdr:cxnSp macro="">
      <xdr:nvCxnSpPr>
        <xdr:cNvPr id="528" name="直線コネクタ 527"/>
        <xdr:cNvCxnSpPr/>
      </xdr:nvCxnSpPr>
      <xdr:spPr>
        <a:xfrm>
          <a:off x="13703300" y="5980049"/>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30" name="テキスト ボックス 529"/>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150749</xdr:rowOff>
    </xdr:from>
    <xdr:to>
      <xdr:col>71</xdr:col>
      <xdr:colOff>177800</xdr:colOff>
      <xdr:row>36</xdr:row>
      <xdr:rowOff>11557</xdr:rowOff>
    </xdr:to>
    <xdr:cxnSp macro="">
      <xdr:nvCxnSpPr>
        <xdr:cNvPr id="531" name="直線コネクタ 530"/>
        <xdr:cNvCxnSpPr/>
      </xdr:nvCxnSpPr>
      <xdr:spPr>
        <a:xfrm flipV="1">
          <a:off x="12814300" y="5980049"/>
          <a:ext cx="8890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3" name="テキスト ボックス 532"/>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5" name="テキスト ボックス 534"/>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102616</xdr:rowOff>
    </xdr:from>
    <xdr:to>
      <xdr:col>85</xdr:col>
      <xdr:colOff>177800</xdr:colOff>
      <xdr:row>35</xdr:row>
      <xdr:rowOff>32766</xdr:rowOff>
    </xdr:to>
    <xdr:sp macro="" textlink="">
      <xdr:nvSpPr>
        <xdr:cNvPr id="541" name="楕円 540"/>
        <xdr:cNvSpPr/>
      </xdr:nvSpPr>
      <xdr:spPr>
        <a:xfrm>
          <a:off x="162687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125493</xdr:rowOff>
    </xdr:from>
    <xdr:ext cx="534377" cy="259045"/>
    <xdr:sp macro="" textlink="">
      <xdr:nvSpPr>
        <xdr:cNvPr id="542" name="消防費該当値テキスト"/>
        <xdr:cNvSpPr txBox="1"/>
      </xdr:nvSpPr>
      <xdr:spPr>
        <a:xfrm>
          <a:off x="16370300" y="578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43434</xdr:rowOff>
    </xdr:from>
    <xdr:to>
      <xdr:col>81</xdr:col>
      <xdr:colOff>101600</xdr:colOff>
      <xdr:row>35</xdr:row>
      <xdr:rowOff>145034</xdr:rowOff>
    </xdr:to>
    <xdr:sp macro="" textlink="">
      <xdr:nvSpPr>
        <xdr:cNvPr id="543" name="楕円 542"/>
        <xdr:cNvSpPr/>
      </xdr:nvSpPr>
      <xdr:spPr>
        <a:xfrm>
          <a:off x="15430500" y="60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161561</xdr:rowOff>
    </xdr:from>
    <xdr:ext cx="534377" cy="259045"/>
    <xdr:sp macro="" textlink="">
      <xdr:nvSpPr>
        <xdr:cNvPr id="544" name="テキスト ボックス 543"/>
        <xdr:cNvSpPr txBox="1"/>
      </xdr:nvSpPr>
      <xdr:spPr>
        <a:xfrm>
          <a:off x="15214111" y="58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19558</xdr:rowOff>
    </xdr:from>
    <xdr:to>
      <xdr:col>76</xdr:col>
      <xdr:colOff>165100</xdr:colOff>
      <xdr:row>35</xdr:row>
      <xdr:rowOff>121158</xdr:rowOff>
    </xdr:to>
    <xdr:sp macro="" textlink="">
      <xdr:nvSpPr>
        <xdr:cNvPr id="545" name="楕円 544"/>
        <xdr:cNvSpPr/>
      </xdr:nvSpPr>
      <xdr:spPr>
        <a:xfrm>
          <a:off x="14541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137685</xdr:rowOff>
    </xdr:from>
    <xdr:ext cx="534377" cy="259045"/>
    <xdr:sp macro="" textlink="">
      <xdr:nvSpPr>
        <xdr:cNvPr id="546" name="テキスト ボックス 545"/>
        <xdr:cNvSpPr txBox="1"/>
      </xdr:nvSpPr>
      <xdr:spPr>
        <a:xfrm>
          <a:off x="14325111" y="57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99949</xdr:rowOff>
    </xdr:from>
    <xdr:to>
      <xdr:col>72</xdr:col>
      <xdr:colOff>38100</xdr:colOff>
      <xdr:row>35</xdr:row>
      <xdr:rowOff>30099</xdr:rowOff>
    </xdr:to>
    <xdr:sp macro="" textlink="">
      <xdr:nvSpPr>
        <xdr:cNvPr id="547" name="楕円 546"/>
        <xdr:cNvSpPr/>
      </xdr:nvSpPr>
      <xdr:spPr>
        <a:xfrm>
          <a:off x="13652500" y="59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46626</xdr:rowOff>
    </xdr:from>
    <xdr:ext cx="534377" cy="259045"/>
    <xdr:sp macro="" textlink="">
      <xdr:nvSpPr>
        <xdr:cNvPr id="548" name="テキスト ボックス 547"/>
        <xdr:cNvSpPr txBox="1"/>
      </xdr:nvSpPr>
      <xdr:spPr>
        <a:xfrm>
          <a:off x="13436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132207</xdr:rowOff>
    </xdr:from>
    <xdr:to>
      <xdr:col>67</xdr:col>
      <xdr:colOff>101600</xdr:colOff>
      <xdr:row>36</xdr:row>
      <xdr:rowOff>62357</xdr:rowOff>
    </xdr:to>
    <xdr:sp macro="" textlink="">
      <xdr:nvSpPr>
        <xdr:cNvPr id="549" name="楕円 548"/>
        <xdr:cNvSpPr/>
      </xdr:nvSpPr>
      <xdr:spPr>
        <a:xfrm>
          <a:off x="12763500" y="61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78884</xdr:rowOff>
    </xdr:from>
    <xdr:ext cx="534377" cy="259045"/>
    <xdr:sp macro="" textlink="">
      <xdr:nvSpPr>
        <xdr:cNvPr id="550" name="テキスト ボックス 549"/>
        <xdr:cNvSpPr txBox="1"/>
      </xdr:nvSpPr>
      <xdr:spPr>
        <a:xfrm>
          <a:off x="12547111" y="59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60010</xdr:rowOff>
    </xdr:from>
    <xdr:to>
      <xdr:col>85</xdr:col>
      <xdr:colOff>127000</xdr:colOff>
      <xdr:row>57</xdr:row>
      <xdr:rowOff>102781</xdr:rowOff>
    </xdr:to>
    <xdr:cxnSp macro="">
      <xdr:nvCxnSpPr>
        <xdr:cNvPr id="578" name="直線コネクタ 577"/>
        <xdr:cNvCxnSpPr/>
      </xdr:nvCxnSpPr>
      <xdr:spPr>
        <a:xfrm flipV="1">
          <a:off x="15481300" y="9832660"/>
          <a:ext cx="8382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9"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102781</xdr:rowOff>
    </xdr:from>
    <xdr:to>
      <xdr:col>81</xdr:col>
      <xdr:colOff>50800</xdr:colOff>
      <xdr:row>57</xdr:row>
      <xdr:rowOff>109890</xdr:rowOff>
    </xdr:to>
    <xdr:cxnSp macro="">
      <xdr:nvCxnSpPr>
        <xdr:cNvPr id="581" name="直線コネクタ 580"/>
        <xdr:cNvCxnSpPr/>
      </xdr:nvCxnSpPr>
      <xdr:spPr>
        <a:xfrm flipV="1">
          <a:off x="14592300" y="9875431"/>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3" name="テキスト ボックス 582"/>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85088</xdr:rowOff>
    </xdr:from>
    <xdr:to>
      <xdr:col>76</xdr:col>
      <xdr:colOff>114300</xdr:colOff>
      <xdr:row>57</xdr:row>
      <xdr:rowOff>109890</xdr:rowOff>
    </xdr:to>
    <xdr:cxnSp macro="">
      <xdr:nvCxnSpPr>
        <xdr:cNvPr id="584" name="直線コネクタ 583"/>
        <xdr:cNvCxnSpPr/>
      </xdr:nvCxnSpPr>
      <xdr:spPr>
        <a:xfrm>
          <a:off x="13703300" y="9857738"/>
          <a:ext cx="889000" cy="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6" name="テキスト ボックス 585"/>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85088</xdr:rowOff>
    </xdr:from>
    <xdr:to>
      <xdr:col>71</xdr:col>
      <xdr:colOff>177800</xdr:colOff>
      <xdr:row>57</xdr:row>
      <xdr:rowOff>93157</xdr:rowOff>
    </xdr:to>
    <xdr:cxnSp macro="">
      <xdr:nvCxnSpPr>
        <xdr:cNvPr id="587" name="直線コネクタ 586"/>
        <xdr:cNvCxnSpPr/>
      </xdr:nvCxnSpPr>
      <xdr:spPr>
        <a:xfrm flipV="1">
          <a:off x="12814300" y="9857738"/>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9" name="テキスト ボックス 588"/>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91" name="テキスト ボックス 590"/>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9210</xdr:rowOff>
    </xdr:from>
    <xdr:to>
      <xdr:col>85</xdr:col>
      <xdr:colOff>177800</xdr:colOff>
      <xdr:row>57</xdr:row>
      <xdr:rowOff>110810</xdr:rowOff>
    </xdr:to>
    <xdr:sp macro="" textlink="">
      <xdr:nvSpPr>
        <xdr:cNvPr id="597" name="楕円 596"/>
        <xdr:cNvSpPr/>
      </xdr:nvSpPr>
      <xdr:spPr>
        <a:xfrm>
          <a:off x="16268700" y="978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159087</xdr:rowOff>
    </xdr:from>
    <xdr:ext cx="534377" cy="259045"/>
    <xdr:sp macro="" textlink="">
      <xdr:nvSpPr>
        <xdr:cNvPr id="598" name="教育費該当値テキスト"/>
        <xdr:cNvSpPr txBox="1"/>
      </xdr:nvSpPr>
      <xdr:spPr>
        <a:xfrm>
          <a:off x="16370300" y="97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51981</xdr:rowOff>
    </xdr:from>
    <xdr:to>
      <xdr:col>81</xdr:col>
      <xdr:colOff>101600</xdr:colOff>
      <xdr:row>57</xdr:row>
      <xdr:rowOff>153581</xdr:rowOff>
    </xdr:to>
    <xdr:sp macro="" textlink="">
      <xdr:nvSpPr>
        <xdr:cNvPr id="599" name="楕円 598"/>
        <xdr:cNvSpPr/>
      </xdr:nvSpPr>
      <xdr:spPr>
        <a:xfrm>
          <a:off x="15430500" y="98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144708</xdr:rowOff>
    </xdr:from>
    <xdr:ext cx="534377" cy="259045"/>
    <xdr:sp macro="" textlink="">
      <xdr:nvSpPr>
        <xdr:cNvPr id="600" name="テキスト ボックス 599"/>
        <xdr:cNvSpPr txBox="1"/>
      </xdr:nvSpPr>
      <xdr:spPr>
        <a:xfrm>
          <a:off x="15214111" y="99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59090</xdr:rowOff>
    </xdr:from>
    <xdr:to>
      <xdr:col>76</xdr:col>
      <xdr:colOff>165100</xdr:colOff>
      <xdr:row>57</xdr:row>
      <xdr:rowOff>160690</xdr:rowOff>
    </xdr:to>
    <xdr:sp macro="" textlink="">
      <xdr:nvSpPr>
        <xdr:cNvPr id="601" name="楕円 600"/>
        <xdr:cNvSpPr/>
      </xdr:nvSpPr>
      <xdr:spPr>
        <a:xfrm>
          <a:off x="14541500" y="9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151817</xdr:rowOff>
    </xdr:from>
    <xdr:ext cx="534377" cy="259045"/>
    <xdr:sp macro="" textlink="">
      <xdr:nvSpPr>
        <xdr:cNvPr id="602" name="テキスト ボックス 601"/>
        <xdr:cNvSpPr txBox="1"/>
      </xdr:nvSpPr>
      <xdr:spPr>
        <a:xfrm>
          <a:off x="14325111" y="992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34288</xdr:rowOff>
    </xdr:from>
    <xdr:to>
      <xdr:col>72</xdr:col>
      <xdr:colOff>38100</xdr:colOff>
      <xdr:row>57</xdr:row>
      <xdr:rowOff>135888</xdr:rowOff>
    </xdr:to>
    <xdr:sp macro="" textlink="">
      <xdr:nvSpPr>
        <xdr:cNvPr id="603" name="楕円 602"/>
        <xdr:cNvSpPr/>
      </xdr:nvSpPr>
      <xdr:spPr>
        <a:xfrm>
          <a:off x="13652500" y="9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127015</xdr:rowOff>
    </xdr:from>
    <xdr:ext cx="534377" cy="259045"/>
    <xdr:sp macro="" textlink="">
      <xdr:nvSpPr>
        <xdr:cNvPr id="604" name="テキスト ボックス 603"/>
        <xdr:cNvSpPr txBox="1"/>
      </xdr:nvSpPr>
      <xdr:spPr>
        <a:xfrm>
          <a:off x="13436111" y="98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42357</xdr:rowOff>
    </xdr:from>
    <xdr:to>
      <xdr:col>67</xdr:col>
      <xdr:colOff>101600</xdr:colOff>
      <xdr:row>57</xdr:row>
      <xdr:rowOff>143957</xdr:rowOff>
    </xdr:to>
    <xdr:sp macro="" textlink="">
      <xdr:nvSpPr>
        <xdr:cNvPr id="605" name="楕円 604"/>
        <xdr:cNvSpPr/>
      </xdr:nvSpPr>
      <xdr:spPr>
        <a:xfrm>
          <a:off x="127635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135084</xdr:rowOff>
    </xdr:from>
    <xdr:ext cx="534377" cy="259045"/>
    <xdr:sp macro="" textlink="">
      <xdr:nvSpPr>
        <xdr:cNvPr id="606" name="テキスト ボックス 605"/>
        <xdr:cNvSpPr txBox="1"/>
      </xdr:nvSpPr>
      <xdr:spPr>
        <a:xfrm>
          <a:off x="12547111" y="99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92511</xdr:rowOff>
    </xdr:from>
    <xdr:to>
      <xdr:col>85</xdr:col>
      <xdr:colOff>127000</xdr:colOff>
      <xdr:row>79</xdr:row>
      <xdr:rowOff>98879</xdr:rowOff>
    </xdr:to>
    <xdr:cxnSp macro="">
      <xdr:nvCxnSpPr>
        <xdr:cNvPr id="637" name="直線コネクタ 636"/>
        <xdr:cNvCxnSpPr/>
      </xdr:nvCxnSpPr>
      <xdr:spPr>
        <a:xfrm flipV="1">
          <a:off x="15481300" y="13637061"/>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8"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97245</xdr:rowOff>
    </xdr:from>
    <xdr:to>
      <xdr:col>81</xdr:col>
      <xdr:colOff>50800</xdr:colOff>
      <xdr:row>79</xdr:row>
      <xdr:rowOff>98879</xdr:rowOff>
    </xdr:to>
    <xdr:cxnSp macro="">
      <xdr:nvCxnSpPr>
        <xdr:cNvPr id="640" name="直線コネクタ 639"/>
        <xdr:cNvCxnSpPr/>
      </xdr:nvCxnSpPr>
      <xdr:spPr>
        <a:xfrm>
          <a:off x="14592300" y="1364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2" name="テキスト ボックス 641"/>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97245</xdr:rowOff>
    </xdr:from>
    <xdr:to>
      <xdr:col>76</xdr:col>
      <xdr:colOff>114300</xdr:colOff>
      <xdr:row>79</xdr:row>
      <xdr:rowOff>98879</xdr:rowOff>
    </xdr:to>
    <xdr:cxnSp macro="">
      <xdr:nvCxnSpPr>
        <xdr:cNvPr id="643" name="直線コネクタ 642"/>
        <xdr:cNvCxnSpPr/>
      </xdr:nvCxnSpPr>
      <xdr:spPr>
        <a:xfrm flipV="1">
          <a:off x="13703300" y="1364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41711</xdr:rowOff>
    </xdr:from>
    <xdr:to>
      <xdr:col>85</xdr:col>
      <xdr:colOff>177800</xdr:colOff>
      <xdr:row>79</xdr:row>
      <xdr:rowOff>143311</xdr:rowOff>
    </xdr:to>
    <xdr:sp macro="" textlink="">
      <xdr:nvSpPr>
        <xdr:cNvPr id="656" name="楕円 655"/>
        <xdr:cNvSpPr/>
      </xdr:nvSpPr>
      <xdr:spPr>
        <a:xfrm>
          <a:off x="16268700" y="13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13932" cy="259045"/>
    <xdr:sp macro="" textlink="">
      <xdr:nvSpPr>
        <xdr:cNvPr id="657" name="災害復旧費該当値テキスト"/>
        <xdr:cNvSpPr txBox="1"/>
      </xdr:nvSpPr>
      <xdr:spPr>
        <a:xfrm>
          <a:off x="16370300" y="13527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60" name="楕円 659"/>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139172</xdr:rowOff>
    </xdr:from>
    <xdr:ext cx="313932" cy="259045"/>
    <xdr:sp macro="" textlink="">
      <xdr:nvSpPr>
        <xdr:cNvPr id="661" name="テキスト ボックス 660"/>
        <xdr:cNvSpPr txBox="1"/>
      </xdr:nvSpPr>
      <xdr:spPr>
        <a:xfrm>
          <a:off x="14435333" y="13683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135013</xdr:rowOff>
    </xdr:from>
    <xdr:to>
      <xdr:col>85</xdr:col>
      <xdr:colOff>127000</xdr:colOff>
      <xdr:row>98</xdr:row>
      <xdr:rowOff>138511</xdr:rowOff>
    </xdr:to>
    <xdr:cxnSp macro="">
      <xdr:nvCxnSpPr>
        <xdr:cNvPr id="693" name="直線コネクタ 692"/>
        <xdr:cNvCxnSpPr/>
      </xdr:nvCxnSpPr>
      <xdr:spPr>
        <a:xfrm flipV="1">
          <a:off x="15481300" y="16937113"/>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4"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138511</xdr:rowOff>
    </xdr:from>
    <xdr:to>
      <xdr:col>81</xdr:col>
      <xdr:colOff>50800</xdr:colOff>
      <xdr:row>98</xdr:row>
      <xdr:rowOff>155725</xdr:rowOff>
    </xdr:to>
    <xdr:cxnSp macro="">
      <xdr:nvCxnSpPr>
        <xdr:cNvPr id="696" name="直線コネクタ 695"/>
        <xdr:cNvCxnSpPr/>
      </xdr:nvCxnSpPr>
      <xdr:spPr>
        <a:xfrm flipV="1">
          <a:off x="14592300" y="1694061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8" name="テキスト ボックス 697"/>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151975</xdr:rowOff>
    </xdr:from>
    <xdr:to>
      <xdr:col>76</xdr:col>
      <xdr:colOff>114300</xdr:colOff>
      <xdr:row>98</xdr:row>
      <xdr:rowOff>155725</xdr:rowOff>
    </xdr:to>
    <xdr:cxnSp macro="">
      <xdr:nvCxnSpPr>
        <xdr:cNvPr id="699" name="直線コネクタ 698"/>
        <xdr:cNvCxnSpPr/>
      </xdr:nvCxnSpPr>
      <xdr:spPr>
        <a:xfrm>
          <a:off x="13703300" y="16954075"/>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701" name="テキスト ボックス 700"/>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151975</xdr:rowOff>
    </xdr:from>
    <xdr:to>
      <xdr:col>71</xdr:col>
      <xdr:colOff>177800</xdr:colOff>
      <xdr:row>98</xdr:row>
      <xdr:rowOff>155702</xdr:rowOff>
    </xdr:to>
    <xdr:cxnSp macro="">
      <xdr:nvCxnSpPr>
        <xdr:cNvPr id="702" name="直線コネクタ 701"/>
        <xdr:cNvCxnSpPr/>
      </xdr:nvCxnSpPr>
      <xdr:spPr>
        <a:xfrm flipV="1">
          <a:off x="12814300" y="1695407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4" name="テキスト ボックス 703"/>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6" name="テキスト ボックス 705"/>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84213</xdr:rowOff>
    </xdr:from>
    <xdr:to>
      <xdr:col>85</xdr:col>
      <xdr:colOff>177800</xdr:colOff>
      <xdr:row>99</xdr:row>
      <xdr:rowOff>14363</xdr:rowOff>
    </xdr:to>
    <xdr:sp macro="" textlink="">
      <xdr:nvSpPr>
        <xdr:cNvPr id="712" name="楕円 711"/>
        <xdr:cNvSpPr/>
      </xdr:nvSpPr>
      <xdr:spPr>
        <a:xfrm>
          <a:off x="16268700" y="168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170590</xdr:rowOff>
    </xdr:from>
    <xdr:ext cx="534377" cy="259045"/>
    <xdr:sp macro="" textlink="">
      <xdr:nvSpPr>
        <xdr:cNvPr id="713" name="公債費該当値テキスト"/>
        <xdr:cNvSpPr txBox="1"/>
      </xdr:nvSpPr>
      <xdr:spPr>
        <a:xfrm>
          <a:off x="16370300" y="168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87711</xdr:rowOff>
    </xdr:from>
    <xdr:to>
      <xdr:col>81</xdr:col>
      <xdr:colOff>101600</xdr:colOff>
      <xdr:row>99</xdr:row>
      <xdr:rowOff>17861</xdr:rowOff>
    </xdr:to>
    <xdr:sp macro="" textlink="">
      <xdr:nvSpPr>
        <xdr:cNvPr id="714" name="楕円 713"/>
        <xdr:cNvSpPr/>
      </xdr:nvSpPr>
      <xdr:spPr>
        <a:xfrm>
          <a:off x="15430500" y="168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8988</xdr:rowOff>
    </xdr:from>
    <xdr:ext cx="534377" cy="259045"/>
    <xdr:sp macro="" textlink="">
      <xdr:nvSpPr>
        <xdr:cNvPr id="715" name="テキスト ボックス 714"/>
        <xdr:cNvSpPr txBox="1"/>
      </xdr:nvSpPr>
      <xdr:spPr>
        <a:xfrm>
          <a:off x="15214111" y="169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104925</xdr:rowOff>
    </xdr:from>
    <xdr:to>
      <xdr:col>76</xdr:col>
      <xdr:colOff>165100</xdr:colOff>
      <xdr:row>99</xdr:row>
      <xdr:rowOff>35075</xdr:rowOff>
    </xdr:to>
    <xdr:sp macro="" textlink="">
      <xdr:nvSpPr>
        <xdr:cNvPr id="716" name="楕円 715"/>
        <xdr:cNvSpPr/>
      </xdr:nvSpPr>
      <xdr:spPr>
        <a:xfrm>
          <a:off x="14541500" y="169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26202</xdr:rowOff>
    </xdr:from>
    <xdr:ext cx="534377" cy="259045"/>
    <xdr:sp macro="" textlink="">
      <xdr:nvSpPr>
        <xdr:cNvPr id="717" name="テキスト ボックス 716"/>
        <xdr:cNvSpPr txBox="1"/>
      </xdr:nvSpPr>
      <xdr:spPr>
        <a:xfrm>
          <a:off x="14325111" y="169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101175</xdr:rowOff>
    </xdr:from>
    <xdr:to>
      <xdr:col>72</xdr:col>
      <xdr:colOff>38100</xdr:colOff>
      <xdr:row>99</xdr:row>
      <xdr:rowOff>31325</xdr:rowOff>
    </xdr:to>
    <xdr:sp macro="" textlink="">
      <xdr:nvSpPr>
        <xdr:cNvPr id="718" name="楕円 717"/>
        <xdr:cNvSpPr/>
      </xdr:nvSpPr>
      <xdr:spPr>
        <a:xfrm>
          <a:off x="13652500" y="169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22452</xdr:rowOff>
    </xdr:from>
    <xdr:ext cx="534377" cy="259045"/>
    <xdr:sp macro="" textlink="">
      <xdr:nvSpPr>
        <xdr:cNvPr id="719" name="テキスト ボックス 718"/>
        <xdr:cNvSpPr txBox="1"/>
      </xdr:nvSpPr>
      <xdr:spPr>
        <a:xfrm>
          <a:off x="13436111" y="169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104902</xdr:rowOff>
    </xdr:from>
    <xdr:to>
      <xdr:col>67</xdr:col>
      <xdr:colOff>101600</xdr:colOff>
      <xdr:row>99</xdr:row>
      <xdr:rowOff>35052</xdr:rowOff>
    </xdr:to>
    <xdr:sp macro="" textlink="">
      <xdr:nvSpPr>
        <xdr:cNvPr id="720" name="楕円 719"/>
        <xdr:cNvSpPr/>
      </xdr:nvSpPr>
      <xdr:spPr>
        <a:xfrm>
          <a:off x="12763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26179</xdr:rowOff>
    </xdr:from>
    <xdr:ext cx="534377" cy="259045"/>
    <xdr:sp macro="" textlink="">
      <xdr:nvSpPr>
        <xdr:cNvPr id="721" name="テキスト ボックス 720"/>
        <xdr:cNvSpPr txBox="1"/>
      </xdr:nvSpPr>
      <xdr:spPr>
        <a:xfrm>
          <a:off x="12547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年度の財政規模は、普通会計では対前年度比</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（前年度は</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％の減）となった。これは、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民生費、衛生費などが増加</a:t>
          </a:r>
          <a:r>
            <a:rPr kumimoji="1" lang="ja-JP" altLang="ja-JP" sz="1100">
              <a:solidFill>
                <a:schemeClr val="dk1"/>
              </a:solidFill>
              <a:effectLst/>
              <a:latin typeface="+mn-lt"/>
              <a:ea typeface="+mn-ea"/>
              <a:cs typeface="+mn-cs"/>
            </a:rPr>
            <a:t>したことによる。</a:t>
          </a:r>
          <a:endParaRPr lang="ja-JP" altLang="ja-JP" sz="1400">
            <a:effectLst/>
          </a:endParaRPr>
        </a:p>
        <a:p>
          <a:r>
            <a:rPr kumimoji="1" lang="ja-JP" altLang="ja-JP" sz="1100">
              <a:solidFill>
                <a:schemeClr val="dk1"/>
              </a:solidFill>
              <a:effectLst/>
              <a:latin typeface="+mn-lt"/>
              <a:ea typeface="+mn-ea"/>
              <a:cs typeface="+mn-cs"/>
            </a:rPr>
            <a:t>　増加した事業費の要因については、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費における</a:t>
          </a:r>
          <a:r>
            <a:rPr kumimoji="1" lang="ja-JP" altLang="en-US" sz="1100">
              <a:solidFill>
                <a:schemeClr val="dk1"/>
              </a:solidFill>
              <a:effectLst/>
              <a:latin typeface="+mn-lt"/>
              <a:ea typeface="+mn-ea"/>
              <a:cs typeface="+mn-cs"/>
            </a:rPr>
            <a:t>分庁舎整備に係る経費</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費における</a:t>
          </a:r>
          <a:r>
            <a:rPr kumimoji="1" lang="ja-JP" altLang="en-US" sz="1100">
              <a:solidFill>
                <a:schemeClr val="dk1"/>
              </a:solidFill>
              <a:effectLst/>
              <a:latin typeface="+mn-lt"/>
              <a:ea typeface="+mn-ea"/>
              <a:cs typeface="+mn-cs"/>
            </a:rPr>
            <a:t>子育て支援策に係る経費</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衛生費における一般廃棄物中間処理施設整備に係る経費</a:t>
          </a:r>
          <a:r>
            <a:rPr kumimoji="1" lang="ja-JP" altLang="ja-JP" sz="1100">
              <a:solidFill>
                <a:schemeClr val="dk1"/>
              </a:solidFill>
              <a:effectLst/>
              <a:latin typeface="+mn-lt"/>
              <a:ea typeface="+mn-ea"/>
              <a:cs typeface="+mn-cs"/>
            </a:rPr>
            <a:t>の増加などである。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一方、減少した事業費の要因については</a:t>
          </a:r>
          <a:r>
            <a:rPr kumimoji="1" lang="ja-JP" altLang="ja-JP" sz="1100">
              <a:solidFill>
                <a:schemeClr val="dk1"/>
              </a:solidFill>
              <a:effectLst/>
              <a:latin typeface="+mn-lt"/>
              <a:ea typeface="+mn-ea"/>
              <a:cs typeface="+mn-cs"/>
            </a:rPr>
            <a:t>労働費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労働会館</a:t>
          </a:r>
          <a:r>
            <a:rPr kumimoji="1" lang="ja-JP" altLang="en-US" sz="1100">
              <a:solidFill>
                <a:schemeClr val="dk1"/>
              </a:solidFill>
              <a:effectLst/>
              <a:latin typeface="+mn-lt"/>
              <a:ea typeface="+mn-ea"/>
              <a:cs typeface="+mn-cs"/>
            </a:rPr>
            <a:t>（Ｆプレイス）の</a:t>
          </a:r>
          <a:r>
            <a:rPr kumimoji="1" lang="ja-JP" altLang="ja-JP" sz="1100">
              <a:solidFill>
                <a:schemeClr val="dk1"/>
              </a:solidFill>
              <a:effectLst/>
              <a:latin typeface="+mn-lt"/>
              <a:ea typeface="+mn-ea"/>
              <a:cs typeface="+mn-cs"/>
            </a:rPr>
            <a:t>建設事業が完了したことにより大幅に減少した</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本市の中長期的な財政見通しとしては、少子高齢化の進展の中で歳入のうち市税収入は横ばいから微減となることが予測され、</a:t>
          </a:r>
          <a:r>
            <a:rPr kumimoji="1" lang="ja-JP" altLang="en-US" sz="1100">
              <a:solidFill>
                <a:schemeClr val="dk1"/>
              </a:solidFill>
              <a:effectLst/>
              <a:latin typeface="+mn-lt"/>
              <a:ea typeface="+mn-ea"/>
              <a:cs typeface="+mn-cs"/>
            </a:rPr>
            <a:t>さらにコロナ禍の影響により減少が見込まれる。また、</a:t>
          </a:r>
          <a:r>
            <a:rPr kumimoji="1" lang="ja-JP" altLang="ja-JP" sz="1100">
              <a:solidFill>
                <a:schemeClr val="dk1"/>
              </a:solidFill>
              <a:effectLst/>
              <a:latin typeface="+mn-lt"/>
              <a:ea typeface="+mn-ea"/>
              <a:cs typeface="+mn-cs"/>
            </a:rPr>
            <a:t>歳出については社会保障関係費や公共施設再整備</a:t>
          </a:r>
          <a:r>
            <a:rPr kumimoji="1" lang="ja-JP" altLang="en-US" sz="1100">
              <a:solidFill>
                <a:schemeClr val="dk1"/>
              </a:solidFill>
              <a:effectLst/>
              <a:latin typeface="+mn-lt"/>
              <a:ea typeface="+mn-ea"/>
              <a:cs typeface="+mn-cs"/>
            </a:rPr>
            <a:t>や大型公共投資</a:t>
          </a:r>
          <a:r>
            <a:rPr kumimoji="1" lang="ja-JP" altLang="ja-JP" sz="1100">
              <a:solidFill>
                <a:schemeClr val="dk1"/>
              </a:solidFill>
              <a:effectLst/>
              <a:latin typeface="+mn-lt"/>
              <a:ea typeface="+mn-ea"/>
              <a:cs typeface="+mn-cs"/>
            </a:rPr>
            <a:t>による公債費の増加が見込まれ</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数年先の収支見通しを踏まえた計画的な財政運営を行うことが必要であり、優先順位を踏まえた計画的な事業実施による財政負担の平準化や</a:t>
          </a:r>
          <a:r>
            <a:rPr kumimoji="1" lang="ja-JP" altLang="ja-JP" sz="1100">
              <a:solidFill>
                <a:schemeClr val="dk1"/>
              </a:solidFill>
              <a:effectLst/>
              <a:latin typeface="+mn-lt"/>
              <a:ea typeface="+mn-ea"/>
              <a:cs typeface="+mn-cs"/>
            </a:rPr>
            <a:t>事務事業の抜本的な見直し等によ</a:t>
          </a:r>
          <a:r>
            <a:rPr kumimoji="1" lang="ja-JP" altLang="en-US" sz="1100">
              <a:solidFill>
                <a:schemeClr val="dk1"/>
              </a:solidFill>
              <a:effectLst/>
              <a:latin typeface="+mn-lt"/>
              <a:ea typeface="+mn-ea"/>
              <a:cs typeface="+mn-cs"/>
            </a:rPr>
            <a:t>り、引き続き</a:t>
          </a:r>
          <a:r>
            <a:rPr kumimoji="1" lang="ja-JP" altLang="ja-JP" sz="1100">
              <a:solidFill>
                <a:schemeClr val="dk1"/>
              </a:solidFill>
              <a:effectLst/>
              <a:latin typeface="+mn-lt"/>
              <a:ea typeface="+mn-ea"/>
              <a:cs typeface="+mn-cs"/>
            </a:rPr>
            <a:t>健全財政に努める。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年度末の財政調整基金残高は、</a:t>
          </a:r>
          <a:r>
            <a:rPr kumimoji="1" lang="en-US" altLang="ja-JP" sz="1100">
              <a:solidFill>
                <a:schemeClr val="dk1"/>
              </a:solidFill>
              <a:effectLst/>
              <a:latin typeface="+mn-lt"/>
              <a:ea typeface="+mn-ea"/>
              <a:cs typeface="+mn-cs"/>
            </a:rPr>
            <a:t>2,570</a:t>
          </a:r>
          <a:r>
            <a:rPr kumimoji="1" lang="ja-JP" altLang="ja-JP" sz="1100">
              <a:solidFill>
                <a:schemeClr val="dk1"/>
              </a:solidFill>
              <a:effectLst/>
              <a:latin typeface="+mn-lt"/>
              <a:ea typeface="+mn-ea"/>
              <a:cs typeface="+mn-cs"/>
            </a:rPr>
            <a:t>百万円の積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百万円の取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を行った結果、</a:t>
          </a:r>
          <a:r>
            <a:rPr kumimoji="1" lang="en-US" altLang="ja-JP" sz="1100">
              <a:solidFill>
                <a:schemeClr val="dk1"/>
              </a:solidFill>
              <a:effectLst/>
              <a:latin typeface="+mn-lt"/>
              <a:ea typeface="+mn-ea"/>
              <a:cs typeface="+mn-cs"/>
            </a:rPr>
            <a:t>11,281</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a:t>
          </a:r>
          <a:r>
            <a:rPr kumimoji="0" lang="ja-JP" altLang="en-US" sz="1100">
              <a:solidFill>
                <a:schemeClr val="dk1"/>
              </a:solidFill>
              <a:effectLst/>
              <a:latin typeface="+mn-lt"/>
              <a:ea typeface="+mn-ea"/>
              <a:cs typeface="+mn-cs"/>
            </a:rPr>
            <a:t>実質</a:t>
          </a:r>
          <a:r>
            <a:rPr lang="ja-JP" altLang="ja-JP" sz="1100">
              <a:solidFill>
                <a:schemeClr val="dk1"/>
              </a:solidFill>
              <a:effectLst/>
              <a:latin typeface="+mn-lt"/>
              <a:ea typeface="+mn-ea"/>
              <a:cs typeface="+mn-cs"/>
            </a:rPr>
            <a:t>収支に関しては</a:t>
          </a:r>
          <a:r>
            <a:rPr lang="ja-JP" altLang="en-US" sz="1100">
              <a:solidFill>
                <a:schemeClr val="dk1"/>
              </a:solidFill>
              <a:effectLst/>
              <a:latin typeface="+mn-lt"/>
              <a:ea typeface="+mn-ea"/>
              <a:cs typeface="+mn-cs"/>
            </a:rPr>
            <a:t>、歳出増が歳入増を上回ったために、前年度と比較して約</a:t>
          </a:r>
          <a:r>
            <a:rPr lang="en-US" altLang="ja-JP" sz="1100">
              <a:solidFill>
                <a:schemeClr val="dk1"/>
              </a:solidFill>
              <a:effectLst/>
              <a:latin typeface="+mn-lt"/>
              <a:ea typeface="+mn-ea"/>
              <a:cs typeface="+mn-cs"/>
            </a:rPr>
            <a:t>1,700</a:t>
          </a:r>
          <a:r>
            <a:rPr lang="ja-JP" altLang="en-US" sz="1100">
              <a:solidFill>
                <a:schemeClr val="dk1"/>
              </a:solidFill>
              <a:effectLst/>
              <a:latin typeface="+mn-lt"/>
              <a:ea typeface="+mn-ea"/>
              <a:cs typeface="+mn-cs"/>
            </a:rPr>
            <a:t>百万円減少している。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令和元</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は、実質収支は黒字となったものの、財政調整基金の取り崩しなどより実質単年度収支は</a:t>
          </a:r>
          <a:r>
            <a:rPr lang="ja-JP" altLang="ja-JP" sz="1100">
              <a:solidFill>
                <a:schemeClr val="dk1"/>
              </a:solidFill>
              <a:effectLst/>
              <a:latin typeface="+mn-lt"/>
              <a:ea typeface="+mn-ea"/>
              <a:cs typeface="+mn-cs"/>
            </a:rPr>
            <a:t>赤字となっている。</a:t>
          </a:r>
          <a:endParaRPr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北部第二（三地区）土地区画整理事業は、今後も市財政に多大な負担をかけることが予測されるため、事業の推進に当たっては、事業収支の均衡に留意しつつ施行期間内の完了に向け努める。</a:t>
          </a:r>
          <a:endParaRPr lang="ja-JP" altLang="ja-JP" sz="1400">
            <a:effectLst/>
          </a:endParaRPr>
        </a:p>
        <a:p>
          <a:r>
            <a:rPr kumimoji="1" lang="ja-JP" altLang="ja-JP" sz="1100">
              <a:solidFill>
                <a:schemeClr val="dk1"/>
              </a:solidFill>
              <a:effectLst/>
              <a:latin typeface="+mn-lt"/>
              <a:ea typeface="+mn-ea"/>
              <a:cs typeface="+mn-cs"/>
            </a:rPr>
            <a:t>　国民健康保険事業及び介護保険事業については、医療費、保険給付費の増加や保険料収入の伸び悩みなど厳しい状況が続くことから、適正な執行管理による財政の健全性を維持し、一層の業務の効率化に努め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度の市民病院事業において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総収益は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、総費用は</a:t>
          </a:r>
          <a:r>
            <a:rPr kumimoji="1" lang="en-US" altLang="ja-JP" sz="1100">
              <a:solidFill>
                <a:schemeClr val="dk1"/>
              </a:solidFill>
              <a:effectLst/>
              <a:latin typeface="+mn-lt"/>
              <a:ea typeface="+mn-ea"/>
              <a:cs typeface="+mn-cs"/>
            </a:rPr>
            <a:t>435</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それぞれ前年度と比べて増加しており、収支差引額</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百万円の純損失を生じている。健全経営の観点から経費の縮減及び</a:t>
          </a:r>
          <a:r>
            <a:rPr kumimoji="1" lang="ja-JP" altLang="en-US" sz="1100">
              <a:solidFill>
                <a:schemeClr val="dk1"/>
              </a:solidFill>
              <a:effectLst/>
              <a:latin typeface="+mn-lt"/>
              <a:ea typeface="+mn-ea"/>
              <a:cs typeface="+mn-cs"/>
            </a:rPr>
            <a:t>収益</a:t>
          </a:r>
          <a:r>
            <a:rPr kumimoji="1" lang="ja-JP" altLang="ja-JP" sz="1100">
              <a:solidFill>
                <a:schemeClr val="dk1"/>
              </a:solidFill>
              <a:effectLst/>
              <a:latin typeface="+mn-lt"/>
              <a:ea typeface="+mn-ea"/>
              <a:cs typeface="+mn-cs"/>
            </a:rPr>
            <a:t>の確保に努める。</a:t>
          </a:r>
          <a:endParaRPr lang="ja-JP" altLang="ja-JP" sz="1400">
            <a:effectLst/>
          </a:endParaRPr>
        </a:p>
        <a:p>
          <a:r>
            <a:rPr kumimoji="1" lang="ja-JP" altLang="ja-JP" sz="1100">
              <a:solidFill>
                <a:schemeClr val="dk1"/>
              </a:solidFill>
              <a:effectLst/>
              <a:latin typeface="+mn-lt"/>
              <a:ea typeface="+mn-ea"/>
              <a:cs typeface="+mn-cs"/>
            </a:rPr>
            <a:t>　また、下水道事業費では、総収益は</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総費用</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210</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た結果</a:t>
          </a:r>
          <a:r>
            <a:rPr kumimoji="1" lang="ja-JP" altLang="ja-JP" sz="1100">
              <a:solidFill>
                <a:schemeClr val="dk1"/>
              </a:solidFill>
              <a:effectLst/>
              <a:latin typeface="+mn-lt"/>
              <a:ea typeface="+mn-ea"/>
              <a:cs typeface="+mn-cs"/>
            </a:rPr>
            <a:t>、収支差引額</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百万円の純利益を生じている。本市下水道政策の中長期的課題に対応した基本方針に基づき、事業効果、コスト、リスクのバランスを考慮した健全経営に努める。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2" width="2.0898437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156863704</v>
      </c>
      <c r="BO4" s="431"/>
      <c r="BP4" s="431"/>
      <c r="BQ4" s="431"/>
      <c r="BR4" s="431"/>
      <c r="BS4" s="431"/>
      <c r="BT4" s="431"/>
      <c r="BU4" s="432"/>
      <c r="BV4" s="430">
        <v>151013636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151999652</v>
      </c>
      <c r="BO5" s="468"/>
      <c r="BP5" s="468"/>
      <c r="BQ5" s="468"/>
      <c r="BR5" s="468"/>
      <c r="BS5" s="468"/>
      <c r="BT5" s="468"/>
      <c r="BU5" s="469"/>
      <c r="BV5" s="467">
        <v>144900479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92.8</v>
      </c>
      <c r="CU5" s="465"/>
      <c r="CV5" s="465"/>
      <c r="CW5" s="465"/>
      <c r="CX5" s="465"/>
      <c r="CY5" s="465"/>
      <c r="CZ5" s="465"/>
      <c r="DA5" s="466"/>
      <c r="DB5" s="464">
        <v>90.5</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4864052</v>
      </c>
      <c r="BO6" s="468"/>
      <c r="BP6" s="468"/>
      <c r="BQ6" s="468"/>
      <c r="BR6" s="468"/>
      <c r="BS6" s="468"/>
      <c r="BT6" s="468"/>
      <c r="BU6" s="469"/>
      <c r="BV6" s="467">
        <v>6113157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92.8</v>
      </c>
      <c r="CU6" s="505"/>
      <c r="CV6" s="505"/>
      <c r="CW6" s="505"/>
      <c r="CX6" s="505"/>
      <c r="CY6" s="505"/>
      <c r="CZ6" s="505"/>
      <c r="DA6" s="506"/>
      <c r="DB6" s="504">
        <v>90.5</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858120</v>
      </c>
      <c r="BO7" s="468"/>
      <c r="BP7" s="468"/>
      <c r="BQ7" s="468"/>
      <c r="BR7" s="468"/>
      <c r="BS7" s="468"/>
      <c r="BT7" s="468"/>
      <c r="BU7" s="469"/>
      <c r="BV7" s="467">
        <v>440940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86144671</v>
      </c>
      <c r="CU7" s="468"/>
      <c r="CV7" s="468"/>
      <c r="CW7" s="468"/>
      <c r="CX7" s="468"/>
      <c r="CY7" s="468"/>
      <c r="CZ7" s="468"/>
      <c r="DA7" s="469"/>
      <c r="DB7" s="467">
        <v>83685066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4005932</v>
      </c>
      <c r="BO8" s="468"/>
      <c r="BP8" s="468"/>
      <c r="BQ8" s="468"/>
      <c r="BR8" s="468"/>
      <c r="BS8" s="468"/>
      <c r="BT8" s="468"/>
      <c r="BU8" s="469"/>
      <c r="BV8" s="467">
        <v>5672217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1.06</v>
      </c>
      <c r="CU8" s="508"/>
      <c r="CV8" s="508"/>
      <c r="CW8" s="508"/>
      <c r="CX8" s="508"/>
      <c r="CY8" s="508"/>
      <c r="CZ8" s="508"/>
      <c r="DA8" s="509"/>
      <c r="DB8" s="507">
        <v>1.05</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423894</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-1666285</v>
      </c>
      <c r="BO9" s="468"/>
      <c r="BP9" s="468"/>
      <c r="BQ9" s="468"/>
      <c r="BR9" s="468"/>
      <c r="BS9" s="468"/>
      <c r="BT9" s="468"/>
      <c r="BU9" s="469"/>
      <c r="BV9" s="467">
        <v>-559355</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8.6</v>
      </c>
      <c r="CU9" s="465"/>
      <c r="CV9" s="465"/>
      <c r="CW9" s="465"/>
      <c r="CX9" s="465"/>
      <c r="CY9" s="465"/>
      <c r="CZ9" s="465"/>
      <c r="DA9" s="466"/>
      <c r="DB9" s="464">
        <v>8.6</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120</v>
      </c>
      <c r="M10" s="497"/>
      <c r="N10" s="497"/>
      <c r="O10" s="497"/>
      <c r="P10" s="497"/>
      <c r="Q10" s="498"/>
      <c r="R10" s="518">
        <v>409657</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2570007</v>
      </c>
      <c r="BO10" s="468"/>
      <c r="BP10" s="468"/>
      <c r="BQ10" s="468"/>
      <c r="BR10" s="468"/>
      <c r="BS10" s="468"/>
      <c r="BT10" s="468"/>
      <c r="BU10" s="469"/>
      <c r="BV10" s="467">
        <v>2600183</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117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2">
      <c r="A12" s="187"/>
      <c r="B12" s="527" t="s">
        <v>132</v>
      </c>
      <c r="C12" s="528"/>
      <c r="D12" s="528"/>
      <c r="E12" s="528"/>
      <c r="F12" s="528"/>
      <c r="G12" s="528"/>
      <c r="H12" s="528"/>
      <c r="I12" s="528"/>
      <c r="J12" s="528"/>
      <c r="K12" s="529"/>
      <c r="L12" s="536" t="s">
        <v>133</v>
      </c>
      <c r="M12" s="537"/>
      <c r="N12" s="537"/>
      <c r="O12" s="537"/>
      <c r="P12" s="537"/>
      <c r="Q12" s="538"/>
      <c r="R12" s="539">
        <v>436206</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110</v>
      </c>
      <c r="AV12" s="500"/>
      <c r="AW12" s="500"/>
      <c r="AX12" s="500"/>
      <c r="AY12" s="501" t="s">
        <v>137</v>
      </c>
      <c r="AZ12" s="502"/>
      <c r="BA12" s="502"/>
      <c r="BB12" s="502"/>
      <c r="BC12" s="502"/>
      <c r="BD12" s="502"/>
      <c r="BE12" s="502"/>
      <c r="BF12" s="502"/>
      <c r="BG12" s="502"/>
      <c r="BH12" s="502"/>
      <c r="BI12" s="502"/>
      <c r="BJ12" s="502"/>
      <c r="BK12" s="502"/>
      <c r="BL12" s="502"/>
      <c r="BM12" s="503"/>
      <c r="BN12" s="467">
        <v>1300000</v>
      </c>
      <c r="BO12" s="468"/>
      <c r="BP12" s="468"/>
      <c r="BQ12" s="468"/>
      <c r="BR12" s="468"/>
      <c r="BS12" s="468"/>
      <c r="BT12" s="468"/>
      <c r="BU12" s="469"/>
      <c r="BV12" s="467">
        <v>700000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429581</v>
      </c>
      <c r="S13" s="552"/>
      <c r="T13" s="552"/>
      <c r="U13" s="552"/>
      <c r="V13" s="553"/>
      <c r="W13" s="483" t="s">
        <v>141</v>
      </c>
      <c r="X13" s="484"/>
      <c r="Y13" s="484"/>
      <c r="Z13" s="484"/>
      <c r="AA13" s="484"/>
      <c r="AB13" s="474"/>
      <c r="AC13" s="518">
        <v>2059</v>
      </c>
      <c r="AD13" s="519"/>
      <c r="AE13" s="519"/>
      <c r="AF13" s="519"/>
      <c r="AG13" s="561"/>
      <c r="AH13" s="518">
        <v>1997</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-396278</v>
      </c>
      <c r="BO13" s="468"/>
      <c r="BP13" s="468"/>
      <c r="BQ13" s="468"/>
      <c r="BR13" s="468"/>
      <c r="BS13" s="468"/>
      <c r="BT13" s="468"/>
      <c r="BU13" s="469"/>
      <c r="BV13" s="467">
        <v>1340828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2.2999999999999998</v>
      </c>
      <c r="CU13" s="465"/>
      <c r="CV13" s="465"/>
      <c r="CW13" s="465"/>
      <c r="CX13" s="465"/>
      <c r="CY13" s="465"/>
      <c r="CZ13" s="465"/>
      <c r="DA13" s="466"/>
      <c r="DB13" s="464">
        <v>1.6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433526</v>
      </c>
      <c r="S14" s="552"/>
      <c r="T14" s="552"/>
      <c r="U14" s="552"/>
      <c r="V14" s="553"/>
      <c r="W14" s="457"/>
      <c r="X14" s="458"/>
      <c r="Y14" s="458"/>
      <c r="Z14" s="458"/>
      <c r="AA14" s="458"/>
      <c r="AB14" s="447"/>
      <c r="AC14" s="554">
        <v>1.1000000000000001</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47.1</v>
      </c>
      <c r="CU14" s="566"/>
      <c r="CV14" s="566"/>
      <c r="CW14" s="566"/>
      <c r="CX14" s="566"/>
      <c r="CY14" s="566"/>
      <c r="CZ14" s="566"/>
      <c r="DA14" s="567"/>
      <c r="DB14" s="565">
        <v>42.4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140</v>
      </c>
      <c r="N15" s="559"/>
      <c r="O15" s="559"/>
      <c r="P15" s="559"/>
      <c r="Q15" s="560"/>
      <c r="R15" s="551">
        <v>427281</v>
      </c>
      <c r="S15" s="552"/>
      <c r="T15" s="552"/>
      <c r="U15" s="552"/>
      <c r="V15" s="553"/>
      <c r="W15" s="483" t="s">
        <v>148</v>
      </c>
      <c r="X15" s="484"/>
      <c r="Y15" s="484"/>
      <c r="Z15" s="484"/>
      <c r="AA15" s="484"/>
      <c r="AB15" s="474"/>
      <c r="AC15" s="518">
        <v>43451</v>
      </c>
      <c r="AD15" s="519"/>
      <c r="AE15" s="519"/>
      <c r="AF15" s="519"/>
      <c r="AG15" s="561"/>
      <c r="AH15" s="518">
        <v>42786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66041239</v>
      </c>
      <c r="BO15" s="431"/>
      <c r="BP15" s="431"/>
      <c r="BQ15" s="431"/>
      <c r="BR15" s="431"/>
      <c r="BS15" s="431"/>
      <c r="BT15" s="431"/>
      <c r="BU15" s="432"/>
      <c r="BV15" s="430">
        <v>64406444</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23.8</v>
      </c>
      <c r="AD16" s="555"/>
      <c r="AE16" s="555"/>
      <c r="AF16" s="555"/>
      <c r="AG16" s="556"/>
      <c r="AH16" s="554">
        <v>24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60488847</v>
      </c>
      <c r="BO16" s="468"/>
      <c r="BP16" s="468"/>
      <c r="BQ16" s="468"/>
      <c r="BR16" s="468"/>
      <c r="BS16" s="468"/>
      <c r="BT16" s="468"/>
      <c r="BU16" s="469"/>
      <c r="BV16" s="467">
        <v>60660120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137037</v>
      </c>
      <c r="AD17" s="519"/>
      <c r="AE17" s="519"/>
      <c r="AF17" s="519"/>
      <c r="AG17" s="561"/>
      <c r="AH17" s="518">
        <v>133304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86144671</v>
      </c>
      <c r="BO17" s="468"/>
      <c r="BP17" s="468"/>
      <c r="BQ17" s="468"/>
      <c r="BR17" s="468"/>
      <c r="BS17" s="468"/>
      <c r="BT17" s="468"/>
      <c r="BU17" s="469"/>
      <c r="BV17" s="467">
        <v>83685066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69.56</v>
      </c>
      <c r="M18" s="583"/>
      <c r="N18" s="583"/>
      <c r="O18" s="583"/>
      <c r="P18" s="583"/>
      <c r="Q18" s="583"/>
      <c r="R18" s="584"/>
      <c r="S18" s="584"/>
      <c r="T18" s="584"/>
      <c r="U18" s="584"/>
      <c r="V18" s="585"/>
      <c r="W18" s="485"/>
      <c r="X18" s="486"/>
      <c r="Y18" s="486"/>
      <c r="Z18" s="486"/>
      <c r="AA18" s="486"/>
      <c r="AB18" s="477"/>
      <c r="AC18" s="586">
        <v>75.099999999999994</v>
      </c>
      <c r="AD18" s="587"/>
      <c r="AE18" s="587"/>
      <c r="AF18" s="587"/>
      <c r="AG18" s="588"/>
      <c r="AH18" s="586">
        <v>74.900000000000006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81296466</v>
      </c>
      <c r="BO18" s="468"/>
      <c r="BP18" s="468"/>
      <c r="BQ18" s="468"/>
      <c r="BR18" s="468"/>
      <c r="BS18" s="468"/>
      <c r="BT18" s="468"/>
      <c r="BU18" s="469"/>
      <c r="BV18" s="467">
        <v>78652244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6094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102199302</v>
      </c>
      <c r="BO19" s="468"/>
      <c r="BP19" s="468"/>
      <c r="BQ19" s="468"/>
      <c r="BR19" s="468"/>
      <c r="BS19" s="468"/>
      <c r="BT19" s="468"/>
      <c r="BU19" s="469"/>
      <c r="BV19" s="467">
        <v>101655657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180170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79419715</v>
      </c>
      <c r="BO23" s="468"/>
      <c r="BP23" s="468"/>
      <c r="BQ23" s="468"/>
      <c r="BR23" s="468"/>
      <c r="BS23" s="468"/>
      <c r="BT23" s="468"/>
      <c r="BU23" s="469"/>
      <c r="BV23" s="467">
        <v>77259908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10640</v>
      </c>
      <c r="R24" s="519"/>
      <c r="S24" s="519"/>
      <c r="T24" s="519"/>
      <c r="U24" s="519"/>
      <c r="V24" s="561"/>
      <c r="W24" s="620"/>
      <c r="X24" s="608"/>
      <c r="Y24" s="609"/>
      <c r="Z24" s="517" t="s">
        <v>172</v>
      </c>
      <c r="AA24" s="497"/>
      <c r="AB24" s="497"/>
      <c r="AC24" s="497"/>
      <c r="AD24" s="497"/>
      <c r="AE24" s="497"/>
      <c r="AF24" s="497"/>
      <c r="AG24" s="498"/>
      <c r="AH24" s="518">
        <v>2637</v>
      </c>
      <c r="AI24" s="519"/>
      <c r="AJ24" s="519"/>
      <c r="AK24" s="519"/>
      <c r="AL24" s="561"/>
      <c r="AM24" s="518">
        <v>8240625</v>
      </c>
      <c r="AN24" s="519"/>
      <c r="AO24" s="519"/>
      <c r="AP24" s="519"/>
      <c r="AQ24" s="519"/>
      <c r="AR24" s="561"/>
      <c r="AS24" s="518">
        <v>3125</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33121963</v>
      </c>
      <c r="BO24" s="468"/>
      <c r="BP24" s="468"/>
      <c r="BQ24" s="468"/>
      <c r="BR24" s="468"/>
      <c r="BS24" s="468"/>
      <c r="BT24" s="468"/>
      <c r="BU24" s="469"/>
      <c r="BV24" s="467">
        <v>35661717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2</v>
      </c>
      <c r="M25" s="519"/>
      <c r="N25" s="519"/>
      <c r="O25" s="519"/>
      <c r="P25" s="561"/>
      <c r="Q25" s="518">
        <v>8930</v>
      </c>
      <c r="R25" s="519"/>
      <c r="S25" s="519"/>
      <c r="T25" s="519"/>
      <c r="U25" s="519"/>
      <c r="V25" s="561"/>
      <c r="W25" s="620"/>
      <c r="X25" s="608"/>
      <c r="Y25" s="609"/>
      <c r="Z25" s="517" t="s">
        <v>175</v>
      </c>
      <c r="AA25" s="497"/>
      <c r="AB25" s="497"/>
      <c r="AC25" s="497"/>
      <c r="AD25" s="497"/>
      <c r="AE25" s="497"/>
      <c r="AF25" s="497"/>
      <c r="AG25" s="498"/>
      <c r="AH25" s="518">
        <v>469</v>
      </c>
      <c r="AI25" s="519"/>
      <c r="AJ25" s="519"/>
      <c r="AK25" s="519"/>
      <c r="AL25" s="561"/>
      <c r="AM25" s="518">
        <v>1424822</v>
      </c>
      <c r="AN25" s="519"/>
      <c r="AO25" s="519"/>
      <c r="AP25" s="519"/>
      <c r="AQ25" s="519"/>
      <c r="AR25" s="561"/>
      <c r="AS25" s="518">
        <v>3038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40057549</v>
      </c>
      <c r="BO25" s="431"/>
      <c r="BP25" s="431"/>
      <c r="BQ25" s="431"/>
      <c r="BR25" s="431"/>
      <c r="BS25" s="431"/>
      <c r="BT25" s="431"/>
      <c r="BU25" s="432"/>
      <c r="BV25" s="430">
        <v>40925501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7660</v>
      </c>
      <c r="R26" s="519"/>
      <c r="S26" s="519"/>
      <c r="T26" s="519"/>
      <c r="U26" s="519"/>
      <c r="V26" s="561"/>
      <c r="W26" s="620"/>
      <c r="X26" s="608"/>
      <c r="Y26" s="609"/>
      <c r="Z26" s="517" t="s">
        <v>178</v>
      </c>
      <c r="AA26" s="630"/>
      <c r="AB26" s="630"/>
      <c r="AC26" s="630"/>
      <c r="AD26" s="630"/>
      <c r="AE26" s="630"/>
      <c r="AF26" s="630"/>
      <c r="AG26" s="631"/>
      <c r="AH26" s="518">
        <v>380</v>
      </c>
      <c r="AI26" s="519"/>
      <c r="AJ26" s="519"/>
      <c r="AK26" s="519"/>
      <c r="AL26" s="561"/>
      <c r="AM26" s="518">
        <v>1249060</v>
      </c>
      <c r="AN26" s="519"/>
      <c r="AO26" s="519"/>
      <c r="AP26" s="519"/>
      <c r="AQ26" s="519"/>
      <c r="AR26" s="561"/>
      <c r="AS26" s="518">
        <v>3287</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181</v>
      </c>
      <c r="F27" s="497"/>
      <c r="G27" s="497"/>
      <c r="H27" s="497"/>
      <c r="I27" s="497"/>
      <c r="J27" s="497"/>
      <c r="K27" s="498"/>
      <c r="L27" s="518">
        <v>1</v>
      </c>
      <c r="M27" s="519"/>
      <c r="N27" s="519"/>
      <c r="O27" s="519"/>
      <c r="P27" s="561"/>
      <c r="Q27" s="518">
        <v>6900</v>
      </c>
      <c r="R27" s="519"/>
      <c r="S27" s="519"/>
      <c r="T27" s="519"/>
      <c r="U27" s="519"/>
      <c r="V27" s="561"/>
      <c r="W27" s="620"/>
      <c r="X27" s="608"/>
      <c r="Y27" s="609"/>
      <c r="Z27" s="517" t="s">
        <v>182</v>
      </c>
      <c r="AA27" s="497"/>
      <c r="AB27" s="497"/>
      <c r="AC27" s="497"/>
      <c r="AD27" s="497"/>
      <c r="AE27" s="497"/>
      <c r="AF27" s="497"/>
      <c r="AG27" s="498"/>
      <c r="AH27" s="518">
        <v>28</v>
      </c>
      <c r="AI27" s="519"/>
      <c r="AJ27" s="519"/>
      <c r="AK27" s="519"/>
      <c r="AL27" s="561"/>
      <c r="AM27" s="518">
        <v>111328</v>
      </c>
      <c r="AN27" s="519"/>
      <c r="AO27" s="519"/>
      <c r="AP27" s="519"/>
      <c r="AQ27" s="519"/>
      <c r="AR27" s="561"/>
      <c r="AS27" s="518">
        <v>3976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184</v>
      </c>
      <c r="F28" s="497"/>
      <c r="G28" s="497"/>
      <c r="H28" s="497"/>
      <c r="I28" s="497"/>
      <c r="J28" s="497"/>
      <c r="K28" s="498"/>
      <c r="L28" s="518">
        <v>1</v>
      </c>
      <c r="M28" s="519"/>
      <c r="N28" s="519"/>
      <c r="O28" s="519"/>
      <c r="P28" s="561"/>
      <c r="Q28" s="518">
        <v>6100</v>
      </c>
      <c r="R28" s="519"/>
      <c r="S28" s="519"/>
      <c r="T28" s="519"/>
      <c r="U28" s="519"/>
      <c r="V28" s="561"/>
      <c r="W28" s="620"/>
      <c r="X28" s="608"/>
      <c r="Y28" s="609"/>
      <c r="Z28" s="517" t="s">
        <v>185</v>
      </c>
      <c r="AA28" s="497"/>
      <c r="AB28" s="497"/>
      <c r="AC28" s="497"/>
      <c r="AD28" s="497"/>
      <c r="AE28" s="497"/>
      <c r="AF28" s="497"/>
      <c r="AG28" s="498"/>
      <c r="AH28" s="518" t="s">
        <v>186</v>
      </c>
      <c r="AI28" s="519"/>
      <c r="AJ28" s="519"/>
      <c r="AK28" s="519"/>
      <c r="AL28" s="561"/>
      <c r="AM28" s="518" t="s">
        <v>186</v>
      </c>
      <c r="AN28" s="519"/>
      <c r="AO28" s="519"/>
      <c r="AP28" s="519"/>
      <c r="AQ28" s="519"/>
      <c r="AR28" s="561"/>
      <c r="AS28" s="518" t="s">
        <v>186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11281421</v>
      </c>
      <c r="BO28" s="431"/>
      <c r="BP28" s="431"/>
      <c r="BQ28" s="431"/>
      <c r="BR28" s="431"/>
      <c r="BS28" s="431"/>
      <c r="BT28" s="431"/>
      <c r="BU28" s="432"/>
      <c r="BV28" s="430">
        <v>10011414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34</v>
      </c>
      <c r="M29" s="519"/>
      <c r="N29" s="519"/>
      <c r="O29" s="519"/>
      <c r="P29" s="561"/>
      <c r="Q29" s="518">
        <v>5650</v>
      </c>
      <c r="R29" s="519"/>
      <c r="S29" s="519"/>
      <c r="T29" s="519"/>
      <c r="U29" s="519"/>
      <c r="V29" s="561"/>
      <c r="W29" s="621"/>
      <c r="X29" s="622"/>
      <c r="Y29" s="623"/>
      <c r="Z29" s="517" t="s">
        <v>189</v>
      </c>
      <c r="AA29" s="497"/>
      <c r="AB29" s="497"/>
      <c r="AC29" s="497"/>
      <c r="AD29" s="497"/>
      <c r="AE29" s="497"/>
      <c r="AF29" s="497"/>
      <c r="AG29" s="498"/>
      <c r="AH29" s="518">
        <v>2665</v>
      </c>
      <c r="AI29" s="519"/>
      <c r="AJ29" s="519"/>
      <c r="AK29" s="519"/>
      <c r="AL29" s="561"/>
      <c r="AM29" s="518">
        <v>8351953</v>
      </c>
      <c r="AN29" s="519"/>
      <c r="AO29" s="519"/>
      <c r="AP29" s="519"/>
      <c r="AQ29" s="519"/>
      <c r="AR29" s="561"/>
      <c r="AS29" s="518">
        <v>3134</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t="s">
        <v>186</v>
      </c>
      <c r="BO29" s="468"/>
      <c r="BP29" s="468"/>
      <c r="BQ29" s="468"/>
      <c r="BR29" s="468"/>
      <c r="BS29" s="468"/>
      <c r="BT29" s="468"/>
      <c r="BU29" s="469"/>
      <c r="BV29" s="467" t="s">
        <v>139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101.4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7892724</v>
      </c>
      <c r="BO30" s="644"/>
      <c r="BP30" s="644"/>
      <c r="BQ30" s="644"/>
      <c r="BR30" s="644"/>
      <c r="BS30" s="644"/>
      <c r="BT30" s="644"/>
      <c r="BU30" s="645"/>
      <c r="BV30" s="643">
        <v>9112154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200</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国民健康保険事業費特別会計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下水道事業費特別会計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神奈川県後期高齢者医療広域連合（一般会計）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かながわ海岸美化財団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墓園事業費特別会計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介護保険事業費特別会計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市民病院事業会計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神奈川県後期高齢者医療広域連合（特別会計）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13</v>
      </c>
      <c r="CP35" s="656"/>
      <c r="CQ35" s="657" t="str">
        <f>IF('各会計、関係団体の財政状況及び健全化判断比率'!BS8="","",'各会計、関係団体の財政状況及び健全化判断比率'!BS8)</f>
        <v>藤沢市土地開発公社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北部第二（三地区）土地区画整理事業費特別会計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後期高齢者医療事業費特別会計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f t="shared" si="3"/>
        <v>14</v>
      </c>
      <c r="CP36" s="656"/>
      <c r="CQ36" s="657" t="str">
        <f>IF('各会計、関係団体の財政状況及び健全化判断比率'!BS9="","",'各会計、関係団体の財政状況及び健全化判断比率'!BS9)</f>
        <v>（公益財団法人）湘南産業振興財団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湘南台駐車場事業費特別会計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15</v>
      </c>
      <c r="CP37" s="656"/>
      <c r="CQ37" s="657" t="str">
        <f>IF('各会計、関係団体の財政状況及び健全化判断比率'!BS10="","",'各会計、関係団体の財政状況及び健全化判断比率'!BS10)</f>
        <v>（公益財団法人）藤沢市保健医療財団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16</v>
      </c>
      <c r="CP38" s="656"/>
      <c r="CQ38" s="657" t="str">
        <f>IF('各会計、関係団体の財政状況及び健全化判断比率'!BS11="","",'各会計、関係団体の財政状況及び健全化判断比率'!BS11)</f>
        <v>（公益財団法人）藤沢市まちづくり協会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17</v>
      </c>
      <c r="CP39" s="656"/>
      <c r="CQ39" s="657" t="str">
        <f>IF('各会計、関係団体の財政状況及び健全化判断比率'!BS12="","",'各会計、関係団体の財政状況及び健全化判断比率'!BS12)</f>
        <v>（公益財団法人）藤沢市みらい創造財団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18</v>
      </c>
      <c r="CP40" s="656"/>
      <c r="CQ40" s="657" t="str">
        <f>IF('各会計、関係団体の財政状況及び健全化判断比率'!BS13="","",'各会計、関係団体の財政状況及び健全化判断比率'!BS13)</f>
        <v>藤沢市開発経営公社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19</v>
      </c>
      <c r="CP41" s="656"/>
      <c r="CQ41" s="657" t="str">
        <f>IF('各会計、関係団体の財政状況及び健全化判断比率'!BS14="","",'各会計、関係団体の財政状況及び健全化判断比率'!BS14)</f>
        <v>（株）藤沢市興業公社</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20</v>
      </c>
      <c r="CP42" s="656"/>
      <c r="CQ42" s="657" t="str">
        <f>IF('各会計、関係団体の財政状況及び健全化判断比率'!BS15="","",'各会計、関係団体の財政状況及び健全化判断比率'!BS15)</f>
        <v>藤沢市市民会館サービス・センター（株）</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21</v>
      </c>
      <c r="CP43" s="656"/>
      <c r="CQ43" s="657" t="str">
        <f>IF('各会計、関係団体の財政状況及び健全化判断比率'!BS16="","",'各会計、関係団体の財政状況及び健全化判断比率'!BS16)</f>
        <v>（公益財団法人）かながわ健康財団</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N2wY0GaI2bt2GGu/8QsIcMRE/JLnvN1DkGXgZO4Hlk9WDVHUOBZBZ38S5T/9gMxxu91aI24yPgPaMgGkG18onw==" saltValue="x+JxeJmb5OO3Ppbb0Ie7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48" t="s">
        <v>574</v>
      </c>
      <c r="D34" s="1248"/>
      <c r="E34" s="1249"/>
      <c r="F34" s="32">
        <v>6.21</v>
      </c>
      <c r="G34" s="33">
        <v>6.77</v>
      </c>
      <c r="H34" s="33">
        <v>6.54</v>
      </c>
      <c r="I34" s="33">
        <v>6.83</v>
      </c>
      <c r="J34" s="34">
        <v>6.2</v>
      </c>
      <c r="K34" s="22"/>
      <c r="L34" s="22"/>
      <c r="M34" s="22"/>
      <c r="N34" s="22"/>
      <c r="O34" s="22"/>
      <c r="P34" s="22"/>
    </row>
    <row r="35" spans="1:16" ht="39" customHeight="1" x14ac:dyDescent="0.2">
      <c r="A35" s="22"/>
      <c r="B35" s="35"/>
      <c r="C35" s="1242" t="s">
        <v>575</v>
      </c>
      <c r="D35" s="1243"/>
      <c r="E35" s="1244"/>
      <c r="F35" s="36">
        <v>6.1</v>
      </c>
      <c r="G35" s="37">
        <v>5.08</v>
      </c>
      <c r="H35" s="37">
        <v>7.71</v>
      </c>
      <c r="I35" s="37">
        <v>6.59</v>
      </c>
      <c r="J35" s="38">
        <v>4.54</v>
      </c>
      <c r="K35" s="22"/>
      <c r="L35" s="22"/>
      <c r="M35" s="22"/>
      <c r="N35" s="22"/>
      <c r="O35" s="22"/>
      <c r="P35" s="22"/>
    </row>
    <row r="36" spans="1:16" ht="39" customHeight="1" x14ac:dyDescent="0.2">
      <c r="A36" s="22"/>
      <c r="B36" s="35"/>
      <c r="C36" s="1242" t="s">
        <v>576</v>
      </c>
      <c r="D36" s="1243"/>
      <c r="E36" s="1244"/>
      <c r="F36" s="36">
        <v>1.86</v>
      </c>
      <c r="G36" s="37">
        <v>1.94</v>
      </c>
      <c r="H36" s="37">
        <v>2.2200000000000002</v>
      </c>
      <c r="I36" s="37">
        <v>1.89</v>
      </c>
      <c r="J36" s="38">
        <v>1.26</v>
      </c>
      <c r="K36" s="22"/>
      <c r="L36" s="22"/>
      <c r="M36" s="22"/>
      <c r="N36" s="22"/>
      <c r="O36" s="22"/>
      <c r="P36" s="22"/>
    </row>
    <row r="37" spans="1:16" ht="39" customHeight="1" x14ac:dyDescent="0.2">
      <c r="A37" s="22"/>
      <c r="B37" s="35"/>
      <c r="C37" s="1242" t="s">
        <v>577</v>
      </c>
      <c r="D37" s="1243"/>
      <c r="E37" s="1244"/>
      <c r="F37" s="36">
        <v>2.76</v>
      </c>
      <c r="G37" s="37">
        <v>3.49</v>
      </c>
      <c r="H37" s="37">
        <v>2.91</v>
      </c>
      <c r="I37" s="37">
        <v>1.73</v>
      </c>
      <c r="J37" s="38">
        <v>0.9</v>
      </c>
      <c r="K37" s="22"/>
      <c r="L37" s="22"/>
      <c r="M37" s="22"/>
      <c r="N37" s="22"/>
      <c r="O37" s="22"/>
      <c r="P37" s="22"/>
    </row>
    <row r="38" spans="1:16" ht="39" customHeight="1" x14ac:dyDescent="0.2">
      <c r="A38" s="22"/>
      <c r="B38" s="35"/>
      <c r="C38" s="1242" t="s">
        <v>578</v>
      </c>
      <c r="D38" s="1243"/>
      <c r="E38" s="1244"/>
      <c r="F38" s="36">
        <v>0.82</v>
      </c>
      <c r="G38" s="37">
        <v>0.43</v>
      </c>
      <c r="H38" s="37">
        <v>0.45</v>
      </c>
      <c r="I38" s="37">
        <v>0.3</v>
      </c>
      <c r="J38" s="38">
        <v>0.59</v>
      </c>
      <c r="K38" s="22"/>
      <c r="L38" s="22"/>
      <c r="M38" s="22"/>
      <c r="N38" s="22"/>
      <c r="O38" s="22"/>
      <c r="P38" s="22"/>
    </row>
    <row r="39" spans="1:16" ht="39" customHeight="1" x14ac:dyDescent="0.2">
      <c r="A39" s="22"/>
      <c r="B39" s="35"/>
      <c r="C39" s="1242" t="s">
        <v>579</v>
      </c>
      <c r="D39" s="1243"/>
      <c r="E39" s="1244"/>
      <c r="F39" s="36">
        <v>0.87</v>
      </c>
      <c r="G39" s="37">
        <v>1.06</v>
      </c>
      <c r="H39" s="37">
        <v>0.34</v>
      </c>
      <c r="I39" s="37">
        <v>0.42</v>
      </c>
      <c r="J39" s="38">
        <v>0.2</v>
      </c>
      <c r="K39" s="22"/>
      <c r="L39" s="22"/>
      <c r="M39" s="22"/>
      <c r="N39" s="22"/>
      <c r="O39" s="22"/>
      <c r="P39" s="22"/>
    </row>
    <row r="40" spans="1:16" ht="39" customHeight="1" x14ac:dyDescent="0.2">
      <c r="A40" s="22"/>
      <c r="B40" s="35"/>
      <c r="C40" s="1242" t="s">
        <v>580</v>
      </c>
      <c r="D40" s="1243"/>
      <c r="E40" s="1244"/>
      <c r="F40" s="36">
        <v>0.17</v>
      </c>
      <c r="G40" s="37">
        <v>0.16</v>
      </c>
      <c r="H40" s="37">
        <v>0.17</v>
      </c>
      <c r="I40" s="37">
        <v>0.15</v>
      </c>
      <c r="J40" s="38">
        <v>0.15</v>
      </c>
      <c r="K40" s="22"/>
      <c r="L40" s="22"/>
      <c r="M40" s="22"/>
      <c r="N40" s="22"/>
      <c r="O40" s="22"/>
      <c r="P40" s="22"/>
    </row>
    <row r="41" spans="1:16" ht="39" customHeight="1" x14ac:dyDescent="0.2">
      <c r="A41" s="22"/>
      <c r="B41" s="35"/>
      <c r="C41" s="1242" t="s">
        <v>581</v>
      </c>
      <c r="D41" s="1243"/>
      <c r="E41" s="1244"/>
      <c r="F41" s="36">
        <v>0.04</v>
      </c>
      <c r="G41" s="37">
        <v>0.02</v>
      </c>
      <c r="H41" s="37">
        <v>0.08</v>
      </c>
      <c r="I41" s="37">
        <v>0.08</v>
      </c>
      <c r="J41" s="38">
        <v>7.0000000000000007E-2</v>
      </c>
      <c r="K41" s="22"/>
      <c r="L41" s="22"/>
      <c r="M41" s="22"/>
      <c r="N41" s="22"/>
      <c r="O41" s="22"/>
      <c r="P41" s="22"/>
    </row>
    <row r="42" spans="1:16" ht="39" customHeight="1" x14ac:dyDescent="0.2">
      <c r="A42" s="22"/>
      <c r="B42" s="39"/>
      <c r="C42" s="1242" t="s">
        <v>582</v>
      </c>
      <c r="D42" s="1243"/>
      <c r="E42" s="1244"/>
      <c r="F42" s="36" t="s">
        <v>527</v>
      </c>
      <c r="G42" s="37" t="s">
        <v>527</v>
      </c>
      <c r="H42" s="37" t="s">
        <v>527</v>
      </c>
      <c r="I42" s="37" t="s">
        <v>527</v>
      </c>
      <c r="J42" s="38" t="s">
        <v>527</v>
      </c>
      <c r="K42" s="22"/>
      <c r="L42" s="22"/>
      <c r="M42" s="22"/>
      <c r="N42" s="22"/>
      <c r="O42" s="22"/>
      <c r="P42" s="22"/>
    </row>
    <row r="43" spans="1:16" ht="39" customHeight="1" thickBot="1" x14ac:dyDescent="0.25">
      <c r="A43" s="22"/>
      <c r="B43" s="40"/>
      <c r="C43" s="1245" t="s">
        <v>583</v>
      </c>
      <c r="D43" s="1246"/>
      <c r="E43" s="1247"/>
      <c r="F43" s="41">
        <v>0.23</v>
      </c>
      <c r="G43" s="42">
        <v>0.22</v>
      </c>
      <c r="H43" s="42">
        <v>0.14000000000000001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FY9X0tvyubk5OiVPdvI+k2n4B1/wZrD9u4GMdvrsnjGd7K3AhiRbduo60nE4TMydj3IpYPVHTot41n8LdNew==" saltValue="XZmKksJL5CqsisEAGTD9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8221</v>
      </c>
      <c r="L45" s="60">
        <v>8341</v>
      </c>
      <c r="M45" s="60">
        <v>8310</v>
      </c>
      <c r="N45" s="60">
        <v>8692</v>
      </c>
      <c r="O45" s="61">
        <v>8812</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2">
      <c r="A48" s="48"/>
      <c r="B48" s="1252"/>
      <c r="C48" s="1253"/>
      <c r="D48" s="62"/>
      <c r="E48" s="1258" t="s">
        <v>15</v>
      </c>
      <c r="F48" s="1258"/>
      <c r="G48" s="1258"/>
      <c r="H48" s="1258"/>
      <c r="I48" s="1258"/>
      <c r="J48" s="1259"/>
      <c r="K48" s="63">
        <v>3344</v>
      </c>
      <c r="L48" s="64">
        <v>3368</v>
      </c>
      <c r="M48" s="64">
        <v>3278</v>
      </c>
      <c r="N48" s="64">
        <v>3162</v>
      </c>
      <c r="O48" s="65">
        <v>3041</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527</v>
      </c>
      <c r="L49" s="64" t="s">
        <v>527</v>
      </c>
      <c r="M49" s="64" t="s">
        <v>527</v>
      </c>
      <c r="N49" s="64" t="s">
        <v>527</v>
      </c>
      <c r="O49" s="65" t="s">
        <v>527</v>
      </c>
      <c r="P49" s="48"/>
      <c r="Q49" s="48"/>
      <c r="R49" s="48"/>
      <c r="S49" s="48"/>
      <c r="T49" s="48"/>
      <c r="U49" s="48"/>
    </row>
    <row r="50" spans="1:21" ht="30.75" customHeight="1" x14ac:dyDescent="0.2">
      <c r="A50" s="48"/>
      <c r="B50" s="1252"/>
      <c r="C50" s="1253"/>
      <c r="D50" s="62"/>
      <c r="E50" s="1258" t="s">
        <v>17</v>
      </c>
      <c r="F50" s="1258"/>
      <c r="G50" s="1258"/>
      <c r="H50" s="1258"/>
      <c r="I50" s="1258"/>
      <c r="J50" s="1259"/>
      <c r="K50" s="63">
        <v>860</v>
      </c>
      <c r="L50" s="64">
        <v>706</v>
      </c>
      <c r="M50" s="64">
        <v>835</v>
      </c>
      <c r="N50" s="64">
        <v>1115</v>
      </c>
      <c r="O50" s="65">
        <v>707</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527</v>
      </c>
      <c r="L51" s="64" t="s">
        <v>527</v>
      </c>
      <c r="M51" s="64" t="s">
        <v>527</v>
      </c>
      <c r="N51" s="64" t="s">
        <v>527</v>
      </c>
      <c r="O51" s="65" t="s">
        <v>527</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11395</v>
      </c>
      <c r="L52" s="64">
        <v>11809</v>
      </c>
      <c r="M52" s="64">
        <v>11346</v>
      </c>
      <c r="N52" s="64">
        <v>10831</v>
      </c>
      <c r="O52" s="65">
        <v>10211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1030</v>
      </c>
      <c r="L53" s="69">
        <v>606</v>
      </c>
      <c r="M53" s="69">
        <v>1077</v>
      </c>
      <c r="N53" s="69">
        <v>2138</v>
      </c>
      <c r="O53" s="70">
        <v>2349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614</v>
      </c>
      <c r="L57" s="84" t="s">
        <v>614</v>
      </c>
      <c r="M57" s="84" t="s">
        <v>614</v>
      </c>
      <c r="N57" s="84" t="s">
        <v>614</v>
      </c>
      <c r="O57" s="85" t="s">
        <v>614</v>
      </c>
    </row>
    <row r="58" spans="1:21" ht="31.5" customHeight="1" thickBot="1" x14ac:dyDescent="0.25">
      <c r="B58" s="1268"/>
      <c r="C58" s="1269"/>
      <c r="D58" s="1273" t="s">
        <v>27</v>
      </c>
      <c r="E58" s="1274"/>
      <c r="F58" s="1274"/>
      <c r="G58" s="1274"/>
      <c r="H58" s="1274"/>
      <c r="I58" s="1274"/>
      <c r="J58" s="1275"/>
      <c r="K58" s="86" t="s">
        <v>614</v>
      </c>
      <c r="L58" s="87" t="s">
        <v>614</v>
      </c>
      <c r="M58" s="87" t="s">
        <v>614</v>
      </c>
      <c r="N58" s="87" t="s">
        <v>614</v>
      </c>
      <c r="O58" s="88" t="s">
        <v>614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4dXQug1Gndyns6HBaMkw7vYPSDRYS6phSDXEYytpS1KvbiT645j+VILuDAAOpbwJwD+jQumJp9L+okBFGn2jA==" saltValue="IMMYsxXruvrp1LzJY3lq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76" t="s">
        <v>30</v>
      </c>
      <c r="C41" s="1277"/>
      <c r="D41" s="102"/>
      <c r="E41" s="1282" t="s">
        <v>31</v>
      </c>
      <c r="F41" s="1282"/>
      <c r="G41" s="1282"/>
      <c r="H41" s="1283"/>
      <c r="I41" s="103">
        <v>70335</v>
      </c>
      <c r="J41" s="104">
        <v>69832</v>
      </c>
      <c r="K41" s="104">
        <v>77782</v>
      </c>
      <c r="L41" s="104">
        <v>77260</v>
      </c>
      <c r="M41" s="105">
        <v>79420</v>
      </c>
    </row>
    <row r="42" spans="2:13" ht="27.75" customHeight="1" x14ac:dyDescent="0.2">
      <c r="B42" s="1278"/>
      <c r="C42" s="1279"/>
      <c r="D42" s="106"/>
      <c r="E42" s="1284" t="s">
        <v>32</v>
      </c>
      <c r="F42" s="1284"/>
      <c r="G42" s="1284"/>
      <c r="H42" s="1285"/>
      <c r="I42" s="107">
        <v>10517</v>
      </c>
      <c r="J42" s="108">
        <v>11043</v>
      </c>
      <c r="K42" s="108">
        <v>10763</v>
      </c>
      <c r="L42" s="108">
        <v>10325</v>
      </c>
      <c r="M42" s="109">
        <v>10094</v>
      </c>
    </row>
    <row r="43" spans="2:13" ht="27.75" customHeight="1" x14ac:dyDescent="0.2">
      <c r="B43" s="1278"/>
      <c r="C43" s="1279"/>
      <c r="D43" s="106"/>
      <c r="E43" s="1284" t="s">
        <v>33</v>
      </c>
      <c r="F43" s="1284"/>
      <c r="G43" s="1284"/>
      <c r="H43" s="1285"/>
      <c r="I43" s="107">
        <v>33812</v>
      </c>
      <c r="J43" s="108">
        <v>36368</v>
      </c>
      <c r="K43" s="108">
        <v>37866</v>
      </c>
      <c r="L43" s="108">
        <v>36673</v>
      </c>
      <c r="M43" s="109">
        <v>34881</v>
      </c>
    </row>
    <row r="44" spans="2:13" ht="27.75" customHeight="1" x14ac:dyDescent="0.2">
      <c r="B44" s="1278"/>
      <c r="C44" s="1279"/>
      <c r="D44" s="106"/>
      <c r="E44" s="1284" t="s">
        <v>34</v>
      </c>
      <c r="F44" s="1284"/>
      <c r="G44" s="1284"/>
      <c r="H44" s="1285"/>
      <c r="I44" s="107" t="s">
        <v>527</v>
      </c>
      <c r="J44" s="108" t="s">
        <v>527</v>
      </c>
      <c r="K44" s="108" t="s">
        <v>527</v>
      </c>
      <c r="L44" s="108" t="s">
        <v>527</v>
      </c>
      <c r="M44" s="109" t="s">
        <v>527</v>
      </c>
    </row>
    <row r="45" spans="2:13" ht="27.75" customHeight="1" x14ac:dyDescent="0.2">
      <c r="B45" s="1278"/>
      <c r="C45" s="1279"/>
      <c r="D45" s="106"/>
      <c r="E45" s="1284" t="s">
        <v>35</v>
      </c>
      <c r="F45" s="1284"/>
      <c r="G45" s="1284"/>
      <c r="H45" s="1285"/>
      <c r="I45" s="107">
        <v>18109</v>
      </c>
      <c r="J45" s="108">
        <v>17844</v>
      </c>
      <c r="K45" s="108">
        <v>17888</v>
      </c>
      <c r="L45" s="108">
        <v>17230</v>
      </c>
      <c r="M45" s="109">
        <v>17331</v>
      </c>
    </row>
    <row r="46" spans="2:13" ht="27.75" customHeight="1" x14ac:dyDescent="0.2">
      <c r="B46" s="1278"/>
      <c r="C46" s="1279"/>
      <c r="D46" s="110"/>
      <c r="E46" s="1284" t="s">
        <v>36</v>
      </c>
      <c r="F46" s="1284"/>
      <c r="G46" s="1284"/>
      <c r="H46" s="1285"/>
      <c r="I46" s="107">
        <v>22</v>
      </c>
      <c r="J46" s="108">
        <v>19</v>
      </c>
      <c r="K46" s="108">
        <v>16</v>
      </c>
      <c r="L46" s="108">
        <v>14</v>
      </c>
      <c r="M46" s="109">
        <v>12</v>
      </c>
    </row>
    <row r="47" spans="2:13" ht="27.75" customHeight="1" x14ac:dyDescent="0.2">
      <c r="B47" s="1278"/>
      <c r="C47" s="1279"/>
      <c r="D47" s="111"/>
      <c r="E47" s="1286" t="s">
        <v>37</v>
      </c>
      <c r="F47" s="1287"/>
      <c r="G47" s="1287"/>
      <c r="H47" s="1288"/>
      <c r="I47" s="107" t="s">
        <v>527</v>
      </c>
      <c r="J47" s="108" t="s">
        <v>527</v>
      </c>
      <c r="K47" s="108" t="s">
        <v>527</v>
      </c>
      <c r="L47" s="108" t="s">
        <v>527</v>
      </c>
      <c r="M47" s="109" t="s">
        <v>527</v>
      </c>
    </row>
    <row r="48" spans="2:13" ht="27.75" customHeight="1" x14ac:dyDescent="0.2">
      <c r="B48" s="1278"/>
      <c r="C48" s="1279"/>
      <c r="D48" s="106"/>
      <c r="E48" s="1284" t="s">
        <v>38</v>
      </c>
      <c r="F48" s="1284"/>
      <c r="G48" s="1284"/>
      <c r="H48" s="1285"/>
      <c r="I48" s="107" t="s">
        <v>527</v>
      </c>
      <c r="J48" s="108" t="s">
        <v>527</v>
      </c>
      <c r="K48" s="108" t="s">
        <v>527</v>
      </c>
      <c r="L48" s="108" t="s">
        <v>527</v>
      </c>
      <c r="M48" s="109" t="s">
        <v>527</v>
      </c>
    </row>
    <row r="49" spans="2:13" ht="27.75" customHeight="1" x14ac:dyDescent="0.2">
      <c r="B49" s="1280"/>
      <c r="C49" s="1281"/>
      <c r="D49" s="106"/>
      <c r="E49" s="1284" t="s">
        <v>39</v>
      </c>
      <c r="F49" s="1284"/>
      <c r="G49" s="1284"/>
      <c r="H49" s="1285"/>
      <c r="I49" s="107" t="s">
        <v>527</v>
      </c>
      <c r="J49" s="108" t="s">
        <v>527</v>
      </c>
      <c r="K49" s="108" t="s">
        <v>527</v>
      </c>
      <c r="L49" s="108" t="s">
        <v>527</v>
      </c>
      <c r="M49" s="109" t="s">
        <v>527</v>
      </c>
    </row>
    <row r="50" spans="2:13" ht="27.75" customHeight="1" x14ac:dyDescent="0.2">
      <c r="B50" s="1289" t="s">
        <v>40</v>
      </c>
      <c r="C50" s="1290"/>
      <c r="D50" s="112"/>
      <c r="E50" s="1284" t="s">
        <v>41</v>
      </c>
      <c r="F50" s="1284"/>
      <c r="G50" s="1284"/>
      <c r="H50" s="1285"/>
      <c r="I50" s="107">
        <v>22027</v>
      </c>
      <c r="J50" s="108">
        <v>22621</v>
      </c>
      <c r="K50" s="108">
        <v>19292</v>
      </c>
      <c r="L50" s="108">
        <v>22369</v>
      </c>
      <c r="M50" s="109">
        <v>21857</v>
      </c>
    </row>
    <row r="51" spans="2:13" ht="27.75" customHeight="1" x14ac:dyDescent="0.2">
      <c r="B51" s="1278"/>
      <c r="C51" s="1279"/>
      <c r="D51" s="106"/>
      <c r="E51" s="1284" t="s">
        <v>42</v>
      </c>
      <c r="F51" s="1284"/>
      <c r="G51" s="1284"/>
      <c r="H51" s="1285"/>
      <c r="I51" s="107">
        <v>28980</v>
      </c>
      <c r="J51" s="108">
        <v>30330</v>
      </c>
      <c r="K51" s="108">
        <v>32504</v>
      </c>
      <c r="L51" s="108">
        <v>31889</v>
      </c>
      <c r="M51" s="109">
        <v>31293</v>
      </c>
    </row>
    <row r="52" spans="2:13" ht="27.75" customHeight="1" x14ac:dyDescent="0.2">
      <c r="B52" s="1280"/>
      <c r="C52" s="1281"/>
      <c r="D52" s="106"/>
      <c r="E52" s="1284" t="s">
        <v>43</v>
      </c>
      <c r="F52" s="1284"/>
      <c r="G52" s="1284"/>
      <c r="H52" s="1285"/>
      <c r="I52" s="107">
        <v>68141</v>
      </c>
      <c r="J52" s="108">
        <v>63043</v>
      </c>
      <c r="K52" s="108">
        <v>58924</v>
      </c>
      <c r="L52" s="108">
        <v>54700</v>
      </c>
      <c r="M52" s="109">
        <v>51020</v>
      </c>
    </row>
    <row r="53" spans="2:13" ht="27.75" customHeight="1" thickBot="1" x14ac:dyDescent="0.25">
      <c r="B53" s="1291" t="s">
        <v>44</v>
      </c>
      <c r="C53" s="1292"/>
      <c r="D53" s="113"/>
      <c r="E53" s="1293" t="s">
        <v>45</v>
      </c>
      <c r="F53" s="1293"/>
      <c r="G53" s="1293"/>
      <c r="H53" s="1294"/>
      <c r="I53" s="114">
        <v>13647</v>
      </c>
      <c r="J53" s="115">
        <v>19113</v>
      </c>
      <c r="K53" s="115">
        <v>33594</v>
      </c>
      <c r="L53" s="115">
        <v>32543</v>
      </c>
      <c r="M53" s="116">
        <v>37566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RCCJLVT0/EExX+mxu3X5GnxqqZhXEQQ0mgnN8RPa6ahaZodJYrFv5iyJfOn2Qqvz047zFYpuScycPdu/rYs/g==" saltValue="akxt+N/K2XnFQYooBD+5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08984375" style="1" customWidth="1"/>
    <col min="2" max="2" width="16.36328125" style="1" customWidth="1"/>
    <col min="3" max="5" width="26.08984375" style="1" customWidth="1"/>
    <col min="6" max="8" width="24.089843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303" t="s">
        <v>48</v>
      </c>
      <c r="D55" s="1303"/>
      <c r="E55" s="1304"/>
      <c r="F55" s="128">
        <v>8111</v>
      </c>
      <c r="G55" s="128">
        <v>10011</v>
      </c>
      <c r="H55" s="129">
        <v>11281</v>
      </c>
    </row>
    <row r="56" spans="2:8" ht="52.5" customHeight="1" x14ac:dyDescent="0.2">
      <c r="B56" s="130"/>
      <c r="C56" s="1305" t="s">
        <v>49</v>
      </c>
      <c r="D56" s="1305"/>
      <c r="E56" s="1306"/>
      <c r="F56" s="131" t="s">
        <v>527</v>
      </c>
      <c r="G56" s="131" t="s">
        <v>527</v>
      </c>
      <c r="H56" s="132" t="s">
        <v>527</v>
      </c>
    </row>
    <row r="57" spans="2:8" ht="53.25" customHeight="1" x14ac:dyDescent="0.2">
      <c r="B57" s="130"/>
      <c r="C57" s="1307" t="s">
        <v>50</v>
      </c>
      <c r="D57" s="1307"/>
      <c r="E57" s="1308"/>
      <c r="F57" s="133">
        <v>7522</v>
      </c>
      <c r="G57" s="133">
        <v>9112</v>
      </c>
      <c r="H57" s="134">
        <v>7893</v>
      </c>
    </row>
    <row r="58" spans="2:8" ht="45.75" customHeight="1" x14ac:dyDescent="0.2">
      <c r="B58" s="135"/>
      <c r="C58" s="1295" t="s">
        <v>609</v>
      </c>
      <c r="D58" s="1296"/>
      <c r="E58" s="1297"/>
      <c r="F58" s="136">
        <v>4553</v>
      </c>
      <c r="G58" s="136">
        <v>6019</v>
      </c>
      <c r="H58" s="137">
        <v>4548</v>
      </c>
    </row>
    <row r="59" spans="2:8" ht="45.75" customHeight="1" x14ac:dyDescent="0.2">
      <c r="B59" s="135"/>
      <c r="C59" s="1295" t="s">
        <v>610</v>
      </c>
      <c r="D59" s="1296"/>
      <c r="E59" s="1297"/>
      <c r="F59" s="136">
        <v>815</v>
      </c>
      <c r="G59" s="136">
        <v>895</v>
      </c>
      <c r="H59" s="137">
        <v>960</v>
      </c>
    </row>
    <row r="60" spans="2:8" ht="45.75" customHeight="1" x14ac:dyDescent="0.2">
      <c r="B60" s="135"/>
      <c r="C60" s="1295" t="s">
        <v>611</v>
      </c>
      <c r="D60" s="1296"/>
      <c r="E60" s="1297"/>
      <c r="F60" s="136">
        <v>807</v>
      </c>
      <c r="G60" s="136">
        <v>836</v>
      </c>
      <c r="H60" s="137">
        <v>737</v>
      </c>
    </row>
    <row r="61" spans="2:8" ht="45.75" customHeight="1" x14ac:dyDescent="0.2">
      <c r="B61" s="135"/>
      <c r="C61" s="1295" t="s">
        <v>612</v>
      </c>
      <c r="D61" s="1296"/>
      <c r="E61" s="1297"/>
      <c r="F61" s="136">
        <v>521</v>
      </c>
      <c r="G61" s="136">
        <v>529</v>
      </c>
      <c r="H61" s="137">
        <v>538</v>
      </c>
    </row>
    <row r="62" spans="2:8" ht="45.75" customHeight="1" thickBot="1" x14ac:dyDescent="0.25">
      <c r="B62" s="138"/>
      <c r="C62" s="1298" t="s">
        <v>613</v>
      </c>
      <c r="D62" s="1299"/>
      <c r="E62" s="1300"/>
      <c r="F62" s="139">
        <v>302</v>
      </c>
      <c r="G62" s="139">
        <v>406</v>
      </c>
      <c r="H62" s="140">
        <v>514</v>
      </c>
    </row>
    <row r="63" spans="2:8" ht="52.5" customHeight="1" thickBot="1" x14ac:dyDescent="0.25">
      <c r="B63" s="141"/>
      <c r="C63" s="1301" t="s">
        <v>51</v>
      </c>
      <c r="D63" s="1301"/>
      <c r="E63" s="1302"/>
      <c r="F63" s="142">
        <v>15633</v>
      </c>
      <c r="G63" s="142">
        <v>19124</v>
      </c>
      <c r="H63" s="143">
        <v>19174</v>
      </c>
    </row>
    <row r="64" spans="2:8" ht="15" customHeight="1" x14ac:dyDescent="0.2"/>
  </sheetData>
  <sheetProtection algorithmName="SHA-512" hashValue="Jw7sxm9aUljzsNBWbNqlRGl7BCNxWA3CuZAH90Fq0cwappSQxTTosBhnpJQY7ejDEO3E7RlAcdxPwLL1z4334A==" saltValue="Xt64FDbKFWJ+HDLrKzqt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630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618</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11">
        <v>18.3</v>
      </c>
      <c r="BQ51" s="1311"/>
      <c r="BR51" s="1311"/>
      <c r="BS51" s="1311"/>
      <c r="BT51" s="1311"/>
      <c r="BU51" s="1311"/>
      <c r="BV51" s="1311"/>
      <c r="BW51" s="1311"/>
      <c r="BX51" s="1311">
        <v>25.4</v>
      </c>
      <c r="BY51" s="1311"/>
      <c r="BZ51" s="1311"/>
      <c r="CA51" s="1311"/>
      <c r="CB51" s="1311"/>
      <c r="CC51" s="1311"/>
      <c r="CD51" s="1311"/>
      <c r="CE51" s="1311"/>
      <c r="CF51" s="1311">
        <v>44.9</v>
      </c>
      <c r="CG51" s="1311"/>
      <c r="CH51" s="1311"/>
      <c r="CI51" s="1311"/>
      <c r="CJ51" s="1311"/>
      <c r="CK51" s="1311"/>
      <c r="CL51" s="1311"/>
      <c r="CM51" s="1311"/>
      <c r="CN51" s="1311">
        <v>42.4</v>
      </c>
      <c r="CO51" s="1311"/>
      <c r="CP51" s="1311"/>
      <c r="CQ51" s="1311"/>
      <c r="CR51" s="1311"/>
      <c r="CS51" s="1311"/>
      <c r="CT51" s="1311"/>
      <c r="CU51" s="1311"/>
      <c r="CV51" s="1311">
        <v>47.1</v>
      </c>
      <c r="CW51" s="1311"/>
      <c r="CX51" s="1311"/>
      <c r="CY51" s="1311"/>
      <c r="CZ51" s="1311"/>
      <c r="DA51" s="1311"/>
      <c r="DB51" s="1311"/>
      <c r="DC51" s="1311"/>
    </row>
    <row r="52" spans="1:109" ht="13"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11">
        <v>54.9</v>
      </c>
      <c r="BQ53" s="1311"/>
      <c r="BR53" s="1311"/>
      <c r="BS53" s="1311"/>
      <c r="BT53" s="1311"/>
      <c r="BU53" s="1311"/>
      <c r="BV53" s="1311"/>
      <c r="BW53" s="1311"/>
      <c r="BX53" s="1311">
        <v>54.4</v>
      </c>
      <c r="BY53" s="1311"/>
      <c r="BZ53" s="1311"/>
      <c r="CA53" s="1311"/>
      <c r="CB53" s="1311"/>
      <c r="CC53" s="1311"/>
      <c r="CD53" s="1311"/>
      <c r="CE53" s="1311"/>
      <c r="CF53" s="1311">
        <v>52.9</v>
      </c>
      <c r="CG53" s="1311"/>
      <c r="CH53" s="1311"/>
      <c r="CI53" s="1311"/>
      <c r="CJ53" s="1311"/>
      <c r="CK53" s="1311"/>
      <c r="CL53" s="1311"/>
      <c r="CM53" s="1311"/>
      <c r="CN53" s="1311">
        <v>53.6</v>
      </c>
      <c r="CO53" s="1311"/>
      <c r="CP53" s="1311"/>
      <c r="CQ53" s="1311"/>
      <c r="CR53" s="1311"/>
      <c r="CS53" s="1311"/>
      <c r="CT53" s="1311"/>
      <c r="CU53" s="1311"/>
      <c r="CV53" s="1311">
        <v>54.1</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623</v>
      </c>
      <c r="AO55" s="1315"/>
      <c r="AP55" s="1315"/>
      <c r="AQ55" s="1315"/>
      <c r="AR55" s="1315"/>
      <c r="AS55" s="1315"/>
      <c r="AT55" s="1315"/>
      <c r="AU55" s="1315"/>
      <c r="AV55" s="1315"/>
      <c r="AW55" s="1315"/>
      <c r="AX55" s="1315"/>
      <c r="AY55" s="1315"/>
      <c r="AZ55" s="1315"/>
      <c r="BA55" s="1315"/>
      <c r="BB55" s="1314" t="s">
        <v>620</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621</v>
      </c>
      <c r="BC57" s="1314"/>
      <c r="BD57" s="1314"/>
      <c r="BE57" s="1314"/>
      <c r="BF57" s="1314"/>
      <c r="BG57" s="1314"/>
      <c r="BH57" s="1314"/>
      <c r="BI57" s="1314"/>
      <c r="BJ57" s="1314"/>
      <c r="BK57" s="1314"/>
      <c r="BL57" s="1314"/>
      <c r="BM57" s="1314"/>
      <c r="BN57" s="1314"/>
      <c r="BO57" s="1314"/>
      <c r="BP57" s="1311">
        <v>52.6</v>
      </c>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624</v>
      </c>
    </row>
    <row r="64" spans="1:109" ht="13" x14ac:dyDescent="0.2">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2">
      <c r="B65" s="395"/>
      <c r="AN65" s="1317" t="s">
        <v>631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618</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625</v>
      </c>
      <c r="BC73" s="1314"/>
      <c r="BD73" s="1314"/>
      <c r="BE73" s="1314"/>
      <c r="BF73" s="1314"/>
      <c r="BG73" s="1314"/>
      <c r="BH73" s="1314"/>
      <c r="BI73" s="1314"/>
      <c r="BJ73" s="1314"/>
      <c r="BK73" s="1314"/>
      <c r="BL73" s="1314"/>
      <c r="BM73" s="1314"/>
      <c r="BN73" s="1314"/>
      <c r="BO73" s="1314"/>
      <c r="BP73" s="1311">
        <v>18.3</v>
      </c>
      <c r="BQ73" s="1311"/>
      <c r="BR73" s="1311"/>
      <c r="BS73" s="1311"/>
      <c r="BT73" s="1311"/>
      <c r="BU73" s="1311"/>
      <c r="BV73" s="1311"/>
      <c r="BW73" s="1311"/>
      <c r="BX73" s="1311">
        <v>25.4</v>
      </c>
      <c r="BY73" s="1311"/>
      <c r="BZ73" s="1311"/>
      <c r="CA73" s="1311"/>
      <c r="CB73" s="1311"/>
      <c r="CC73" s="1311"/>
      <c r="CD73" s="1311"/>
      <c r="CE73" s="1311"/>
      <c r="CF73" s="1311">
        <v>44.9</v>
      </c>
      <c r="CG73" s="1311"/>
      <c r="CH73" s="1311"/>
      <c r="CI73" s="1311"/>
      <c r="CJ73" s="1311"/>
      <c r="CK73" s="1311"/>
      <c r="CL73" s="1311"/>
      <c r="CM73" s="1311"/>
      <c r="CN73" s="1311">
        <v>42.4</v>
      </c>
      <c r="CO73" s="1311"/>
      <c r="CP73" s="1311"/>
      <c r="CQ73" s="1311"/>
      <c r="CR73" s="1311"/>
      <c r="CS73" s="1311"/>
      <c r="CT73" s="1311"/>
      <c r="CU73" s="1311"/>
      <c r="CV73" s="1311">
        <v>47.1</v>
      </c>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626</v>
      </c>
      <c r="BC75" s="1314"/>
      <c r="BD75" s="1314"/>
      <c r="BE75" s="1314"/>
      <c r="BF75" s="1314"/>
      <c r="BG75" s="1314"/>
      <c r="BH75" s="1314"/>
      <c r="BI75" s="1314"/>
      <c r="BJ75" s="1314"/>
      <c r="BK75" s="1314"/>
      <c r="BL75" s="1314"/>
      <c r="BM75" s="1314"/>
      <c r="BN75" s="1314"/>
      <c r="BO75" s="1314"/>
      <c r="BP75" s="1311">
        <v>1.8</v>
      </c>
      <c r="BQ75" s="1311"/>
      <c r="BR75" s="1311"/>
      <c r="BS75" s="1311"/>
      <c r="BT75" s="1311"/>
      <c r="BU75" s="1311"/>
      <c r="BV75" s="1311"/>
      <c r="BW75" s="1311"/>
      <c r="BX75" s="1311">
        <v>1.3</v>
      </c>
      <c r="BY75" s="1311"/>
      <c r="BZ75" s="1311"/>
      <c r="CA75" s="1311"/>
      <c r="CB75" s="1311"/>
      <c r="CC75" s="1311"/>
      <c r="CD75" s="1311"/>
      <c r="CE75" s="1311"/>
      <c r="CF75" s="1311">
        <v>1.2</v>
      </c>
      <c r="CG75" s="1311"/>
      <c r="CH75" s="1311"/>
      <c r="CI75" s="1311"/>
      <c r="CJ75" s="1311"/>
      <c r="CK75" s="1311"/>
      <c r="CL75" s="1311"/>
      <c r="CM75" s="1311"/>
      <c r="CN75" s="1311">
        <v>1.6</v>
      </c>
      <c r="CO75" s="1311"/>
      <c r="CP75" s="1311"/>
      <c r="CQ75" s="1311"/>
      <c r="CR75" s="1311"/>
      <c r="CS75" s="1311"/>
      <c r="CT75" s="1311"/>
      <c r="CU75" s="1311"/>
      <c r="CV75" s="1311">
        <v>2.2999999999999998</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627</v>
      </c>
      <c r="AO77" s="1315"/>
      <c r="AP77" s="1315"/>
      <c r="AQ77" s="1315"/>
      <c r="AR77" s="1315"/>
      <c r="AS77" s="1315"/>
      <c r="AT77" s="1315"/>
      <c r="AU77" s="1315"/>
      <c r="AV77" s="1315"/>
      <c r="AW77" s="1315"/>
      <c r="AX77" s="1315"/>
      <c r="AY77" s="1315"/>
      <c r="AZ77" s="1315"/>
      <c r="BA77" s="1315"/>
      <c r="BB77" s="1314" t="s">
        <v>625</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626</v>
      </c>
      <c r="BC79" s="1314"/>
      <c r="BD79" s="1314"/>
      <c r="BE79" s="1314"/>
      <c r="BF79" s="1314"/>
      <c r="BG79" s="1314"/>
      <c r="BH79" s="1314"/>
      <c r="BI79" s="1314"/>
      <c r="BJ79" s="1314"/>
      <c r="BK79" s="1314"/>
      <c r="BL79" s="1314"/>
      <c r="BM79" s="1314"/>
      <c r="BN79" s="1314"/>
      <c r="BO79" s="1314"/>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XTgZSgcm5rgn6YGaUrEWx8EWw6ltrUv2nQYVLy+VLtPvVKI43lfWGbw7OlruxyhI7jetq5hg73vVdYU5g1WTJA==" saltValue="hiOONAVq9RjZvjStSxc9g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628</v>
      </c>
    </row>
  </sheetData>
  <sheetProtection algorithmName="SHA-512" hashValue="eMrskLsxBVutLP0b/iTh5JKzDbuBKohxLrRzkKNO3gkCZ3o5Xw4raAFIYAf4TvGgAwumUzGQ1W5jNvjjVGfGKQ==" saltValue="ADgmHb41HpdYeCatUfX/W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629</v>
      </c>
    </row>
  </sheetData>
  <sheetProtection algorithmName="SHA-512" hashValue="FAM/qxP8p8DN4gx9pReKd1KnO5IFd6Kl95UCwXfJZoLuJWx6FjKdK0SmAikoF9WtsLq09SNM3YCFcUTdoPGGiQ==" saltValue="hD0EHSiHjlH92u8LP/ax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39470</v>
      </c>
      <c r="E3" s="162"/>
      <c r="F3" s="163">
        <v>39951</v>
      </c>
      <c r="G3" s="164"/>
      <c r="H3" s="165"/>
    </row>
    <row r="4" spans="1:8" x14ac:dyDescent="0.2">
      <c r="A4" s="166"/>
      <c r="B4" s="167"/>
      <c r="C4" s="168"/>
      <c r="D4" s="169">
        <v>27379</v>
      </c>
      <c r="E4" s="170"/>
      <c r="F4" s="171">
        <v>22555</v>
      </c>
      <c r="G4" s="172"/>
      <c r="H4" s="173"/>
    </row>
    <row r="5" spans="1:8" x14ac:dyDescent="0.2">
      <c r="A5" s="154" t="s">
        <v>560</v>
      </c>
      <c r="B5" s="159"/>
      <c r="C5" s="160"/>
      <c r="D5" s="161">
        <v>37134</v>
      </c>
      <c r="E5" s="162"/>
      <c r="F5" s="163">
        <v>39893</v>
      </c>
      <c r="G5" s="164"/>
      <c r="H5" s="165"/>
    </row>
    <row r="6" spans="1:8" x14ac:dyDescent="0.2">
      <c r="A6" s="166"/>
      <c r="B6" s="167"/>
      <c r="C6" s="168"/>
      <c r="D6" s="169">
        <v>28950</v>
      </c>
      <c r="E6" s="170"/>
      <c r="F6" s="171">
        <v>26170</v>
      </c>
      <c r="G6" s="172"/>
      <c r="H6" s="173"/>
    </row>
    <row r="7" spans="1:8" x14ac:dyDescent="0.2">
      <c r="A7" s="154" t="s">
        <v>561</v>
      </c>
      <c r="B7" s="159"/>
      <c r="C7" s="160"/>
      <c r="D7" s="161">
        <v>64766</v>
      </c>
      <c r="E7" s="162"/>
      <c r="F7" s="163">
        <v>41080</v>
      </c>
      <c r="G7" s="164"/>
      <c r="H7" s="165"/>
    </row>
    <row r="8" spans="1:8" x14ac:dyDescent="0.2">
      <c r="A8" s="166"/>
      <c r="B8" s="167"/>
      <c r="C8" s="168"/>
      <c r="D8" s="169">
        <v>54148</v>
      </c>
      <c r="E8" s="170"/>
      <c r="F8" s="171">
        <v>27265</v>
      </c>
      <c r="G8" s="172"/>
      <c r="H8" s="173"/>
    </row>
    <row r="9" spans="1:8" x14ac:dyDescent="0.2">
      <c r="A9" s="154" t="s">
        <v>562</v>
      </c>
      <c r="B9" s="159"/>
      <c r="C9" s="160"/>
      <c r="D9" s="161">
        <v>37619</v>
      </c>
      <c r="E9" s="162"/>
      <c r="F9" s="163">
        <v>33173</v>
      </c>
      <c r="G9" s="164"/>
      <c r="H9" s="165"/>
    </row>
    <row r="10" spans="1:8" x14ac:dyDescent="0.2">
      <c r="A10" s="166"/>
      <c r="B10" s="167"/>
      <c r="C10" s="168"/>
      <c r="D10" s="169">
        <v>23357</v>
      </c>
      <c r="E10" s="170"/>
      <c r="F10" s="171">
        <v>20353</v>
      </c>
      <c r="G10" s="172"/>
      <c r="H10" s="173"/>
    </row>
    <row r="11" spans="1:8" x14ac:dyDescent="0.2">
      <c r="A11" s="154" t="s">
        <v>563</v>
      </c>
      <c r="B11" s="159"/>
      <c r="C11" s="160"/>
      <c r="D11" s="161">
        <v>46586</v>
      </c>
      <c r="E11" s="162"/>
      <c r="F11" s="163">
        <v>37644</v>
      </c>
      <c r="G11" s="164"/>
      <c r="H11" s="165"/>
    </row>
    <row r="12" spans="1:8" x14ac:dyDescent="0.2">
      <c r="A12" s="166"/>
      <c r="B12" s="167"/>
      <c r="C12" s="174"/>
      <c r="D12" s="169">
        <v>31865</v>
      </c>
      <c r="E12" s="170"/>
      <c r="F12" s="171">
        <v>24939</v>
      </c>
      <c r="G12" s="172"/>
      <c r="H12" s="173"/>
    </row>
    <row r="13" spans="1:8" x14ac:dyDescent="0.2">
      <c r="A13" s="154"/>
      <c r="B13" s="159"/>
      <c r="C13" s="175"/>
      <c r="D13" s="176">
        <v>45115</v>
      </c>
      <c r="E13" s="177"/>
      <c r="F13" s="178">
        <v>38348</v>
      </c>
      <c r="G13" s="179"/>
      <c r="H13" s="165"/>
    </row>
    <row r="14" spans="1:8" x14ac:dyDescent="0.2">
      <c r="A14" s="166"/>
      <c r="B14" s="167"/>
      <c r="C14" s="168"/>
      <c r="D14" s="169">
        <v>33140</v>
      </c>
      <c r="E14" s="170"/>
      <c r="F14" s="171">
        <v>24256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6.18</v>
      </c>
      <c r="C19" s="180">
        <f>ROUND(VALUE(SUBSTITUTE(実質収支比率等に係る経年分析!G$48,"▲","-")),2)</f>
        <v>5.15</v>
      </c>
      <c r="D19" s="180">
        <f>ROUND(VALUE(SUBSTITUTE(実質収支比率等に係る経年分析!H$48,"▲","-")),2)</f>
        <v>7.59</v>
      </c>
      <c r="E19" s="180">
        <f>ROUND(VALUE(SUBSTITUTE(実質収支比率等に係る経年分析!I$48,"▲","-")),2)</f>
        <v>6.78</v>
      </c>
      <c r="F19" s="180">
        <f>ROUND(VALUE(SUBSTITUTE(実質収支比率等に係る経年分析!J$48,"▲","-")),2)</f>
        <v>4.6500000000000004</v>
      </c>
    </row>
    <row r="20" spans="1:11" x14ac:dyDescent="0.2">
      <c r="A20" s="180" t="s">
        <v>55</v>
      </c>
      <c r="B20" s="180">
        <f>ROUND(VALUE(SUBSTITUTE(実質収支比率等に係る経年分析!F$47,"▲","-")),2)</f>
        <v>10.99</v>
      </c>
      <c r="C20" s="180">
        <f>ROUND(VALUE(SUBSTITUTE(実質収支比率等に係る経年分析!G$47,"▲","-")),2)</f>
        <v>11.99</v>
      </c>
      <c r="D20" s="180">
        <f>ROUND(VALUE(SUBSTITUTE(実質収支比率等に係る経年分析!H$47,"▲","-")),2)</f>
        <v>9.8800000000000008</v>
      </c>
      <c r="E20" s="180">
        <f>ROUND(VALUE(SUBSTITUTE(実質収支比率等に係る経年分析!I$47,"▲","-")),2)</f>
        <v>11.96</v>
      </c>
      <c r="F20" s="180">
        <f>ROUND(VALUE(SUBSTITUTE(実質収支比率等に係る経年分析!J$47,"▲","-")),2)</f>
        <v>13.1</v>
      </c>
    </row>
    <row r="21" spans="1:11" x14ac:dyDescent="0.2">
      <c r="A21" s="180" t="s">
        <v>56</v>
      </c>
      <c r="B21" s="180">
        <f>IF(ISNUMBER(VALUE(SUBSTITUTE(実質収支比率等に係る経年分析!F$49,"▲","-"))),ROUND(VALUE(SUBSTITUTE(実質収支比率等に係る経年分析!F$49,"▲","-")),2),NA())</f>
        <v>0.13</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1.6</v>
      </c>
      <c r="F21" s="180">
        <f>IF(ISNUMBER(VALUE(SUBSTITUTE(実質収支比率等に係る経年分析!J$49,"▲","-"))),ROUND(VALUE(SUBSTITUTE(実質収支比率等に係る経年分析!J$49,"▲","-")),2),NA())</f>
        <v>-0.46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墓園事業費特別会計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2">
      <c r="A30" s="181" t="str">
        <f>IF(連結実質赤字比率に係る赤字・黒字の構成分析!C$40="",NA(),連結実質赤字比率に係る赤字・黒字の構成分析!C$40)</f>
        <v>後期高齢者医療事業費特別会計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2">
      <c r="A31" s="181" t="str">
        <f>IF(連結実質赤字比率に係る赤字・黒字の構成分析!C$39="",NA(),連結実質赤字比率に係る赤字・黒字の構成分析!C$39)</f>
        <v>介護保険事業費特別会計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2">
      <c r="A32" s="181" t="str">
        <f>IF(連結実質赤字比率に係る赤字・黒字の構成分析!C$38="",NA(),連結実質赤字比率に係る赤字・黒字の構成分析!C$38)</f>
        <v>北部第二（三地区）土地区画整理事業費特別会計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2">
      <c r="A33" s="181" t="str">
        <f>IF(連結実質赤字比率に係る赤字・黒字の構成分析!C$37="",NA(),連結実質赤字比率に係る赤字・黒字の構成分析!C$37)</f>
        <v>国民健康保険事業費特別会計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x14ac:dyDescent="0.2">
      <c r="A34" s="181" t="str">
        <f>IF(連結実質赤字比率に係る赤字・黒字の構成分析!C$36="",NA(),連結実質赤字比率に係る赤字・黒字の構成分析!C$36)</f>
        <v>下水道事業費特別会計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2.2200000000000002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x14ac:dyDescent="0.2">
      <c r="A36" s="181" t="str">
        <f>IF(連結実質赤字比率に係る赤字・黒字の構成分析!C$34="",NA(),連結実質赤字比率に係る赤字・黒字の構成分析!C$34)</f>
        <v>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11395</v>
      </c>
      <c r="E42" s="182"/>
      <c r="F42" s="182"/>
      <c r="G42" s="182">
        <f>'実質公債費比率（分子）の構造'!L$52</f>
        <v>11809</v>
      </c>
      <c r="H42" s="182"/>
      <c r="I42" s="182"/>
      <c r="J42" s="182">
        <f>'実質公債費比率（分子）の構造'!M$52</f>
        <v>11346</v>
      </c>
      <c r="K42" s="182"/>
      <c r="L42" s="182"/>
      <c r="M42" s="182">
        <f>'実質公債費比率（分子）の構造'!N$52</f>
        <v>10831</v>
      </c>
      <c r="N42" s="182"/>
      <c r="O42" s="182"/>
      <c r="P42" s="182">
        <f>'実質公債費比率（分子）の構造'!O$52</f>
        <v>10211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860</v>
      </c>
      <c r="C44" s="182"/>
      <c r="D44" s="182"/>
      <c r="E44" s="182">
        <f>'実質公債費比率（分子）の構造'!L$50</f>
        <v>706</v>
      </c>
      <c r="F44" s="182"/>
      <c r="G44" s="182"/>
      <c r="H44" s="182">
        <f>'実質公債費比率（分子）の構造'!M$50</f>
        <v>835</v>
      </c>
      <c r="I44" s="182"/>
      <c r="J44" s="182"/>
      <c r="K44" s="182">
        <f>'実質公債費比率（分子）の構造'!N$50</f>
        <v>1115</v>
      </c>
      <c r="L44" s="182"/>
      <c r="M44" s="182"/>
      <c r="N44" s="182">
        <f>'実質公債費比率（分子）の構造'!O$50</f>
        <v>707</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3344</v>
      </c>
      <c r="C46" s="182"/>
      <c r="D46" s="182"/>
      <c r="E46" s="182">
        <f>'実質公債費比率（分子）の構造'!L$48</f>
        <v>3368</v>
      </c>
      <c r="F46" s="182"/>
      <c r="G46" s="182"/>
      <c r="H46" s="182">
        <f>'実質公債費比率（分子）の構造'!M$48</f>
        <v>3278</v>
      </c>
      <c r="I46" s="182"/>
      <c r="J46" s="182"/>
      <c r="K46" s="182">
        <f>'実質公債費比率（分子）の構造'!N$48</f>
        <v>3162</v>
      </c>
      <c r="L46" s="182"/>
      <c r="M46" s="182"/>
      <c r="N46" s="182">
        <f>'実質公債費比率（分子）の構造'!O$48</f>
        <v>3041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8221</v>
      </c>
      <c r="C49" s="182"/>
      <c r="D49" s="182"/>
      <c r="E49" s="182">
        <f>'実質公債費比率（分子）の構造'!L$45</f>
        <v>8341</v>
      </c>
      <c r="F49" s="182"/>
      <c r="G49" s="182"/>
      <c r="H49" s="182">
        <f>'実質公債費比率（分子）の構造'!M$45</f>
        <v>8310</v>
      </c>
      <c r="I49" s="182"/>
      <c r="J49" s="182"/>
      <c r="K49" s="182">
        <f>'実質公債費比率（分子）の構造'!N$45</f>
        <v>8692</v>
      </c>
      <c r="L49" s="182"/>
      <c r="M49" s="182"/>
      <c r="N49" s="182">
        <f>'実質公債費比率（分子）の構造'!O$45</f>
        <v>8812</v>
      </c>
      <c r="O49" s="182"/>
      <c r="P49" s="182"/>
    </row>
    <row r="50" spans="1:16" x14ac:dyDescent="0.2">
      <c r="A50" s="182" t="s">
        <v>71</v>
      </c>
      <c r="B50" s="182" t="e">
        <f>NA()</f>
        <v>#N/A</v>
      </c>
      <c r="C50" s="182">
        <f>IF(ISNUMBER('実質公債費比率（分子）の構造'!K$53),'実質公債費比率（分子）の構造'!K$53,NA())</f>
        <v>1030</v>
      </c>
      <c r="D50" s="182" t="e">
        <f>NA()</f>
        <v>#N/A</v>
      </c>
      <c r="E50" s="182" t="e">
        <f>NA()</f>
        <v>#N/A</v>
      </c>
      <c r="F50" s="182">
        <f>IF(ISNUMBER('実質公債費比率（分子）の構造'!L$53),'実質公債費比率（分子）の構造'!L$53,NA())</f>
        <v>606</v>
      </c>
      <c r="G50" s="182" t="e">
        <f>NA()</f>
        <v>#N/A</v>
      </c>
      <c r="H50" s="182" t="e">
        <f>NA()</f>
        <v>#N/A</v>
      </c>
      <c r="I50" s="182">
        <f>IF(ISNUMBER('実質公債費比率（分子）の構造'!M$53),'実質公債費比率（分子）の構造'!M$53,NA())</f>
        <v>1077</v>
      </c>
      <c r="J50" s="182" t="e">
        <f>NA()</f>
        <v>#N/A</v>
      </c>
      <c r="K50" s="182" t="e">
        <f>NA()</f>
        <v>#N/A</v>
      </c>
      <c r="L50" s="182">
        <f>IF(ISNUMBER('実質公債費比率（分子）の構造'!N$53),'実質公債費比率（分子）の構造'!N$53,NA())</f>
        <v>2138</v>
      </c>
      <c r="M50" s="182" t="e">
        <f>NA()</f>
        <v>#N/A</v>
      </c>
      <c r="N50" s="182" t="e">
        <f>NA()</f>
        <v>#N/A</v>
      </c>
      <c r="O50" s="182">
        <f>IF(ISNUMBER('実質公債費比率（分子）の構造'!O$53),'実質公債費比率（分子）の構造'!O$53,NA())</f>
        <v>2349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68141</v>
      </c>
      <c r="E56" s="181"/>
      <c r="F56" s="181"/>
      <c r="G56" s="181">
        <f>'将来負担比率（分子）の構造'!J$52</f>
        <v>63043</v>
      </c>
      <c r="H56" s="181"/>
      <c r="I56" s="181"/>
      <c r="J56" s="181">
        <f>'将来負担比率（分子）の構造'!K$52</f>
        <v>58924</v>
      </c>
      <c r="K56" s="181"/>
      <c r="L56" s="181"/>
      <c r="M56" s="181">
        <f>'将来負担比率（分子）の構造'!L$52</f>
        <v>54700</v>
      </c>
      <c r="N56" s="181"/>
      <c r="O56" s="181"/>
      <c r="P56" s="181">
        <f>'将来負担比率（分子）の構造'!M$52</f>
        <v>51020</v>
      </c>
    </row>
    <row r="57" spans="1:16" x14ac:dyDescent="0.2">
      <c r="A57" s="181" t="s">
        <v>42</v>
      </c>
      <c r="B57" s="181"/>
      <c r="C57" s="181"/>
      <c r="D57" s="181">
        <f>'将来負担比率（分子）の構造'!I$51</f>
        <v>28980</v>
      </c>
      <c r="E57" s="181"/>
      <c r="F57" s="181"/>
      <c r="G57" s="181">
        <f>'将来負担比率（分子）の構造'!J$51</f>
        <v>30330</v>
      </c>
      <c r="H57" s="181"/>
      <c r="I57" s="181"/>
      <c r="J57" s="181">
        <f>'将来負担比率（分子）の構造'!K$51</f>
        <v>32504</v>
      </c>
      <c r="K57" s="181"/>
      <c r="L57" s="181"/>
      <c r="M57" s="181">
        <f>'将来負担比率（分子）の構造'!L$51</f>
        <v>31889</v>
      </c>
      <c r="N57" s="181"/>
      <c r="O57" s="181"/>
      <c r="P57" s="181">
        <f>'将来負担比率（分子）の構造'!M$51</f>
        <v>31293</v>
      </c>
    </row>
    <row r="58" spans="1:16" x14ac:dyDescent="0.2">
      <c r="A58" s="181" t="s">
        <v>41</v>
      </c>
      <c r="B58" s="181"/>
      <c r="C58" s="181"/>
      <c r="D58" s="181">
        <f>'将来負担比率（分子）の構造'!I$50</f>
        <v>22027</v>
      </c>
      <c r="E58" s="181"/>
      <c r="F58" s="181"/>
      <c r="G58" s="181">
        <f>'将来負担比率（分子）の構造'!J$50</f>
        <v>22621</v>
      </c>
      <c r="H58" s="181"/>
      <c r="I58" s="181"/>
      <c r="J58" s="181">
        <f>'将来負担比率（分子）の構造'!K$50</f>
        <v>19292</v>
      </c>
      <c r="K58" s="181"/>
      <c r="L58" s="181"/>
      <c r="M58" s="181">
        <f>'将来負担比率（分子）の構造'!L$50</f>
        <v>22369</v>
      </c>
      <c r="N58" s="181"/>
      <c r="O58" s="181"/>
      <c r="P58" s="181">
        <f>'将来負担比率（分子）の構造'!M$50</f>
        <v>21857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22</v>
      </c>
      <c r="C61" s="181"/>
      <c r="D61" s="181"/>
      <c r="E61" s="181">
        <f>'将来負担比率（分子）の構造'!J$46</f>
        <v>19</v>
      </c>
      <c r="F61" s="181"/>
      <c r="G61" s="181"/>
      <c r="H61" s="181">
        <f>'将来負担比率（分子）の構造'!K$46</f>
        <v>16</v>
      </c>
      <c r="I61" s="181"/>
      <c r="J61" s="181"/>
      <c r="K61" s="181">
        <f>'将来負担比率（分子）の構造'!L$46</f>
        <v>14</v>
      </c>
      <c r="L61" s="181"/>
      <c r="M61" s="181"/>
      <c r="N61" s="181">
        <f>'将来負担比率（分子）の構造'!M$46</f>
        <v>12</v>
      </c>
      <c r="O61" s="181"/>
      <c r="P61" s="181"/>
    </row>
    <row r="62" spans="1:16" x14ac:dyDescent="0.2">
      <c r="A62" s="181" t="s">
        <v>35</v>
      </c>
      <c r="B62" s="181">
        <f>'将来負担比率（分子）の構造'!I$45</f>
        <v>18109</v>
      </c>
      <c r="C62" s="181"/>
      <c r="D62" s="181"/>
      <c r="E62" s="181">
        <f>'将来負担比率（分子）の構造'!J$45</f>
        <v>17844</v>
      </c>
      <c r="F62" s="181"/>
      <c r="G62" s="181"/>
      <c r="H62" s="181">
        <f>'将来負担比率（分子）の構造'!K$45</f>
        <v>17888</v>
      </c>
      <c r="I62" s="181"/>
      <c r="J62" s="181"/>
      <c r="K62" s="181">
        <f>'将来負担比率（分子）の構造'!L$45</f>
        <v>17230</v>
      </c>
      <c r="L62" s="181"/>
      <c r="M62" s="181"/>
      <c r="N62" s="181">
        <f>'将来負担比率（分子）の構造'!M$45</f>
        <v>17331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33812</v>
      </c>
      <c r="C64" s="181"/>
      <c r="D64" s="181"/>
      <c r="E64" s="181">
        <f>'将来負担比率（分子）の構造'!J$43</f>
        <v>36368</v>
      </c>
      <c r="F64" s="181"/>
      <c r="G64" s="181"/>
      <c r="H64" s="181">
        <f>'将来負担比率（分子）の構造'!K$43</f>
        <v>37866</v>
      </c>
      <c r="I64" s="181"/>
      <c r="J64" s="181"/>
      <c r="K64" s="181">
        <f>'将来負担比率（分子）の構造'!L$43</f>
        <v>36673</v>
      </c>
      <c r="L64" s="181"/>
      <c r="M64" s="181"/>
      <c r="N64" s="181">
        <f>'将来負担比率（分子）の構造'!M$43</f>
        <v>34881</v>
      </c>
      <c r="O64" s="181"/>
      <c r="P64" s="181"/>
    </row>
    <row r="65" spans="1:16" x14ac:dyDescent="0.2">
      <c r="A65" s="181" t="s">
        <v>32</v>
      </c>
      <c r="B65" s="181">
        <f>'将来負担比率（分子）の構造'!I$42</f>
        <v>10517</v>
      </c>
      <c r="C65" s="181"/>
      <c r="D65" s="181"/>
      <c r="E65" s="181">
        <f>'将来負担比率（分子）の構造'!J$42</f>
        <v>11043</v>
      </c>
      <c r="F65" s="181"/>
      <c r="G65" s="181"/>
      <c r="H65" s="181">
        <f>'将来負担比率（分子）の構造'!K$42</f>
        <v>10763</v>
      </c>
      <c r="I65" s="181"/>
      <c r="J65" s="181"/>
      <c r="K65" s="181">
        <f>'将来負担比率（分子）の構造'!L$42</f>
        <v>10325</v>
      </c>
      <c r="L65" s="181"/>
      <c r="M65" s="181"/>
      <c r="N65" s="181">
        <f>'将来負担比率（分子）の構造'!M$42</f>
        <v>10094</v>
      </c>
      <c r="O65" s="181"/>
      <c r="P65" s="181"/>
    </row>
    <row r="66" spans="1:16" x14ac:dyDescent="0.2">
      <c r="A66" s="181" t="s">
        <v>31</v>
      </c>
      <c r="B66" s="181">
        <f>'将来負担比率（分子）の構造'!I$41</f>
        <v>70335</v>
      </c>
      <c r="C66" s="181"/>
      <c r="D66" s="181"/>
      <c r="E66" s="181">
        <f>'将来負担比率（分子）の構造'!J$41</f>
        <v>69832</v>
      </c>
      <c r="F66" s="181"/>
      <c r="G66" s="181"/>
      <c r="H66" s="181">
        <f>'将来負担比率（分子）の構造'!K$41</f>
        <v>77782</v>
      </c>
      <c r="I66" s="181"/>
      <c r="J66" s="181"/>
      <c r="K66" s="181">
        <f>'将来負担比率（分子）の構造'!L$41</f>
        <v>77260</v>
      </c>
      <c r="L66" s="181"/>
      <c r="M66" s="181"/>
      <c r="N66" s="181">
        <f>'将来負担比率（分子）の構造'!M$41</f>
        <v>79420</v>
      </c>
      <c r="O66" s="181"/>
      <c r="P66" s="181"/>
    </row>
    <row r="67" spans="1:16" x14ac:dyDescent="0.2">
      <c r="A67" s="181" t="s">
        <v>75</v>
      </c>
      <c r="B67" s="181" t="e">
        <f>NA()</f>
        <v>#N/A</v>
      </c>
      <c r="C67" s="181">
        <f>IF(ISNUMBER('将来負担比率（分子）の構造'!I$53), IF('将来負担比率（分子）の構造'!I$53 &lt; 0, 0, '将来負担比率（分子）の構造'!I$53), NA())</f>
        <v>13647</v>
      </c>
      <c r="D67" s="181" t="e">
        <f>NA()</f>
        <v>#N/A</v>
      </c>
      <c r="E67" s="181" t="e">
        <f>NA()</f>
        <v>#N/A</v>
      </c>
      <c r="F67" s="181">
        <f>IF(ISNUMBER('将来負担比率（分子）の構造'!J$53), IF('将来負担比率（分子）の構造'!J$53 &lt; 0, 0, '将来負担比率（分子）の構造'!J$53), NA())</f>
        <v>19113</v>
      </c>
      <c r="G67" s="181" t="e">
        <f>NA()</f>
        <v>#N/A</v>
      </c>
      <c r="H67" s="181" t="e">
        <f>NA()</f>
        <v>#N/A</v>
      </c>
      <c r="I67" s="181">
        <f>IF(ISNUMBER('将来負担比率（分子）の構造'!K$53), IF('将来負担比率（分子）の構造'!K$53 &lt; 0, 0, '将来負担比率（分子）の構造'!K$53), NA())</f>
        <v>33594</v>
      </c>
      <c r="J67" s="181" t="e">
        <f>NA()</f>
        <v>#N/A</v>
      </c>
      <c r="K67" s="181" t="e">
        <f>NA()</f>
        <v>#N/A</v>
      </c>
      <c r="L67" s="181">
        <f>IF(ISNUMBER('将来負担比率（分子）の構造'!L$53), IF('将来負担比率（分子）の構造'!L$53 &lt; 0, 0, '将来負担比率（分子）の構造'!L$53), NA())</f>
        <v>32543</v>
      </c>
      <c r="M67" s="181" t="e">
        <f>NA()</f>
        <v>#N/A</v>
      </c>
      <c r="N67" s="181" t="e">
        <f>NA()</f>
        <v>#N/A</v>
      </c>
      <c r="O67" s="181">
        <f>IF(ISNUMBER('将来負担比率（分子）の構造'!M$53), IF('将来負担比率（分子）の構造'!M$53 &lt; 0, 0, '将来負担比率（分子）の構造'!M$53), NA())</f>
        <v>37566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8111</v>
      </c>
      <c r="C72" s="185">
        <f>基金残高に係る経年分析!G55</f>
        <v>10011</v>
      </c>
      <c r="D72" s="185">
        <f>基金残高に係る経年分析!H55</f>
        <v>11281</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7522</v>
      </c>
      <c r="C74" s="185">
        <f>基金残高に係る経年分析!G57</f>
        <v>9112</v>
      </c>
      <c r="D74" s="185">
        <f>基金残高に係る経年分析!H57</f>
        <v>7893</v>
      </c>
    </row>
  </sheetData>
  <sheetProtection algorithmName="SHA-512" hashValue="Vb94Azxq8sEuhLmPGiXkbUn1iIhrIueeAgLFoHA3JTO4TIlgmd44RyW3lSFjWoi1dIn1pE3v/TJ/avhsnQxL0A==" saltValue="Ptzbqu75T+1HpdHDtQzjt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230</v>
      </c>
      <c r="C5" s="670"/>
      <c r="D5" s="670"/>
      <c r="E5" s="670"/>
      <c r="F5" s="670"/>
      <c r="G5" s="670"/>
      <c r="H5" s="670"/>
      <c r="I5" s="670"/>
      <c r="J5" s="670"/>
      <c r="K5" s="670"/>
      <c r="L5" s="670"/>
      <c r="M5" s="670"/>
      <c r="N5" s="670"/>
      <c r="O5" s="670"/>
      <c r="P5" s="670"/>
      <c r="Q5" s="671"/>
      <c r="R5" s="672">
        <v>82908497</v>
      </c>
      <c r="S5" s="673"/>
      <c r="T5" s="673"/>
      <c r="U5" s="673"/>
      <c r="V5" s="673"/>
      <c r="W5" s="673"/>
      <c r="X5" s="673"/>
      <c r="Y5" s="674"/>
      <c r="Z5" s="675">
        <v>52.9</v>
      </c>
      <c r="AA5" s="675"/>
      <c r="AB5" s="675"/>
      <c r="AC5" s="675"/>
      <c r="AD5" s="676">
        <v>76892446</v>
      </c>
      <c r="AE5" s="676"/>
      <c r="AF5" s="676"/>
      <c r="AG5" s="676"/>
      <c r="AH5" s="676"/>
      <c r="AI5" s="676"/>
      <c r="AJ5" s="676"/>
      <c r="AK5" s="676"/>
      <c r="AL5" s="677">
        <v>87.7</v>
      </c>
      <c r="AM5" s="678"/>
      <c r="AN5" s="678"/>
      <c r="AO5" s="679"/>
      <c r="AP5" s="669" t="s">
        <v>231</v>
      </c>
      <c r="AQ5" s="670"/>
      <c r="AR5" s="670"/>
      <c r="AS5" s="670"/>
      <c r="AT5" s="670"/>
      <c r="AU5" s="670"/>
      <c r="AV5" s="670"/>
      <c r="AW5" s="670"/>
      <c r="AX5" s="670"/>
      <c r="AY5" s="670"/>
      <c r="AZ5" s="670"/>
      <c r="BA5" s="670"/>
      <c r="BB5" s="670"/>
      <c r="BC5" s="670"/>
      <c r="BD5" s="670"/>
      <c r="BE5" s="670"/>
      <c r="BF5" s="671"/>
      <c r="BG5" s="683">
        <v>74447039</v>
      </c>
      <c r="BH5" s="684"/>
      <c r="BI5" s="684"/>
      <c r="BJ5" s="684"/>
      <c r="BK5" s="684"/>
      <c r="BL5" s="684"/>
      <c r="BM5" s="684"/>
      <c r="BN5" s="685"/>
      <c r="BO5" s="686">
        <v>89.8</v>
      </c>
      <c r="BP5" s="686"/>
      <c r="BQ5" s="686"/>
      <c r="BR5" s="686"/>
      <c r="BS5" s="687">
        <v>468394</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2">
      <c r="B6" s="680" t="s">
        <v>235</v>
      </c>
      <c r="C6" s="681"/>
      <c r="D6" s="681"/>
      <c r="E6" s="681"/>
      <c r="F6" s="681"/>
      <c r="G6" s="681"/>
      <c r="H6" s="681"/>
      <c r="I6" s="681"/>
      <c r="J6" s="681"/>
      <c r="K6" s="681"/>
      <c r="L6" s="681"/>
      <c r="M6" s="681"/>
      <c r="N6" s="681"/>
      <c r="O6" s="681"/>
      <c r="P6" s="681"/>
      <c r="Q6" s="682"/>
      <c r="R6" s="683">
        <v>804812</v>
      </c>
      <c r="S6" s="684"/>
      <c r="T6" s="684"/>
      <c r="U6" s="684"/>
      <c r="V6" s="684"/>
      <c r="W6" s="684"/>
      <c r="X6" s="684"/>
      <c r="Y6" s="685"/>
      <c r="Z6" s="686">
        <v>0.5</v>
      </c>
      <c r="AA6" s="686"/>
      <c r="AB6" s="686"/>
      <c r="AC6" s="686"/>
      <c r="AD6" s="687">
        <v>804812</v>
      </c>
      <c r="AE6" s="687"/>
      <c r="AF6" s="687"/>
      <c r="AG6" s="687"/>
      <c r="AH6" s="687"/>
      <c r="AI6" s="687"/>
      <c r="AJ6" s="687"/>
      <c r="AK6" s="687"/>
      <c r="AL6" s="688">
        <v>0.9</v>
      </c>
      <c r="AM6" s="689"/>
      <c r="AN6" s="689"/>
      <c r="AO6" s="690"/>
      <c r="AP6" s="680" t="s">
        <v>236</v>
      </c>
      <c r="AQ6" s="681"/>
      <c r="AR6" s="681"/>
      <c r="AS6" s="681"/>
      <c r="AT6" s="681"/>
      <c r="AU6" s="681"/>
      <c r="AV6" s="681"/>
      <c r="AW6" s="681"/>
      <c r="AX6" s="681"/>
      <c r="AY6" s="681"/>
      <c r="AZ6" s="681"/>
      <c r="BA6" s="681"/>
      <c r="BB6" s="681"/>
      <c r="BC6" s="681"/>
      <c r="BD6" s="681"/>
      <c r="BE6" s="681"/>
      <c r="BF6" s="682"/>
      <c r="BG6" s="683">
        <v>74447039</v>
      </c>
      <c r="BH6" s="684"/>
      <c r="BI6" s="684"/>
      <c r="BJ6" s="684"/>
      <c r="BK6" s="684"/>
      <c r="BL6" s="684"/>
      <c r="BM6" s="684"/>
      <c r="BN6" s="685"/>
      <c r="BO6" s="686">
        <v>89.8</v>
      </c>
      <c r="BP6" s="686"/>
      <c r="BQ6" s="686"/>
      <c r="BR6" s="686"/>
      <c r="BS6" s="687">
        <v>468394</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626883</v>
      </c>
      <c r="CS6" s="684"/>
      <c r="CT6" s="684"/>
      <c r="CU6" s="684"/>
      <c r="CV6" s="684"/>
      <c r="CW6" s="684"/>
      <c r="CX6" s="684"/>
      <c r="CY6" s="685"/>
      <c r="CZ6" s="677">
        <v>0.4</v>
      </c>
      <c r="DA6" s="678"/>
      <c r="DB6" s="678"/>
      <c r="DC6" s="697"/>
      <c r="DD6" s="692" t="s">
        <v>238</v>
      </c>
      <c r="DE6" s="684"/>
      <c r="DF6" s="684"/>
      <c r="DG6" s="684"/>
      <c r="DH6" s="684"/>
      <c r="DI6" s="684"/>
      <c r="DJ6" s="684"/>
      <c r="DK6" s="684"/>
      <c r="DL6" s="684"/>
      <c r="DM6" s="684"/>
      <c r="DN6" s="684"/>
      <c r="DO6" s="684"/>
      <c r="DP6" s="685"/>
      <c r="DQ6" s="692">
        <v>626883</v>
      </c>
      <c r="DR6" s="684"/>
      <c r="DS6" s="684"/>
      <c r="DT6" s="684"/>
      <c r="DU6" s="684"/>
      <c r="DV6" s="684"/>
      <c r="DW6" s="684"/>
      <c r="DX6" s="684"/>
      <c r="DY6" s="684"/>
      <c r="DZ6" s="684"/>
      <c r="EA6" s="684"/>
      <c r="EB6" s="684"/>
      <c r="EC6" s="693"/>
    </row>
    <row r="7" spans="2:143" ht="11.25" customHeight="1" x14ac:dyDescent="0.2">
      <c r="B7" s="680" t="s">
        <v>239</v>
      </c>
      <c r="C7" s="681"/>
      <c r="D7" s="681"/>
      <c r="E7" s="681"/>
      <c r="F7" s="681"/>
      <c r="G7" s="681"/>
      <c r="H7" s="681"/>
      <c r="I7" s="681"/>
      <c r="J7" s="681"/>
      <c r="K7" s="681"/>
      <c r="L7" s="681"/>
      <c r="M7" s="681"/>
      <c r="N7" s="681"/>
      <c r="O7" s="681"/>
      <c r="P7" s="681"/>
      <c r="Q7" s="682"/>
      <c r="R7" s="683">
        <v>47484</v>
      </c>
      <c r="S7" s="684"/>
      <c r="T7" s="684"/>
      <c r="U7" s="684"/>
      <c r="V7" s="684"/>
      <c r="W7" s="684"/>
      <c r="X7" s="684"/>
      <c r="Y7" s="685"/>
      <c r="Z7" s="686">
        <v>0</v>
      </c>
      <c r="AA7" s="686"/>
      <c r="AB7" s="686"/>
      <c r="AC7" s="686"/>
      <c r="AD7" s="687">
        <v>47484</v>
      </c>
      <c r="AE7" s="687"/>
      <c r="AF7" s="687"/>
      <c r="AG7" s="687"/>
      <c r="AH7" s="687"/>
      <c r="AI7" s="687"/>
      <c r="AJ7" s="687"/>
      <c r="AK7" s="687"/>
      <c r="AL7" s="688">
        <v>0.1</v>
      </c>
      <c r="AM7" s="689"/>
      <c r="AN7" s="689"/>
      <c r="AO7" s="690"/>
      <c r="AP7" s="680" t="s">
        <v>240</v>
      </c>
      <c r="AQ7" s="681"/>
      <c r="AR7" s="681"/>
      <c r="AS7" s="681"/>
      <c r="AT7" s="681"/>
      <c r="AU7" s="681"/>
      <c r="AV7" s="681"/>
      <c r="AW7" s="681"/>
      <c r="AX7" s="681"/>
      <c r="AY7" s="681"/>
      <c r="AZ7" s="681"/>
      <c r="BA7" s="681"/>
      <c r="BB7" s="681"/>
      <c r="BC7" s="681"/>
      <c r="BD7" s="681"/>
      <c r="BE7" s="681"/>
      <c r="BF7" s="682"/>
      <c r="BG7" s="683">
        <v>39166388</v>
      </c>
      <c r="BH7" s="684"/>
      <c r="BI7" s="684"/>
      <c r="BJ7" s="684"/>
      <c r="BK7" s="684"/>
      <c r="BL7" s="684"/>
      <c r="BM7" s="684"/>
      <c r="BN7" s="685"/>
      <c r="BO7" s="686">
        <v>47.2</v>
      </c>
      <c r="BP7" s="686"/>
      <c r="BQ7" s="686"/>
      <c r="BR7" s="686"/>
      <c r="BS7" s="687">
        <v>468394</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21679357</v>
      </c>
      <c r="CS7" s="684"/>
      <c r="CT7" s="684"/>
      <c r="CU7" s="684"/>
      <c r="CV7" s="684"/>
      <c r="CW7" s="684"/>
      <c r="CX7" s="684"/>
      <c r="CY7" s="685"/>
      <c r="CZ7" s="686">
        <v>14.3</v>
      </c>
      <c r="DA7" s="686"/>
      <c r="DB7" s="686"/>
      <c r="DC7" s="686"/>
      <c r="DD7" s="692">
        <v>5106366</v>
      </c>
      <c r="DE7" s="684"/>
      <c r="DF7" s="684"/>
      <c r="DG7" s="684"/>
      <c r="DH7" s="684"/>
      <c r="DI7" s="684"/>
      <c r="DJ7" s="684"/>
      <c r="DK7" s="684"/>
      <c r="DL7" s="684"/>
      <c r="DM7" s="684"/>
      <c r="DN7" s="684"/>
      <c r="DO7" s="684"/>
      <c r="DP7" s="685"/>
      <c r="DQ7" s="692">
        <v>15635819</v>
      </c>
      <c r="DR7" s="684"/>
      <c r="DS7" s="684"/>
      <c r="DT7" s="684"/>
      <c r="DU7" s="684"/>
      <c r="DV7" s="684"/>
      <c r="DW7" s="684"/>
      <c r="DX7" s="684"/>
      <c r="DY7" s="684"/>
      <c r="DZ7" s="684"/>
      <c r="EA7" s="684"/>
      <c r="EB7" s="684"/>
      <c r="EC7" s="693"/>
    </row>
    <row r="8" spans="2:143" ht="11.25" customHeight="1" x14ac:dyDescent="0.2">
      <c r="B8" s="680" t="s">
        <v>242</v>
      </c>
      <c r="C8" s="681"/>
      <c r="D8" s="681"/>
      <c r="E8" s="681"/>
      <c r="F8" s="681"/>
      <c r="G8" s="681"/>
      <c r="H8" s="681"/>
      <c r="I8" s="681"/>
      <c r="J8" s="681"/>
      <c r="K8" s="681"/>
      <c r="L8" s="681"/>
      <c r="M8" s="681"/>
      <c r="N8" s="681"/>
      <c r="O8" s="681"/>
      <c r="P8" s="681"/>
      <c r="Q8" s="682"/>
      <c r="R8" s="683">
        <v>438420</v>
      </c>
      <c r="S8" s="684"/>
      <c r="T8" s="684"/>
      <c r="U8" s="684"/>
      <c r="V8" s="684"/>
      <c r="W8" s="684"/>
      <c r="X8" s="684"/>
      <c r="Y8" s="685"/>
      <c r="Z8" s="686">
        <v>0.3</v>
      </c>
      <c r="AA8" s="686"/>
      <c r="AB8" s="686"/>
      <c r="AC8" s="686"/>
      <c r="AD8" s="687">
        <v>438420</v>
      </c>
      <c r="AE8" s="687"/>
      <c r="AF8" s="687"/>
      <c r="AG8" s="687"/>
      <c r="AH8" s="687"/>
      <c r="AI8" s="687"/>
      <c r="AJ8" s="687"/>
      <c r="AK8" s="687"/>
      <c r="AL8" s="688">
        <v>0.5</v>
      </c>
      <c r="AM8" s="689"/>
      <c r="AN8" s="689"/>
      <c r="AO8" s="690"/>
      <c r="AP8" s="680" t="s">
        <v>243</v>
      </c>
      <c r="AQ8" s="681"/>
      <c r="AR8" s="681"/>
      <c r="AS8" s="681"/>
      <c r="AT8" s="681"/>
      <c r="AU8" s="681"/>
      <c r="AV8" s="681"/>
      <c r="AW8" s="681"/>
      <c r="AX8" s="681"/>
      <c r="AY8" s="681"/>
      <c r="AZ8" s="681"/>
      <c r="BA8" s="681"/>
      <c r="BB8" s="681"/>
      <c r="BC8" s="681"/>
      <c r="BD8" s="681"/>
      <c r="BE8" s="681"/>
      <c r="BF8" s="682"/>
      <c r="BG8" s="683">
        <v>771149</v>
      </c>
      <c r="BH8" s="684"/>
      <c r="BI8" s="684"/>
      <c r="BJ8" s="684"/>
      <c r="BK8" s="684"/>
      <c r="BL8" s="684"/>
      <c r="BM8" s="684"/>
      <c r="BN8" s="685"/>
      <c r="BO8" s="686">
        <v>0.9</v>
      </c>
      <c r="BP8" s="686"/>
      <c r="BQ8" s="686"/>
      <c r="BR8" s="686"/>
      <c r="BS8" s="692" t="s">
        <v>244</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62512067</v>
      </c>
      <c r="CS8" s="684"/>
      <c r="CT8" s="684"/>
      <c r="CU8" s="684"/>
      <c r="CV8" s="684"/>
      <c r="CW8" s="684"/>
      <c r="CX8" s="684"/>
      <c r="CY8" s="685"/>
      <c r="CZ8" s="686">
        <v>41.1</v>
      </c>
      <c r="DA8" s="686"/>
      <c r="DB8" s="686"/>
      <c r="DC8" s="686"/>
      <c r="DD8" s="692">
        <v>1475255</v>
      </c>
      <c r="DE8" s="684"/>
      <c r="DF8" s="684"/>
      <c r="DG8" s="684"/>
      <c r="DH8" s="684"/>
      <c r="DI8" s="684"/>
      <c r="DJ8" s="684"/>
      <c r="DK8" s="684"/>
      <c r="DL8" s="684"/>
      <c r="DM8" s="684"/>
      <c r="DN8" s="684"/>
      <c r="DO8" s="684"/>
      <c r="DP8" s="685"/>
      <c r="DQ8" s="692">
        <v>31219269</v>
      </c>
      <c r="DR8" s="684"/>
      <c r="DS8" s="684"/>
      <c r="DT8" s="684"/>
      <c r="DU8" s="684"/>
      <c r="DV8" s="684"/>
      <c r="DW8" s="684"/>
      <c r="DX8" s="684"/>
      <c r="DY8" s="684"/>
      <c r="DZ8" s="684"/>
      <c r="EA8" s="684"/>
      <c r="EB8" s="684"/>
      <c r="EC8" s="693"/>
    </row>
    <row r="9" spans="2:143" ht="11.25" customHeight="1" x14ac:dyDescent="0.2">
      <c r="B9" s="680" t="s">
        <v>246</v>
      </c>
      <c r="C9" s="681"/>
      <c r="D9" s="681"/>
      <c r="E9" s="681"/>
      <c r="F9" s="681"/>
      <c r="G9" s="681"/>
      <c r="H9" s="681"/>
      <c r="I9" s="681"/>
      <c r="J9" s="681"/>
      <c r="K9" s="681"/>
      <c r="L9" s="681"/>
      <c r="M9" s="681"/>
      <c r="N9" s="681"/>
      <c r="O9" s="681"/>
      <c r="P9" s="681"/>
      <c r="Q9" s="682"/>
      <c r="R9" s="683">
        <v>264160</v>
      </c>
      <c r="S9" s="684"/>
      <c r="T9" s="684"/>
      <c r="U9" s="684"/>
      <c r="V9" s="684"/>
      <c r="W9" s="684"/>
      <c r="X9" s="684"/>
      <c r="Y9" s="685"/>
      <c r="Z9" s="686">
        <v>0.2</v>
      </c>
      <c r="AA9" s="686"/>
      <c r="AB9" s="686"/>
      <c r="AC9" s="686"/>
      <c r="AD9" s="687">
        <v>264160</v>
      </c>
      <c r="AE9" s="687"/>
      <c r="AF9" s="687"/>
      <c r="AG9" s="687"/>
      <c r="AH9" s="687"/>
      <c r="AI9" s="687"/>
      <c r="AJ9" s="687"/>
      <c r="AK9" s="687"/>
      <c r="AL9" s="688">
        <v>0.3</v>
      </c>
      <c r="AM9" s="689"/>
      <c r="AN9" s="689"/>
      <c r="AO9" s="690"/>
      <c r="AP9" s="680" t="s">
        <v>247</v>
      </c>
      <c r="AQ9" s="681"/>
      <c r="AR9" s="681"/>
      <c r="AS9" s="681"/>
      <c r="AT9" s="681"/>
      <c r="AU9" s="681"/>
      <c r="AV9" s="681"/>
      <c r="AW9" s="681"/>
      <c r="AX9" s="681"/>
      <c r="AY9" s="681"/>
      <c r="AZ9" s="681"/>
      <c r="BA9" s="681"/>
      <c r="BB9" s="681"/>
      <c r="BC9" s="681"/>
      <c r="BD9" s="681"/>
      <c r="BE9" s="681"/>
      <c r="BF9" s="682"/>
      <c r="BG9" s="683">
        <v>33140939</v>
      </c>
      <c r="BH9" s="684"/>
      <c r="BI9" s="684"/>
      <c r="BJ9" s="684"/>
      <c r="BK9" s="684"/>
      <c r="BL9" s="684"/>
      <c r="BM9" s="684"/>
      <c r="BN9" s="685"/>
      <c r="BO9" s="686">
        <v>40</v>
      </c>
      <c r="BP9" s="686"/>
      <c r="BQ9" s="686"/>
      <c r="BR9" s="686"/>
      <c r="BS9" s="692" t="s">
        <v>244</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16268339</v>
      </c>
      <c r="CS9" s="684"/>
      <c r="CT9" s="684"/>
      <c r="CU9" s="684"/>
      <c r="CV9" s="684"/>
      <c r="CW9" s="684"/>
      <c r="CX9" s="684"/>
      <c r="CY9" s="685"/>
      <c r="CZ9" s="686">
        <v>10.7</v>
      </c>
      <c r="DA9" s="686"/>
      <c r="DB9" s="686"/>
      <c r="DC9" s="686"/>
      <c r="DD9" s="692">
        <v>2369779</v>
      </c>
      <c r="DE9" s="684"/>
      <c r="DF9" s="684"/>
      <c r="DG9" s="684"/>
      <c r="DH9" s="684"/>
      <c r="DI9" s="684"/>
      <c r="DJ9" s="684"/>
      <c r="DK9" s="684"/>
      <c r="DL9" s="684"/>
      <c r="DM9" s="684"/>
      <c r="DN9" s="684"/>
      <c r="DO9" s="684"/>
      <c r="DP9" s="685"/>
      <c r="DQ9" s="692">
        <v>11436349</v>
      </c>
      <c r="DR9" s="684"/>
      <c r="DS9" s="684"/>
      <c r="DT9" s="684"/>
      <c r="DU9" s="684"/>
      <c r="DV9" s="684"/>
      <c r="DW9" s="684"/>
      <c r="DX9" s="684"/>
      <c r="DY9" s="684"/>
      <c r="DZ9" s="684"/>
      <c r="EA9" s="684"/>
      <c r="EB9" s="684"/>
      <c r="EC9" s="693"/>
    </row>
    <row r="10" spans="2:143" ht="11.25" customHeight="1" x14ac:dyDescent="0.2">
      <c r="B10" s="680" t="s">
        <v>249</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244</v>
      </c>
      <c r="AA10" s="686"/>
      <c r="AB10" s="686"/>
      <c r="AC10" s="686"/>
      <c r="AD10" s="687" t="s">
        <v>244</v>
      </c>
      <c r="AE10" s="687"/>
      <c r="AF10" s="687"/>
      <c r="AG10" s="687"/>
      <c r="AH10" s="687"/>
      <c r="AI10" s="687"/>
      <c r="AJ10" s="687"/>
      <c r="AK10" s="687"/>
      <c r="AL10" s="688" t="s">
        <v>238</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1211746</v>
      </c>
      <c r="BH10" s="684"/>
      <c r="BI10" s="684"/>
      <c r="BJ10" s="684"/>
      <c r="BK10" s="684"/>
      <c r="BL10" s="684"/>
      <c r="BM10" s="684"/>
      <c r="BN10" s="685"/>
      <c r="BO10" s="686">
        <v>1.5</v>
      </c>
      <c r="BP10" s="686"/>
      <c r="BQ10" s="686"/>
      <c r="BR10" s="686"/>
      <c r="BS10" s="692" t="s">
        <v>238</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401927</v>
      </c>
      <c r="CS10" s="684"/>
      <c r="CT10" s="684"/>
      <c r="CU10" s="684"/>
      <c r="CV10" s="684"/>
      <c r="CW10" s="684"/>
      <c r="CX10" s="684"/>
      <c r="CY10" s="685"/>
      <c r="CZ10" s="686">
        <v>0.3</v>
      </c>
      <c r="DA10" s="686"/>
      <c r="DB10" s="686"/>
      <c r="DC10" s="686"/>
      <c r="DD10" s="692">
        <v>6718</v>
      </c>
      <c r="DE10" s="684"/>
      <c r="DF10" s="684"/>
      <c r="DG10" s="684"/>
      <c r="DH10" s="684"/>
      <c r="DI10" s="684"/>
      <c r="DJ10" s="684"/>
      <c r="DK10" s="684"/>
      <c r="DL10" s="684"/>
      <c r="DM10" s="684"/>
      <c r="DN10" s="684"/>
      <c r="DO10" s="684"/>
      <c r="DP10" s="685"/>
      <c r="DQ10" s="692">
        <v>119458</v>
      </c>
      <c r="DR10" s="684"/>
      <c r="DS10" s="684"/>
      <c r="DT10" s="684"/>
      <c r="DU10" s="684"/>
      <c r="DV10" s="684"/>
      <c r="DW10" s="684"/>
      <c r="DX10" s="684"/>
      <c r="DY10" s="684"/>
      <c r="DZ10" s="684"/>
      <c r="EA10" s="684"/>
      <c r="EB10" s="684"/>
      <c r="EC10" s="693"/>
    </row>
    <row r="11" spans="2:143" ht="11.25" customHeight="1" x14ac:dyDescent="0.2">
      <c r="B11" s="680" t="s">
        <v>252</v>
      </c>
      <c r="C11" s="681"/>
      <c r="D11" s="681"/>
      <c r="E11" s="681"/>
      <c r="F11" s="681"/>
      <c r="G11" s="681"/>
      <c r="H11" s="681"/>
      <c r="I11" s="681"/>
      <c r="J11" s="681"/>
      <c r="K11" s="681"/>
      <c r="L11" s="681"/>
      <c r="M11" s="681"/>
      <c r="N11" s="681"/>
      <c r="O11" s="681"/>
      <c r="P11" s="681"/>
      <c r="Q11" s="682"/>
      <c r="R11" s="683">
        <v>7091447</v>
      </c>
      <c r="S11" s="684"/>
      <c r="T11" s="684"/>
      <c r="U11" s="684"/>
      <c r="V11" s="684"/>
      <c r="W11" s="684"/>
      <c r="X11" s="684"/>
      <c r="Y11" s="685"/>
      <c r="Z11" s="688">
        <v>4.5</v>
      </c>
      <c r="AA11" s="689"/>
      <c r="AB11" s="689"/>
      <c r="AC11" s="701"/>
      <c r="AD11" s="692">
        <v>7091447</v>
      </c>
      <c r="AE11" s="684"/>
      <c r="AF11" s="684"/>
      <c r="AG11" s="684"/>
      <c r="AH11" s="684"/>
      <c r="AI11" s="684"/>
      <c r="AJ11" s="684"/>
      <c r="AK11" s="685"/>
      <c r="AL11" s="688">
        <v>8.1</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4042554</v>
      </c>
      <c r="BH11" s="684"/>
      <c r="BI11" s="684"/>
      <c r="BJ11" s="684"/>
      <c r="BK11" s="684"/>
      <c r="BL11" s="684"/>
      <c r="BM11" s="684"/>
      <c r="BN11" s="685"/>
      <c r="BO11" s="686">
        <v>4.9000000000000004</v>
      </c>
      <c r="BP11" s="686"/>
      <c r="BQ11" s="686"/>
      <c r="BR11" s="686"/>
      <c r="BS11" s="692">
        <v>468394</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471125</v>
      </c>
      <c r="CS11" s="684"/>
      <c r="CT11" s="684"/>
      <c r="CU11" s="684"/>
      <c r="CV11" s="684"/>
      <c r="CW11" s="684"/>
      <c r="CX11" s="684"/>
      <c r="CY11" s="685"/>
      <c r="CZ11" s="686">
        <v>0.3</v>
      </c>
      <c r="DA11" s="686"/>
      <c r="DB11" s="686"/>
      <c r="DC11" s="686"/>
      <c r="DD11" s="692">
        <v>76437</v>
      </c>
      <c r="DE11" s="684"/>
      <c r="DF11" s="684"/>
      <c r="DG11" s="684"/>
      <c r="DH11" s="684"/>
      <c r="DI11" s="684"/>
      <c r="DJ11" s="684"/>
      <c r="DK11" s="684"/>
      <c r="DL11" s="684"/>
      <c r="DM11" s="684"/>
      <c r="DN11" s="684"/>
      <c r="DO11" s="684"/>
      <c r="DP11" s="685"/>
      <c r="DQ11" s="692">
        <v>403652</v>
      </c>
      <c r="DR11" s="684"/>
      <c r="DS11" s="684"/>
      <c r="DT11" s="684"/>
      <c r="DU11" s="684"/>
      <c r="DV11" s="684"/>
      <c r="DW11" s="684"/>
      <c r="DX11" s="684"/>
      <c r="DY11" s="684"/>
      <c r="DZ11" s="684"/>
      <c r="EA11" s="684"/>
      <c r="EB11" s="684"/>
      <c r="EC11" s="693"/>
    </row>
    <row r="12" spans="2:143" ht="11.25" customHeight="1" x14ac:dyDescent="0.2">
      <c r="B12" s="680" t="s">
        <v>255</v>
      </c>
      <c r="C12" s="681"/>
      <c r="D12" s="681"/>
      <c r="E12" s="681"/>
      <c r="F12" s="681"/>
      <c r="G12" s="681"/>
      <c r="H12" s="681"/>
      <c r="I12" s="681"/>
      <c r="J12" s="681"/>
      <c r="K12" s="681"/>
      <c r="L12" s="681"/>
      <c r="M12" s="681"/>
      <c r="N12" s="681"/>
      <c r="O12" s="681"/>
      <c r="P12" s="681"/>
      <c r="Q12" s="682"/>
      <c r="R12" s="683">
        <v>16976</v>
      </c>
      <c r="S12" s="684"/>
      <c r="T12" s="684"/>
      <c r="U12" s="684"/>
      <c r="V12" s="684"/>
      <c r="W12" s="684"/>
      <c r="X12" s="684"/>
      <c r="Y12" s="685"/>
      <c r="Z12" s="686">
        <v>0</v>
      </c>
      <c r="AA12" s="686"/>
      <c r="AB12" s="686"/>
      <c r="AC12" s="686"/>
      <c r="AD12" s="687">
        <v>16976</v>
      </c>
      <c r="AE12" s="687"/>
      <c r="AF12" s="687"/>
      <c r="AG12" s="687"/>
      <c r="AH12" s="687"/>
      <c r="AI12" s="687"/>
      <c r="AJ12" s="687"/>
      <c r="AK12" s="687"/>
      <c r="AL12" s="688">
        <v>0</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32387699</v>
      </c>
      <c r="BH12" s="684"/>
      <c r="BI12" s="684"/>
      <c r="BJ12" s="684"/>
      <c r="BK12" s="684"/>
      <c r="BL12" s="684"/>
      <c r="BM12" s="684"/>
      <c r="BN12" s="685"/>
      <c r="BO12" s="686">
        <v>39.1</v>
      </c>
      <c r="BP12" s="686"/>
      <c r="BQ12" s="686"/>
      <c r="BR12" s="686"/>
      <c r="BS12" s="692" t="s">
        <v>238</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2330116</v>
      </c>
      <c r="CS12" s="684"/>
      <c r="CT12" s="684"/>
      <c r="CU12" s="684"/>
      <c r="CV12" s="684"/>
      <c r="CW12" s="684"/>
      <c r="CX12" s="684"/>
      <c r="CY12" s="685"/>
      <c r="CZ12" s="686">
        <v>1.5</v>
      </c>
      <c r="DA12" s="686"/>
      <c r="DB12" s="686"/>
      <c r="DC12" s="686"/>
      <c r="DD12" s="692">
        <v>232768</v>
      </c>
      <c r="DE12" s="684"/>
      <c r="DF12" s="684"/>
      <c r="DG12" s="684"/>
      <c r="DH12" s="684"/>
      <c r="DI12" s="684"/>
      <c r="DJ12" s="684"/>
      <c r="DK12" s="684"/>
      <c r="DL12" s="684"/>
      <c r="DM12" s="684"/>
      <c r="DN12" s="684"/>
      <c r="DO12" s="684"/>
      <c r="DP12" s="685"/>
      <c r="DQ12" s="692">
        <v>899062</v>
      </c>
      <c r="DR12" s="684"/>
      <c r="DS12" s="684"/>
      <c r="DT12" s="684"/>
      <c r="DU12" s="684"/>
      <c r="DV12" s="684"/>
      <c r="DW12" s="684"/>
      <c r="DX12" s="684"/>
      <c r="DY12" s="684"/>
      <c r="DZ12" s="684"/>
      <c r="EA12" s="684"/>
      <c r="EB12" s="684"/>
      <c r="EC12" s="693"/>
    </row>
    <row r="13" spans="2:143" ht="11.25" customHeight="1" x14ac:dyDescent="0.2">
      <c r="B13" s="680" t="s">
        <v>258</v>
      </c>
      <c r="C13" s="681"/>
      <c r="D13" s="681"/>
      <c r="E13" s="681"/>
      <c r="F13" s="681"/>
      <c r="G13" s="681"/>
      <c r="H13" s="681"/>
      <c r="I13" s="681"/>
      <c r="J13" s="681"/>
      <c r="K13" s="681"/>
      <c r="L13" s="681"/>
      <c r="M13" s="681"/>
      <c r="N13" s="681"/>
      <c r="O13" s="681"/>
      <c r="P13" s="681"/>
      <c r="Q13" s="682"/>
      <c r="R13" s="683" t="s">
        <v>244</v>
      </c>
      <c r="S13" s="684"/>
      <c r="T13" s="684"/>
      <c r="U13" s="684"/>
      <c r="V13" s="684"/>
      <c r="W13" s="684"/>
      <c r="X13" s="684"/>
      <c r="Y13" s="685"/>
      <c r="Z13" s="686" t="s">
        <v>238</v>
      </c>
      <c r="AA13" s="686"/>
      <c r="AB13" s="686"/>
      <c r="AC13" s="686"/>
      <c r="AD13" s="687" t="s">
        <v>238</v>
      </c>
      <c r="AE13" s="687"/>
      <c r="AF13" s="687"/>
      <c r="AG13" s="687"/>
      <c r="AH13" s="687"/>
      <c r="AI13" s="687"/>
      <c r="AJ13" s="687"/>
      <c r="AK13" s="687"/>
      <c r="AL13" s="688" t="s">
        <v>238</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32286680</v>
      </c>
      <c r="BH13" s="684"/>
      <c r="BI13" s="684"/>
      <c r="BJ13" s="684"/>
      <c r="BK13" s="684"/>
      <c r="BL13" s="684"/>
      <c r="BM13" s="684"/>
      <c r="BN13" s="685"/>
      <c r="BO13" s="686">
        <v>38.9</v>
      </c>
      <c r="BP13" s="686"/>
      <c r="BQ13" s="686"/>
      <c r="BR13" s="686"/>
      <c r="BS13" s="692" t="s">
        <v>244</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18866918</v>
      </c>
      <c r="CS13" s="684"/>
      <c r="CT13" s="684"/>
      <c r="CU13" s="684"/>
      <c r="CV13" s="684"/>
      <c r="CW13" s="684"/>
      <c r="CX13" s="684"/>
      <c r="CY13" s="685"/>
      <c r="CZ13" s="686">
        <v>12.4</v>
      </c>
      <c r="DA13" s="686"/>
      <c r="DB13" s="686"/>
      <c r="DC13" s="686"/>
      <c r="DD13" s="692">
        <v>7943018</v>
      </c>
      <c r="DE13" s="684"/>
      <c r="DF13" s="684"/>
      <c r="DG13" s="684"/>
      <c r="DH13" s="684"/>
      <c r="DI13" s="684"/>
      <c r="DJ13" s="684"/>
      <c r="DK13" s="684"/>
      <c r="DL13" s="684"/>
      <c r="DM13" s="684"/>
      <c r="DN13" s="684"/>
      <c r="DO13" s="684"/>
      <c r="DP13" s="685"/>
      <c r="DQ13" s="692">
        <v>12408392</v>
      </c>
      <c r="DR13" s="684"/>
      <c r="DS13" s="684"/>
      <c r="DT13" s="684"/>
      <c r="DU13" s="684"/>
      <c r="DV13" s="684"/>
      <c r="DW13" s="684"/>
      <c r="DX13" s="684"/>
      <c r="DY13" s="684"/>
      <c r="DZ13" s="684"/>
      <c r="EA13" s="684"/>
      <c r="EB13" s="684"/>
      <c r="EC13" s="693"/>
    </row>
    <row r="14" spans="2:143" ht="11.25" customHeight="1" x14ac:dyDescent="0.2">
      <c r="B14" s="680" t="s">
        <v>261</v>
      </c>
      <c r="C14" s="681"/>
      <c r="D14" s="681"/>
      <c r="E14" s="681"/>
      <c r="F14" s="681"/>
      <c r="G14" s="681"/>
      <c r="H14" s="681"/>
      <c r="I14" s="681"/>
      <c r="J14" s="681"/>
      <c r="K14" s="681"/>
      <c r="L14" s="681"/>
      <c r="M14" s="681"/>
      <c r="N14" s="681"/>
      <c r="O14" s="681"/>
      <c r="P14" s="681"/>
      <c r="Q14" s="682"/>
      <c r="R14" s="683">
        <v>223829</v>
      </c>
      <c r="S14" s="684"/>
      <c r="T14" s="684"/>
      <c r="U14" s="684"/>
      <c r="V14" s="684"/>
      <c r="W14" s="684"/>
      <c r="X14" s="684"/>
      <c r="Y14" s="685"/>
      <c r="Z14" s="686">
        <v>0.1</v>
      </c>
      <c r="AA14" s="686"/>
      <c r="AB14" s="686"/>
      <c r="AC14" s="686"/>
      <c r="AD14" s="687">
        <v>223829</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495088</v>
      </c>
      <c r="BH14" s="684"/>
      <c r="BI14" s="684"/>
      <c r="BJ14" s="684"/>
      <c r="BK14" s="684"/>
      <c r="BL14" s="684"/>
      <c r="BM14" s="684"/>
      <c r="BN14" s="685"/>
      <c r="BO14" s="686">
        <v>0.6</v>
      </c>
      <c r="BP14" s="686"/>
      <c r="BQ14" s="686"/>
      <c r="BR14" s="686"/>
      <c r="BS14" s="692" t="s">
        <v>244</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6495895</v>
      </c>
      <c r="CS14" s="684"/>
      <c r="CT14" s="684"/>
      <c r="CU14" s="684"/>
      <c r="CV14" s="684"/>
      <c r="CW14" s="684"/>
      <c r="CX14" s="684"/>
      <c r="CY14" s="685"/>
      <c r="CZ14" s="686">
        <v>4.3</v>
      </c>
      <c r="DA14" s="686"/>
      <c r="DB14" s="686"/>
      <c r="DC14" s="686"/>
      <c r="DD14" s="692">
        <v>1012074</v>
      </c>
      <c r="DE14" s="684"/>
      <c r="DF14" s="684"/>
      <c r="DG14" s="684"/>
      <c r="DH14" s="684"/>
      <c r="DI14" s="684"/>
      <c r="DJ14" s="684"/>
      <c r="DK14" s="684"/>
      <c r="DL14" s="684"/>
      <c r="DM14" s="684"/>
      <c r="DN14" s="684"/>
      <c r="DO14" s="684"/>
      <c r="DP14" s="685"/>
      <c r="DQ14" s="692">
        <v>5576722</v>
      </c>
      <c r="DR14" s="684"/>
      <c r="DS14" s="684"/>
      <c r="DT14" s="684"/>
      <c r="DU14" s="684"/>
      <c r="DV14" s="684"/>
      <c r="DW14" s="684"/>
      <c r="DX14" s="684"/>
      <c r="DY14" s="684"/>
      <c r="DZ14" s="684"/>
      <c r="EA14" s="684"/>
      <c r="EB14" s="684"/>
      <c r="EC14" s="693"/>
    </row>
    <row r="15" spans="2:143" ht="11.25" customHeight="1" x14ac:dyDescent="0.2">
      <c r="B15" s="680" t="s">
        <v>264</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244</v>
      </c>
      <c r="AA15" s="686"/>
      <c r="AB15" s="686"/>
      <c r="AC15" s="686"/>
      <c r="AD15" s="687" t="s">
        <v>244</v>
      </c>
      <c r="AE15" s="687"/>
      <c r="AF15" s="687"/>
      <c r="AG15" s="687"/>
      <c r="AH15" s="687"/>
      <c r="AI15" s="687"/>
      <c r="AJ15" s="687"/>
      <c r="AK15" s="687"/>
      <c r="AL15" s="688" t="s">
        <v>238</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2397704</v>
      </c>
      <c r="BH15" s="684"/>
      <c r="BI15" s="684"/>
      <c r="BJ15" s="684"/>
      <c r="BK15" s="684"/>
      <c r="BL15" s="684"/>
      <c r="BM15" s="684"/>
      <c r="BN15" s="685"/>
      <c r="BO15" s="686">
        <v>2.9</v>
      </c>
      <c r="BP15" s="686"/>
      <c r="BQ15" s="686"/>
      <c r="BR15" s="686"/>
      <c r="BS15" s="692" t="s">
        <v>238</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13516391</v>
      </c>
      <c r="CS15" s="684"/>
      <c r="CT15" s="684"/>
      <c r="CU15" s="684"/>
      <c r="CV15" s="684"/>
      <c r="CW15" s="684"/>
      <c r="CX15" s="684"/>
      <c r="CY15" s="685"/>
      <c r="CZ15" s="686">
        <v>8.9</v>
      </c>
      <c r="DA15" s="686"/>
      <c r="DB15" s="686"/>
      <c r="DC15" s="686"/>
      <c r="DD15" s="692">
        <v>2098591</v>
      </c>
      <c r="DE15" s="684"/>
      <c r="DF15" s="684"/>
      <c r="DG15" s="684"/>
      <c r="DH15" s="684"/>
      <c r="DI15" s="684"/>
      <c r="DJ15" s="684"/>
      <c r="DK15" s="684"/>
      <c r="DL15" s="684"/>
      <c r="DM15" s="684"/>
      <c r="DN15" s="684"/>
      <c r="DO15" s="684"/>
      <c r="DP15" s="685"/>
      <c r="DQ15" s="692">
        <v>10194676</v>
      </c>
      <c r="DR15" s="684"/>
      <c r="DS15" s="684"/>
      <c r="DT15" s="684"/>
      <c r="DU15" s="684"/>
      <c r="DV15" s="684"/>
      <c r="DW15" s="684"/>
      <c r="DX15" s="684"/>
      <c r="DY15" s="684"/>
      <c r="DZ15" s="684"/>
      <c r="EA15" s="684"/>
      <c r="EB15" s="684"/>
      <c r="EC15" s="693"/>
    </row>
    <row r="16" spans="2:143" ht="11.25" customHeight="1" x14ac:dyDescent="0.2">
      <c r="B16" s="680" t="s">
        <v>267</v>
      </c>
      <c r="C16" s="681"/>
      <c r="D16" s="681"/>
      <c r="E16" s="681"/>
      <c r="F16" s="681"/>
      <c r="G16" s="681"/>
      <c r="H16" s="681"/>
      <c r="I16" s="681"/>
      <c r="J16" s="681"/>
      <c r="K16" s="681"/>
      <c r="L16" s="681"/>
      <c r="M16" s="681"/>
      <c r="N16" s="681"/>
      <c r="O16" s="681"/>
      <c r="P16" s="681"/>
      <c r="Q16" s="682"/>
      <c r="R16" s="683">
        <v>69890</v>
      </c>
      <c r="S16" s="684"/>
      <c r="T16" s="684"/>
      <c r="U16" s="684"/>
      <c r="V16" s="684"/>
      <c r="W16" s="684"/>
      <c r="X16" s="684"/>
      <c r="Y16" s="685"/>
      <c r="Z16" s="686">
        <v>0</v>
      </c>
      <c r="AA16" s="686"/>
      <c r="AB16" s="686"/>
      <c r="AC16" s="686"/>
      <c r="AD16" s="687">
        <v>69890</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238</v>
      </c>
      <c r="BP16" s="686"/>
      <c r="BQ16" s="686"/>
      <c r="BR16" s="686"/>
      <c r="BS16" s="692" t="s">
        <v>244</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16984</v>
      </c>
      <c r="CS16" s="684"/>
      <c r="CT16" s="684"/>
      <c r="CU16" s="684"/>
      <c r="CV16" s="684"/>
      <c r="CW16" s="684"/>
      <c r="CX16" s="684"/>
      <c r="CY16" s="685"/>
      <c r="CZ16" s="686">
        <v>0</v>
      </c>
      <c r="DA16" s="686"/>
      <c r="DB16" s="686"/>
      <c r="DC16" s="686"/>
      <c r="DD16" s="692" t="s">
        <v>238</v>
      </c>
      <c r="DE16" s="684"/>
      <c r="DF16" s="684"/>
      <c r="DG16" s="684"/>
      <c r="DH16" s="684"/>
      <c r="DI16" s="684"/>
      <c r="DJ16" s="684"/>
      <c r="DK16" s="684"/>
      <c r="DL16" s="684"/>
      <c r="DM16" s="684"/>
      <c r="DN16" s="684"/>
      <c r="DO16" s="684"/>
      <c r="DP16" s="685"/>
      <c r="DQ16" s="692">
        <v>2380</v>
      </c>
      <c r="DR16" s="684"/>
      <c r="DS16" s="684"/>
      <c r="DT16" s="684"/>
      <c r="DU16" s="684"/>
      <c r="DV16" s="684"/>
      <c r="DW16" s="684"/>
      <c r="DX16" s="684"/>
      <c r="DY16" s="684"/>
      <c r="DZ16" s="684"/>
      <c r="EA16" s="684"/>
      <c r="EB16" s="684"/>
      <c r="EC16" s="693"/>
    </row>
    <row r="17" spans="2:133" ht="11.25" customHeight="1" x14ac:dyDescent="0.2">
      <c r="B17" s="680" t="s">
        <v>270</v>
      </c>
      <c r="C17" s="681"/>
      <c r="D17" s="681"/>
      <c r="E17" s="681"/>
      <c r="F17" s="681"/>
      <c r="G17" s="681"/>
      <c r="H17" s="681"/>
      <c r="I17" s="681"/>
      <c r="J17" s="681"/>
      <c r="K17" s="681"/>
      <c r="L17" s="681"/>
      <c r="M17" s="681"/>
      <c r="N17" s="681"/>
      <c r="O17" s="681"/>
      <c r="P17" s="681"/>
      <c r="Q17" s="682"/>
      <c r="R17" s="683">
        <v>1079880</v>
      </c>
      <c r="S17" s="684"/>
      <c r="T17" s="684"/>
      <c r="U17" s="684"/>
      <c r="V17" s="684"/>
      <c r="W17" s="684"/>
      <c r="X17" s="684"/>
      <c r="Y17" s="685"/>
      <c r="Z17" s="686">
        <v>0.7</v>
      </c>
      <c r="AA17" s="686"/>
      <c r="AB17" s="686"/>
      <c r="AC17" s="686"/>
      <c r="AD17" s="687">
        <v>1079880</v>
      </c>
      <c r="AE17" s="687"/>
      <c r="AF17" s="687"/>
      <c r="AG17" s="687"/>
      <c r="AH17" s="687"/>
      <c r="AI17" s="687"/>
      <c r="AJ17" s="687"/>
      <c r="AK17" s="687"/>
      <c r="AL17" s="688">
        <v>1.2</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v>160</v>
      </c>
      <c r="BH17" s="684"/>
      <c r="BI17" s="684"/>
      <c r="BJ17" s="684"/>
      <c r="BK17" s="684"/>
      <c r="BL17" s="684"/>
      <c r="BM17" s="684"/>
      <c r="BN17" s="685"/>
      <c r="BO17" s="686">
        <v>0</v>
      </c>
      <c r="BP17" s="686"/>
      <c r="BQ17" s="686"/>
      <c r="BR17" s="686"/>
      <c r="BS17" s="692" t="s">
        <v>238</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8813650</v>
      </c>
      <c r="CS17" s="684"/>
      <c r="CT17" s="684"/>
      <c r="CU17" s="684"/>
      <c r="CV17" s="684"/>
      <c r="CW17" s="684"/>
      <c r="CX17" s="684"/>
      <c r="CY17" s="685"/>
      <c r="CZ17" s="686">
        <v>5.8</v>
      </c>
      <c r="DA17" s="686"/>
      <c r="DB17" s="686"/>
      <c r="DC17" s="686"/>
      <c r="DD17" s="692" t="s">
        <v>238</v>
      </c>
      <c r="DE17" s="684"/>
      <c r="DF17" s="684"/>
      <c r="DG17" s="684"/>
      <c r="DH17" s="684"/>
      <c r="DI17" s="684"/>
      <c r="DJ17" s="684"/>
      <c r="DK17" s="684"/>
      <c r="DL17" s="684"/>
      <c r="DM17" s="684"/>
      <c r="DN17" s="684"/>
      <c r="DO17" s="684"/>
      <c r="DP17" s="685"/>
      <c r="DQ17" s="692">
        <v>8813650</v>
      </c>
      <c r="DR17" s="684"/>
      <c r="DS17" s="684"/>
      <c r="DT17" s="684"/>
      <c r="DU17" s="684"/>
      <c r="DV17" s="684"/>
      <c r="DW17" s="684"/>
      <c r="DX17" s="684"/>
      <c r="DY17" s="684"/>
      <c r="DZ17" s="684"/>
      <c r="EA17" s="684"/>
      <c r="EB17" s="684"/>
      <c r="EC17" s="693"/>
    </row>
    <row r="18" spans="2:133" ht="11.25" customHeight="1" x14ac:dyDescent="0.2">
      <c r="B18" s="680" t="s">
        <v>273</v>
      </c>
      <c r="C18" s="681"/>
      <c r="D18" s="681"/>
      <c r="E18" s="681"/>
      <c r="F18" s="681"/>
      <c r="G18" s="681"/>
      <c r="H18" s="681"/>
      <c r="I18" s="681"/>
      <c r="J18" s="681"/>
      <c r="K18" s="681"/>
      <c r="L18" s="681"/>
      <c r="M18" s="681"/>
      <c r="N18" s="681"/>
      <c r="O18" s="681"/>
      <c r="P18" s="681"/>
      <c r="Q18" s="682"/>
      <c r="R18" s="683">
        <v>457401</v>
      </c>
      <c r="S18" s="684"/>
      <c r="T18" s="684"/>
      <c r="U18" s="684"/>
      <c r="V18" s="684"/>
      <c r="W18" s="684"/>
      <c r="X18" s="684"/>
      <c r="Y18" s="685"/>
      <c r="Z18" s="686">
        <v>0.3</v>
      </c>
      <c r="AA18" s="686"/>
      <c r="AB18" s="686"/>
      <c r="AC18" s="686"/>
      <c r="AD18" s="687">
        <v>457401</v>
      </c>
      <c r="AE18" s="687"/>
      <c r="AF18" s="687"/>
      <c r="AG18" s="687"/>
      <c r="AH18" s="687"/>
      <c r="AI18" s="687"/>
      <c r="AJ18" s="687"/>
      <c r="AK18" s="687"/>
      <c r="AL18" s="688">
        <v>0.5</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244</v>
      </c>
      <c r="BP18" s="686"/>
      <c r="BQ18" s="686"/>
      <c r="BR18" s="686"/>
      <c r="BS18" s="692" t="s">
        <v>244</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244</v>
      </c>
      <c r="CS18" s="684"/>
      <c r="CT18" s="684"/>
      <c r="CU18" s="684"/>
      <c r="CV18" s="684"/>
      <c r="CW18" s="684"/>
      <c r="CX18" s="684"/>
      <c r="CY18" s="685"/>
      <c r="CZ18" s="686" t="s">
        <v>238</v>
      </c>
      <c r="DA18" s="686"/>
      <c r="DB18" s="686"/>
      <c r="DC18" s="686"/>
      <c r="DD18" s="692" t="s">
        <v>244</v>
      </c>
      <c r="DE18" s="684"/>
      <c r="DF18" s="684"/>
      <c r="DG18" s="684"/>
      <c r="DH18" s="684"/>
      <c r="DI18" s="684"/>
      <c r="DJ18" s="684"/>
      <c r="DK18" s="684"/>
      <c r="DL18" s="684"/>
      <c r="DM18" s="684"/>
      <c r="DN18" s="684"/>
      <c r="DO18" s="684"/>
      <c r="DP18" s="685"/>
      <c r="DQ18" s="692" t="s">
        <v>244</v>
      </c>
      <c r="DR18" s="684"/>
      <c r="DS18" s="684"/>
      <c r="DT18" s="684"/>
      <c r="DU18" s="684"/>
      <c r="DV18" s="684"/>
      <c r="DW18" s="684"/>
      <c r="DX18" s="684"/>
      <c r="DY18" s="684"/>
      <c r="DZ18" s="684"/>
      <c r="EA18" s="684"/>
      <c r="EB18" s="684"/>
      <c r="EC18" s="693"/>
    </row>
    <row r="19" spans="2:133" ht="11.25" customHeight="1" x14ac:dyDescent="0.2">
      <c r="B19" s="680" t="s">
        <v>276</v>
      </c>
      <c r="C19" s="681"/>
      <c r="D19" s="681"/>
      <c r="E19" s="681"/>
      <c r="F19" s="681"/>
      <c r="G19" s="681"/>
      <c r="H19" s="681"/>
      <c r="I19" s="681"/>
      <c r="J19" s="681"/>
      <c r="K19" s="681"/>
      <c r="L19" s="681"/>
      <c r="M19" s="681"/>
      <c r="N19" s="681"/>
      <c r="O19" s="681"/>
      <c r="P19" s="681"/>
      <c r="Q19" s="682"/>
      <c r="R19" s="683">
        <v>36355</v>
      </c>
      <c r="S19" s="684"/>
      <c r="T19" s="684"/>
      <c r="U19" s="684"/>
      <c r="V19" s="684"/>
      <c r="W19" s="684"/>
      <c r="X19" s="684"/>
      <c r="Y19" s="685"/>
      <c r="Z19" s="686">
        <v>0</v>
      </c>
      <c r="AA19" s="686"/>
      <c r="AB19" s="686"/>
      <c r="AC19" s="686"/>
      <c r="AD19" s="687">
        <v>36355</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8461458</v>
      </c>
      <c r="BH19" s="684"/>
      <c r="BI19" s="684"/>
      <c r="BJ19" s="684"/>
      <c r="BK19" s="684"/>
      <c r="BL19" s="684"/>
      <c r="BM19" s="684"/>
      <c r="BN19" s="685"/>
      <c r="BO19" s="686">
        <v>10.199999999999999</v>
      </c>
      <c r="BP19" s="686"/>
      <c r="BQ19" s="686"/>
      <c r="BR19" s="686"/>
      <c r="BS19" s="692" t="s">
        <v>238</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244</v>
      </c>
      <c r="DA19" s="686"/>
      <c r="DB19" s="686"/>
      <c r="DC19" s="686"/>
      <c r="DD19" s="692" t="s">
        <v>238</v>
      </c>
      <c r="DE19" s="684"/>
      <c r="DF19" s="684"/>
      <c r="DG19" s="684"/>
      <c r="DH19" s="684"/>
      <c r="DI19" s="684"/>
      <c r="DJ19" s="684"/>
      <c r="DK19" s="684"/>
      <c r="DL19" s="684"/>
      <c r="DM19" s="684"/>
      <c r="DN19" s="684"/>
      <c r="DO19" s="684"/>
      <c r="DP19" s="685"/>
      <c r="DQ19" s="692" t="s">
        <v>244</v>
      </c>
      <c r="DR19" s="684"/>
      <c r="DS19" s="684"/>
      <c r="DT19" s="684"/>
      <c r="DU19" s="684"/>
      <c r="DV19" s="684"/>
      <c r="DW19" s="684"/>
      <c r="DX19" s="684"/>
      <c r="DY19" s="684"/>
      <c r="DZ19" s="684"/>
      <c r="EA19" s="684"/>
      <c r="EB19" s="684"/>
      <c r="EC19" s="693"/>
    </row>
    <row r="20" spans="2:133" ht="11.25" customHeight="1" x14ac:dyDescent="0.2">
      <c r="B20" s="680" t="s">
        <v>279</v>
      </c>
      <c r="C20" s="681"/>
      <c r="D20" s="681"/>
      <c r="E20" s="681"/>
      <c r="F20" s="681"/>
      <c r="G20" s="681"/>
      <c r="H20" s="681"/>
      <c r="I20" s="681"/>
      <c r="J20" s="681"/>
      <c r="K20" s="681"/>
      <c r="L20" s="681"/>
      <c r="M20" s="681"/>
      <c r="N20" s="681"/>
      <c r="O20" s="681"/>
      <c r="P20" s="681"/>
      <c r="Q20" s="682"/>
      <c r="R20" s="683">
        <v>5514</v>
      </c>
      <c r="S20" s="684"/>
      <c r="T20" s="684"/>
      <c r="U20" s="684"/>
      <c r="V20" s="684"/>
      <c r="W20" s="684"/>
      <c r="X20" s="684"/>
      <c r="Y20" s="685"/>
      <c r="Z20" s="686">
        <v>0</v>
      </c>
      <c r="AA20" s="686"/>
      <c r="AB20" s="686"/>
      <c r="AC20" s="686"/>
      <c r="AD20" s="687">
        <v>5514</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8461458</v>
      </c>
      <c r="BH20" s="684"/>
      <c r="BI20" s="684"/>
      <c r="BJ20" s="684"/>
      <c r="BK20" s="684"/>
      <c r="BL20" s="684"/>
      <c r="BM20" s="684"/>
      <c r="BN20" s="685"/>
      <c r="BO20" s="686">
        <v>10.199999999999999</v>
      </c>
      <c r="BP20" s="686"/>
      <c r="BQ20" s="686"/>
      <c r="BR20" s="686"/>
      <c r="BS20" s="692" t="s">
        <v>244</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151999652</v>
      </c>
      <c r="CS20" s="684"/>
      <c r="CT20" s="684"/>
      <c r="CU20" s="684"/>
      <c r="CV20" s="684"/>
      <c r="CW20" s="684"/>
      <c r="CX20" s="684"/>
      <c r="CY20" s="685"/>
      <c r="CZ20" s="686">
        <v>100</v>
      </c>
      <c r="DA20" s="686"/>
      <c r="DB20" s="686"/>
      <c r="DC20" s="686"/>
      <c r="DD20" s="692">
        <v>20321006</v>
      </c>
      <c r="DE20" s="684"/>
      <c r="DF20" s="684"/>
      <c r="DG20" s="684"/>
      <c r="DH20" s="684"/>
      <c r="DI20" s="684"/>
      <c r="DJ20" s="684"/>
      <c r="DK20" s="684"/>
      <c r="DL20" s="684"/>
      <c r="DM20" s="684"/>
      <c r="DN20" s="684"/>
      <c r="DO20" s="684"/>
      <c r="DP20" s="685"/>
      <c r="DQ20" s="692">
        <v>97336312</v>
      </c>
      <c r="DR20" s="684"/>
      <c r="DS20" s="684"/>
      <c r="DT20" s="684"/>
      <c r="DU20" s="684"/>
      <c r="DV20" s="684"/>
      <c r="DW20" s="684"/>
      <c r="DX20" s="684"/>
      <c r="DY20" s="684"/>
      <c r="DZ20" s="684"/>
      <c r="EA20" s="684"/>
      <c r="EB20" s="684"/>
      <c r="EC20" s="693"/>
    </row>
    <row r="21" spans="2:133" ht="11.25" customHeight="1" x14ac:dyDescent="0.2">
      <c r="B21" s="680" t="s">
        <v>282</v>
      </c>
      <c r="C21" s="681"/>
      <c r="D21" s="681"/>
      <c r="E21" s="681"/>
      <c r="F21" s="681"/>
      <c r="G21" s="681"/>
      <c r="H21" s="681"/>
      <c r="I21" s="681"/>
      <c r="J21" s="681"/>
      <c r="K21" s="681"/>
      <c r="L21" s="681"/>
      <c r="M21" s="681"/>
      <c r="N21" s="681"/>
      <c r="O21" s="681"/>
      <c r="P21" s="681"/>
      <c r="Q21" s="682"/>
      <c r="R21" s="683">
        <v>580610</v>
      </c>
      <c r="S21" s="684"/>
      <c r="T21" s="684"/>
      <c r="U21" s="684"/>
      <c r="V21" s="684"/>
      <c r="W21" s="684"/>
      <c r="X21" s="684"/>
      <c r="Y21" s="685"/>
      <c r="Z21" s="686">
        <v>0.4</v>
      </c>
      <c r="AA21" s="686"/>
      <c r="AB21" s="686"/>
      <c r="AC21" s="686"/>
      <c r="AD21" s="687">
        <v>580610</v>
      </c>
      <c r="AE21" s="687"/>
      <c r="AF21" s="687"/>
      <c r="AG21" s="687"/>
      <c r="AH21" s="687"/>
      <c r="AI21" s="687"/>
      <c r="AJ21" s="687"/>
      <c r="AK21" s="687"/>
      <c r="AL21" s="688">
        <v>0.7</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10381</v>
      </c>
      <c r="BH21" s="684"/>
      <c r="BI21" s="684"/>
      <c r="BJ21" s="684"/>
      <c r="BK21" s="684"/>
      <c r="BL21" s="684"/>
      <c r="BM21" s="684"/>
      <c r="BN21" s="685"/>
      <c r="BO21" s="686">
        <v>0</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284</v>
      </c>
      <c r="C22" s="681"/>
      <c r="D22" s="681"/>
      <c r="E22" s="681"/>
      <c r="F22" s="681"/>
      <c r="G22" s="681"/>
      <c r="H22" s="681"/>
      <c r="I22" s="681"/>
      <c r="J22" s="681"/>
      <c r="K22" s="681"/>
      <c r="L22" s="681"/>
      <c r="M22" s="681"/>
      <c r="N22" s="681"/>
      <c r="O22" s="681"/>
      <c r="P22" s="681"/>
      <c r="Q22" s="682"/>
      <c r="R22" s="683">
        <v>116168</v>
      </c>
      <c r="S22" s="684"/>
      <c r="T22" s="684"/>
      <c r="U22" s="684"/>
      <c r="V22" s="684"/>
      <c r="W22" s="684"/>
      <c r="X22" s="684"/>
      <c r="Y22" s="685"/>
      <c r="Z22" s="686">
        <v>0.1</v>
      </c>
      <c r="AA22" s="686"/>
      <c r="AB22" s="686"/>
      <c r="AC22" s="686"/>
      <c r="AD22" s="687" t="s">
        <v>244</v>
      </c>
      <c r="AE22" s="687"/>
      <c r="AF22" s="687"/>
      <c r="AG22" s="687"/>
      <c r="AH22" s="687"/>
      <c r="AI22" s="687"/>
      <c r="AJ22" s="687"/>
      <c r="AK22" s="687"/>
      <c r="AL22" s="688" t="s">
        <v>238</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v>2435026</v>
      </c>
      <c r="BH22" s="684"/>
      <c r="BI22" s="684"/>
      <c r="BJ22" s="684"/>
      <c r="BK22" s="684"/>
      <c r="BL22" s="684"/>
      <c r="BM22" s="684"/>
      <c r="BN22" s="685"/>
      <c r="BO22" s="686">
        <v>2.9</v>
      </c>
      <c r="BP22" s="686"/>
      <c r="BQ22" s="686"/>
      <c r="BR22" s="686"/>
      <c r="BS22" s="692" t="s">
        <v>244</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287</v>
      </c>
      <c r="C23" s="681"/>
      <c r="D23" s="681"/>
      <c r="E23" s="681"/>
      <c r="F23" s="681"/>
      <c r="G23" s="681"/>
      <c r="H23" s="681"/>
      <c r="I23" s="681"/>
      <c r="J23" s="681"/>
      <c r="K23" s="681"/>
      <c r="L23" s="681"/>
      <c r="M23" s="681"/>
      <c r="N23" s="681"/>
      <c r="O23" s="681"/>
      <c r="P23" s="681"/>
      <c r="Q23" s="682"/>
      <c r="R23" s="683" t="s">
        <v>238</v>
      </c>
      <c r="S23" s="684"/>
      <c r="T23" s="684"/>
      <c r="U23" s="684"/>
      <c r="V23" s="684"/>
      <c r="W23" s="684"/>
      <c r="X23" s="684"/>
      <c r="Y23" s="685"/>
      <c r="Z23" s="686" t="s">
        <v>244</v>
      </c>
      <c r="AA23" s="686"/>
      <c r="AB23" s="686"/>
      <c r="AC23" s="686"/>
      <c r="AD23" s="687" t="s">
        <v>238</v>
      </c>
      <c r="AE23" s="687"/>
      <c r="AF23" s="687"/>
      <c r="AG23" s="687"/>
      <c r="AH23" s="687"/>
      <c r="AI23" s="687"/>
      <c r="AJ23" s="687"/>
      <c r="AK23" s="687"/>
      <c r="AL23" s="688" t="s">
        <v>238</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v>6016051</v>
      </c>
      <c r="BH23" s="684"/>
      <c r="BI23" s="684"/>
      <c r="BJ23" s="684"/>
      <c r="BK23" s="684"/>
      <c r="BL23" s="684"/>
      <c r="BM23" s="684"/>
      <c r="BN23" s="685"/>
      <c r="BO23" s="686">
        <v>7.3</v>
      </c>
      <c r="BP23" s="686"/>
      <c r="BQ23" s="686"/>
      <c r="BR23" s="686"/>
      <c r="BS23" s="692" t="s">
        <v>238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2">
      <c r="B24" s="680" t="s">
        <v>294</v>
      </c>
      <c r="C24" s="681"/>
      <c r="D24" s="681"/>
      <c r="E24" s="681"/>
      <c r="F24" s="681"/>
      <c r="G24" s="681"/>
      <c r="H24" s="681"/>
      <c r="I24" s="681"/>
      <c r="J24" s="681"/>
      <c r="K24" s="681"/>
      <c r="L24" s="681"/>
      <c r="M24" s="681"/>
      <c r="N24" s="681"/>
      <c r="O24" s="681"/>
      <c r="P24" s="681"/>
      <c r="Q24" s="682"/>
      <c r="R24" s="683">
        <v>116076</v>
      </c>
      <c r="S24" s="684"/>
      <c r="T24" s="684"/>
      <c r="U24" s="684"/>
      <c r="V24" s="684"/>
      <c r="W24" s="684"/>
      <c r="X24" s="684"/>
      <c r="Y24" s="685"/>
      <c r="Z24" s="686">
        <v>0.1</v>
      </c>
      <c r="AA24" s="686"/>
      <c r="AB24" s="686"/>
      <c r="AC24" s="686"/>
      <c r="AD24" s="687" t="s">
        <v>238</v>
      </c>
      <c r="AE24" s="687"/>
      <c r="AF24" s="687"/>
      <c r="AG24" s="687"/>
      <c r="AH24" s="687"/>
      <c r="AI24" s="687"/>
      <c r="AJ24" s="687"/>
      <c r="AK24" s="687"/>
      <c r="AL24" s="688" t="s">
        <v>238</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244</v>
      </c>
      <c r="BP24" s="686"/>
      <c r="BQ24" s="686"/>
      <c r="BR24" s="686"/>
      <c r="BS24" s="692" t="s">
        <v>238</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77596438</v>
      </c>
      <c r="CS24" s="673"/>
      <c r="CT24" s="673"/>
      <c r="CU24" s="673"/>
      <c r="CV24" s="673"/>
      <c r="CW24" s="673"/>
      <c r="CX24" s="673"/>
      <c r="CY24" s="674"/>
      <c r="CZ24" s="677">
        <v>51.1</v>
      </c>
      <c r="DA24" s="678"/>
      <c r="DB24" s="678"/>
      <c r="DC24" s="697"/>
      <c r="DD24" s="722">
        <v>49360333</v>
      </c>
      <c r="DE24" s="673"/>
      <c r="DF24" s="673"/>
      <c r="DG24" s="673"/>
      <c r="DH24" s="673"/>
      <c r="DI24" s="673"/>
      <c r="DJ24" s="673"/>
      <c r="DK24" s="674"/>
      <c r="DL24" s="722">
        <v>48891949</v>
      </c>
      <c r="DM24" s="673"/>
      <c r="DN24" s="673"/>
      <c r="DO24" s="673"/>
      <c r="DP24" s="673"/>
      <c r="DQ24" s="673"/>
      <c r="DR24" s="673"/>
      <c r="DS24" s="673"/>
      <c r="DT24" s="673"/>
      <c r="DU24" s="673"/>
      <c r="DV24" s="674"/>
      <c r="DW24" s="677">
        <v>55.8</v>
      </c>
      <c r="DX24" s="678"/>
      <c r="DY24" s="678"/>
      <c r="DZ24" s="678"/>
      <c r="EA24" s="678"/>
      <c r="EB24" s="678"/>
      <c r="EC24" s="679"/>
    </row>
    <row r="25" spans="2:133" ht="11.25" customHeight="1" x14ac:dyDescent="0.2">
      <c r="B25" s="680" t="s">
        <v>297</v>
      </c>
      <c r="C25" s="681"/>
      <c r="D25" s="681"/>
      <c r="E25" s="681"/>
      <c r="F25" s="681"/>
      <c r="G25" s="681"/>
      <c r="H25" s="681"/>
      <c r="I25" s="681"/>
      <c r="J25" s="681"/>
      <c r="K25" s="681"/>
      <c r="L25" s="681"/>
      <c r="M25" s="681"/>
      <c r="N25" s="681"/>
      <c r="O25" s="681"/>
      <c r="P25" s="681"/>
      <c r="Q25" s="682"/>
      <c r="R25" s="683">
        <v>92</v>
      </c>
      <c r="S25" s="684"/>
      <c r="T25" s="684"/>
      <c r="U25" s="684"/>
      <c r="V25" s="684"/>
      <c r="W25" s="684"/>
      <c r="X25" s="684"/>
      <c r="Y25" s="685"/>
      <c r="Z25" s="686">
        <v>0</v>
      </c>
      <c r="AA25" s="686"/>
      <c r="AB25" s="686"/>
      <c r="AC25" s="686"/>
      <c r="AD25" s="687" t="s">
        <v>244</v>
      </c>
      <c r="AE25" s="687"/>
      <c r="AF25" s="687"/>
      <c r="AG25" s="687"/>
      <c r="AH25" s="687"/>
      <c r="AI25" s="687"/>
      <c r="AJ25" s="687"/>
      <c r="AK25" s="687"/>
      <c r="AL25" s="688" t="s">
        <v>244</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244</v>
      </c>
      <c r="BH25" s="684"/>
      <c r="BI25" s="684"/>
      <c r="BJ25" s="684"/>
      <c r="BK25" s="684"/>
      <c r="BL25" s="684"/>
      <c r="BM25" s="684"/>
      <c r="BN25" s="685"/>
      <c r="BO25" s="686" t="s">
        <v>244</v>
      </c>
      <c r="BP25" s="686"/>
      <c r="BQ25" s="686"/>
      <c r="BR25" s="686"/>
      <c r="BS25" s="692" t="s">
        <v>244</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26958300</v>
      </c>
      <c r="CS25" s="719"/>
      <c r="CT25" s="719"/>
      <c r="CU25" s="719"/>
      <c r="CV25" s="719"/>
      <c r="CW25" s="719"/>
      <c r="CX25" s="719"/>
      <c r="CY25" s="720"/>
      <c r="CZ25" s="688">
        <v>17.7</v>
      </c>
      <c r="DA25" s="717"/>
      <c r="DB25" s="717"/>
      <c r="DC25" s="721"/>
      <c r="DD25" s="692">
        <v>25841641</v>
      </c>
      <c r="DE25" s="719"/>
      <c r="DF25" s="719"/>
      <c r="DG25" s="719"/>
      <c r="DH25" s="719"/>
      <c r="DI25" s="719"/>
      <c r="DJ25" s="719"/>
      <c r="DK25" s="720"/>
      <c r="DL25" s="692">
        <v>25504710</v>
      </c>
      <c r="DM25" s="719"/>
      <c r="DN25" s="719"/>
      <c r="DO25" s="719"/>
      <c r="DP25" s="719"/>
      <c r="DQ25" s="719"/>
      <c r="DR25" s="719"/>
      <c r="DS25" s="719"/>
      <c r="DT25" s="719"/>
      <c r="DU25" s="719"/>
      <c r="DV25" s="720"/>
      <c r="DW25" s="688">
        <v>29.1</v>
      </c>
      <c r="DX25" s="717"/>
      <c r="DY25" s="717"/>
      <c r="DZ25" s="717"/>
      <c r="EA25" s="717"/>
      <c r="EB25" s="717"/>
      <c r="EC25" s="718"/>
    </row>
    <row r="26" spans="2:133" ht="11.25" customHeight="1" x14ac:dyDescent="0.2">
      <c r="B26" s="680" t="s">
        <v>300</v>
      </c>
      <c r="C26" s="681"/>
      <c r="D26" s="681"/>
      <c r="E26" s="681"/>
      <c r="F26" s="681"/>
      <c r="G26" s="681"/>
      <c r="H26" s="681"/>
      <c r="I26" s="681"/>
      <c r="J26" s="681"/>
      <c r="K26" s="681"/>
      <c r="L26" s="681"/>
      <c r="M26" s="681"/>
      <c r="N26" s="681"/>
      <c r="O26" s="681"/>
      <c r="P26" s="681"/>
      <c r="Q26" s="682"/>
      <c r="R26" s="683">
        <v>93061563</v>
      </c>
      <c r="S26" s="684"/>
      <c r="T26" s="684"/>
      <c r="U26" s="684"/>
      <c r="V26" s="684"/>
      <c r="W26" s="684"/>
      <c r="X26" s="684"/>
      <c r="Y26" s="685"/>
      <c r="Z26" s="686">
        <v>59.3</v>
      </c>
      <c r="AA26" s="686"/>
      <c r="AB26" s="686"/>
      <c r="AC26" s="686"/>
      <c r="AD26" s="687">
        <v>86929344</v>
      </c>
      <c r="AE26" s="687"/>
      <c r="AF26" s="687"/>
      <c r="AG26" s="687"/>
      <c r="AH26" s="687"/>
      <c r="AI26" s="687"/>
      <c r="AJ26" s="687"/>
      <c r="AK26" s="687"/>
      <c r="AL26" s="688">
        <v>99.2</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238</v>
      </c>
      <c r="BH26" s="684"/>
      <c r="BI26" s="684"/>
      <c r="BJ26" s="684"/>
      <c r="BK26" s="684"/>
      <c r="BL26" s="684"/>
      <c r="BM26" s="684"/>
      <c r="BN26" s="685"/>
      <c r="BO26" s="686" t="s">
        <v>238</v>
      </c>
      <c r="BP26" s="686"/>
      <c r="BQ26" s="686"/>
      <c r="BR26" s="686"/>
      <c r="BS26" s="692" t="s">
        <v>244</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18665031</v>
      </c>
      <c r="CS26" s="684"/>
      <c r="CT26" s="684"/>
      <c r="CU26" s="684"/>
      <c r="CV26" s="684"/>
      <c r="CW26" s="684"/>
      <c r="CX26" s="684"/>
      <c r="CY26" s="685"/>
      <c r="CZ26" s="688">
        <v>12.3</v>
      </c>
      <c r="DA26" s="717"/>
      <c r="DB26" s="717"/>
      <c r="DC26" s="721"/>
      <c r="DD26" s="692">
        <v>17730293</v>
      </c>
      <c r="DE26" s="684"/>
      <c r="DF26" s="684"/>
      <c r="DG26" s="684"/>
      <c r="DH26" s="684"/>
      <c r="DI26" s="684"/>
      <c r="DJ26" s="684"/>
      <c r="DK26" s="685"/>
      <c r="DL26" s="692" t="s">
        <v>244</v>
      </c>
      <c r="DM26" s="684"/>
      <c r="DN26" s="684"/>
      <c r="DO26" s="684"/>
      <c r="DP26" s="684"/>
      <c r="DQ26" s="684"/>
      <c r="DR26" s="684"/>
      <c r="DS26" s="684"/>
      <c r="DT26" s="684"/>
      <c r="DU26" s="684"/>
      <c r="DV26" s="685"/>
      <c r="DW26" s="688" t="s">
        <v>244</v>
      </c>
      <c r="DX26" s="717"/>
      <c r="DY26" s="717"/>
      <c r="DZ26" s="717"/>
      <c r="EA26" s="717"/>
      <c r="EB26" s="717"/>
      <c r="EC26" s="718"/>
    </row>
    <row r="27" spans="2:133" ht="11.25" customHeight="1" x14ac:dyDescent="0.2">
      <c r="B27" s="680" t="s">
        <v>303</v>
      </c>
      <c r="C27" s="681"/>
      <c r="D27" s="681"/>
      <c r="E27" s="681"/>
      <c r="F27" s="681"/>
      <c r="G27" s="681"/>
      <c r="H27" s="681"/>
      <c r="I27" s="681"/>
      <c r="J27" s="681"/>
      <c r="K27" s="681"/>
      <c r="L27" s="681"/>
      <c r="M27" s="681"/>
      <c r="N27" s="681"/>
      <c r="O27" s="681"/>
      <c r="P27" s="681"/>
      <c r="Q27" s="682"/>
      <c r="R27" s="683">
        <v>49459</v>
      </c>
      <c r="S27" s="684"/>
      <c r="T27" s="684"/>
      <c r="U27" s="684"/>
      <c r="V27" s="684"/>
      <c r="W27" s="684"/>
      <c r="X27" s="684"/>
      <c r="Y27" s="685"/>
      <c r="Z27" s="686">
        <v>0</v>
      </c>
      <c r="AA27" s="686"/>
      <c r="AB27" s="686"/>
      <c r="AC27" s="686"/>
      <c r="AD27" s="687">
        <v>49459</v>
      </c>
      <c r="AE27" s="687"/>
      <c r="AF27" s="687"/>
      <c r="AG27" s="687"/>
      <c r="AH27" s="687"/>
      <c r="AI27" s="687"/>
      <c r="AJ27" s="687"/>
      <c r="AK27" s="687"/>
      <c r="AL27" s="688">
        <v>0.1</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82908497</v>
      </c>
      <c r="BH27" s="684"/>
      <c r="BI27" s="684"/>
      <c r="BJ27" s="684"/>
      <c r="BK27" s="684"/>
      <c r="BL27" s="684"/>
      <c r="BM27" s="684"/>
      <c r="BN27" s="685"/>
      <c r="BO27" s="686">
        <v>100</v>
      </c>
      <c r="BP27" s="686"/>
      <c r="BQ27" s="686"/>
      <c r="BR27" s="686"/>
      <c r="BS27" s="692">
        <v>468394</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41826096</v>
      </c>
      <c r="CS27" s="719"/>
      <c r="CT27" s="719"/>
      <c r="CU27" s="719"/>
      <c r="CV27" s="719"/>
      <c r="CW27" s="719"/>
      <c r="CX27" s="719"/>
      <c r="CY27" s="720"/>
      <c r="CZ27" s="688">
        <v>27.5</v>
      </c>
      <c r="DA27" s="717"/>
      <c r="DB27" s="717"/>
      <c r="DC27" s="721"/>
      <c r="DD27" s="692">
        <v>14706650</v>
      </c>
      <c r="DE27" s="719"/>
      <c r="DF27" s="719"/>
      <c r="DG27" s="719"/>
      <c r="DH27" s="719"/>
      <c r="DI27" s="719"/>
      <c r="DJ27" s="719"/>
      <c r="DK27" s="720"/>
      <c r="DL27" s="692">
        <v>14575197</v>
      </c>
      <c r="DM27" s="719"/>
      <c r="DN27" s="719"/>
      <c r="DO27" s="719"/>
      <c r="DP27" s="719"/>
      <c r="DQ27" s="719"/>
      <c r="DR27" s="719"/>
      <c r="DS27" s="719"/>
      <c r="DT27" s="719"/>
      <c r="DU27" s="719"/>
      <c r="DV27" s="720"/>
      <c r="DW27" s="688">
        <v>16.600000000000001</v>
      </c>
      <c r="DX27" s="717"/>
      <c r="DY27" s="717"/>
      <c r="DZ27" s="717"/>
      <c r="EA27" s="717"/>
      <c r="EB27" s="717"/>
      <c r="EC27" s="718"/>
    </row>
    <row r="28" spans="2:133" ht="11.25" customHeight="1" x14ac:dyDescent="0.2">
      <c r="B28" s="680" t="s">
        <v>306</v>
      </c>
      <c r="C28" s="681"/>
      <c r="D28" s="681"/>
      <c r="E28" s="681"/>
      <c r="F28" s="681"/>
      <c r="G28" s="681"/>
      <c r="H28" s="681"/>
      <c r="I28" s="681"/>
      <c r="J28" s="681"/>
      <c r="K28" s="681"/>
      <c r="L28" s="681"/>
      <c r="M28" s="681"/>
      <c r="N28" s="681"/>
      <c r="O28" s="681"/>
      <c r="P28" s="681"/>
      <c r="Q28" s="682"/>
      <c r="R28" s="683">
        <v>1423529</v>
      </c>
      <c r="S28" s="684"/>
      <c r="T28" s="684"/>
      <c r="U28" s="684"/>
      <c r="V28" s="684"/>
      <c r="W28" s="684"/>
      <c r="X28" s="684"/>
      <c r="Y28" s="685"/>
      <c r="Z28" s="686">
        <v>0.9</v>
      </c>
      <c r="AA28" s="686"/>
      <c r="AB28" s="686"/>
      <c r="AC28" s="686"/>
      <c r="AD28" s="687" t="s">
        <v>238</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8812042</v>
      </c>
      <c r="CS28" s="684"/>
      <c r="CT28" s="684"/>
      <c r="CU28" s="684"/>
      <c r="CV28" s="684"/>
      <c r="CW28" s="684"/>
      <c r="CX28" s="684"/>
      <c r="CY28" s="685"/>
      <c r="CZ28" s="688">
        <v>5.8</v>
      </c>
      <c r="DA28" s="717"/>
      <c r="DB28" s="717"/>
      <c r="DC28" s="721"/>
      <c r="DD28" s="692">
        <v>8812042</v>
      </c>
      <c r="DE28" s="684"/>
      <c r="DF28" s="684"/>
      <c r="DG28" s="684"/>
      <c r="DH28" s="684"/>
      <c r="DI28" s="684"/>
      <c r="DJ28" s="684"/>
      <c r="DK28" s="685"/>
      <c r="DL28" s="692">
        <v>8812042</v>
      </c>
      <c r="DM28" s="684"/>
      <c r="DN28" s="684"/>
      <c r="DO28" s="684"/>
      <c r="DP28" s="684"/>
      <c r="DQ28" s="684"/>
      <c r="DR28" s="684"/>
      <c r="DS28" s="684"/>
      <c r="DT28" s="684"/>
      <c r="DU28" s="684"/>
      <c r="DV28" s="685"/>
      <c r="DW28" s="688">
        <v>10.1</v>
      </c>
      <c r="DX28" s="717"/>
      <c r="DY28" s="717"/>
      <c r="DZ28" s="717"/>
      <c r="EA28" s="717"/>
      <c r="EB28" s="717"/>
      <c r="EC28" s="718"/>
    </row>
    <row r="29" spans="2:133" ht="11.25" customHeight="1" x14ac:dyDescent="0.2">
      <c r="B29" s="680" t="s">
        <v>308</v>
      </c>
      <c r="C29" s="681"/>
      <c r="D29" s="681"/>
      <c r="E29" s="681"/>
      <c r="F29" s="681"/>
      <c r="G29" s="681"/>
      <c r="H29" s="681"/>
      <c r="I29" s="681"/>
      <c r="J29" s="681"/>
      <c r="K29" s="681"/>
      <c r="L29" s="681"/>
      <c r="M29" s="681"/>
      <c r="N29" s="681"/>
      <c r="O29" s="681"/>
      <c r="P29" s="681"/>
      <c r="Q29" s="682"/>
      <c r="R29" s="683">
        <v>1696581</v>
      </c>
      <c r="S29" s="684"/>
      <c r="T29" s="684"/>
      <c r="U29" s="684"/>
      <c r="V29" s="684"/>
      <c r="W29" s="684"/>
      <c r="X29" s="684"/>
      <c r="Y29" s="685"/>
      <c r="Z29" s="686">
        <v>1.1000000000000001</v>
      </c>
      <c r="AA29" s="686"/>
      <c r="AB29" s="686"/>
      <c r="AC29" s="686"/>
      <c r="AD29" s="687">
        <v>504356</v>
      </c>
      <c r="AE29" s="687"/>
      <c r="AF29" s="687"/>
      <c r="AG29" s="687"/>
      <c r="AH29" s="687"/>
      <c r="AI29" s="687"/>
      <c r="AJ29" s="687"/>
      <c r="AK29" s="687"/>
      <c r="AL29" s="688">
        <v>0.6</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70</v>
      </c>
      <c r="CG29" s="699"/>
      <c r="CH29" s="699"/>
      <c r="CI29" s="699"/>
      <c r="CJ29" s="699"/>
      <c r="CK29" s="699"/>
      <c r="CL29" s="699"/>
      <c r="CM29" s="699"/>
      <c r="CN29" s="699"/>
      <c r="CO29" s="699"/>
      <c r="CP29" s="699"/>
      <c r="CQ29" s="700"/>
      <c r="CR29" s="683">
        <v>8812042</v>
      </c>
      <c r="CS29" s="719"/>
      <c r="CT29" s="719"/>
      <c r="CU29" s="719"/>
      <c r="CV29" s="719"/>
      <c r="CW29" s="719"/>
      <c r="CX29" s="719"/>
      <c r="CY29" s="720"/>
      <c r="CZ29" s="688">
        <v>5.8</v>
      </c>
      <c r="DA29" s="717"/>
      <c r="DB29" s="717"/>
      <c r="DC29" s="721"/>
      <c r="DD29" s="692">
        <v>8812042</v>
      </c>
      <c r="DE29" s="719"/>
      <c r="DF29" s="719"/>
      <c r="DG29" s="719"/>
      <c r="DH29" s="719"/>
      <c r="DI29" s="719"/>
      <c r="DJ29" s="719"/>
      <c r="DK29" s="720"/>
      <c r="DL29" s="692">
        <v>8812042</v>
      </c>
      <c r="DM29" s="719"/>
      <c r="DN29" s="719"/>
      <c r="DO29" s="719"/>
      <c r="DP29" s="719"/>
      <c r="DQ29" s="719"/>
      <c r="DR29" s="719"/>
      <c r="DS29" s="719"/>
      <c r="DT29" s="719"/>
      <c r="DU29" s="719"/>
      <c r="DV29" s="720"/>
      <c r="DW29" s="688">
        <v>10.1</v>
      </c>
      <c r="DX29" s="717"/>
      <c r="DY29" s="717"/>
      <c r="DZ29" s="717"/>
      <c r="EA29" s="717"/>
      <c r="EB29" s="717"/>
      <c r="EC29" s="718"/>
    </row>
    <row r="30" spans="2:133" ht="11.25" customHeight="1" x14ac:dyDescent="0.2">
      <c r="B30" s="680" t="s">
        <v>310</v>
      </c>
      <c r="C30" s="681"/>
      <c r="D30" s="681"/>
      <c r="E30" s="681"/>
      <c r="F30" s="681"/>
      <c r="G30" s="681"/>
      <c r="H30" s="681"/>
      <c r="I30" s="681"/>
      <c r="J30" s="681"/>
      <c r="K30" s="681"/>
      <c r="L30" s="681"/>
      <c r="M30" s="681"/>
      <c r="N30" s="681"/>
      <c r="O30" s="681"/>
      <c r="P30" s="681"/>
      <c r="Q30" s="682"/>
      <c r="R30" s="683">
        <v>2236969</v>
      </c>
      <c r="S30" s="684"/>
      <c r="T30" s="684"/>
      <c r="U30" s="684"/>
      <c r="V30" s="684"/>
      <c r="W30" s="684"/>
      <c r="X30" s="684"/>
      <c r="Y30" s="685"/>
      <c r="Z30" s="686">
        <v>1.4</v>
      </c>
      <c r="AA30" s="686"/>
      <c r="AB30" s="686"/>
      <c r="AC30" s="686"/>
      <c r="AD30" s="687" t="s">
        <v>244</v>
      </c>
      <c r="AE30" s="687"/>
      <c r="AF30" s="687"/>
      <c r="AG30" s="687"/>
      <c r="AH30" s="687"/>
      <c r="AI30" s="687"/>
      <c r="AJ30" s="687"/>
      <c r="AK30" s="687"/>
      <c r="AL30" s="688" t="s">
        <v>238</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8382093</v>
      </c>
      <c r="CS30" s="684"/>
      <c r="CT30" s="684"/>
      <c r="CU30" s="684"/>
      <c r="CV30" s="684"/>
      <c r="CW30" s="684"/>
      <c r="CX30" s="684"/>
      <c r="CY30" s="685"/>
      <c r="CZ30" s="688">
        <v>5.5</v>
      </c>
      <c r="DA30" s="717"/>
      <c r="DB30" s="717"/>
      <c r="DC30" s="721"/>
      <c r="DD30" s="692">
        <v>8382093</v>
      </c>
      <c r="DE30" s="684"/>
      <c r="DF30" s="684"/>
      <c r="DG30" s="684"/>
      <c r="DH30" s="684"/>
      <c r="DI30" s="684"/>
      <c r="DJ30" s="684"/>
      <c r="DK30" s="685"/>
      <c r="DL30" s="692">
        <v>8382093</v>
      </c>
      <c r="DM30" s="684"/>
      <c r="DN30" s="684"/>
      <c r="DO30" s="684"/>
      <c r="DP30" s="684"/>
      <c r="DQ30" s="684"/>
      <c r="DR30" s="684"/>
      <c r="DS30" s="684"/>
      <c r="DT30" s="684"/>
      <c r="DU30" s="684"/>
      <c r="DV30" s="685"/>
      <c r="DW30" s="688">
        <v>9.6</v>
      </c>
      <c r="DX30" s="717"/>
      <c r="DY30" s="717"/>
      <c r="DZ30" s="717"/>
      <c r="EA30" s="717"/>
      <c r="EB30" s="717"/>
      <c r="EC30" s="718"/>
    </row>
    <row r="31" spans="2:133" ht="11.25" customHeight="1" x14ac:dyDescent="0.2">
      <c r="B31" s="680" t="s">
        <v>314</v>
      </c>
      <c r="C31" s="681"/>
      <c r="D31" s="681"/>
      <c r="E31" s="681"/>
      <c r="F31" s="681"/>
      <c r="G31" s="681"/>
      <c r="H31" s="681"/>
      <c r="I31" s="681"/>
      <c r="J31" s="681"/>
      <c r="K31" s="681"/>
      <c r="L31" s="681"/>
      <c r="M31" s="681"/>
      <c r="N31" s="681"/>
      <c r="O31" s="681"/>
      <c r="P31" s="681"/>
      <c r="Q31" s="682"/>
      <c r="R31" s="683">
        <v>23979655</v>
      </c>
      <c r="S31" s="684"/>
      <c r="T31" s="684"/>
      <c r="U31" s="684"/>
      <c r="V31" s="684"/>
      <c r="W31" s="684"/>
      <c r="X31" s="684"/>
      <c r="Y31" s="685"/>
      <c r="Z31" s="686">
        <v>15.3</v>
      </c>
      <c r="AA31" s="686"/>
      <c r="AB31" s="686"/>
      <c r="AC31" s="686"/>
      <c r="AD31" s="687" t="s">
        <v>238</v>
      </c>
      <c r="AE31" s="687"/>
      <c r="AF31" s="687"/>
      <c r="AG31" s="687"/>
      <c r="AH31" s="687"/>
      <c r="AI31" s="687"/>
      <c r="AJ31" s="687"/>
      <c r="AK31" s="687"/>
      <c r="AL31" s="688" t="s">
        <v>244</v>
      </c>
      <c r="AM31" s="689"/>
      <c r="AN31" s="689"/>
      <c r="AO31" s="690"/>
      <c r="AP31" s="740" t="s">
        <v>315</v>
      </c>
      <c r="AQ31" s="741"/>
      <c r="AR31" s="741"/>
      <c r="AS31" s="741"/>
      <c r="AT31" s="746" t="s">
        <v>316</v>
      </c>
      <c r="AU31" s="231"/>
      <c r="AV31" s="231"/>
      <c r="AW31" s="231"/>
      <c r="AX31" s="669" t="s">
        <v>189</v>
      </c>
      <c r="AY31" s="670"/>
      <c r="AZ31" s="670"/>
      <c r="BA31" s="670"/>
      <c r="BB31" s="670"/>
      <c r="BC31" s="670"/>
      <c r="BD31" s="670"/>
      <c r="BE31" s="670"/>
      <c r="BF31" s="671"/>
      <c r="BG31" s="751">
        <v>99.2</v>
      </c>
      <c r="BH31" s="738"/>
      <c r="BI31" s="738"/>
      <c r="BJ31" s="738"/>
      <c r="BK31" s="738"/>
      <c r="BL31" s="738"/>
      <c r="BM31" s="678">
        <v>97.2</v>
      </c>
      <c r="BN31" s="738"/>
      <c r="BO31" s="738"/>
      <c r="BP31" s="738"/>
      <c r="BQ31" s="739"/>
      <c r="BR31" s="751">
        <v>99.1</v>
      </c>
      <c r="BS31" s="738"/>
      <c r="BT31" s="738"/>
      <c r="BU31" s="738"/>
      <c r="BV31" s="738"/>
      <c r="BW31" s="738"/>
      <c r="BX31" s="678">
        <v>97</v>
      </c>
      <c r="BY31" s="738"/>
      <c r="BZ31" s="738"/>
      <c r="CA31" s="738"/>
      <c r="CB31" s="739"/>
      <c r="CD31" s="725"/>
      <c r="CE31" s="726"/>
      <c r="CF31" s="698" t="s">
        <v>317</v>
      </c>
      <c r="CG31" s="699"/>
      <c r="CH31" s="699"/>
      <c r="CI31" s="699"/>
      <c r="CJ31" s="699"/>
      <c r="CK31" s="699"/>
      <c r="CL31" s="699"/>
      <c r="CM31" s="699"/>
      <c r="CN31" s="699"/>
      <c r="CO31" s="699"/>
      <c r="CP31" s="699"/>
      <c r="CQ31" s="700"/>
      <c r="CR31" s="683">
        <v>429949</v>
      </c>
      <c r="CS31" s="719"/>
      <c r="CT31" s="719"/>
      <c r="CU31" s="719"/>
      <c r="CV31" s="719"/>
      <c r="CW31" s="719"/>
      <c r="CX31" s="719"/>
      <c r="CY31" s="720"/>
      <c r="CZ31" s="688">
        <v>0.3</v>
      </c>
      <c r="DA31" s="717"/>
      <c r="DB31" s="717"/>
      <c r="DC31" s="721"/>
      <c r="DD31" s="692">
        <v>429949</v>
      </c>
      <c r="DE31" s="719"/>
      <c r="DF31" s="719"/>
      <c r="DG31" s="719"/>
      <c r="DH31" s="719"/>
      <c r="DI31" s="719"/>
      <c r="DJ31" s="719"/>
      <c r="DK31" s="720"/>
      <c r="DL31" s="692">
        <v>429949</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2">
      <c r="B32" s="729" t="s">
        <v>318</v>
      </c>
      <c r="C32" s="730"/>
      <c r="D32" s="730"/>
      <c r="E32" s="730"/>
      <c r="F32" s="730"/>
      <c r="G32" s="730"/>
      <c r="H32" s="730"/>
      <c r="I32" s="730"/>
      <c r="J32" s="730"/>
      <c r="K32" s="730"/>
      <c r="L32" s="730"/>
      <c r="M32" s="730"/>
      <c r="N32" s="730"/>
      <c r="O32" s="730"/>
      <c r="P32" s="730"/>
      <c r="Q32" s="731"/>
      <c r="R32" s="683" t="s">
        <v>244</v>
      </c>
      <c r="S32" s="684"/>
      <c r="T32" s="684"/>
      <c r="U32" s="684"/>
      <c r="V32" s="684"/>
      <c r="W32" s="684"/>
      <c r="X32" s="684"/>
      <c r="Y32" s="685"/>
      <c r="Z32" s="686" t="s">
        <v>244</v>
      </c>
      <c r="AA32" s="686"/>
      <c r="AB32" s="686"/>
      <c r="AC32" s="686"/>
      <c r="AD32" s="687" t="s">
        <v>238</v>
      </c>
      <c r="AE32" s="687"/>
      <c r="AF32" s="687"/>
      <c r="AG32" s="687"/>
      <c r="AH32" s="687"/>
      <c r="AI32" s="687"/>
      <c r="AJ32" s="687"/>
      <c r="AK32" s="687"/>
      <c r="AL32" s="688" t="s">
        <v>238</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98.8</v>
      </c>
      <c r="BH32" s="719"/>
      <c r="BI32" s="719"/>
      <c r="BJ32" s="719"/>
      <c r="BK32" s="719"/>
      <c r="BL32" s="719"/>
      <c r="BM32" s="689">
        <v>96</v>
      </c>
      <c r="BN32" s="749"/>
      <c r="BO32" s="749"/>
      <c r="BP32" s="749"/>
      <c r="BQ32" s="750"/>
      <c r="BR32" s="752">
        <v>98.9</v>
      </c>
      <c r="BS32" s="719"/>
      <c r="BT32" s="719"/>
      <c r="BU32" s="719"/>
      <c r="BV32" s="719"/>
      <c r="BW32" s="719"/>
      <c r="BX32" s="689">
        <v>95.8</v>
      </c>
      <c r="BY32" s="749"/>
      <c r="BZ32" s="749"/>
      <c r="CA32" s="749"/>
      <c r="CB32" s="750"/>
      <c r="CD32" s="727"/>
      <c r="CE32" s="728"/>
      <c r="CF32" s="698" t="s">
        <v>321</v>
      </c>
      <c r="CG32" s="699"/>
      <c r="CH32" s="699"/>
      <c r="CI32" s="699"/>
      <c r="CJ32" s="699"/>
      <c r="CK32" s="699"/>
      <c r="CL32" s="699"/>
      <c r="CM32" s="699"/>
      <c r="CN32" s="699"/>
      <c r="CO32" s="699"/>
      <c r="CP32" s="699"/>
      <c r="CQ32" s="700"/>
      <c r="CR32" s="683" t="s">
        <v>238</v>
      </c>
      <c r="CS32" s="684"/>
      <c r="CT32" s="684"/>
      <c r="CU32" s="684"/>
      <c r="CV32" s="684"/>
      <c r="CW32" s="684"/>
      <c r="CX32" s="684"/>
      <c r="CY32" s="685"/>
      <c r="CZ32" s="688" t="s">
        <v>238</v>
      </c>
      <c r="DA32" s="717"/>
      <c r="DB32" s="717"/>
      <c r="DC32" s="721"/>
      <c r="DD32" s="692" t="s">
        <v>238</v>
      </c>
      <c r="DE32" s="684"/>
      <c r="DF32" s="684"/>
      <c r="DG32" s="684"/>
      <c r="DH32" s="684"/>
      <c r="DI32" s="684"/>
      <c r="DJ32" s="684"/>
      <c r="DK32" s="685"/>
      <c r="DL32" s="692" t="s">
        <v>244</v>
      </c>
      <c r="DM32" s="684"/>
      <c r="DN32" s="684"/>
      <c r="DO32" s="684"/>
      <c r="DP32" s="684"/>
      <c r="DQ32" s="684"/>
      <c r="DR32" s="684"/>
      <c r="DS32" s="684"/>
      <c r="DT32" s="684"/>
      <c r="DU32" s="684"/>
      <c r="DV32" s="685"/>
      <c r="DW32" s="688" t="s">
        <v>238</v>
      </c>
      <c r="DX32" s="717"/>
      <c r="DY32" s="717"/>
      <c r="DZ32" s="717"/>
      <c r="EA32" s="717"/>
      <c r="EB32" s="717"/>
      <c r="EC32" s="718"/>
    </row>
    <row r="33" spans="2:133" ht="11.25" customHeight="1" x14ac:dyDescent="0.2">
      <c r="B33" s="680" t="s">
        <v>322</v>
      </c>
      <c r="C33" s="681"/>
      <c r="D33" s="681"/>
      <c r="E33" s="681"/>
      <c r="F33" s="681"/>
      <c r="G33" s="681"/>
      <c r="H33" s="681"/>
      <c r="I33" s="681"/>
      <c r="J33" s="681"/>
      <c r="K33" s="681"/>
      <c r="L33" s="681"/>
      <c r="M33" s="681"/>
      <c r="N33" s="681"/>
      <c r="O33" s="681"/>
      <c r="P33" s="681"/>
      <c r="Q33" s="682"/>
      <c r="R33" s="683">
        <v>9658028</v>
      </c>
      <c r="S33" s="684"/>
      <c r="T33" s="684"/>
      <c r="U33" s="684"/>
      <c r="V33" s="684"/>
      <c r="W33" s="684"/>
      <c r="X33" s="684"/>
      <c r="Y33" s="685"/>
      <c r="Z33" s="686">
        <v>6.2</v>
      </c>
      <c r="AA33" s="686"/>
      <c r="AB33" s="686"/>
      <c r="AC33" s="686"/>
      <c r="AD33" s="687" t="s">
        <v>238</v>
      </c>
      <c r="AE33" s="687"/>
      <c r="AF33" s="687"/>
      <c r="AG33" s="687"/>
      <c r="AH33" s="687"/>
      <c r="AI33" s="687"/>
      <c r="AJ33" s="687"/>
      <c r="AK33" s="687"/>
      <c r="AL33" s="688" t="s">
        <v>244</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99.5</v>
      </c>
      <c r="BH33" s="754"/>
      <c r="BI33" s="754"/>
      <c r="BJ33" s="754"/>
      <c r="BK33" s="754"/>
      <c r="BL33" s="754"/>
      <c r="BM33" s="755">
        <v>98.3</v>
      </c>
      <c r="BN33" s="754"/>
      <c r="BO33" s="754"/>
      <c r="BP33" s="754"/>
      <c r="BQ33" s="756"/>
      <c r="BR33" s="753">
        <v>99.3</v>
      </c>
      <c r="BS33" s="754"/>
      <c r="BT33" s="754"/>
      <c r="BU33" s="754"/>
      <c r="BV33" s="754"/>
      <c r="BW33" s="754"/>
      <c r="BX33" s="755">
        <v>98</v>
      </c>
      <c r="BY33" s="754"/>
      <c r="BZ33" s="754"/>
      <c r="CA33" s="754"/>
      <c r="CB33" s="756"/>
      <c r="CD33" s="698" t="s">
        <v>324</v>
      </c>
      <c r="CE33" s="699"/>
      <c r="CF33" s="699"/>
      <c r="CG33" s="699"/>
      <c r="CH33" s="699"/>
      <c r="CI33" s="699"/>
      <c r="CJ33" s="699"/>
      <c r="CK33" s="699"/>
      <c r="CL33" s="699"/>
      <c r="CM33" s="699"/>
      <c r="CN33" s="699"/>
      <c r="CO33" s="699"/>
      <c r="CP33" s="699"/>
      <c r="CQ33" s="700"/>
      <c r="CR33" s="683">
        <v>54065224</v>
      </c>
      <c r="CS33" s="719"/>
      <c r="CT33" s="719"/>
      <c r="CU33" s="719"/>
      <c r="CV33" s="719"/>
      <c r="CW33" s="719"/>
      <c r="CX33" s="719"/>
      <c r="CY33" s="720"/>
      <c r="CZ33" s="688">
        <v>35.6</v>
      </c>
      <c r="DA33" s="717"/>
      <c r="DB33" s="717"/>
      <c r="DC33" s="721"/>
      <c r="DD33" s="692">
        <v>42952334</v>
      </c>
      <c r="DE33" s="719"/>
      <c r="DF33" s="719"/>
      <c r="DG33" s="719"/>
      <c r="DH33" s="719"/>
      <c r="DI33" s="719"/>
      <c r="DJ33" s="719"/>
      <c r="DK33" s="720"/>
      <c r="DL33" s="692">
        <v>32404517</v>
      </c>
      <c r="DM33" s="719"/>
      <c r="DN33" s="719"/>
      <c r="DO33" s="719"/>
      <c r="DP33" s="719"/>
      <c r="DQ33" s="719"/>
      <c r="DR33" s="719"/>
      <c r="DS33" s="719"/>
      <c r="DT33" s="719"/>
      <c r="DU33" s="719"/>
      <c r="DV33" s="720"/>
      <c r="DW33" s="688">
        <v>37</v>
      </c>
      <c r="DX33" s="717"/>
      <c r="DY33" s="717"/>
      <c r="DZ33" s="717"/>
      <c r="EA33" s="717"/>
      <c r="EB33" s="717"/>
      <c r="EC33" s="718"/>
    </row>
    <row r="34" spans="2:133" ht="11.25" customHeight="1" x14ac:dyDescent="0.2">
      <c r="B34" s="680" t="s">
        <v>325</v>
      </c>
      <c r="C34" s="681"/>
      <c r="D34" s="681"/>
      <c r="E34" s="681"/>
      <c r="F34" s="681"/>
      <c r="G34" s="681"/>
      <c r="H34" s="681"/>
      <c r="I34" s="681"/>
      <c r="J34" s="681"/>
      <c r="K34" s="681"/>
      <c r="L34" s="681"/>
      <c r="M34" s="681"/>
      <c r="N34" s="681"/>
      <c r="O34" s="681"/>
      <c r="P34" s="681"/>
      <c r="Q34" s="682"/>
      <c r="R34" s="683">
        <v>360367</v>
      </c>
      <c r="S34" s="684"/>
      <c r="T34" s="684"/>
      <c r="U34" s="684"/>
      <c r="V34" s="684"/>
      <c r="W34" s="684"/>
      <c r="X34" s="684"/>
      <c r="Y34" s="685"/>
      <c r="Z34" s="686">
        <v>0.2</v>
      </c>
      <c r="AA34" s="686"/>
      <c r="AB34" s="686"/>
      <c r="AC34" s="686"/>
      <c r="AD34" s="687">
        <v>101155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24667136</v>
      </c>
      <c r="CS34" s="684"/>
      <c r="CT34" s="684"/>
      <c r="CU34" s="684"/>
      <c r="CV34" s="684"/>
      <c r="CW34" s="684"/>
      <c r="CX34" s="684"/>
      <c r="CY34" s="685"/>
      <c r="CZ34" s="688">
        <v>16.2</v>
      </c>
      <c r="DA34" s="717"/>
      <c r="DB34" s="717"/>
      <c r="DC34" s="721"/>
      <c r="DD34" s="692">
        <v>17998837</v>
      </c>
      <c r="DE34" s="684"/>
      <c r="DF34" s="684"/>
      <c r="DG34" s="684"/>
      <c r="DH34" s="684"/>
      <c r="DI34" s="684"/>
      <c r="DJ34" s="684"/>
      <c r="DK34" s="685"/>
      <c r="DL34" s="692">
        <v>15154148</v>
      </c>
      <c r="DM34" s="684"/>
      <c r="DN34" s="684"/>
      <c r="DO34" s="684"/>
      <c r="DP34" s="684"/>
      <c r="DQ34" s="684"/>
      <c r="DR34" s="684"/>
      <c r="DS34" s="684"/>
      <c r="DT34" s="684"/>
      <c r="DU34" s="684"/>
      <c r="DV34" s="685"/>
      <c r="DW34" s="688">
        <v>17.3</v>
      </c>
      <c r="DX34" s="717"/>
      <c r="DY34" s="717"/>
      <c r="DZ34" s="717"/>
      <c r="EA34" s="717"/>
      <c r="EB34" s="717"/>
      <c r="EC34" s="718"/>
    </row>
    <row r="35" spans="2:133" ht="11.25" customHeight="1" x14ac:dyDescent="0.2">
      <c r="B35" s="680" t="s">
        <v>327</v>
      </c>
      <c r="C35" s="681"/>
      <c r="D35" s="681"/>
      <c r="E35" s="681"/>
      <c r="F35" s="681"/>
      <c r="G35" s="681"/>
      <c r="H35" s="681"/>
      <c r="I35" s="681"/>
      <c r="J35" s="681"/>
      <c r="K35" s="681"/>
      <c r="L35" s="681"/>
      <c r="M35" s="681"/>
      <c r="N35" s="681"/>
      <c r="O35" s="681"/>
      <c r="P35" s="681"/>
      <c r="Q35" s="682"/>
      <c r="R35" s="683">
        <v>352958</v>
      </c>
      <c r="S35" s="684"/>
      <c r="T35" s="684"/>
      <c r="U35" s="684"/>
      <c r="V35" s="684"/>
      <c r="W35" s="684"/>
      <c r="X35" s="684"/>
      <c r="Y35" s="685"/>
      <c r="Z35" s="686">
        <v>0.2</v>
      </c>
      <c r="AA35" s="686"/>
      <c r="AB35" s="686"/>
      <c r="AC35" s="686"/>
      <c r="AD35" s="687" t="s">
        <v>244</v>
      </c>
      <c r="AE35" s="687"/>
      <c r="AF35" s="687"/>
      <c r="AG35" s="687"/>
      <c r="AH35" s="687"/>
      <c r="AI35" s="687"/>
      <c r="AJ35" s="687"/>
      <c r="AK35" s="687"/>
      <c r="AL35" s="688" t="s">
        <v>244</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1249495</v>
      </c>
      <c r="CS35" s="719"/>
      <c r="CT35" s="719"/>
      <c r="CU35" s="719"/>
      <c r="CV35" s="719"/>
      <c r="CW35" s="719"/>
      <c r="CX35" s="719"/>
      <c r="CY35" s="720"/>
      <c r="CZ35" s="688">
        <v>0.8</v>
      </c>
      <c r="DA35" s="717"/>
      <c r="DB35" s="717"/>
      <c r="DC35" s="721"/>
      <c r="DD35" s="692">
        <v>1162512</v>
      </c>
      <c r="DE35" s="719"/>
      <c r="DF35" s="719"/>
      <c r="DG35" s="719"/>
      <c r="DH35" s="719"/>
      <c r="DI35" s="719"/>
      <c r="DJ35" s="719"/>
      <c r="DK35" s="720"/>
      <c r="DL35" s="692">
        <v>1128316</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2">
      <c r="B36" s="680" t="s">
        <v>331</v>
      </c>
      <c r="C36" s="681"/>
      <c r="D36" s="681"/>
      <c r="E36" s="681"/>
      <c r="F36" s="681"/>
      <c r="G36" s="681"/>
      <c r="H36" s="681"/>
      <c r="I36" s="681"/>
      <c r="J36" s="681"/>
      <c r="K36" s="681"/>
      <c r="L36" s="681"/>
      <c r="M36" s="681"/>
      <c r="N36" s="681"/>
      <c r="O36" s="681"/>
      <c r="P36" s="681"/>
      <c r="Q36" s="682"/>
      <c r="R36" s="683">
        <v>3662980</v>
      </c>
      <c r="S36" s="684"/>
      <c r="T36" s="684"/>
      <c r="U36" s="684"/>
      <c r="V36" s="684"/>
      <c r="W36" s="684"/>
      <c r="X36" s="684"/>
      <c r="Y36" s="685"/>
      <c r="Z36" s="686">
        <v>2.2999999999999998</v>
      </c>
      <c r="AA36" s="686"/>
      <c r="AB36" s="686"/>
      <c r="AC36" s="686"/>
      <c r="AD36" s="687" t="s">
        <v>244</v>
      </c>
      <c r="AE36" s="687"/>
      <c r="AF36" s="687"/>
      <c r="AG36" s="687"/>
      <c r="AH36" s="687"/>
      <c r="AI36" s="687"/>
      <c r="AJ36" s="687"/>
      <c r="AK36" s="687"/>
      <c r="AL36" s="688" t="s">
        <v>244</v>
      </c>
      <c r="AM36" s="689"/>
      <c r="AN36" s="689"/>
      <c r="AO36" s="690"/>
      <c r="AP36" s="235"/>
      <c r="AQ36" s="757" t="s">
        <v>332</v>
      </c>
      <c r="AR36" s="758"/>
      <c r="AS36" s="758"/>
      <c r="AT36" s="758"/>
      <c r="AU36" s="758"/>
      <c r="AV36" s="758"/>
      <c r="AW36" s="758"/>
      <c r="AX36" s="758"/>
      <c r="AY36" s="759"/>
      <c r="AZ36" s="672">
        <v>17870633</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779500</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10732859</v>
      </c>
      <c r="CS36" s="684"/>
      <c r="CT36" s="684"/>
      <c r="CU36" s="684"/>
      <c r="CV36" s="684"/>
      <c r="CW36" s="684"/>
      <c r="CX36" s="684"/>
      <c r="CY36" s="685"/>
      <c r="CZ36" s="688">
        <v>7.1</v>
      </c>
      <c r="DA36" s="717"/>
      <c r="DB36" s="717"/>
      <c r="DC36" s="721"/>
      <c r="DD36" s="692">
        <v>9632823</v>
      </c>
      <c r="DE36" s="684"/>
      <c r="DF36" s="684"/>
      <c r="DG36" s="684"/>
      <c r="DH36" s="684"/>
      <c r="DI36" s="684"/>
      <c r="DJ36" s="684"/>
      <c r="DK36" s="685"/>
      <c r="DL36" s="692">
        <v>8077099</v>
      </c>
      <c r="DM36" s="684"/>
      <c r="DN36" s="684"/>
      <c r="DO36" s="684"/>
      <c r="DP36" s="684"/>
      <c r="DQ36" s="684"/>
      <c r="DR36" s="684"/>
      <c r="DS36" s="684"/>
      <c r="DT36" s="684"/>
      <c r="DU36" s="684"/>
      <c r="DV36" s="685"/>
      <c r="DW36" s="688">
        <v>9.1999999999999993</v>
      </c>
      <c r="DX36" s="717"/>
      <c r="DY36" s="717"/>
      <c r="DZ36" s="717"/>
      <c r="EA36" s="717"/>
      <c r="EB36" s="717"/>
      <c r="EC36" s="718"/>
    </row>
    <row r="37" spans="2:133" ht="11.25" customHeight="1" x14ac:dyDescent="0.2">
      <c r="B37" s="680" t="s">
        <v>335</v>
      </c>
      <c r="C37" s="681"/>
      <c r="D37" s="681"/>
      <c r="E37" s="681"/>
      <c r="F37" s="681"/>
      <c r="G37" s="681"/>
      <c r="H37" s="681"/>
      <c r="I37" s="681"/>
      <c r="J37" s="681"/>
      <c r="K37" s="681"/>
      <c r="L37" s="681"/>
      <c r="M37" s="681"/>
      <c r="N37" s="681"/>
      <c r="O37" s="681"/>
      <c r="P37" s="681"/>
      <c r="Q37" s="682"/>
      <c r="R37" s="683">
        <v>6113157</v>
      </c>
      <c r="S37" s="684"/>
      <c r="T37" s="684"/>
      <c r="U37" s="684"/>
      <c r="V37" s="684"/>
      <c r="W37" s="684"/>
      <c r="X37" s="684"/>
      <c r="Y37" s="685"/>
      <c r="Z37" s="686">
        <v>3.9</v>
      </c>
      <c r="AA37" s="686"/>
      <c r="AB37" s="686"/>
      <c r="AC37" s="686"/>
      <c r="AD37" s="687" t="s">
        <v>238</v>
      </c>
      <c r="AE37" s="687"/>
      <c r="AF37" s="687"/>
      <c r="AG37" s="687"/>
      <c r="AH37" s="687"/>
      <c r="AI37" s="687"/>
      <c r="AJ37" s="687"/>
      <c r="AK37" s="687"/>
      <c r="AL37" s="688" t="s">
        <v>244</v>
      </c>
      <c r="AM37" s="689"/>
      <c r="AN37" s="689"/>
      <c r="AO37" s="690"/>
      <c r="AQ37" s="761" t="s">
        <v>336</v>
      </c>
      <c r="AR37" s="762"/>
      <c r="AS37" s="762"/>
      <c r="AT37" s="762"/>
      <c r="AU37" s="762"/>
      <c r="AV37" s="762"/>
      <c r="AW37" s="762"/>
      <c r="AX37" s="762"/>
      <c r="AY37" s="763"/>
      <c r="AZ37" s="683">
        <v>4340325</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84401</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24179</v>
      </c>
      <c r="CS37" s="719"/>
      <c r="CT37" s="719"/>
      <c r="CU37" s="719"/>
      <c r="CV37" s="719"/>
      <c r="CW37" s="719"/>
      <c r="CX37" s="719"/>
      <c r="CY37" s="720"/>
      <c r="CZ37" s="688">
        <v>0</v>
      </c>
      <c r="DA37" s="717"/>
      <c r="DB37" s="717"/>
      <c r="DC37" s="721"/>
      <c r="DD37" s="692">
        <v>24179</v>
      </c>
      <c r="DE37" s="719"/>
      <c r="DF37" s="719"/>
      <c r="DG37" s="719"/>
      <c r="DH37" s="719"/>
      <c r="DI37" s="719"/>
      <c r="DJ37" s="719"/>
      <c r="DK37" s="720"/>
      <c r="DL37" s="692">
        <v>24179</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2">
      <c r="B38" s="680" t="s">
        <v>339</v>
      </c>
      <c r="C38" s="681"/>
      <c r="D38" s="681"/>
      <c r="E38" s="681"/>
      <c r="F38" s="681"/>
      <c r="G38" s="681"/>
      <c r="H38" s="681"/>
      <c r="I38" s="681"/>
      <c r="J38" s="681"/>
      <c r="K38" s="681"/>
      <c r="L38" s="681"/>
      <c r="M38" s="681"/>
      <c r="N38" s="681"/>
      <c r="O38" s="681"/>
      <c r="P38" s="681"/>
      <c r="Q38" s="682"/>
      <c r="R38" s="683">
        <v>3726558</v>
      </c>
      <c r="S38" s="684"/>
      <c r="T38" s="684"/>
      <c r="U38" s="684"/>
      <c r="V38" s="684"/>
      <c r="W38" s="684"/>
      <c r="X38" s="684"/>
      <c r="Y38" s="685"/>
      <c r="Z38" s="686">
        <v>2.4</v>
      </c>
      <c r="AA38" s="686"/>
      <c r="AB38" s="686"/>
      <c r="AC38" s="686"/>
      <c r="AD38" s="687">
        <v>52884</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v>1372291</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54784</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12158017</v>
      </c>
      <c r="CS38" s="684"/>
      <c r="CT38" s="684"/>
      <c r="CU38" s="684"/>
      <c r="CV38" s="684"/>
      <c r="CW38" s="684"/>
      <c r="CX38" s="684"/>
      <c r="CY38" s="685"/>
      <c r="CZ38" s="688">
        <v>8</v>
      </c>
      <c r="DA38" s="717"/>
      <c r="DB38" s="717"/>
      <c r="DC38" s="721"/>
      <c r="DD38" s="692">
        <v>10286377</v>
      </c>
      <c r="DE38" s="684"/>
      <c r="DF38" s="684"/>
      <c r="DG38" s="684"/>
      <c r="DH38" s="684"/>
      <c r="DI38" s="684"/>
      <c r="DJ38" s="684"/>
      <c r="DK38" s="685"/>
      <c r="DL38" s="692">
        <v>8044954</v>
      </c>
      <c r="DM38" s="684"/>
      <c r="DN38" s="684"/>
      <c r="DO38" s="684"/>
      <c r="DP38" s="684"/>
      <c r="DQ38" s="684"/>
      <c r="DR38" s="684"/>
      <c r="DS38" s="684"/>
      <c r="DT38" s="684"/>
      <c r="DU38" s="684"/>
      <c r="DV38" s="685"/>
      <c r="DW38" s="688">
        <v>9.1999999999999993</v>
      </c>
      <c r="DX38" s="717"/>
      <c r="DY38" s="717"/>
      <c r="DZ38" s="717"/>
      <c r="EA38" s="717"/>
      <c r="EB38" s="717"/>
      <c r="EC38" s="718"/>
    </row>
    <row r="39" spans="2:133" ht="11.25" customHeight="1" x14ac:dyDescent="0.2">
      <c r="B39" s="680" t="s">
        <v>343</v>
      </c>
      <c r="C39" s="681"/>
      <c r="D39" s="681"/>
      <c r="E39" s="681"/>
      <c r="F39" s="681"/>
      <c r="G39" s="681"/>
      <c r="H39" s="681"/>
      <c r="I39" s="681"/>
      <c r="J39" s="681"/>
      <c r="K39" s="681"/>
      <c r="L39" s="681"/>
      <c r="M39" s="681"/>
      <c r="N39" s="681"/>
      <c r="O39" s="681"/>
      <c r="P39" s="681"/>
      <c r="Q39" s="682"/>
      <c r="R39" s="683">
        <v>10541900</v>
      </c>
      <c r="S39" s="684"/>
      <c r="T39" s="684"/>
      <c r="U39" s="684"/>
      <c r="V39" s="684"/>
      <c r="W39" s="684"/>
      <c r="X39" s="684"/>
      <c r="Y39" s="685"/>
      <c r="Z39" s="686">
        <v>6.7</v>
      </c>
      <c r="AA39" s="686"/>
      <c r="AB39" s="686"/>
      <c r="AC39" s="686"/>
      <c r="AD39" s="687" t="s">
        <v>238</v>
      </c>
      <c r="AE39" s="687"/>
      <c r="AF39" s="687"/>
      <c r="AG39" s="687"/>
      <c r="AH39" s="687"/>
      <c r="AI39" s="687"/>
      <c r="AJ39" s="687"/>
      <c r="AK39" s="687"/>
      <c r="AL39" s="688" t="s">
        <v>238</v>
      </c>
      <c r="AM39" s="689"/>
      <c r="AN39" s="689"/>
      <c r="AO39" s="690"/>
      <c r="AQ39" s="761" t="s">
        <v>344</v>
      </c>
      <c r="AR39" s="762"/>
      <c r="AS39" s="762"/>
      <c r="AT39" s="762"/>
      <c r="AU39" s="762"/>
      <c r="AV39" s="762"/>
      <c r="AW39" s="762"/>
      <c r="AX39" s="762"/>
      <c r="AY39" s="763"/>
      <c r="AZ39" s="683">
        <v>871978</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84075</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3663839</v>
      </c>
      <c r="CS39" s="719"/>
      <c r="CT39" s="719"/>
      <c r="CU39" s="719"/>
      <c r="CV39" s="719"/>
      <c r="CW39" s="719"/>
      <c r="CX39" s="719"/>
      <c r="CY39" s="720"/>
      <c r="CZ39" s="688">
        <v>2.4</v>
      </c>
      <c r="DA39" s="717"/>
      <c r="DB39" s="717"/>
      <c r="DC39" s="721"/>
      <c r="DD39" s="692">
        <v>3551907</v>
      </c>
      <c r="DE39" s="719"/>
      <c r="DF39" s="719"/>
      <c r="DG39" s="719"/>
      <c r="DH39" s="719"/>
      <c r="DI39" s="719"/>
      <c r="DJ39" s="719"/>
      <c r="DK39" s="720"/>
      <c r="DL39" s="692" t="s">
        <v>244</v>
      </c>
      <c r="DM39" s="719"/>
      <c r="DN39" s="719"/>
      <c r="DO39" s="719"/>
      <c r="DP39" s="719"/>
      <c r="DQ39" s="719"/>
      <c r="DR39" s="719"/>
      <c r="DS39" s="719"/>
      <c r="DT39" s="719"/>
      <c r="DU39" s="719"/>
      <c r="DV39" s="720"/>
      <c r="DW39" s="688" t="s">
        <v>244</v>
      </c>
      <c r="DX39" s="717"/>
      <c r="DY39" s="717"/>
      <c r="DZ39" s="717"/>
      <c r="EA39" s="717"/>
      <c r="EB39" s="717"/>
      <c r="EC39" s="718"/>
    </row>
    <row r="40" spans="2:133" ht="11.25" customHeight="1" x14ac:dyDescent="0.2">
      <c r="B40" s="680" t="s">
        <v>347</v>
      </c>
      <c r="C40" s="681"/>
      <c r="D40" s="681"/>
      <c r="E40" s="681"/>
      <c r="F40" s="681"/>
      <c r="G40" s="681"/>
      <c r="H40" s="681"/>
      <c r="I40" s="681"/>
      <c r="J40" s="681"/>
      <c r="K40" s="681"/>
      <c r="L40" s="681"/>
      <c r="M40" s="681"/>
      <c r="N40" s="681"/>
      <c r="O40" s="681"/>
      <c r="P40" s="681"/>
      <c r="Q40" s="682"/>
      <c r="R40" s="683" t="s">
        <v>244</v>
      </c>
      <c r="S40" s="684"/>
      <c r="T40" s="684"/>
      <c r="U40" s="684"/>
      <c r="V40" s="684"/>
      <c r="W40" s="684"/>
      <c r="X40" s="684"/>
      <c r="Y40" s="685"/>
      <c r="Z40" s="686" t="s">
        <v>238</v>
      </c>
      <c r="AA40" s="686"/>
      <c r="AB40" s="686"/>
      <c r="AC40" s="686"/>
      <c r="AD40" s="687" t="s">
        <v>238</v>
      </c>
      <c r="AE40" s="687"/>
      <c r="AF40" s="687"/>
      <c r="AG40" s="687"/>
      <c r="AH40" s="687"/>
      <c r="AI40" s="687"/>
      <c r="AJ40" s="687"/>
      <c r="AK40" s="687"/>
      <c r="AL40" s="688" t="s">
        <v>244</v>
      </c>
      <c r="AM40" s="689"/>
      <c r="AN40" s="689"/>
      <c r="AO40" s="690"/>
      <c r="AQ40" s="761" t="s">
        <v>348</v>
      </c>
      <c r="AR40" s="762"/>
      <c r="AS40" s="762"/>
      <c r="AT40" s="762"/>
      <c r="AU40" s="762"/>
      <c r="AV40" s="762"/>
      <c r="AW40" s="762"/>
      <c r="AX40" s="762"/>
      <c r="AY40" s="763"/>
      <c r="AZ40" s="683">
        <v>59969</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104</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1593878</v>
      </c>
      <c r="CS40" s="684"/>
      <c r="CT40" s="684"/>
      <c r="CU40" s="684"/>
      <c r="CV40" s="684"/>
      <c r="CW40" s="684"/>
      <c r="CX40" s="684"/>
      <c r="CY40" s="685"/>
      <c r="CZ40" s="688">
        <v>1</v>
      </c>
      <c r="DA40" s="717"/>
      <c r="DB40" s="717"/>
      <c r="DC40" s="721"/>
      <c r="DD40" s="692">
        <v>319878</v>
      </c>
      <c r="DE40" s="684"/>
      <c r="DF40" s="684"/>
      <c r="DG40" s="684"/>
      <c r="DH40" s="684"/>
      <c r="DI40" s="684"/>
      <c r="DJ40" s="684"/>
      <c r="DK40" s="685"/>
      <c r="DL40" s="692" t="s">
        <v>238</v>
      </c>
      <c r="DM40" s="684"/>
      <c r="DN40" s="684"/>
      <c r="DO40" s="684"/>
      <c r="DP40" s="684"/>
      <c r="DQ40" s="684"/>
      <c r="DR40" s="684"/>
      <c r="DS40" s="684"/>
      <c r="DT40" s="684"/>
      <c r="DU40" s="684"/>
      <c r="DV40" s="685"/>
      <c r="DW40" s="688" t="s">
        <v>244</v>
      </c>
      <c r="DX40" s="717"/>
      <c r="DY40" s="717"/>
      <c r="DZ40" s="717"/>
      <c r="EA40" s="717"/>
      <c r="EB40" s="717"/>
      <c r="EC40" s="718"/>
    </row>
    <row r="41" spans="2:133" ht="11.25" customHeight="1" x14ac:dyDescent="0.2">
      <c r="B41" s="680" t="s">
        <v>352</v>
      </c>
      <c r="C41" s="681"/>
      <c r="D41" s="681"/>
      <c r="E41" s="681"/>
      <c r="F41" s="681"/>
      <c r="G41" s="681"/>
      <c r="H41" s="681"/>
      <c r="I41" s="681"/>
      <c r="J41" s="681"/>
      <c r="K41" s="681"/>
      <c r="L41" s="681"/>
      <c r="M41" s="681"/>
      <c r="N41" s="681"/>
      <c r="O41" s="681"/>
      <c r="P41" s="681"/>
      <c r="Q41" s="682"/>
      <c r="R41" s="683" t="s">
        <v>244</v>
      </c>
      <c r="S41" s="684"/>
      <c r="T41" s="684"/>
      <c r="U41" s="684"/>
      <c r="V41" s="684"/>
      <c r="W41" s="684"/>
      <c r="X41" s="684"/>
      <c r="Y41" s="685"/>
      <c r="Z41" s="686" t="s">
        <v>238</v>
      </c>
      <c r="AA41" s="686"/>
      <c r="AB41" s="686"/>
      <c r="AC41" s="686"/>
      <c r="AD41" s="687" t="s">
        <v>244</v>
      </c>
      <c r="AE41" s="687"/>
      <c r="AF41" s="687"/>
      <c r="AG41" s="687"/>
      <c r="AH41" s="687"/>
      <c r="AI41" s="687"/>
      <c r="AJ41" s="687"/>
      <c r="AK41" s="687"/>
      <c r="AL41" s="688" t="s">
        <v>244</v>
      </c>
      <c r="AM41" s="689"/>
      <c r="AN41" s="689"/>
      <c r="AO41" s="690"/>
      <c r="AQ41" s="761" t="s">
        <v>353</v>
      </c>
      <c r="AR41" s="762"/>
      <c r="AS41" s="762"/>
      <c r="AT41" s="762"/>
      <c r="AU41" s="762"/>
      <c r="AV41" s="762"/>
      <c r="AW41" s="762"/>
      <c r="AX41" s="762"/>
      <c r="AY41" s="763"/>
      <c r="AZ41" s="683">
        <v>3044174</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244</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238</v>
      </c>
      <c r="DA41" s="717"/>
      <c r="DB41" s="717"/>
      <c r="DC41" s="721"/>
      <c r="DD41" s="692" t="s">
        <v>244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356</v>
      </c>
      <c r="C42" s="734"/>
      <c r="D42" s="734"/>
      <c r="E42" s="734"/>
      <c r="F42" s="734"/>
      <c r="G42" s="734"/>
      <c r="H42" s="734"/>
      <c r="I42" s="734"/>
      <c r="J42" s="734"/>
      <c r="K42" s="734"/>
      <c r="L42" s="734"/>
      <c r="M42" s="734"/>
      <c r="N42" s="734"/>
      <c r="O42" s="734"/>
      <c r="P42" s="734"/>
      <c r="Q42" s="735"/>
      <c r="R42" s="768">
        <v>156863704</v>
      </c>
      <c r="S42" s="769"/>
      <c r="T42" s="769"/>
      <c r="U42" s="769"/>
      <c r="V42" s="769"/>
      <c r="W42" s="769"/>
      <c r="X42" s="769"/>
      <c r="Y42" s="777"/>
      <c r="Z42" s="778">
        <v>100</v>
      </c>
      <c r="AA42" s="778"/>
      <c r="AB42" s="778"/>
      <c r="AC42" s="778"/>
      <c r="AD42" s="779">
        <v>87637198</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8181896</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302</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20337990</v>
      </c>
      <c r="CS42" s="684"/>
      <c r="CT42" s="684"/>
      <c r="CU42" s="684"/>
      <c r="CV42" s="684"/>
      <c r="CW42" s="684"/>
      <c r="CX42" s="684"/>
      <c r="CY42" s="685"/>
      <c r="CZ42" s="688">
        <v>13.4</v>
      </c>
      <c r="DA42" s="689"/>
      <c r="DB42" s="689"/>
      <c r="DC42" s="701"/>
      <c r="DD42" s="692">
        <v>5023645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676827</v>
      </c>
      <c r="CS43" s="719"/>
      <c r="CT43" s="719"/>
      <c r="CU43" s="719"/>
      <c r="CV43" s="719"/>
      <c r="CW43" s="719"/>
      <c r="CX43" s="719"/>
      <c r="CY43" s="720"/>
      <c r="CZ43" s="688">
        <v>0.4</v>
      </c>
      <c r="DA43" s="717"/>
      <c r="DB43" s="717"/>
      <c r="DC43" s="721"/>
      <c r="DD43" s="692">
        <v>676827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309</v>
      </c>
      <c r="CE44" s="796"/>
      <c r="CF44" s="680" t="s">
        <v>361</v>
      </c>
      <c r="CG44" s="681"/>
      <c r="CH44" s="681"/>
      <c r="CI44" s="681"/>
      <c r="CJ44" s="681"/>
      <c r="CK44" s="681"/>
      <c r="CL44" s="681"/>
      <c r="CM44" s="681"/>
      <c r="CN44" s="681"/>
      <c r="CO44" s="681"/>
      <c r="CP44" s="681"/>
      <c r="CQ44" s="682"/>
      <c r="CR44" s="683">
        <v>20321006</v>
      </c>
      <c r="CS44" s="684"/>
      <c r="CT44" s="684"/>
      <c r="CU44" s="684"/>
      <c r="CV44" s="684"/>
      <c r="CW44" s="684"/>
      <c r="CX44" s="684"/>
      <c r="CY44" s="685"/>
      <c r="CZ44" s="688">
        <v>13.4</v>
      </c>
      <c r="DA44" s="689"/>
      <c r="DB44" s="689"/>
      <c r="DC44" s="701"/>
      <c r="DD44" s="692">
        <v>5021265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362</v>
      </c>
      <c r="CG45" s="681"/>
      <c r="CH45" s="681"/>
      <c r="CI45" s="681"/>
      <c r="CJ45" s="681"/>
      <c r="CK45" s="681"/>
      <c r="CL45" s="681"/>
      <c r="CM45" s="681"/>
      <c r="CN45" s="681"/>
      <c r="CO45" s="681"/>
      <c r="CP45" s="681"/>
      <c r="CQ45" s="682"/>
      <c r="CR45" s="683">
        <v>6415825</v>
      </c>
      <c r="CS45" s="719"/>
      <c r="CT45" s="719"/>
      <c r="CU45" s="719"/>
      <c r="CV45" s="719"/>
      <c r="CW45" s="719"/>
      <c r="CX45" s="719"/>
      <c r="CY45" s="720"/>
      <c r="CZ45" s="688">
        <v>4.2</v>
      </c>
      <c r="DA45" s="717"/>
      <c r="DB45" s="717"/>
      <c r="DC45" s="721"/>
      <c r="DD45" s="692">
        <v>829166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13899724</v>
      </c>
      <c r="CS46" s="684"/>
      <c r="CT46" s="684"/>
      <c r="CU46" s="684"/>
      <c r="CV46" s="684"/>
      <c r="CW46" s="684"/>
      <c r="CX46" s="684"/>
      <c r="CY46" s="685"/>
      <c r="CZ46" s="688">
        <v>9.1</v>
      </c>
      <c r="DA46" s="689"/>
      <c r="DB46" s="689"/>
      <c r="DC46" s="701"/>
      <c r="DD46" s="692">
        <v>4186642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16984</v>
      </c>
      <c r="CS47" s="719"/>
      <c r="CT47" s="719"/>
      <c r="CU47" s="719"/>
      <c r="CV47" s="719"/>
      <c r="CW47" s="719"/>
      <c r="CX47" s="719"/>
      <c r="CY47" s="720"/>
      <c r="CZ47" s="688">
        <v>0</v>
      </c>
      <c r="DA47" s="717"/>
      <c r="DB47" s="717"/>
      <c r="DC47" s="721"/>
      <c r="DD47" s="692">
        <v>2380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367</v>
      </c>
      <c r="CD48" s="799"/>
      <c r="CE48" s="800"/>
      <c r="CF48" s="680" t="s">
        <v>368</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244</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369</v>
      </c>
      <c r="CE49" s="734"/>
      <c r="CF49" s="734"/>
      <c r="CG49" s="734"/>
      <c r="CH49" s="734"/>
      <c r="CI49" s="734"/>
      <c r="CJ49" s="734"/>
      <c r="CK49" s="734"/>
      <c r="CL49" s="734"/>
      <c r="CM49" s="734"/>
      <c r="CN49" s="734"/>
      <c r="CO49" s="734"/>
      <c r="CP49" s="734"/>
      <c r="CQ49" s="735"/>
      <c r="CR49" s="768">
        <v>151999652</v>
      </c>
      <c r="CS49" s="754"/>
      <c r="CT49" s="754"/>
      <c r="CU49" s="754"/>
      <c r="CV49" s="754"/>
      <c r="CW49" s="754"/>
      <c r="CX49" s="754"/>
      <c r="CY49" s="785"/>
      <c r="CZ49" s="780">
        <v>100</v>
      </c>
      <c r="DA49" s="786"/>
      <c r="DB49" s="786"/>
      <c r="DC49" s="787"/>
      <c r="DD49" s="788">
        <v>97336312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VP1+p8zT4vKEqBUuRswLBbjHCbxEOjp2Kgtu1NMNqjHq0B69jSz5NQdrl1hfVKhO0rfFSZ+wDOlOkLvwuIbjQ==" saltValue="OJVut4hDTQzTtB4QaGm1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9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392</v>
      </c>
      <c r="C7" s="816"/>
      <c r="D7" s="816"/>
      <c r="E7" s="816"/>
      <c r="F7" s="816"/>
      <c r="G7" s="816"/>
      <c r="H7" s="816"/>
      <c r="I7" s="816"/>
      <c r="J7" s="816"/>
      <c r="K7" s="816"/>
      <c r="L7" s="816"/>
      <c r="M7" s="816"/>
      <c r="N7" s="816"/>
      <c r="O7" s="816"/>
      <c r="P7" s="817"/>
      <c r="Q7" s="818">
        <v>154948</v>
      </c>
      <c r="R7" s="819"/>
      <c r="S7" s="819"/>
      <c r="T7" s="819"/>
      <c r="U7" s="819"/>
      <c r="V7" s="819">
        <v>150228</v>
      </c>
      <c r="W7" s="819"/>
      <c r="X7" s="819"/>
      <c r="Y7" s="819"/>
      <c r="Z7" s="819"/>
      <c r="AA7" s="819">
        <v>4720</v>
      </c>
      <c r="AB7" s="819"/>
      <c r="AC7" s="819"/>
      <c r="AD7" s="819"/>
      <c r="AE7" s="820"/>
      <c r="AF7" s="821">
        <v>3912</v>
      </c>
      <c r="AG7" s="822"/>
      <c r="AH7" s="822"/>
      <c r="AI7" s="822"/>
      <c r="AJ7" s="823"/>
      <c r="AK7" s="858">
        <v>3598</v>
      </c>
      <c r="AL7" s="859"/>
      <c r="AM7" s="859"/>
      <c r="AN7" s="859"/>
      <c r="AO7" s="859"/>
      <c r="AP7" s="859">
        <v>75070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3</v>
      </c>
      <c r="CI7" s="856"/>
      <c r="CJ7" s="856"/>
      <c r="CK7" s="856"/>
      <c r="CL7" s="857"/>
      <c r="CM7" s="855">
        <v>1846</v>
      </c>
      <c r="CN7" s="856"/>
      <c r="CO7" s="856"/>
      <c r="CP7" s="856"/>
      <c r="CQ7" s="857"/>
      <c r="CR7" s="855">
        <v>56</v>
      </c>
      <c r="CS7" s="856"/>
      <c r="CT7" s="856"/>
      <c r="CU7" s="856"/>
      <c r="CV7" s="857"/>
      <c r="CW7" s="855">
        <v>30</v>
      </c>
      <c r="CX7" s="856"/>
      <c r="CY7" s="856"/>
      <c r="CZ7" s="856"/>
      <c r="DA7" s="857"/>
      <c r="DB7" s="855" t="s">
        <v>590</v>
      </c>
      <c r="DC7" s="856"/>
      <c r="DD7" s="856"/>
      <c r="DE7" s="856"/>
      <c r="DF7" s="857"/>
      <c r="DG7" s="855" t="s">
        <v>606</v>
      </c>
      <c r="DH7" s="856"/>
      <c r="DI7" s="856"/>
      <c r="DJ7" s="856"/>
      <c r="DK7" s="857"/>
      <c r="DL7" s="855" t="s">
        <v>607</v>
      </c>
      <c r="DM7" s="856"/>
      <c r="DN7" s="856"/>
      <c r="DO7" s="856"/>
      <c r="DP7" s="857"/>
      <c r="DQ7" s="855" t="s">
        <v>590</v>
      </c>
      <c r="DR7" s="856"/>
      <c r="DS7" s="856"/>
      <c r="DT7" s="856"/>
      <c r="DU7" s="857"/>
      <c r="DV7" s="836"/>
      <c r="DW7" s="837"/>
      <c r="DX7" s="837"/>
      <c r="DY7" s="837"/>
      <c r="DZ7" s="838"/>
      <c r="EA7" s="255"/>
    </row>
    <row r="8" spans="1:131" s="256" customFormat="1" ht="26.25" customHeight="1" x14ac:dyDescent="0.2">
      <c r="A8" s="262">
        <v>2</v>
      </c>
      <c r="B8" s="839" t="s">
        <v>393</v>
      </c>
      <c r="C8" s="840"/>
      <c r="D8" s="840"/>
      <c r="E8" s="840"/>
      <c r="F8" s="840"/>
      <c r="G8" s="840"/>
      <c r="H8" s="840"/>
      <c r="I8" s="840"/>
      <c r="J8" s="840"/>
      <c r="K8" s="840"/>
      <c r="L8" s="840"/>
      <c r="M8" s="840"/>
      <c r="N8" s="840"/>
      <c r="O8" s="840"/>
      <c r="P8" s="841"/>
      <c r="Q8" s="842">
        <v>628</v>
      </c>
      <c r="R8" s="843"/>
      <c r="S8" s="843"/>
      <c r="T8" s="843"/>
      <c r="U8" s="843"/>
      <c r="V8" s="843">
        <v>560</v>
      </c>
      <c r="W8" s="843"/>
      <c r="X8" s="843"/>
      <c r="Y8" s="843"/>
      <c r="Z8" s="843"/>
      <c r="AA8" s="843">
        <v>68</v>
      </c>
      <c r="AB8" s="843"/>
      <c r="AC8" s="843"/>
      <c r="AD8" s="843"/>
      <c r="AE8" s="844"/>
      <c r="AF8" s="845">
        <v>68</v>
      </c>
      <c r="AG8" s="846"/>
      <c r="AH8" s="846"/>
      <c r="AI8" s="846"/>
      <c r="AJ8" s="847"/>
      <c r="AK8" s="848" t="s">
        <v>590</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602</v>
      </c>
      <c r="BS8" s="852" t="s">
        <v>594</v>
      </c>
      <c r="BT8" s="853"/>
      <c r="BU8" s="853"/>
      <c r="BV8" s="853"/>
      <c r="BW8" s="853"/>
      <c r="BX8" s="853"/>
      <c r="BY8" s="853"/>
      <c r="BZ8" s="853"/>
      <c r="CA8" s="853"/>
      <c r="CB8" s="853"/>
      <c r="CC8" s="853"/>
      <c r="CD8" s="853"/>
      <c r="CE8" s="853"/>
      <c r="CF8" s="853"/>
      <c r="CG8" s="854"/>
      <c r="CH8" s="865">
        <v>13</v>
      </c>
      <c r="CI8" s="866"/>
      <c r="CJ8" s="866"/>
      <c r="CK8" s="866"/>
      <c r="CL8" s="867"/>
      <c r="CM8" s="865">
        <v>5027</v>
      </c>
      <c r="CN8" s="866"/>
      <c r="CO8" s="866"/>
      <c r="CP8" s="866"/>
      <c r="CQ8" s="867"/>
      <c r="CR8" s="865">
        <v>5</v>
      </c>
      <c r="CS8" s="866"/>
      <c r="CT8" s="866"/>
      <c r="CU8" s="866"/>
      <c r="CV8" s="867"/>
      <c r="CW8" s="865" t="s">
        <v>604</v>
      </c>
      <c r="CX8" s="866"/>
      <c r="CY8" s="866"/>
      <c r="CZ8" s="866"/>
      <c r="DA8" s="867"/>
      <c r="DB8" s="865" t="s">
        <v>590</v>
      </c>
      <c r="DC8" s="866"/>
      <c r="DD8" s="866"/>
      <c r="DE8" s="866"/>
      <c r="DF8" s="867"/>
      <c r="DG8" s="865">
        <v>6653</v>
      </c>
      <c r="DH8" s="866"/>
      <c r="DI8" s="866"/>
      <c r="DJ8" s="866"/>
      <c r="DK8" s="867"/>
      <c r="DL8" s="865" t="s">
        <v>590</v>
      </c>
      <c r="DM8" s="866"/>
      <c r="DN8" s="866"/>
      <c r="DO8" s="866"/>
      <c r="DP8" s="867"/>
      <c r="DQ8" s="865" t="s">
        <v>608</v>
      </c>
      <c r="DR8" s="866"/>
      <c r="DS8" s="866"/>
      <c r="DT8" s="866"/>
      <c r="DU8" s="867"/>
      <c r="DV8" s="868"/>
      <c r="DW8" s="869"/>
      <c r="DX8" s="869"/>
      <c r="DY8" s="869"/>
      <c r="DZ8" s="870"/>
      <c r="EA8" s="255"/>
    </row>
    <row r="9" spans="1:131" s="256" customFormat="1" ht="26.25" customHeight="1" x14ac:dyDescent="0.2">
      <c r="A9" s="262">
        <v>3</v>
      </c>
      <c r="B9" s="839" t="s">
        <v>394</v>
      </c>
      <c r="C9" s="840"/>
      <c r="D9" s="840"/>
      <c r="E9" s="840"/>
      <c r="F9" s="840"/>
      <c r="G9" s="840"/>
      <c r="H9" s="840"/>
      <c r="I9" s="840"/>
      <c r="J9" s="840"/>
      <c r="K9" s="840"/>
      <c r="L9" s="840"/>
      <c r="M9" s="840"/>
      <c r="N9" s="840"/>
      <c r="O9" s="840"/>
      <c r="P9" s="841"/>
      <c r="Q9" s="842">
        <v>3408</v>
      </c>
      <c r="R9" s="843"/>
      <c r="S9" s="843"/>
      <c r="T9" s="843"/>
      <c r="U9" s="843"/>
      <c r="V9" s="843">
        <v>2846</v>
      </c>
      <c r="W9" s="843"/>
      <c r="X9" s="843"/>
      <c r="Y9" s="843"/>
      <c r="Z9" s="843"/>
      <c r="AA9" s="843">
        <v>562</v>
      </c>
      <c r="AB9" s="843"/>
      <c r="AC9" s="843"/>
      <c r="AD9" s="843"/>
      <c r="AE9" s="844"/>
      <c r="AF9" s="845">
        <v>513</v>
      </c>
      <c r="AG9" s="846"/>
      <c r="AH9" s="846"/>
      <c r="AI9" s="846"/>
      <c r="AJ9" s="847"/>
      <c r="AK9" s="848">
        <v>1258</v>
      </c>
      <c r="AL9" s="849"/>
      <c r="AM9" s="849"/>
      <c r="AN9" s="849"/>
      <c r="AO9" s="849"/>
      <c r="AP9" s="849">
        <v>4350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595</v>
      </c>
      <c r="BT9" s="853"/>
      <c r="BU9" s="853"/>
      <c r="BV9" s="853"/>
      <c r="BW9" s="853"/>
      <c r="BX9" s="853"/>
      <c r="BY9" s="853"/>
      <c r="BZ9" s="853"/>
      <c r="CA9" s="853"/>
      <c r="CB9" s="853"/>
      <c r="CC9" s="853"/>
      <c r="CD9" s="853"/>
      <c r="CE9" s="853"/>
      <c r="CF9" s="853"/>
      <c r="CG9" s="854"/>
      <c r="CH9" s="865">
        <v>15</v>
      </c>
      <c r="CI9" s="866"/>
      <c r="CJ9" s="866"/>
      <c r="CK9" s="866"/>
      <c r="CL9" s="867"/>
      <c r="CM9" s="865">
        <v>403</v>
      </c>
      <c r="CN9" s="866"/>
      <c r="CO9" s="866"/>
      <c r="CP9" s="866"/>
      <c r="CQ9" s="867"/>
      <c r="CR9" s="865">
        <v>127</v>
      </c>
      <c r="CS9" s="866"/>
      <c r="CT9" s="866"/>
      <c r="CU9" s="866"/>
      <c r="CV9" s="867"/>
      <c r="CW9" s="865">
        <v>39</v>
      </c>
      <c r="CX9" s="866"/>
      <c r="CY9" s="866"/>
      <c r="CZ9" s="866"/>
      <c r="DA9" s="867"/>
      <c r="DB9" s="865" t="s">
        <v>590</v>
      </c>
      <c r="DC9" s="866"/>
      <c r="DD9" s="866"/>
      <c r="DE9" s="866"/>
      <c r="DF9" s="867"/>
      <c r="DG9" s="865" t="s">
        <v>590</v>
      </c>
      <c r="DH9" s="866"/>
      <c r="DI9" s="866"/>
      <c r="DJ9" s="866"/>
      <c r="DK9" s="867"/>
      <c r="DL9" s="865" t="s">
        <v>590</v>
      </c>
      <c r="DM9" s="866"/>
      <c r="DN9" s="866"/>
      <c r="DO9" s="866"/>
      <c r="DP9" s="867"/>
      <c r="DQ9" s="865" t="s">
        <v>590</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596</v>
      </c>
      <c r="BT10" s="853"/>
      <c r="BU10" s="853"/>
      <c r="BV10" s="853"/>
      <c r="BW10" s="853"/>
      <c r="BX10" s="853"/>
      <c r="BY10" s="853"/>
      <c r="BZ10" s="853"/>
      <c r="CA10" s="853"/>
      <c r="CB10" s="853"/>
      <c r="CC10" s="853"/>
      <c r="CD10" s="853"/>
      <c r="CE10" s="853"/>
      <c r="CF10" s="853"/>
      <c r="CG10" s="854"/>
      <c r="CH10" s="865">
        <v>-38</v>
      </c>
      <c r="CI10" s="866"/>
      <c r="CJ10" s="866"/>
      <c r="CK10" s="866"/>
      <c r="CL10" s="867"/>
      <c r="CM10" s="865">
        <v>932</v>
      </c>
      <c r="CN10" s="866"/>
      <c r="CO10" s="866"/>
      <c r="CP10" s="866"/>
      <c r="CQ10" s="867"/>
      <c r="CR10" s="865">
        <v>145</v>
      </c>
      <c r="CS10" s="866"/>
      <c r="CT10" s="866"/>
      <c r="CU10" s="866"/>
      <c r="CV10" s="867"/>
      <c r="CW10" s="865">
        <v>14</v>
      </c>
      <c r="CX10" s="866"/>
      <c r="CY10" s="866"/>
      <c r="CZ10" s="866"/>
      <c r="DA10" s="867"/>
      <c r="DB10" s="865" t="s">
        <v>590</v>
      </c>
      <c r="DC10" s="866"/>
      <c r="DD10" s="866"/>
      <c r="DE10" s="866"/>
      <c r="DF10" s="867"/>
      <c r="DG10" s="865" t="s">
        <v>590</v>
      </c>
      <c r="DH10" s="866"/>
      <c r="DI10" s="866"/>
      <c r="DJ10" s="866"/>
      <c r="DK10" s="867"/>
      <c r="DL10" s="865" t="s">
        <v>590</v>
      </c>
      <c r="DM10" s="866"/>
      <c r="DN10" s="866"/>
      <c r="DO10" s="866"/>
      <c r="DP10" s="867"/>
      <c r="DQ10" s="865" t="s">
        <v>590</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602</v>
      </c>
      <c r="BS11" s="852" t="s">
        <v>597</v>
      </c>
      <c r="BT11" s="853"/>
      <c r="BU11" s="853"/>
      <c r="BV11" s="853"/>
      <c r="BW11" s="853"/>
      <c r="BX11" s="853"/>
      <c r="BY11" s="853"/>
      <c r="BZ11" s="853"/>
      <c r="CA11" s="853"/>
      <c r="CB11" s="853"/>
      <c r="CC11" s="853"/>
      <c r="CD11" s="853"/>
      <c r="CE11" s="853"/>
      <c r="CF11" s="853"/>
      <c r="CG11" s="854"/>
      <c r="CH11" s="865">
        <v>-25</v>
      </c>
      <c r="CI11" s="866"/>
      <c r="CJ11" s="866"/>
      <c r="CK11" s="866"/>
      <c r="CL11" s="867"/>
      <c r="CM11" s="865">
        <v>1105</v>
      </c>
      <c r="CN11" s="866"/>
      <c r="CO11" s="866"/>
      <c r="CP11" s="866"/>
      <c r="CQ11" s="867"/>
      <c r="CR11" s="865">
        <v>70</v>
      </c>
      <c r="CS11" s="866"/>
      <c r="CT11" s="866"/>
      <c r="CU11" s="866"/>
      <c r="CV11" s="867"/>
      <c r="CW11" s="865">
        <v>69</v>
      </c>
      <c r="CX11" s="866"/>
      <c r="CY11" s="866"/>
      <c r="CZ11" s="866"/>
      <c r="DA11" s="867"/>
      <c r="DB11" s="865" t="s">
        <v>590</v>
      </c>
      <c r="DC11" s="866"/>
      <c r="DD11" s="866"/>
      <c r="DE11" s="866"/>
      <c r="DF11" s="867"/>
      <c r="DG11" s="865" t="s">
        <v>590</v>
      </c>
      <c r="DH11" s="866"/>
      <c r="DI11" s="866"/>
      <c r="DJ11" s="866"/>
      <c r="DK11" s="867"/>
      <c r="DL11" s="865">
        <v>115</v>
      </c>
      <c r="DM11" s="866"/>
      <c r="DN11" s="866"/>
      <c r="DO11" s="866"/>
      <c r="DP11" s="867"/>
      <c r="DQ11" s="865">
        <v>12</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598</v>
      </c>
      <c r="BT12" s="853"/>
      <c r="BU12" s="853"/>
      <c r="BV12" s="853"/>
      <c r="BW12" s="853"/>
      <c r="BX12" s="853"/>
      <c r="BY12" s="853"/>
      <c r="BZ12" s="853"/>
      <c r="CA12" s="853"/>
      <c r="CB12" s="853"/>
      <c r="CC12" s="853"/>
      <c r="CD12" s="853"/>
      <c r="CE12" s="853"/>
      <c r="CF12" s="853"/>
      <c r="CG12" s="854"/>
      <c r="CH12" s="865">
        <v>8</v>
      </c>
      <c r="CI12" s="866"/>
      <c r="CJ12" s="866"/>
      <c r="CK12" s="866"/>
      <c r="CL12" s="867"/>
      <c r="CM12" s="865">
        <v>869</v>
      </c>
      <c r="CN12" s="866"/>
      <c r="CO12" s="866"/>
      <c r="CP12" s="866"/>
      <c r="CQ12" s="867"/>
      <c r="CR12" s="865">
        <v>200</v>
      </c>
      <c r="CS12" s="866"/>
      <c r="CT12" s="866"/>
      <c r="CU12" s="866"/>
      <c r="CV12" s="867"/>
      <c r="CW12" s="865">
        <v>805</v>
      </c>
      <c r="CX12" s="866"/>
      <c r="CY12" s="866"/>
      <c r="CZ12" s="866"/>
      <c r="DA12" s="867"/>
      <c r="DB12" s="865" t="s">
        <v>590</v>
      </c>
      <c r="DC12" s="866"/>
      <c r="DD12" s="866"/>
      <c r="DE12" s="866"/>
      <c r="DF12" s="867"/>
      <c r="DG12" s="865" t="s">
        <v>606</v>
      </c>
      <c r="DH12" s="866"/>
      <c r="DI12" s="866"/>
      <c r="DJ12" s="866"/>
      <c r="DK12" s="867"/>
      <c r="DL12" s="865" t="s">
        <v>590</v>
      </c>
      <c r="DM12" s="866"/>
      <c r="DN12" s="866"/>
      <c r="DO12" s="866"/>
      <c r="DP12" s="867"/>
      <c r="DQ12" s="865" t="s">
        <v>590</v>
      </c>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603</v>
      </c>
      <c r="BT13" s="853"/>
      <c r="BU13" s="853"/>
      <c r="BV13" s="853"/>
      <c r="BW13" s="853"/>
      <c r="BX13" s="853"/>
      <c r="BY13" s="853"/>
      <c r="BZ13" s="853"/>
      <c r="CA13" s="853"/>
      <c r="CB13" s="853"/>
      <c r="CC13" s="853"/>
      <c r="CD13" s="853"/>
      <c r="CE13" s="853"/>
      <c r="CF13" s="853"/>
      <c r="CG13" s="854"/>
      <c r="CH13" s="865">
        <v>-45</v>
      </c>
      <c r="CI13" s="866"/>
      <c r="CJ13" s="866"/>
      <c r="CK13" s="866"/>
      <c r="CL13" s="867"/>
      <c r="CM13" s="865">
        <v>15204</v>
      </c>
      <c r="CN13" s="866"/>
      <c r="CO13" s="866"/>
      <c r="CP13" s="866"/>
      <c r="CQ13" s="867"/>
      <c r="CR13" s="865">
        <v>1</v>
      </c>
      <c r="CS13" s="866"/>
      <c r="CT13" s="866"/>
      <c r="CU13" s="866"/>
      <c r="CV13" s="867"/>
      <c r="CW13" s="865" t="s">
        <v>590</v>
      </c>
      <c r="CX13" s="866"/>
      <c r="CY13" s="866"/>
      <c r="CZ13" s="866"/>
      <c r="DA13" s="867"/>
      <c r="DB13" s="865" t="s">
        <v>590</v>
      </c>
      <c r="DC13" s="866"/>
      <c r="DD13" s="866"/>
      <c r="DE13" s="866"/>
      <c r="DF13" s="867"/>
      <c r="DG13" s="865" t="s">
        <v>590</v>
      </c>
      <c r="DH13" s="866"/>
      <c r="DI13" s="866"/>
      <c r="DJ13" s="866"/>
      <c r="DK13" s="867"/>
      <c r="DL13" s="865" t="s">
        <v>606</v>
      </c>
      <c r="DM13" s="866"/>
      <c r="DN13" s="866"/>
      <c r="DO13" s="866"/>
      <c r="DP13" s="867"/>
      <c r="DQ13" s="865" t="s">
        <v>590</v>
      </c>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599</v>
      </c>
      <c r="BT14" s="853"/>
      <c r="BU14" s="853"/>
      <c r="BV14" s="853"/>
      <c r="BW14" s="853"/>
      <c r="BX14" s="853"/>
      <c r="BY14" s="853"/>
      <c r="BZ14" s="853"/>
      <c r="CA14" s="853"/>
      <c r="CB14" s="853"/>
      <c r="CC14" s="853"/>
      <c r="CD14" s="853"/>
      <c r="CE14" s="853"/>
      <c r="CF14" s="853"/>
      <c r="CG14" s="854"/>
      <c r="CH14" s="865">
        <v>30</v>
      </c>
      <c r="CI14" s="866"/>
      <c r="CJ14" s="866"/>
      <c r="CK14" s="866"/>
      <c r="CL14" s="867"/>
      <c r="CM14" s="865">
        <v>815</v>
      </c>
      <c r="CN14" s="866"/>
      <c r="CO14" s="866"/>
      <c r="CP14" s="866"/>
      <c r="CQ14" s="867"/>
      <c r="CR14" s="865">
        <v>6</v>
      </c>
      <c r="CS14" s="866"/>
      <c r="CT14" s="866"/>
      <c r="CU14" s="866"/>
      <c r="CV14" s="867"/>
      <c r="CW14" s="865" t="s">
        <v>590</v>
      </c>
      <c r="CX14" s="866"/>
      <c r="CY14" s="866"/>
      <c r="CZ14" s="866"/>
      <c r="DA14" s="867"/>
      <c r="DB14" s="865" t="s">
        <v>590</v>
      </c>
      <c r="DC14" s="866"/>
      <c r="DD14" s="866"/>
      <c r="DE14" s="866"/>
      <c r="DF14" s="867"/>
      <c r="DG14" s="865" t="s">
        <v>605</v>
      </c>
      <c r="DH14" s="866"/>
      <c r="DI14" s="866"/>
      <c r="DJ14" s="866"/>
      <c r="DK14" s="867"/>
      <c r="DL14" s="865" t="s">
        <v>590</v>
      </c>
      <c r="DM14" s="866"/>
      <c r="DN14" s="866"/>
      <c r="DO14" s="866"/>
      <c r="DP14" s="867"/>
      <c r="DQ14" s="865" t="s">
        <v>590</v>
      </c>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600</v>
      </c>
      <c r="BT15" s="853"/>
      <c r="BU15" s="853"/>
      <c r="BV15" s="853"/>
      <c r="BW15" s="853"/>
      <c r="BX15" s="853"/>
      <c r="BY15" s="853"/>
      <c r="BZ15" s="853"/>
      <c r="CA15" s="853"/>
      <c r="CB15" s="853"/>
      <c r="CC15" s="853"/>
      <c r="CD15" s="853"/>
      <c r="CE15" s="853"/>
      <c r="CF15" s="853"/>
      <c r="CG15" s="854"/>
      <c r="CH15" s="865">
        <v>-2</v>
      </c>
      <c r="CI15" s="866"/>
      <c r="CJ15" s="866"/>
      <c r="CK15" s="866"/>
      <c r="CL15" s="867"/>
      <c r="CM15" s="865">
        <v>69</v>
      </c>
      <c r="CN15" s="866"/>
      <c r="CO15" s="866"/>
      <c r="CP15" s="866"/>
      <c r="CQ15" s="867"/>
      <c r="CR15" s="865">
        <v>5</v>
      </c>
      <c r="CS15" s="866"/>
      <c r="CT15" s="866"/>
      <c r="CU15" s="866"/>
      <c r="CV15" s="867"/>
      <c r="CW15" s="865" t="s">
        <v>590</v>
      </c>
      <c r="CX15" s="866"/>
      <c r="CY15" s="866"/>
      <c r="CZ15" s="866"/>
      <c r="DA15" s="867"/>
      <c r="DB15" s="865" t="s">
        <v>605</v>
      </c>
      <c r="DC15" s="866"/>
      <c r="DD15" s="866"/>
      <c r="DE15" s="866"/>
      <c r="DF15" s="867"/>
      <c r="DG15" s="865" t="s">
        <v>590</v>
      </c>
      <c r="DH15" s="866"/>
      <c r="DI15" s="866"/>
      <c r="DJ15" s="866"/>
      <c r="DK15" s="867"/>
      <c r="DL15" s="865" t="s">
        <v>590</v>
      </c>
      <c r="DM15" s="866"/>
      <c r="DN15" s="866"/>
      <c r="DO15" s="866"/>
      <c r="DP15" s="867"/>
      <c r="DQ15" s="865" t="s">
        <v>590</v>
      </c>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601</v>
      </c>
      <c r="BT16" s="853"/>
      <c r="BU16" s="853"/>
      <c r="BV16" s="853"/>
      <c r="BW16" s="853"/>
      <c r="BX16" s="853"/>
      <c r="BY16" s="853"/>
      <c r="BZ16" s="853"/>
      <c r="CA16" s="853"/>
      <c r="CB16" s="853"/>
      <c r="CC16" s="853"/>
      <c r="CD16" s="853"/>
      <c r="CE16" s="853"/>
      <c r="CF16" s="853"/>
      <c r="CG16" s="854"/>
      <c r="CH16" s="865">
        <v>-6</v>
      </c>
      <c r="CI16" s="866"/>
      <c r="CJ16" s="866"/>
      <c r="CK16" s="866"/>
      <c r="CL16" s="867"/>
      <c r="CM16" s="865">
        <v>889</v>
      </c>
      <c r="CN16" s="866"/>
      <c r="CO16" s="866"/>
      <c r="CP16" s="866"/>
      <c r="CQ16" s="867"/>
      <c r="CR16" s="865">
        <v>2</v>
      </c>
      <c r="CS16" s="866"/>
      <c r="CT16" s="866"/>
      <c r="CU16" s="866"/>
      <c r="CV16" s="867"/>
      <c r="CW16" s="865" t="s">
        <v>590</v>
      </c>
      <c r="CX16" s="866"/>
      <c r="CY16" s="866"/>
      <c r="CZ16" s="866"/>
      <c r="DA16" s="867"/>
      <c r="DB16" s="865" t="s">
        <v>590</v>
      </c>
      <c r="DC16" s="866"/>
      <c r="DD16" s="866"/>
      <c r="DE16" s="866"/>
      <c r="DF16" s="867"/>
      <c r="DG16" s="865" t="s">
        <v>590</v>
      </c>
      <c r="DH16" s="866"/>
      <c r="DI16" s="866"/>
      <c r="DJ16" s="866"/>
      <c r="DK16" s="867"/>
      <c r="DL16" s="865" t="s">
        <v>590</v>
      </c>
      <c r="DM16" s="866"/>
      <c r="DN16" s="866"/>
      <c r="DO16" s="866"/>
      <c r="DP16" s="867"/>
      <c r="DQ16" s="865" t="s">
        <v>606</v>
      </c>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396</v>
      </c>
      <c r="B23" s="874" t="s">
        <v>397</v>
      </c>
      <c r="C23" s="875"/>
      <c r="D23" s="875"/>
      <c r="E23" s="875"/>
      <c r="F23" s="875"/>
      <c r="G23" s="875"/>
      <c r="H23" s="875"/>
      <c r="I23" s="875"/>
      <c r="J23" s="875"/>
      <c r="K23" s="875"/>
      <c r="L23" s="875"/>
      <c r="M23" s="875"/>
      <c r="N23" s="875"/>
      <c r="O23" s="875"/>
      <c r="P23" s="876"/>
      <c r="Q23" s="877">
        <v>157726</v>
      </c>
      <c r="R23" s="878"/>
      <c r="S23" s="878"/>
      <c r="T23" s="878"/>
      <c r="U23" s="878"/>
      <c r="V23" s="878">
        <v>152376</v>
      </c>
      <c r="W23" s="878"/>
      <c r="X23" s="878"/>
      <c r="Y23" s="878"/>
      <c r="Z23" s="878"/>
      <c r="AA23" s="878">
        <v>5350</v>
      </c>
      <c r="AB23" s="878"/>
      <c r="AC23" s="878"/>
      <c r="AD23" s="878"/>
      <c r="AE23" s="879"/>
      <c r="AF23" s="880">
        <v>4493</v>
      </c>
      <c r="AG23" s="878"/>
      <c r="AH23" s="878"/>
      <c r="AI23" s="878"/>
      <c r="AJ23" s="881"/>
      <c r="AK23" s="882"/>
      <c r="AL23" s="883"/>
      <c r="AM23" s="883"/>
      <c r="AN23" s="883"/>
      <c r="AO23" s="883"/>
      <c r="AP23" s="878">
        <v>79420</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375</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6">
        <v>39262</v>
      </c>
      <c r="R28" s="907"/>
      <c r="S28" s="907"/>
      <c r="T28" s="907"/>
      <c r="U28" s="907"/>
      <c r="V28" s="907">
        <v>38483</v>
      </c>
      <c r="W28" s="907"/>
      <c r="X28" s="907"/>
      <c r="Y28" s="907"/>
      <c r="Z28" s="907"/>
      <c r="AA28" s="907">
        <v>780</v>
      </c>
      <c r="AB28" s="907"/>
      <c r="AC28" s="907"/>
      <c r="AD28" s="907"/>
      <c r="AE28" s="908"/>
      <c r="AF28" s="909">
        <v>780</v>
      </c>
      <c r="AG28" s="907"/>
      <c r="AH28" s="907"/>
      <c r="AI28" s="907"/>
      <c r="AJ28" s="910"/>
      <c r="AK28" s="911">
        <v>3042</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29156</v>
      </c>
      <c r="R29" s="843"/>
      <c r="S29" s="843"/>
      <c r="T29" s="843"/>
      <c r="U29" s="843"/>
      <c r="V29" s="843">
        <v>28979</v>
      </c>
      <c r="W29" s="843"/>
      <c r="X29" s="843"/>
      <c r="Y29" s="843"/>
      <c r="Z29" s="843"/>
      <c r="AA29" s="843">
        <v>176</v>
      </c>
      <c r="AB29" s="843"/>
      <c r="AC29" s="843"/>
      <c r="AD29" s="843"/>
      <c r="AE29" s="844"/>
      <c r="AF29" s="845">
        <v>176</v>
      </c>
      <c r="AG29" s="846"/>
      <c r="AH29" s="846"/>
      <c r="AI29" s="846"/>
      <c r="AJ29" s="847"/>
      <c r="AK29" s="914">
        <v>4318</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5963</v>
      </c>
      <c r="R30" s="843"/>
      <c r="S30" s="843"/>
      <c r="T30" s="843"/>
      <c r="U30" s="843"/>
      <c r="V30" s="843">
        <v>5826</v>
      </c>
      <c r="W30" s="843"/>
      <c r="X30" s="843"/>
      <c r="Y30" s="843"/>
      <c r="Z30" s="843"/>
      <c r="AA30" s="843">
        <v>137</v>
      </c>
      <c r="AB30" s="843"/>
      <c r="AC30" s="843"/>
      <c r="AD30" s="843"/>
      <c r="AE30" s="844"/>
      <c r="AF30" s="845">
        <v>137</v>
      </c>
      <c r="AG30" s="846"/>
      <c r="AH30" s="846"/>
      <c r="AI30" s="846"/>
      <c r="AJ30" s="847"/>
      <c r="AK30" s="914">
        <v>705</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60</v>
      </c>
      <c r="R31" s="843"/>
      <c r="S31" s="843"/>
      <c r="T31" s="843"/>
      <c r="U31" s="843"/>
      <c r="V31" s="843">
        <v>60</v>
      </c>
      <c r="W31" s="843"/>
      <c r="X31" s="843"/>
      <c r="Y31" s="843"/>
      <c r="Z31" s="843"/>
      <c r="AA31" s="843" t="s">
        <v>590</v>
      </c>
      <c r="AB31" s="843"/>
      <c r="AC31" s="843"/>
      <c r="AD31" s="843"/>
      <c r="AE31" s="844"/>
      <c r="AF31" s="845" t="s">
        <v>238</v>
      </c>
      <c r="AG31" s="846"/>
      <c r="AH31" s="846"/>
      <c r="AI31" s="846"/>
      <c r="AJ31" s="847"/>
      <c r="AK31" s="914">
        <v>60</v>
      </c>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413</v>
      </c>
      <c r="C32" s="840"/>
      <c r="D32" s="840"/>
      <c r="E32" s="840"/>
      <c r="F32" s="840"/>
      <c r="G32" s="840"/>
      <c r="H32" s="840"/>
      <c r="I32" s="840"/>
      <c r="J32" s="840"/>
      <c r="K32" s="840"/>
      <c r="L32" s="840"/>
      <c r="M32" s="840"/>
      <c r="N32" s="840"/>
      <c r="O32" s="840"/>
      <c r="P32" s="841"/>
      <c r="Q32" s="842">
        <v>12052</v>
      </c>
      <c r="R32" s="843"/>
      <c r="S32" s="843"/>
      <c r="T32" s="843"/>
      <c r="U32" s="843"/>
      <c r="V32" s="843">
        <v>11736</v>
      </c>
      <c r="W32" s="843"/>
      <c r="X32" s="843"/>
      <c r="Y32" s="843"/>
      <c r="Z32" s="843"/>
      <c r="AA32" s="843">
        <v>316</v>
      </c>
      <c r="AB32" s="843"/>
      <c r="AC32" s="843"/>
      <c r="AD32" s="843"/>
      <c r="AE32" s="844"/>
      <c r="AF32" s="845">
        <v>1090</v>
      </c>
      <c r="AG32" s="846"/>
      <c r="AH32" s="846"/>
      <c r="AI32" s="846"/>
      <c r="AJ32" s="847"/>
      <c r="AK32" s="914">
        <v>4340</v>
      </c>
      <c r="AL32" s="915"/>
      <c r="AM32" s="915"/>
      <c r="AN32" s="915"/>
      <c r="AO32" s="915"/>
      <c r="AP32" s="915">
        <v>47727</v>
      </c>
      <c r="AQ32" s="915"/>
      <c r="AR32" s="915"/>
      <c r="AS32" s="915"/>
      <c r="AT32" s="915"/>
      <c r="AU32" s="915">
        <v>28684</v>
      </c>
      <c r="AV32" s="915"/>
      <c r="AW32" s="915"/>
      <c r="AX32" s="915"/>
      <c r="AY32" s="915"/>
      <c r="AZ32" s="916" t="s">
        <v>590</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415</v>
      </c>
      <c r="C33" s="840"/>
      <c r="D33" s="840"/>
      <c r="E33" s="840"/>
      <c r="F33" s="840"/>
      <c r="G33" s="840"/>
      <c r="H33" s="840"/>
      <c r="I33" s="840"/>
      <c r="J33" s="840"/>
      <c r="K33" s="840"/>
      <c r="L33" s="840"/>
      <c r="M33" s="840"/>
      <c r="N33" s="840"/>
      <c r="O33" s="840"/>
      <c r="P33" s="841"/>
      <c r="Q33" s="842">
        <v>19681</v>
      </c>
      <c r="R33" s="843"/>
      <c r="S33" s="843"/>
      <c r="T33" s="843"/>
      <c r="U33" s="843"/>
      <c r="V33" s="843">
        <v>20709</v>
      </c>
      <c r="W33" s="843"/>
      <c r="X33" s="843"/>
      <c r="Y33" s="843"/>
      <c r="Z33" s="843"/>
      <c r="AA33" s="843">
        <v>-1028</v>
      </c>
      <c r="AB33" s="843"/>
      <c r="AC33" s="843"/>
      <c r="AD33" s="843"/>
      <c r="AE33" s="844"/>
      <c r="AF33" s="845">
        <v>5349</v>
      </c>
      <c r="AG33" s="846"/>
      <c r="AH33" s="846"/>
      <c r="AI33" s="846"/>
      <c r="AJ33" s="847"/>
      <c r="AK33" s="914">
        <v>1372</v>
      </c>
      <c r="AL33" s="915"/>
      <c r="AM33" s="915"/>
      <c r="AN33" s="915"/>
      <c r="AO33" s="915"/>
      <c r="AP33" s="915">
        <v>12283</v>
      </c>
      <c r="AQ33" s="915"/>
      <c r="AR33" s="915"/>
      <c r="AS33" s="915"/>
      <c r="AT33" s="915"/>
      <c r="AU33" s="915">
        <v>6141</v>
      </c>
      <c r="AV33" s="915"/>
      <c r="AW33" s="915"/>
      <c r="AX33" s="915"/>
      <c r="AY33" s="915"/>
      <c r="AZ33" s="916" t="s">
        <v>590</v>
      </c>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396</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7532</v>
      </c>
      <c r="AG63" s="926"/>
      <c r="AH63" s="926"/>
      <c r="AI63" s="926"/>
      <c r="AJ63" s="927"/>
      <c r="AK63" s="928"/>
      <c r="AL63" s="923"/>
      <c r="AM63" s="923"/>
      <c r="AN63" s="923"/>
      <c r="AO63" s="923"/>
      <c r="AP63" s="926">
        <v>60010</v>
      </c>
      <c r="AQ63" s="926"/>
      <c r="AR63" s="926"/>
      <c r="AS63" s="926"/>
      <c r="AT63" s="926"/>
      <c r="AU63" s="926">
        <v>34826</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591</v>
      </c>
      <c r="C68" s="954"/>
      <c r="D68" s="954"/>
      <c r="E68" s="954"/>
      <c r="F68" s="954"/>
      <c r="G68" s="954"/>
      <c r="H68" s="954"/>
      <c r="I68" s="954"/>
      <c r="J68" s="954"/>
      <c r="K68" s="954"/>
      <c r="L68" s="954"/>
      <c r="M68" s="954"/>
      <c r="N68" s="954"/>
      <c r="O68" s="954"/>
      <c r="P68" s="955"/>
      <c r="Q68" s="956">
        <v>4886</v>
      </c>
      <c r="R68" s="950"/>
      <c r="S68" s="950"/>
      <c r="T68" s="950"/>
      <c r="U68" s="950"/>
      <c r="V68" s="950">
        <v>3849</v>
      </c>
      <c r="W68" s="950"/>
      <c r="X68" s="950"/>
      <c r="Y68" s="950"/>
      <c r="Z68" s="950"/>
      <c r="AA68" s="950">
        <v>1038</v>
      </c>
      <c r="AB68" s="950"/>
      <c r="AC68" s="950"/>
      <c r="AD68" s="950"/>
      <c r="AE68" s="950"/>
      <c r="AF68" s="950">
        <v>1038</v>
      </c>
      <c r="AG68" s="950"/>
      <c r="AH68" s="950"/>
      <c r="AI68" s="950"/>
      <c r="AJ68" s="950"/>
      <c r="AK68" s="950" t="s">
        <v>590</v>
      </c>
      <c r="AL68" s="950"/>
      <c r="AM68" s="950"/>
      <c r="AN68" s="950"/>
      <c r="AO68" s="950"/>
      <c r="AP68" s="950" t="s">
        <v>590</v>
      </c>
      <c r="AQ68" s="950"/>
      <c r="AR68" s="950"/>
      <c r="AS68" s="950"/>
      <c r="AT68" s="950"/>
      <c r="AU68" s="950" t="s">
        <v>590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592</v>
      </c>
      <c r="C69" s="958"/>
      <c r="D69" s="958"/>
      <c r="E69" s="958"/>
      <c r="F69" s="958"/>
      <c r="G69" s="958"/>
      <c r="H69" s="958"/>
      <c r="I69" s="958"/>
      <c r="J69" s="958"/>
      <c r="K69" s="958"/>
      <c r="L69" s="958"/>
      <c r="M69" s="958"/>
      <c r="N69" s="958"/>
      <c r="O69" s="958"/>
      <c r="P69" s="959"/>
      <c r="Q69" s="960">
        <v>943518</v>
      </c>
      <c r="R69" s="915"/>
      <c r="S69" s="915"/>
      <c r="T69" s="915"/>
      <c r="U69" s="915"/>
      <c r="V69" s="915">
        <v>933423</v>
      </c>
      <c r="W69" s="915"/>
      <c r="X69" s="915"/>
      <c r="Y69" s="915"/>
      <c r="Z69" s="915"/>
      <c r="AA69" s="915">
        <v>10095</v>
      </c>
      <c r="AB69" s="915"/>
      <c r="AC69" s="915"/>
      <c r="AD69" s="915"/>
      <c r="AE69" s="915"/>
      <c r="AF69" s="915">
        <v>10095</v>
      </c>
      <c r="AG69" s="915"/>
      <c r="AH69" s="915"/>
      <c r="AI69" s="915"/>
      <c r="AJ69" s="915"/>
      <c r="AK69" s="915">
        <v>4560</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396</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11133</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621</v>
      </c>
      <c r="CS102" s="934"/>
      <c r="CT102" s="934"/>
      <c r="CU102" s="934"/>
      <c r="CV102" s="977"/>
      <c r="CW102" s="976">
        <v>957</v>
      </c>
      <c r="CX102" s="934"/>
      <c r="CY102" s="934"/>
      <c r="CZ102" s="934"/>
      <c r="DA102" s="977"/>
      <c r="DB102" s="976"/>
      <c r="DC102" s="934"/>
      <c r="DD102" s="934"/>
      <c r="DE102" s="934"/>
      <c r="DF102" s="977"/>
      <c r="DG102" s="976">
        <v>6653</v>
      </c>
      <c r="DH102" s="934"/>
      <c r="DI102" s="934"/>
      <c r="DJ102" s="934"/>
      <c r="DK102" s="977"/>
      <c r="DL102" s="976">
        <v>115</v>
      </c>
      <c r="DM102" s="934"/>
      <c r="DN102" s="934"/>
      <c r="DO102" s="934"/>
      <c r="DP102" s="977"/>
      <c r="DQ102" s="976">
        <v>12</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312</v>
      </c>
      <c r="AG109" s="979"/>
      <c r="AH109" s="979"/>
      <c r="AI109" s="979"/>
      <c r="AJ109" s="980"/>
      <c r="AK109" s="978" t="s">
        <v>311</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312</v>
      </c>
      <c r="BW109" s="979"/>
      <c r="BX109" s="979"/>
      <c r="BY109" s="979"/>
      <c r="BZ109" s="980"/>
      <c r="CA109" s="978" t="s">
        <v>311</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312</v>
      </c>
      <c r="DM109" s="979"/>
      <c r="DN109" s="979"/>
      <c r="DO109" s="979"/>
      <c r="DP109" s="980"/>
      <c r="DQ109" s="978" t="s">
        <v>311</v>
      </c>
      <c r="DR109" s="979"/>
      <c r="DS109" s="979"/>
      <c r="DT109" s="979"/>
      <c r="DU109" s="980"/>
      <c r="DV109" s="978" t="s">
        <v>439</v>
      </c>
      <c r="DW109" s="979"/>
      <c r="DX109" s="979"/>
      <c r="DY109" s="979"/>
      <c r="DZ109" s="981"/>
    </row>
    <row r="110" spans="1:131" s="247" customFormat="1" ht="26.25" customHeight="1" x14ac:dyDescent="0.2">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8310332</v>
      </c>
      <c r="AB110" s="986"/>
      <c r="AC110" s="986"/>
      <c r="AD110" s="986"/>
      <c r="AE110" s="987"/>
      <c r="AF110" s="988">
        <v>8691933</v>
      </c>
      <c r="AG110" s="986"/>
      <c r="AH110" s="986"/>
      <c r="AI110" s="986"/>
      <c r="AJ110" s="987"/>
      <c r="AK110" s="988">
        <v>8812042</v>
      </c>
      <c r="AL110" s="986"/>
      <c r="AM110" s="986"/>
      <c r="AN110" s="986"/>
      <c r="AO110" s="987"/>
      <c r="AP110" s="989">
        <v>11.1</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77781612</v>
      </c>
      <c r="BR110" s="1021"/>
      <c r="BS110" s="1021"/>
      <c r="BT110" s="1021"/>
      <c r="BU110" s="1021"/>
      <c r="BV110" s="1021">
        <v>77259909</v>
      </c>
      <c r="BW110" s="1021"/>
      <c r="BX110" s="1021"/>
      <c r="BY110" s="1021"/>
      <c r="BZ110" s="1021"/>
      <c r="CA110" s="1021">
        <v>79419715</v>
      </c>
      <c r="CB110" s="1021"/>
      <c r="CC110" s="1021"/>
      <c r="CD110" s="1021"/>
      <c r="CE110" s="1021"/>
      <c r="CF110" s="1035">
        <v>99.7</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445</v>
      </c>
      <c r="DH110" s="1021"/>
      <c r="DI110" s="1021"/>
      <c r="DJ110" s="1021"/>
      <c r="DK110" s="1021"/>
      <c r="DL110" s="1021" t="s">
        <v>446</v>
      </c>
      <c r="DM110" s="1021"/>
      <c r="DN110" s="1021"/>
      <c r="DO110" s="1021"/>
      <c r="DP110" s="1021"/>
      <c r="DQ110" s="1021" t="s">
        <v>419</v>
      </c>
      <c r="DR110" s="1021"/>
      <c r="DS110" s="1021"/>
      <c r="DT110" s="1021"/>
      <c r="DU110" s="1021"/>
      <c r="DV110" s="1022" t="s">
        <v>446</v>
      </c>
      <c r="DW110" s="1022"/>
      <c r="DX110" s="1022"/>
      <c r="DY110" s="1022"/>
      <c r="DZ110" s="1023"/>
    </row>
    <row r="111" spans="1:131" s="247" customFormat="1" ht="26.25" customHeight="1" x14ac:dyDescent="0.2">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419</v>
      </c>
      <c r="AG111" s="1028"/>
      <c r="AH111" s="1028"/>
      <c r="AI111" s="1028"/>
      <c r="AJ111" s="1029"/>
      <c r="AK111" s="1030" t="s">
        <v>446</v>
      </c>
      <c r="AL111" s="1028"/>
      <c r="AM111" s="1028"/>
      <c r="AN111" s="1028"/>
      <c r="AO111" s="1029"/>
      <c r="AP111" s="1031" t="s">
        <v>238</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v>10763058</v>
      </c>
      <c r="BR111" s="1014"/>
      <c r="BS111" s="1014"/>
      <c r="BT111" s="1014"/>
      <c r="BU111" s="1014"/>
      <c r="BV111" s="1014">
        <v>10324773</v>
      </c>
      <c r="BW111" s="1014"/>
      <c r="BX111" s="1014"/>
      <c r="BY111" s="1014"/>
      <c r="BZ111" s="1014"/>
      <c r="CA111" s="1014">
        <v>10093558</v>
      </c>
      <c r="CB111" s="1014"/>
      <c r="CC111" s="1014"/>
      <c r="CD111" s="1014"/>
      <c r="CE111" s="1014"/>
      <c r="CF111" s="1008">
        <v>12.7</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238</v>
      </c>
      <c r="DM111" s="1014"/>
      <c r="DN111" s="1014"/>
      <c r="DO111" s="1014"/>
      <c r="DP111" s="1014"/>
      <c r="DQ111" s="1014" t="s">
        <v>419</v>
      </c>
      <c r="DR111" s="1014"/>
      <c r="DS111" s="1014"/>
      <c r="DT111" s="1014"/>
      <c r="DU111" s="1014"/>
      <c r="DV111" s="1015" t="s">
        <v>446</v>
      </c>
      <c r="DW111" s="1015"/>
      <c r="DX111" s="1015"/>
      <c r="DY111" s="1015"/>
      <c r="DZ111" s="1016"/>
    </row>
    <row r="112" spans="1:131" s="247" customFormat="1" ht="26.25" customHeight="1" x14ac:dyDescent="0.2">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445</v>
      </c>
      <c r="AB112" s="1053"/>
      <c r="AC112" s="1053"/>
      <c r="AD112" s="1053"/>
      <c r="AE112" s="1054"/>
      <c r="AF112" s="1055" t="s">
        <v>445</v>
      </c>
      <c r="AG112" s="1053"/>
      <c r="AH112" s="1053"/>
      <c r="AI112" s="1053"/>
      <c r="AJ112" s="1054"/>
      <c r="AK112" s="1055" t="s">
        <v>419</v>
      </c>
      <c r="AL112" s="1053"/>
      <c r="AM112" s="1053"/>
      <c r="AN112" s="1053"/>
      <c r="AO112" s="1054"/>
      <c r="AP112" s="1056" t="s">
        <v>446</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37865704</v>
      </c>
      <c r="BR112" s="1014"/>
      <c r="BS112" s="1014"/>
      <c r="BT112" s="1014"/>
      <c r="BU112" s="1014"/>
      <c r="BV112" s="1014">
        <v>36673395</v>
      </c>
      <c r="BW112" s="1014"/>
      <c r="BX112" s="1014"/>
      <c r="BY112" s="1014"/>
      <c r="BZ112" s="1014"/>
      <c r="CA112" s="1014">
        <v>34880560</v>
      </c>
      <c r="CB112" s="1014"/>
      <c r="CC112" s="1014"/>
      <c r="CD112" s="1014"/>
      <c r="CE112" s="1014"/>
      <c r="CF112" s="1008">
        <v>43.8</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446</v>
      </c>
      <c r="DH112" s="1014"/>
      <c r="DI112" s="1014"/>
      <c r="DJ112" s="1014"/>
      <c r="DK112" s="1014"/>
      <c r="DL112" s="1014" t="s">
        <v>454</v>
      </c>
      <c r="DM112" s="1014"/>
      <c r="DN112" s="1014"/>
      <c r="DO112" s="1014"/>
      <c r="DP112" s="1014"/>
      <c r="DQ112" s="1014" t="s">
        <v>454</v>
      </c>
      <c r="DR112" s="1014"/>
      <c r="DS112" s="1014"/>
      <c r="DT112" s="1014"/>
      <c r="DU112" s="1014"/>
      <c r="DV112" s="1015" t="s">
        <v>445</v>
      </c>
      <c r="DW112" s="1015"/>
      <c r="DX112" s="1015"/>
      <c r="DY112" s="1015"/>
      <c r="DZ112" s="1016"/>
    </row>
    <row r="113" spans="1:130" s="247" customFormat="1" ht="26.25" customHeight="1" x14ac:dyDescent="0.2">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3278245</v>
      </c>
      <c r="AB113" s="1028"/>
      <c r="AC113" s="1028"/>
      <c r="AD113" s="1028"/>
      <c r="AE113" s="1029"/>
      <c r="AF113" s="1030">
        <v>3162269</v>
      </c>
      <c r="AG113" s="1028"/>
      <c r="AH113" s="1028"/>
      <c r="AI113" s="1028"/>
      <c r="AJ113" s="1029"/>
      <c r="AK113" s="1030">
        <v>3040878</v>
      </c>
      <c r="AL113" s="1028"/>
      <c r="AM113" s="1028"/>
      <c r="AN113" s="1028"/>
      <c r="AO113" s="1029"/>
      <c r="AP113" s="1031">
        <v>3.8</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t="s">
        <v>446</v>
      </c>
      <c r="BR113" s="1014"/>
      <c r="BS113" s="1014"/>
      <c r="BT113" s="1014"/>
      <c r="BU113" s="1014"/>
      <c r="BV113" s="1014" t="s">
        <v>454</v>
      </c>
      <c r="BW113" s="1014"/>
      <c r="BX113" s="1014"/>
      <c r="BY113" s="1014"/>
      <c r="BZ113" s="1014"/>
      <c r="CA113" s="1014" t="s">
        <v>445</v>
      </c>
      <c r="CB113" s="1014"/>
      <c r="CC113" s="1014"/>
      <c r="CD113" s="1014"/>
      <c r="CE113" s="1014"/>
      <c r="CF113" s="1008" t="s">
        <v>457</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445</v>
      </c>
      <c r="DH113" s="1053"/>
      <c r="DI113" s="1053"/>
      <c r="DJ113" s="1053"/>
      <c r="DK113" s="1054"/>
      <c r="DL113" s="1055" t="s">
        <v>445</v>
      </c>
      <c r="DM113" s="1053"/>
      <c r="DN113" s="1053"/>
      <c r="DO113" s="1053"/>
      <c r="DP113" s="1054"/>
      <c r="DQ113" s="1055" t="s">
        <v>446</v>
      </c>
      <c r="DR113" s="1053"/>
      <c r="DS113" s="1053"/>
      <c r="DT113" s="1053"/>
      <c r="DU113" s="1054"/>
      <c r="DV113" s="1056" t="s">
        <v>445</v>
      </c>
      <c r="DW113" s="1057"/>
      <c r="DX113" s="1057"/>
      <c r="DY113" s="1057"/>
      <c r="DZ113" s="1058"/>
    </row>
    <row r="114" spans="1:130" s="247" customFormat="1" ht="26.25" customHeight="1" x14ac:dyDescent="0.2">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445</v>
      </c>
      <c r="AB114" s="1053"/>
      <c r="AC114" s="1053"/>
      <c r="AD114" s="1053"/>
      <c r="AE114" s="1054"/>
      <c r="AF114" s="1055" t="s">
        <v>419</v>
      </c>
      <c r="AG114" s="1053"/>
      <c r="AH114" s="1053"/>
      <c r="AI114" s="1053"/>
      <c r="AJ114" s="1054"/>
      <c r="AK114" s="1055" t="s">
        <v>445</v>
      </c>
      <c r="AL114" s="1053"/>
      <c r="AM114" s="1053"/>
      <c r="AN114" s="1053"/>
      <c r="AO114" s="1054"/>
      <c r="AP114" s="1056" t="s">
        <v>446</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17887534</v>
      </c>
      <c r="BR114" s="1014"/>
      <c r="BS114" s="1014"/>
      <c r="BT114" s="1014"/>
      <c r="BU114" s="1014"/>
      <c r="BV114" s="1014">
        <v>17229530</v>
      </c>
      <c r="BW114" s="1014"/>
      <c r="BX114" s="1014"/>
      <c r="BY114" s="1014"/>
      <c r="BZ114" s="1014"/>
      <c r="CA114" s="1014">
        <v>17331201</v>
      </c>
      <c r="CB114" s="1014"/>
      <c r="CC114" s="1014"/>
      <c r="CD114" s="1014"/>
      <c r="CE114" s="1014"/>
      <c r="CF114" s="1008">
        <v>21.8</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445</v>
      </c>
      <c r="DH114" s="1053"/>
      <c r="DI114" s="1053"/>
      <c r="DJ114" s="1053"/>
      <c r="DK114" s="1054"/>
      <c r="DL114" s="1055" t="s">
        <v>454</v>
      </c>
      <c r="DM114" s="1053"/>
      <c r="DN114" s="1053"/>
      <c r="DO114" s="1053"/>
      <c r="DP114" s="1054"/>
      <c r="DQ114" s="1055" t="s">
        <v>445</v>
      </c>
      <c r="DR114" s="1053"/>
      <c r="DS114" s="1053"/>
      <c r="DT114" s="1053"/>
      <c r="DU114" s="1054"/>
      <c r="DV114" s="1056" t="s">
        <v>445</v>
      </c>
      <c r="DW114" s="1057"/>
      <c r="DX114" s="1057"/>
      <c r="DY114" s="1057"/>
      <c r="DZ114" s="1058"/>
    </row>
    <row r="115" spans="1:130" s="247" customFormat="1" ht="26.25" customHeight="1" x14ac:dyDescent="0.2">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834927</v>
      </c>
      <c r="AB115" s="1028"/>
      <c r="AC115" s="1028"/>
      <c r="AD115" s="1028"/>
      <c r="AE115" s="1029"/>
      <c r="AF115" s="1030">
        <v>1114916</v>
      </c>
      <c r="AG115" s="1028"/>
      <c r="AH115" s="1028"/>
      <c r="AI115" s="1028"/>
      <c r="AJ115" s="1029"/>
      <c r="AK115" s="1030">
        <v>706868</v>
      </c>
      <c r="AL115" s="1028"/>
      <c r="AM115" s="1028"/>
      <c r="AN115" s="1028"/>
      <c r="AO115" s="1029"/>
      <c r="AP115" s="1031">
        <v>0.9</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16300</v>
      </c>
      <c r="BR115" s="1014"/>
      <c r="BS115" s="1014"/>
      <c r="BT115" s="1014"/>
      <c r="BU115" s="1014"/>
      <c r="BV115" s="1014">
        <v>13900</v>
      </c>
      <c r="BW115" s="1014"/>
      <c r="BX115" s="1014"/>
      <c r="BY115" s="1014"/>
      <c r="BZ115" s="1014"/>
      <c r="CA115" s="1014">
        <v>11500</v>
      </c>
      <c r="CB115" s="1014"/>
      <c r="CC115" s="1014"/>
      <c r="CD115" s="1014"/>
      <c r="CE115" s="1014"/>
      <c r="CF115" s="1008">
        <v>0</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8052584</v>
      </c>
      <c r="DH115" s="1053"/>
      <c r="DI115" s="1053"/>
      <c r="DJ115" s="1053"/>
      <c r="DK115" s="1054"/>
      <c r="DL115" s="1055">
        <v>8187428</v>
      </c>
      <c r="DM115" s="1053"/>
      <c r="DN115" s="1053"/>
      <c r="DO115" s="1053"/>
      <c r="DP115" s="1054"/>
      <c r="DQ115" s="1055">
        <v>8572075</v>
      </c>
      <c r="DR115" s="1053"/>
      <c r="DS115" s="1053"/>
      <c r="DT115" s="1053"/>
      <c r="DU115" s="1054"/>
      <c r="DV115" s="1056">
        <v>10.8</v>
      </c>
      <c r="DW115" s="1057"/>
      <c r="DX115" s="1057"/>
      <c r="DY115" s="1057"/>
      <c r="DZ115" s="1058"/>
    </row>
    <row r="116" spans="1:130" s="247" customFormat="1" ht="26.25" customHeight="1" x14ac:dyDescent="0.2">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445</v>
      </c>
      <c r="AB116" s="1053"/>
      <c r="AC116" s="1053"/>
      <c r="AD116" s="1053"/>
      <c r="AE116" s="1054"/>
      <c r="AF116" s="1055" t="s">
        <v>454</v>
      </c>
      <c r="AG116" s="1053"/>
      <c r="AH116" s="1053"/>
      <c r="AI116" s="1053"/>
      <c r="AJ116" s="1054"/>
      <c r="AK116" s="1055" t="s">
        <v>454</v>
      </c>
      <c r="AL116" s="1053"/>
      <c r="AM116" s="1053"/>
      <c r="AN116" s="1053"/>
      <c r="AO116" s="1054"/>
      <c r="AP116" s="1056" t="s">
        <v>446</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419</v>
      </c>
      <c r="BR116" s="1014"/>
      <c r="BS116" s="1014"/>
      <c r="BT116" s="1014"/>
      <c r="BU116" s="1014"/>
      <c r="BV116" s="1014" t="s">
        <v>445</v>
      </c>
      <c r="BW116" s="1014"/>
      <c r="BX116" s="1014"/>
      <c r="BY116" s="1014"/>
      <c r="BZ116" s="1014"/>
      <c r="CA116" s="1014" t="s">
        <v>419</v>
      </c>
      <c r="CB116" s="1014"/>
      <c r="CC116" s="1014"/>
      <c r="CD116" s="1014"/>
      <c r="CE116" s="1014"/>
      <c r="CF116" s="1008" t="s">
        <v>454</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445</v>
      </c>
      <c r="DH116" s="1053"/>
      <c r="DI116" s="1053"/>
      <c r="DJ116" s="1053"/>
      <c r="DK116" s="1054"/>
      <c r="DL116" s="1055" t="s">
        <v>419</v>
      </c>
      <c r="DM116" s="1053"/>
      <c r="DN116" s="1053"/>
      <c r="DO116" s="1053"/>
      <c r="DP116" s="1054"/>
      <c r="DQ116" s="1055" t="s">
        <v>446</v>
      </c>
      <c r="DR116" s="1053"/>
      <c r="DS116" s="1053"/>
      <c r="DT116" s="1053"/>
      <c r="DU116" s="1054"/>
      <c r="DV116" s="1056" t="s">
        <v>445</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12423504</v>
      </c>
      <c r="AB117" s="1071"/>
      <c r="AC117" s="1071"/>
      <c r="AD117" s="1071"/>
      <c r="AE117" s="1072"/>
      <c r="AF117" s="1073">
        <v>12969118</v>
      </c>
      <c r="AG117" s="1071"/>
      <c r="AH117" s="1071"/>
      <c r="AI117" s="1071"/>
      <c r="AJ117" s="1072"/>
      <c r="AK117" s="1073">
        <v>12559788</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419</v>
      </c>
      <c r="BR117" s="1014"/>
      <c r="BS117" s="1014"/>
      <c r="BT117" s="1014"/>
      <c r="BU117" s="1014"/>
      <c r="BV117" s="1014" t="s">
        <v>419</v>
      </c>
      <c r="BW117" s="1014"/>
      <c r="BX117" s="1014"/>
      <c r="BY117" s="1014"/>
      <c r="BZ117" s="1014"/>
      <c r="CA117" s="1014" t="s">
        <v>419</v>
      </c>
      <c r="CB117" s="1014"/>
      <c r="CC117" s="1014"/>
      <c r="CD117" s="1014"/>
      <c r="CE117" s="1014"/>
      <c r="CF117" s="1008" t="s">
        <v>419</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419</v>
      </c>
      <c r="DH117" s="1053"/>
      <c r="DI117" s="1053"/>
      <c r="DJ117" s="1053"/>
      <c r="DK117" s="1054"/>
      <c r="DL117" s="1055" t="s">
        <v>419</v>
      </c>
      <c r="DM117" s="1053"/>
      <c r="DN117" s="1053"/>
      <c r="DO117" s="1053"/>
      <c r="DP117" s="1054"/>
      <c r="DQ117" s="1055" t="s">
        <v>457</v>
      </c>
      <c r="DR117" s="1053"/>
      <c r="DS117" s="1053"/>
      <c r="DT117" s="1053"/>
      <c r="DU117" s="1054"/>
      <c r="DV117" s="1056" t="s">
        <v>419</v>
      </c>
      <c r="DW117" s="1057"/>
      <c r="DX117" s="1057"/>
      <c r="DY117" s="1057"/>
      <c r="DZ117" s="1058"/>
    </row>
    <row r="118" spans="1:130" s="247" customFormat="1" ht="26.25" customHeight="1" x14ac:dyDescent="0.2">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312</v>
      </c>
      <c r="AG118" s="979"/>
      <c r="AH118" s="979"/>
      <c r="AI118" s="979"/>
      <c r="AJ118" s="980"/>
      <c r="AK118" s="978" t="s">
        <v>311</v>
      </c>
      <c r="AL118" s="979"/>
      <c r="AM118" s="979"/>
      <c r="AN118" s="979"/>
      <c r="AO118" s="980"/>
      <c r="AP118" s="1065" t="s">
        <v>439</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472</v>
      </c>
      <c r="BR118" s="1092"/>
      <c r="BS118" s="1092"/>
      <c r="BT118" s="1092"/>
      <c r="BU118" s="1092"/>
      <c r="BV118" s="1092" t="s">
        <v>472</v>
      </c>
      <c r="BW118" s="1092"/>
      <c r="BX118" s="1092"/>
      <c r="BY118" s="1092"/>
      <c r="BZ118" s="1092"/>
      <c r="CA118" s="1092" t="s">
        <v>454</v>
      </c>
      <c r="CB118" s="1092"/>
      <c r="CC118" s="1092"/>
      <c r="CD118" s="1092"/>
      <c r="CE118" s="1092"/>
      <c r="CF118" s="1008" t="s">
        <v>457</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454</v>
      </c>
      <c r="DH118" s="1053"/>
      <c r="DI118" s="1053"/>
      <c r="DJ118" s="1053"/>
      <c r="DK118" s="1054"/>
      <c r="DL118" s="1055" t="s">
        <v>454</v>
      </c>
      <c r="DM118" s="1053"/>
      <c r="DN118" s="1053"/>
      <c r="DO118" s="1053"/>
      <c r="DP118" s="1054"/>
      <c r="DQ118" s="1055" t="s">
        <v>472</v>
      </c>
      <c r="DR118" s="1053"/>
      <c r="DS118" s="1053"/>
      <c r="DT118" s="1053"/>
      <c r="DU118" s="1054"/>
      <c r="DV118" s="1056" t="s">
        <v>454</v>
      </c>
      <c r="DW118" s="1057"/>
      <c r="DX118" s="1057"/>
      <c r="DY118" s="1057"/>
      <c r="DZ118" s="1058"/>
    </row>
    <row r="119" spans="1:130" s="247" customFormat="1" ht="26.25" customHeight="1" x14ac:dyDescent="0.2">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457</v>
      </c>
      <c r="AB119" s="986"/>
      <c r="AC119" s="986"/>
      <c r="AD119" s="986"/>
      <c r="AE119" s="987"/>
      <c r="AF119" s="988" t="s">
        <v>472</v>
      </c>
      <c r="AG119" s="986"/>
      <c r="AH119" s="986"/>
      <c r="AI119" s="986"/>
      <c r="AJ119" s="987"/>
      <c r="AK119" s="988" t="s">
        <v>454</v>
      </c>
      <c r="AL119" s="986"/>
      <c r="AM119" s="986"/>
      <c r="AN119" s="986"/>
      <c r="AO119" s="987"/>
      <c r="AP119" s="989" t="s">
        <v>454</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474</v>
      </c>
      <c r="BP119" s="1100"/>
      <c r="BQ119" s="1091">
        <v>144314208</v>
      </c>
      <c r="BR119" s="1092"/>
      <c r="BS119" s="1092"/>
      <c r="BT119" s="1092"/>
      <c r="BU119" s="1092"/>
      <c r="BV119" s="1092">
        <v>141501507</v>
      </c>
      <c r="BW119" s="1092"/>
      <c r="BX119" s="1092"/>
      <c r="BY119" s="1092"/>
      <c r="BZ119" s="1092"/>
      <c r="CA119" s="1092">
        <v>141736534</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2710474</v>
      </c>
      <c r="DH119" s="1078"/>
      <c r="DI119" s="1078"/>
      <c r="DJ119" s="1078"/>
      <c r="DK119" s="1079"/>
      <c r="DL119" s="1077">
        <v>2137345</v>
      </c>
      <c r="DM119" s="1078"/>
      <c r="DN119" s="1078"/>
      <c r="DO119" s="1078"/>
      <c r="DP119" s="1079"/>
      <c r="DQ119" s="1077">
        <v>1521483</v>
      </c>
      <c r="DR119" s="1078"/>
      <c r="DS119" s="1078"/>
      <c r="DT119" s="1078"/>
      <c r="DU119" s="1079"/>
      <c r="DV119" s="1080">
        <v>1.9</v>
      </c>
      <c r="DW119" s="1081"/>
      <c r="DX119" s="1081"/>
      <c r="DY119" s="1081"/>
      <c r="DZ119" s="1082"/>
    </row>
    <row r="120" spans="1:130" s="247" customFormat="1" ht="26.25" customHeight="1" x14ac:dyDescent="0.2">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419</v>
      </c>
      <c r="AB120" s="1053"/>
      <c r="AC120" s="1053"/>
      <c r="AD120" s="1053"/>
      <c r="AE120" s="1054"/>
      <c r="AF120" s="1055" t="s">
        <v>472</v>
      </c>
      <c r="AG120" s="1053"/>
      <c r="AH120" s="1053"/>
      <c r="AI120" s="1053"/>
      <c r="AJ120" s="1054"/>
      <c r="AK120" s="1055" t="s">
        <v>476</v>
      </c>
      <c r="AL120" s="1053"/>
      <c r="AM120" s="1053"/>
      <c r="AN120" s="1053"/>
      <c r="AO120" s="1054"/>
      <c r="AP120" s="1056" t="s">
        <v>457</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19292394</v>
      </c>
      <c r="BR120" s="1021"/>
      <c r="BS120" s="1021"/>
      <c r="BT120" s="1021"/>
      <c r="BU120" s="1021"/>
      <c r="BV120" s="1021">
        <v>22369438</v>
      </c>
      <c r="BW120" s="1021"/>
      <c r="BX120" s="1021"/>
      <c r="BY120" s="1021"/>
      <c r="BZ120" s="1021"/>
      <c r="CA120" s="1021">
        <v>21857457</v>
      </c>
      <c r="CB120" s="1021"/>
      <c r="CC120" s="1021"/>
      <c r="CD120" s="1021"/>
      <c r="CE120" s="1021"/>
      <c r="CF120" s="1035">
        <v>27.4</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31970647</v>
      </c>
      <c r="DH120" s="1021"/>
      <c r="DI120" s="1021"/>
      <c r="DJ120" s="1021"/>
      <c r="DK120" s="1021"/>
      <c r="DL120" s="1021">
        <v>30499958</v>
      </c>
      <c r="DM120" s="1021"/>
      <c r="DN120" s="1021"/>
      <c r="DO120" s="1021"/>
      <c r="DP120" s="1021"/>
      <c r="DQ120" s="1021">
        <v>28684134</v>
      </c>
      <c r="DR120" s="1021"/>
      <c r="DS120" s="1021"/>
      <c r="DT120" s="1021"/>
      <c r="DU120" s="1021"/>
      <c r="DV120" s="1022">
        <v>36</v>
      </c>
      <c r="DW120" s="1022"/>
      <c r="DX120" s="1022"/>
      <c r="DY120" s="1022"/>
      <c r="DZ120" s="1023"/>
    </row>
    <row r="121" spans="1:130" s="247" customFormat="1" ht="26.25" customHeight="1" x14ac:dyDescent="0.2">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419</v>
      </c>
      <c r="AB121" s="1053"/>
      <c r="AC121" s="1053"/>
      <c r="AD121" s="1053"/>
      <c r="AE121" s="1054"/>
      <c r="AF121" s="1055" t="s">
        <v>454</v>
      </c>
      <c r="AG121" s="1053"/>
      <c r="AH121" s="1053"/>
      <c r="AI121" s="1053"/>
      <c r="AJ121" s="1054"/>
      <c r="AK121" s="1055" t="s">
        <v>419</v>
      </c>
      <c r="AL121" s="1053"/>
      <c r="AM121" s="1053"/>
      <c r="AN121" s="1053"/>
      <c r="AO121" s="1054"/>
      <c r="AP121" s="1056" t="s">
        <v>482</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32503837</v>
      </c>
      <c r="BR121" s="1014"/>
      <c r="BS121" s="1014"/>
      <c r="BT121" s="1014"/>
      <c r="BU121" s="1014"/>
      <c r="BV121" s="1014">
        <v>31888891</v>
      </c>
      <c r="BW121" s="1014"/>
      <c r="BX121" s="1014"/>
      <c r="BY121" s="1014"/>
      <c r="BZ121" s="1014"/>
      <c r="CA121" s="1014">
        <v>31292882</v>
      </c>
      <c r="CB121" s="1014"/>
      <c r="CC121" s="1014"/>
      <c r="CD121" s="1014"/>
      <c r="CE121" s="1014"/>
      <c r="CF121" s="1008">
        <v>39.299999999999997</v>
      </c>
      <c r="CG121" s="1009"/>
      <c r="CH121" s="1009"/>
      <c r="CI121" s="1009"/>
      <c r="CJ121" s="1009"/>
      <c r="CK121" s="1104"/>
      <c r="CL121" s="1105"/>
      <c r="CM121" s="1105"/>
      <c r="CN121" s="1105"/>
      <c r="CO121" s="1106"/>
      <c r="CP121" s="1114" t="s">
        <v>484</v>
      </c>
      <c r="CQ121" s="1115"/>
      <c r="CR121" s="1115"/>
      <c r="CS121" s="1115"/>
      <c r="CT121" s="1115"/>
      <c r="CU121" s="1115"/>
      <c r="CV121" s="1115"/>
      <c r="CW121" s="1115"/>
      <c r="CX121" s="1115"/>
      <c r="CY121" s="1115"/>
      <c r="CZ121" s="1115"/>
      <c r="DA121" s="1115"/>
      <c r="DB121" s="1115"/>
      <c r="DC121" s="1115"/>
      <c r="DD121" s="1115"/>
      <c r="DE121" s="1115"/>
      <c r="DF121" s="1116"/>
      <c r="DG121" s="1013">
        <v>5743403</v>
      </c>
      <c r="DH121" s="1014"/>
      <c r="DI121" s="1014"/>
      <c r="DJ121" s="1014"/>
      <c r="DK121" s="1014"/>
      <c r="DL121" s="1014">
        <v>6073568</v>
      </c>
      <c r="DM121" s="1014"/>
      <c r="DN121" s="1014"/>
      <c r="DO121" s="1014"/>
      <c r="DP121" s="1014"/>
      <c r="DQ121" s="1014">
        <v>6141491</v>
      </c>
      <c r="DR121" s="1014"/>
      <c r="DS121" s="1014"/>
      <c r="DT121" s="1014"/>
      <c r="DU121" s="1014"/>
      <c r="DV121" s="1015">
        <v>7.7</v>
      </c>
      <c r="DW121" s="1015"/>
      <c r="DX121" s="1015"/>
      <c r="DY121" s="1015"/>
      <c r="DZ121" s="1016"/>
    </row>
    <row r="122" spans="1:130" s="247" customFormat="1" ht="26.25" customHeight="1" x14ac:dyDescent="0.2">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454</v>
      </c>
      <c r="AB122" s="1053"/>
      <c r="AC122" s="1053"/>
      <c r="AD122" s="1053"/>
      <c r="AE122" s="1054"/>
      <c r="AF122" s="1055" t="s">
        <v>454</v>
      </c>
      <c r="AG122" s="1053"/>
      <c r="AH122" s="1053"/>
      <c r="AI122" s="1053"/>
      <c r="AJ122" s="1054"/>
      <c r="AK122" s="1055" t="s">
        <v>454</v>
      </c>
      <c r="AL122" s="1053"/>
      <c r="AM122" s="1053"/>
      <c r="AN122" s="1053"/>
      <c r="AO122" s="1054"/>
      <c r="AP122" s="1056" t="s">
        <v>472</v>
      </c>
      <c r="AQ122" s="1057"/>
      <c r="AR122" s="1057"/>
      <c r="AS122" s="1057"/>
      <c r="AT122" s="1058"/>
      <c r="AU122" s="1086"/>
      <c r="AV122" s="1087"/>
      <c r="AW122" s="1087"/>
      <c r="AX122" s="1087"/>
      <c r="AY122" s="1088"/>
      <c r="AZ122" s="1068" t="s">
        <v>485</v>
      </c>
      <c r="BA122" s="1059"/>
      <c r="BB122" s="1059"/>
      <c r="BC122" s="1059"/>
      <c r="BD122" s="1059"/>
      <c r="BE122" s="1059"/>
      <c r="BF122" s="1059"/>
      <c r="BG122" s="1059"/>
      <c r="BH122" s="1059"/>
      <c r="BI122" s="1059"/>
      <c r="BJ122" s="1059"/>
      <c r="BK122" s="1059"/>
      <c r="BL122" s="1059"/>
      <c r="BM122" s="1059"/>
      <c r="BN122" s="1059"/>
      <c r="BO122" s="1059"/>
      <c r="BP122" s="1060"/>
      <c r="BQ122" s="1091">
        <v>58923676</v>
      </c>
      <c r="BR122" s="1092"/>
      <c r="BS122" s="1092"/>
      <c r="BT122" s="1092"/>
      <c r="BU122" s="1092"/>
      <c r="BV122" s="1092">
        <v>54700394</v>
      </c>
      <c r="BW122" s="1092"/>
      <c r="BX122" s="1092"/>
      <c r="BY122" s="1092"/>
      <c r="BZ122" s="1092"/>
      <c r="CA122" s="1092">
        <v>51020218</v>
      </c>
      <c r="CB122" s="1092"/>
      <c r="CC122" s="1092"/>
      <c r="CD122" s="1092"/>
      <c r="CE122" s="1092"/>
      <c r="CF122" s="1112">
        <v>64</v>
      </c>
      <c r="CG122" s="1113"/>
      <c r="CH122" s="1113"/>
      <c r="CI122" s="1113"/>
      <c r="CJ122" s="1113"/>
      <c r="CK122" s="1104"/>
      <c r="CL122" s="1105"/>
      <c r="CM122" s="1105"/>
      <c r="CN122" s="1105"/>
      <c r="CO122" s="1106"/>
      <c r="CP122" s="1114" t="s">
        <v>486</v>
      </c>
      <c r="CQ122" s="1115"/>
      <c r="CR122" s="1115"/>
      <c r="CS122" s="1115"/>
      <c r="CT122" s="1115"/>
      <c r="CU122" s="1115"/>
      <c r="CV122" s="1115"/>
      <c r="CW122" s="1115"/>
      <c r="CX122" s="1115"/>
      <c r="CY122" s="1115"/>
      <c r="CZ122" s="1115"/>
      <c r="DA122" s="1115"/>
      <c r="DB122" s="1115"/>
      <c r="DC122" s="1115"/>
      <c r="DD122" s="1115"/>
      <c r="DE122" s="1115"/>
      <c r="DF122" s="1116"/>
      <c r="DG122" s="1013">
        <v>151654</v>
      </c>
      <c r="DH122" s="1014"/>
      <c r="DI122" s="1014"/>
      <c r="DJ122" s="1014"/>
      <c r="DK122" s="1014"/>
      <c r="DL122" s="1014">
        <v>99869</v>
      </c>
      <c r="DM122" s="1014"/>
      <c r="DN122" s="1014"/>
      <c r="DO122" s="1014"/>
      <c r="DP122" s="1014"/>
      <c r="DQ122" s="1014">
        <v>54935</v>
      </c>
      <c r="DR122" s="1014"/>
      <c r="DS122" s="1014"/>
      <c r="DT122" s="1014"/>
      <c r="DU122" s="1014"/>
      <c r="DV122" s="1015">
        <v>0.1</v>
      </c>
      <c r="DW122" s="1015"/>
      <c r="DX122" s="1015"/>
      <c r="DY122" s="1015"/>
      <c r="DZ122" s="1016"/>
    </row>
    <row r="123" spans="1:130" s="247" customFormat="1" ht="26.25" customHeight="1" x14ac:dyDescent="0.2">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454</v>
      </c>
      <c r="AB123" s="1053"/>
      <c r="AC123" s="1053"/>
      <c r="AD123" s="1053"/>
      <c r="AE123" s="1054"/>
      <c r="AF123" s="1055" t="s">
        <v>472</v>
      </c>
      <c r="AG123" s="1053"/>
      <c r="AH123" s="1053"/>
      <c r="AI123" s="1053"/>
      <c r="AJ123" s="1054"/>
      <c r="AK123" s="1055" t="s">
        <v>472</v>
      </c>
      <c r="AL123" s="1053"/>
      <c r="AM123" s="1053"/>
      <c r="AN123" s="1053"/>
      <c r="AO123" s="1054"/>
      <c r="AP123" s="1056" t="s">
        <v>482</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487</v>
      </c>
      <c r="BP123" s="1100"/>
      <c r="BQ123" s="1159">
        <v>110719907</v>
      </c>
      <c r="BR123" s="1160"/>
      <c r="BS123" s="1160"/>
      <c r="BT123" s="1160"/>
      <c r="BU123" s="1160"/>
      <c r="BV123" s="1160">
        <v>108958723</v>
      </c>
      <c r="BW123" s="1160"/>
      <c r="BX123" s="1160"/>
      <c r="BY123" s="1160"/>
      <c r="BZ123" s="1160"/>
      <c r="CA123" s="1160">
        <v>104170557</v>
      </c>
      <c r="CB123" s="1160"/>
      <c r="CC123" s="1160"/>
      <c r="CD123" s="1160"/>
      <c r="CE123" s="1160"/>
      <c r="CF123" s="1093"/>
      <c r="CG123" s="1094"/>
      <c r="CH123" s="1094"/>
      <c r="CI123" s="1094"/>
      <c r="CJ123" s="1095"/>
      <c r="CK123" s="1104"/>
      <c r="CL123" s="1105"/>
      <c r="CM123" s="1105"/>
      <c r="CN123" s="1105"/>
      <c r="CO123" s="1106"/>
      <c r="CP123" s="1114" t="s">
        <v>488</v>
      </c>
      <c r="CQ123" s="1115"/>
      <c r="CR123" s="1115"/>
      <c r="CS123" s="1115"/>
      <c r="CT123" s="1115"/>
      <c r="CU123" s="1115"/>
      <c r="CV123" s="1115"/>
      <c r="CW123" s="1115"/>
      <c r="CX123" s="1115"/>
      <c r="CY123" s="1115"/>
      <c r="CZ123" s="1115"/>
      <c r="DA123" s="1115"/>
      <c r="DB123" s="1115"/>
      <c r="DC123" s="1115"/>
      <c r="DD123" s="1115"/>
      <c r="DE123" s="1115"/>
      <c r="DF123" s="1116"/>
      <c r="DG123" s="1052" t="s">
        <v>472</v>
      </c>
      <c r="DH123" s="1053"/>
      <c r="DI123" s="1053"/>
      <c r="DJ123" s="1053"/>
      <c r="DK123" s="1054"/>
      <c r="DL123" s="1055" t="s">
        <v>472</v>
      </c>
      <c r="DM123" s="1053"/>
      <c r="DN123" s="1053"/>
      <c r="DO123" s="1053"/>
      <c r="DP123" s="1054"/>
      <c r="DQ123" s="1055" t="s">
        <v>472</v>
      </c>
      <c r="DR123" s="1053"/>
      <c r="DS123" s="1053"/>
      <c r="DT123" s="1053"/>
      <c r="DU123" s="1054"/>
      <c r="DV123" s="1056" t="s">
        <v>454</v>
      </c>
      <c r="DW123" s="1057"/>
      <c r="DX123" s="1057"/>
      <c r="DY123" s="1057"/>
      <c r="DZ123" s="1058"/>
    </row>
    <row r="124" spans="1:130" s="247" customFormat="1" ht="26.25" customHeight="1" thickBot="1" x14ac:dyDescent="0.25">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454</v>
      </c>
      <c r="AB124" s="1053"/>
      <c r="AC124" s="1053"/>
      <c r="AD124" s="1053"/>
      <c r="AE124" s="1054"/>
      <c r="AF124" s="1055" t="s">
        <v>482</v>
      </c>
      <c r="AG124" s="1053"/>
      <c r="AH124" s="1053"/>
      <c r="AI124" s="1053"/>
      <c r="AJ124" s="1054"/>
      <c r="AK124" s="1055" t="s">
        <v>454</v>
      </c>
      <c r="AL124" s="1053"/>
      <c r="AM124" s="1053"/>
      <c r="AN124" s="1053"/>
      <c r="AO124" s="1054"/>
      <c r="AP124" s="1056" t="s">
        <v>472</v>
      </c>
      <c r="AQ124" s="1057"/>
      <c r="AR124" s="1057"/>
      <c r="AS124" s="1057"/>
      <c r="AT124" s="1058"/>
      <c r="AU124" s="1155" t="s">
        <v>489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44.9</v>
      </c>
      <c r="BR124" s="1122"/>
      <c r="BS124" s="1122"/>
      <c r="BT124" s="1122"/>
      <c r="BU124" s="1122"/>
      <c r="BV124" s="1122">
        <v>42.4</v>
      </c>
      <c r="BW124" s="1122"/>
      <c r="BX124" s="1122"/>
      <c r="BY124" s="1122"/>
      <c r="BZ124" s="1122"/>
      <c r="CA124" s="1122">
        <v>47.1</v>
      </c>
      <c r="CB124" s="1122"/>
      <c r="CC124" s="1122"/>
      <c r="CD124" s="1122"/>
      <c r="CE124" s="1122"/>
      <c r="CF124" s="1123"/>
      <c r="CG124" s="1124"/>
      <c r="CH124" s="1124"/>
      <c r="CI124" s="1124"/>
      <c r="CJ124" s="1125"/>
      <c r="CK124" s="1107"/>
      <c r="CL124" s="1107"/>
      <c r="CM124" s="1107"/>
      <c r="CN124" s="1107"/>
      <c r="CO124" s="1108"/>
      <c r="CP124" s="1114" t="s">
        <v>490</v>
      </c>
      <c r="CQ124" s="1115"/>
      <c r="CR124" s="1115"/>
      <c r="CS124" s="1115"/>
      <c r="CT124" s="1115"/>
      <c r="CU124" s="1115"/>
      <c r="CV124" s="1115"/>
      <c r="CW124" s="1115"/>
      <c r="CX124" s="1115"/>
      <c r="CY124" s="1115"/>
      <c r="CZ124" s="1115"/>
      <c r="DA124" s="1115"/>
      <c r="DB124" s="1115"/>
      <c r="DC124" s="1115"/>
      <c r="DD124" s="1115"/>
      <c r="DE124" s="1115"/>
      <c r="DF124" s="1116"/>
      <c r="DG124" s="1099" t="s">
        <v>457</v>
      </c>
      <c r="DH124" s="1078"/>
      <c r="DI124" s="1078"/>
      <c r="DJ124" s="1078"/>
      <c r="DK124" s="1079"/>
      <c r="DL124" s="1077" t="s">
        <v>454</v>
      </c>
      <c r="DM124" s="1078"/>
      <c r="DN124" s="1078"/>
      <c r="DO124" s="1078"/>
      <c r="DP124" s="1079"/>
      <c r="DQ124" s="1077" t="s">
        <v>482</v>
      </c>
      <c r="DR124" s="1078"/>
      <c r="DS124" s="1078"/>
      <c r="DT124" s="1078"/>
      <c r="DU124" s="1079"/>
      <c r="DV124" s="1080" t="s">
        <v>419</v>
      </c>
      <c r="DW124" s="1081"/>
      <c r="DX124" s="1081"/>
      <c r="DY124" s="1081"/>
      <c r="DZ124" s="1082"/>
    </row>
    <row r="125" spans="1:130" s="247" customFormat="1" ht="26.25" customHeight="1" x14ac:dyDescent="0.2">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472</v>
      </c>
      <c r="AB125" s="1053"/>
      <c r="AC125" s="1053"/>
      <c r="AD125" s="1053"/>
      <c r="AE125" s="1054"/>
      <c r="AF125" s="1055" t="s">
        <v>472</v>
      </c>
      <c r="AG125" s="1053"/>
      <c r="AH125" s="1053"/>
      <c r="AI125" s="1053"/>
      <c r="AJ125" s="1054"/>
      <c r="AK125" s="1055" t="s">
        <v>472</v>
      </c>
      <c r="AL125" s="1053"/>
      <c r="AM125" s="1053"/>
      <c r="AN125" s="1053"/>
      <c r="AO125" s="1054"/>
      <c r="AP125" s="1056" t="s">
        <v>454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482</v>
      </c>
      <c r="DH125" s="1021"/>
      <c r="DI125" s="1021"/>
      <c r="DJ125" s="1021"/>
      <c r="DK125" s="1021"/>
      <c r="DL125" s="1021" t="s">
        <v>454</v>
      </c>
      <c r="DM125" s="1021"/>
      <c r="DN125" s="1021"/>
      <c r="DO125" s="1021"/>
      <c r="DP125" s="1021"/>
      <c r="DQ125" s="1021" t="s">
        <v>419</v>
      </c>
      <c r="DR125" s="1021"/>
      <c r="DS125" s="1021"/>
      <c r="DT125" s="1021"/>
      <c r="DU125" s="1021"/>
      <c r="DV125" s="1022" t="s">
        <v>454</v>
      </c>
      <c r="DW125" s="1022"/>
      <c r="DX125" s="1022"/>
      <c r="DY125" s="1022"/>
      <c r="DZ125" s="1023"/>
    </row>
    <row r="126" spans="1:130" s="247" customFormat="1" ht="26.25" customHeight="1" thickBot="1" x14ac:dyDescent="0.25">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834927</v>
      </c>
      <c r="AB126" s="1053"/>
      <c r="AC126" s="1053"/>
      <c r="AD126" s="1053"/>
      <c r="AE126" s="1054"/>
      <c r="AF126" s="1055">
        <v>1114916</v>
      </c>
      <c r="AG126" s="1053"/>
      <c r="AH126" s="1053"/>
      <c r="AI126" s="1053"/>
      <c r="AJ126" s="1054"/>
      <c r="AK126" s="1055">
        <v>706868</v>
      </c>
      <c r="AL126" s="1053"/>
      <c r="AM126" s="1053"/>
      <c r="AN126" s="1053"/>
      <c r="AO126" s="1054"/>
      <c r="AP126" s="1056">
        <v>0.9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419</v>
      </c>
      <c r="DH126" s="1014"/>
      <c r="DI126" s="1014"/>
      <c r="DJ126" s="1014"/>
      <c r="DK126" s="1014"/>
      <c r="DL126" s="1014" t="s">
        <v>472</v>
      </c>
      <c r="DM126" s="1014"/>
      <c r="DN126" s="1014"/>
      <c r="DO126" s="1014"/>
      <c r="DP126" s="1014"/>
      <c r="DQ126" s="1014" t="s">
        <v>472</v>
      </c>
      <c r="DR126" s="1014"/>
      <c r="DS126" s="1014"/>
      <c r="DT126" s="1014"/>
      <c r="DU126" s="1014"/>
      <c r="DV126" s="1015" t="s">
        <v>472</v>
      </c>
      <c r="DW126" s="1015"/>
      <c r="DX126" s="1015"/>
      <c r="DY126" s="1015"/>
      <c r="DZ126" s="1016"/>
    </row>
    <row r="127" spans="1:130" s="247" customFormat="1" ht="26.25" customHeight="1" x14ac:dyDescent="0.2">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454</v>
      </c>
      <c r="AB127" s="1053"/>
      <c r="AC127" s="1053"/>
      <c r="AD127" s="1053"/>
      <c r="AE127" s="1054"/>
      <c r="AF127" s="1055" t="s">
        <v>482</v>
      </c>
      <c r="AG127" s="1053"/>
      <c r="AH127" s="1053"/>
      <c r="AI127" s="1053"/>
      <c r="AJ127" s="1054"/>
      <c r="AK127" s="1055" t="s">
        <v>482</v>
      </c>
      <c r="AL127" s="1053"/>
      <c r="AM127" s="1053"/>
      <c r="AN127" s="1053"/>
      <c r="AO127" s="1054"/>
      <c r="AP127" s="1056" t="s">
        <v>419</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454</v>
      </c>
      <c r="DH127" s="1014"/>
      <c r="DI127" s="1014"/>
      <c r="DJ127" s="1014"/>
      <c r="DK127" s="1014"/>
      <c r="DL127" s="1014" t="s">
        <v>482</v>
      </c>
      <c r="DM127" s="1014"/>
      <c r="DN127" s="1014"/>
      <c r="DO127" s="1014"/>
      <c r="DP127" s="1014"/>
      <c r="DQ127" s="1014" t="s">
        <v>476</v>
      </c>
      <c r="DR127" s="1014"/>
      <c r="DS127" s="1014"/>
      <c r="DT127" s="1014"/>
      <c r="DU127" s="1014"/>
      <c r="DV127" s="1015" t="s">
        <v>476</v>
      </c>
      <c r="DW127" s="1015"/>
      <c r="DX127" s="1015"/>
      <c r="DY127" s="1015"/>
      <c r="DZ127" s="1016"/>
    </row>
    <row r="128" spans="1:130" s="247" customFormat="1" ht="26.25" customHeight="1" thickBot="1" x14ac:dyDescent="0.25">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3947977</v>
      </c>
      <c r="AB128" s="1142"/>
      <c r="AC128" s="1142"/>
      <c r="AD128" s="1142"/>
      <c r="AE128" s="1143"/>
      <c r="AF128" s="1144">
        <v>3753909</v>
      </c>
      <c r="AG128" s="1142"/>
      <c r="AH128" s="1142"/>
      <c r="AI128" s="1142"/>
      <c r="AJ128" s="1143"/>
      <c r="AK128" s="1144">
        <v>3727979</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472</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v>16300</v>
      </c>
      <c r="DH128" s="1134"/>
      <c r="DI128" s="1134"/>
      <c r="DJ128" s="1134"/>
      <c r="DK128" s="1134"/>
      <c r="DL128" s="1134">
        <v>13900</v>
      </c>
      <c r="DM128" s="1134"/>
      <c r="DN128" s="1134"/>
      <c r="DO128" s="1134"/>
      <c r="DP128" s="1134"/>
      <c r="DQ128" s="1134">
        <v>11500</v>
      </c>
      <c r="DR128" s="1134"/>
      <c r="DS128" s="1134"/>
      <c r="DT128" s="1134"/>
      <c r="DU128" s="1134"/>
      <c r="DV128" s="1135">
        <v>0</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82124037</v>
      </c>
      <c r="AB129" s="1053"/>
      <c r="AC129" s="1053"/>
      <c r="AD129" s="1053"/>
      <c r="AE129" s="1054"/>
      <c r="AF129" s="1055">
        <v>83685066</v>
      </c>
      <c r="AG129" s="1053"/>
      <c r="AH129" s="1053"/>
      <c r="AI129" s="1053"/>
      <c r="AJ129" s="1054"/>
      <c r="AK129" s="1055">
        <v>86144671</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472</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7397490</v>
      </c>
      <c r="AB130" s="1053"/>
      <c r="AC130" s="1053"/>
      <c r="AD130" s="1053"/>
      <c r="AE130" s="1054"/>
      <c r="AF130" s="1055">
        <v>7076187</v>
      </c>
      <c r="AG130" s="1053"/>
      <c r="AH130" s="1053"/>
      <c r="AI130" s="1053"/>
      <c r="AJ130" s="1054"/>
      <c r="AK130" s="1055">
        <v>6483231</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2.2999999999999998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74726547</v>
      </c>
      <c r="AB131" s="1078"/>
      <c r="AC131" s="1078"/>
      <c r="AD131" s="1078"/>
      <c r="AE131" s="1079"/>
      <c r="AF131" s="1077">
        <v>76608879</v>
      </c>
      <c r="AG131" s="1078"/>
      <c r="AH131" s="1078"/>
      <c r="AI131" s="1078"/>
      <c r="AJ131" s="1079"/>
      <c r="AK131" s="1077">
        <v>79661440</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47.1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1.442642599</v>
      </c>
      <c r="AB132" s="1194"/>
      <c r="AC132" s="1194"/>
      <c r="AD132" s="1194"/>
      <c r="AE132" s="1195"/>
      <c r="AF132" s="1196">
        <v>2.7921332720000001</v>
      </c>
      <c r="AG132" s="1194"/>
      <c r="AH132" s="1194"/>
      <c r="AI132" s="1194"/>
      <c r="AJ132" s="1195"/>
      <c r="AK132" s="1196">
        <v>2.9481992789999998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1.2</v>
      </c>
      <c r="AB133" s="1177"/>
      <c r="AC133" s="1177"/>
      <c r="AD133" s="1177"/>
      <c r="AE133" s="1178"/>
      <c r="AF133" s="1176">
        <v>1.6</v>
      </c>
      <c r="AG133" s="1177"/>
      <c r="AH133" s="1177"/>
      <c r="AI133" s="1177"/>
      <c r="AJ133" s="1178"/>
      <c r="AK133" s="1176">
        <v>2.2999999999999998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HX1bjbSM6tu2AtdYi2f/DMivxKs77ESwYB7o+a3S/KTebyYOLl3Eov/MHNEOPk43ZRlgPQTyrpfTioEuMNkffA==" saltValue="6Ryba+wOEOXwAn6e3/T8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9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dVS6NghbJ25gS/t1seW0hJluIuOwk0XeBs3qH1BKkP+8NI+AKZhQzoGciJzh40nPSVNLBH32c1GtJGtaPDZudw==" saltValue="OLz+rgz5Du1pyJbr4ZRTiQ=="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DLzQagxmS6TxdOvvgYs5QHxn/4hiHbh23pWntvh6uOjkPAQnEim18ODmw2N848FsWt3otrfRH4cKsoM9fmE1g==" saltValue="zEHRz+ZxIMb19ufibxzx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26958300</v>
      </c>
      <c r="AP9" s="313">
        <v>61802</v>
      </c>
      <c r="AQ9" s="314">
        <v>56205</v>
      </c>
      <c r="AR9" s="315">
        <v>10</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725293</v>
      </c>
      <c r="AP10" s="316">
        <v>1663</v>
      </c>
      <c r="AQ10" s="317">
        <v>3535</v>
      </c>
      <c r="AR10" s="318">
        <v>-53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96</v>
      </c>
      <c r="AP11" s="316">
        <v>0</v>
      </c>
      <c r="AQ11" s="317">
        <v>1601</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914558</v>
      </c>
      <c r="AP12" s="316">
        <v>2097</v>
      </c>
      <c r="AQ12" s="317">
        <v>977</v>
      </c>
      <c r="AR12" s="318">
        <v>114.6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14</v>
      </c>
      <c r="AR13" s="318" t="s">
        <v>527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842318</v>
      </c>
      <c r="AP14" s="316">
        <v>1931</v>
      </c>
      <c r="AQ14" s="317">
        <v>2086</v>
      </c>
      <c r="AR14" s="318">
        <v>-7.4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676827</v>
      </c>
      <c r="AP15" s="316">
        <v>1552</v>
      </c>
      <c r="AQ15" s="317">
        <v>1354</v>
      </c>
      <c r="AR15" s="318">
        <v>14.6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-1964901</v>
      </c>
      <c r="AP16" s="316">
        <v>-4505</v>
      </c>
      <c r="AQ16" s="317">
        <v>-3936</v>
      </c>
      <c r="AR16" s="318">
        <v>14.5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28152491</v>
      </c>
      <c r="AP17" s="316">
        <v>64539</v>
      </c>
      <c r="AQ17" s="317">
        <v>61836</v>
      </c>
      <c r="AR17" s="318">
        <v>4.4000000000000004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6.11</v>
      </c>
      <c r="AP21" s="329">
        <v>6.05</v>
      </c>
      <c r="AQ21" s="330">
        <v>0.06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101.4</v>
      </c>
      <c r="AP22" s="334">
        <v>100</v>
      </c>
      <c r="AQ22" s="335">
        <v>1.4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8812042</v>
      </c>
      <c r="AP32" s="343">
        <v>20202</v>
      </c>
      <c r="AQ32" s="344">
        <v>27026</v>
      </c>
      <c r="AR32" s="345">
        <v>-25.2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25</v>
      </c>
      <c r="AR34" s="345" t="s">
        <v>527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3040878</v>
      </c>
      <c r="AP35" s="343">
        <v>6971</v>
      </c>
      <c r="AQ35" s="344">
        <v>6128</v>
      </c>
      <c r="AR35" s="345">
        <v>13.8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t="s">
        <v>527</v>
      </c>
      <c r="AP36" s="343" t="s">
        <v>527</v>
      </c>
      <c r="AQ36" s="344">
        <v>667</v>
      </c>
      <c r="AR36" s="345" t="s">
        <v>527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706868</v>
      </c>
      <c r="AP37" s="343">
        <v>1620</v>
      </c>
      <c r="AQ37" s="344">
        <v>1499</v>
      </c>
      <c r="AR37" s="345">
        <v>8.1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0</v>
      </c>
      <c r="AR38" s="335" t="s">
        <v>527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-3727979</v>
      </c>
      <c r="AP39" s="343">
        <v>-8546</v>
      </c>
      <c r="AQ39" s="344">
        <v>-7805</v>
      </c>
      <c r="AR39" s="345">
        <v>9.5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-6483231</v>
      </c>
      <c r="AP40" s="343">
        <v>-14863</v>
      </c>
      <c r="AQ40" s="344">
        <v>-21058</v>
      </c>
      <c r="AR40" s="345">
        <v>-29.4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2348578</v>
      </c>
      <c r="AP41" s="343">
        <v>5384</v>
      </c>
      <c r="AQ41" s="344">
        <v>6483</v>
      </c>
      <c r="AR41" s="345">
        <v>-17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16815116</v>
      </c>
      <c r="AN51" s="365">
        <v>39470</v>
      </c>
      <c r="AO51" s="366">
        <v>15</v>
      </c>
      <c r="AP51" s="367">
        <v>39951</v>
      </c>
      <c r="AQ51" s="368">
        <v>-11.5</v>
      </c>
      <c r="AR51" s="369">
        <v>26.5</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11664284</v>
      </c>
      <c r="AN52" s="373">
        <v>27379</v>
      </c>
      <c r="AO52" s="374">
        <v>17.7</v>
      </c>
      <c r="AP52" s="375">
        <v>22555</v>
      </c>
      <c r="AQ52" s="376">
        <v>-11.9</v>
      </c>
      <c r="AR52" s="377">
        <v>29.6</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15915952</v>
      </c>
      <c r="AN53" s="365">
        <v>37134</v>
      </c>
      <c r="AO53" s="366">
        <v>-5.9</v>
      </c>
      <c r="AP53" s="367">
        <v>39893</v>
      </c>
      <c r="AQ53" s="368">
        <v>-0.1</v>
      </c>
      <c r="AR53" s="369">
        <v>-5.8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12408440</v>
      </c>
      <c r="AN54" s="373">
        <v>28950</v>
      </c>
      <c r="AO54" s="374">
        <v>5.7</v>
      </c>
      <c r="AP54" s="375">
        <v>26170</v>
      </c>
      <c r="AQ54" s="376">
        <v>16</v>
      </c>
      <c r="AR54" s="377">
        <v>-10.3</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27893821</v>
      </c>
      <c r="AN55" s="365">
        <v>64766</v>
      </c>
      <c r="AO55" s="366">
        <v>74.400000000000006</v>
      </c>
      <c r="AP55" s="367">
        <v>41080</v>
      </c>
      <c r="AQ55" s="368">
        <v>3</v>
      </c>
      <c r="AR55" s="369">
        <v>71.400000000000006</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23320560</v>
      </c>
      <c r="AN56" s="373">
        <v>54148</v>
      </c>
      <c r="AO56" s="374">
        <v>87</v>
      </c>
      <c r="AP56" s="375">
        <v>27265</v>
      </c>
      <c r="AQ56" s="376">
        <v>4.2</v>
      </c>
      <c r="AR56" s="377">
        <v>82.8</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16308953</v>
      </c>
      <c r="AN57" s="365">
        <v>37619</v>
      </c>
      <c r="AO57" s="366">
        <v>-41.9</v>
      </c>
      <c r="AP57" s="367">
        <v>33173</v>
      </c>
      <c r="AQ57" s="368">
        <v>-19.2</v>
      </c>
      <c r="AR57" s="369">
        <v>-22.7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10125965</v>
      </c>
      <c r="AN58" s="373">
        <v>23357</v>
      </c>
      <c r="AO58" s="374">
        <v>-56.9</v>
      </c>
      <c r="AP58" s="375">
        <v>20353</v>
      </c>
      <c r="AQ58" s="376">
        <v>-25.4</v>
      </c>
      <c r="AR58" s="377">
        <v>-31.5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20321006</v>
      </c>
      <c r="AN59" s="365">
        <v>46586</v>
      </c>
      <c r="AO59" s="366">
        <v>23.8</v>
      </c>
      <c r="AP59" s="367">
        <v>37644</v>
      </c>
      <c r="AQ59" s="368">
        <v>13.5</v>
      </c>
      <c r="AR59" s="369">
        <v>10.3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13899724</v>
      </c>
      <c r="AN60" s="373">
        <v>31865</v>
      </c>
      <c r="AO60" s="374">
        <v>36.4</v>
      </c>
      <c r="AP60" s="375">
        <v>24939</v>
      </c>
      <c r="AQ60" s="376">
        <v>22.5</v>
      </c>
      <c r="AR60" s="377">
        <v>13.9</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19450970</v>
      </c>
      <c r="AN61" s="380">
        <v>45115</v>
      </c>
      <c r="AO61" s="381">
        <v>13.1</v>
      </c>
      <c r="AP61" s="382">
        <v>38348</v>
      </c>
      <c r="AQ61" s="383">
        <v>-2.9</v>
      </c>
      <c r="AR61" s="369">
        <v>16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14283795</v>
      </c>
      <c r="AN62" s="373">
        <v>33140</v>
      </c>
      <c r="AO62" s="374">
        <v>18</v>
      </c>
      <c r="AP62" s="375">
        <v>24256</v>
      </c>
      <c r="AQ62" s="376">
        <v>1.1000000000000001</v>
      </c>
      <c r="AR62" s="377">
        <v>16.899999999999999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yky5LkqYHqJoK7AL2XJfq7/tBrV5FiZkAXeB0jUvaAc+3rz2mAQVNuhL4OWUnfJSU0KDsrk1GR9HaycjgJkyTg==" saltValue="Vx6XPSzLQXXdNRv5z75N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20" spans="125:125" ht="13.5" hidden="1" customHeight="1" x14ac:dyDescent="0.2"/>
    <row r="121" spans="125:125" ht="13.5" hidden="1" customHeight="1" x14ac:dyDescent="0.2">
      <c r="DU121" s="291"/>
    </row>
  </sheetData>
  <sheetProtection algorithmName="SHA-512" hashValue="ztU26lkdmNuW2lxLBJe0ZZoUMVmMtq273/lmgA6amwMF6Ne3HAjZTPY6vhrFNLSeCAlhD1dYcjAjGp5nrAmsLA==" saltValue="AUbAVXBCdlHryemkbGB6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sheetData>
  <sheetProtection algorithmName="SHA-512" hashValue="b2KKLr2WJFkpzv7HVlqPitJC1rQF9B4KOxkCzR8l7P/6PjgDnvzkrIeDlald6ReGQV3lOHTtMmU2q3H/6noLdw==" saltValue="6rGUCqlR2qxwvjqCgcCD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089843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36" t="s">
        <v>3</v>
      </c>
      <c r="D47" s="1236"/>
      <c r="E47" s="1237"/>
      <c r="F47" s="11">
        <v>10.99</v>
      </c>
      <c r="G47" s="12">
        <v>11.99</v>
      </c>
      <c r="H47" s="12">
        <v>9.8800000000000008</v>
      </c>
      <c r="I47" s="12">
        <v>11.96</v>
      </c>
      <c r="J47" s="13">
        <v>13.1</v>
      </c>
    </row>
    <row r="48" spans="2:10" ht="57.75" customHeight="1" x14ac:dyDescent="0.2">
      <c r="B48" s="14"/>
      <c r="C48" s="1238" t="s">
        <v>4</v>
      </c>
      <c r="D48" s="1238"/>
      <c r="E48" s="1239"/>
      <c r="F48" s="15">
        <v>6.18</v>
      </c>
      <c r="G48" s="16">
        <v>5.15</v>
      </c>
      <c r="H48" s="16">
        <v>7.59</v>
      </c>
      <c r="I48" s="16">
        <v>6.78</v>
      </c>
      <c r="J48" s="17">
        <v>4.6500000000000004</v>
      </c>
    </row>
    <row r="49" spans="2:10" ht="57.75" customHeight="1" thickBot="1" x14ac:dyDescent="0.25">
      <c r="B49" s="18"/>
      <c r="C49" s="1240" t="s">
        <v>5</v>
      </c>
      <c r="D49" s="1240"/>
      <c r="E49" s="1241"/>
      <c r="F49" s="19">
        <v>0.13</v>
      </c>
      <c r="G49" s="20">
        <v>0.1</v>
      </c>
      <c r="H49" s="20">
        <v>0.22</v>
      </c>
      <c r="I49" s="20">
        <v>1.6</v>
      </c>
      <c r="J49" s="21" t="s">
        <v>573</v>
      </c>
    </row>
    <row r="50" spans="2:10" ht="13.5" customHeight="1" x14ac:dyDescent="0.2"/>
  </sheetData>
  <sheetProtection algorithmName="SHA-512" hashValue="ieU8lkK+ToVivMzlNQnvqJtJglp5O3AfkwFT9Eo00/oo0miNUzzd5uH3VxlsWGem/3/U29hddJuoMiarkHYhow==" saltValue="fdrbsZQLfiGN3W8omGQH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2021-10-18T02:19:10Z</cp:lastPrinted>
  <dcterms:created xsi:type="dcterms:W3CDTF">2021-02-05T02:07:59Z</dcterms:created>
  <dcterms:modified xsi:type="dcterms:W3CDTF">2021-10-26T08:27:54Z</dcterms:modified>
  <cp:category/>
</cp:coreProperties>
</file>