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kfs01\s0103\06_理財G\13 地方公営企業決算状況調査\R02（高瀬）\05_経営比較分析表\10_公表\03_公表データ（加工）\★31_湯河原町\"/>
    </mc:Choice>
  </mc:AlternateContent>
  <workbookProtection workbookAlgorithmName="SHA-512" workbookHashValue="FaD0Hrk4dE5JMidO1BZzTMvUg8n7XPQxFqTIaE4a1OiqBg5842wWhKb85BixNy5HWnIifMWmfb2OAIKLGDn9oQ==" workbookSaltValue="qWXCvOK5x7tI2wJY+68+9w==" workbookSpinCount="100000" lockStructure="1"/>
  <bookViews>
    <workbookView xWindow="-120" yWindow="-120" windowWidth="20736" windowHeight="11316"/>
  </bookViews>
  <sheets>
    <sheet name="法適用_水道事業" sheetId="4" r:id="rId1"/>
    <sheet name="データ" sheetId="5" state="hidden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M85" i="4" s="1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B10" i="4" s="1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L85" i="4"/>
  <c r="K85" i="4"/>
  <c r="J85" i="4"/>
  <c r="H85" i="4"/>
  <c r="G85" i="4"/>
  <c r="F85" i="4"/>
  <c r="BB10" i="4"/>
  <c r="AT10" i="4"/>
  <c r="AL10" i="4"/>
  <c r="W10" i="4"/>
  <c r="I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<sst xmlns="http://schemas.openxmlformats.org/spreadsheetml/2006/main" count="228" uniqueCount="114">
  <si>
    <t>経営比較分析表（令和元年度決算）</t>
    <rPh sb="8" eb="10">
      <t>レイワ</t>
    </rPh>
    <rPh sb="10" eb="12">
      <t>ガンネン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</si>
  <si>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</si>
  <si>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</si>
  <si>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</si>
  <si>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</si>
  <si>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</si>
  <si>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</si>
  <si>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</si>
  <si>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</si>
  <si>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</si>
  <si>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</si>
  <si>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</si>
  <si>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</si>
  <si>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</si>
  <si>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</si>
  <si>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</si>
  <si>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</si>
  <si>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</si>
  <si>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</si>
  <si>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</si>
  <si>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</si>
  <si>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</si>
  <si>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</si>
  <si>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</si>
  <si>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</si>
  <si>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</si>
  <si>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</si>
  <si>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</si>
  <si>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</si>
  <si>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</si>
  <si>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</si>
  <si>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</si>
  <si>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</si>
  <si>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</si>
  <si>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</si>
  <si>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</si>
  <si>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</si>
  <si>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</si>
  <si>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</si>
  <si>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</si>
  <si>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</si>
  <si>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</si>
  <si>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</si>
  <si>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</si>
  <si>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</si>
  <si>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</si>
  <si>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</si>
  <si>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</si>
  <si>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</si>
  <si>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</si>
  <si>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</si>
  <si>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</si>
  <si>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</si>
  <si>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</si>
  <si>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</si>
  <si>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</si>
  <si>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</si>
  <si>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</si>
  <si>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</si>
  <si>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</si>
  <si>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</si>
  <si>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</si>
  <si>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</si>
  <si>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</si>
  <si>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</si>
  <si>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</si>
  <si>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</si>
  <si>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</si>
  <si>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</si>
  <si>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</si>
  <si>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</si>
  <si>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</si>
  <si>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</si>
  <si>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</si>
  <si>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</si>
  <si>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</si>
  <si>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</si>
  <si>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</si>
  <si>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</si>
  <si>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</si>
  <si>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</si>
  <si>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</si>
  <si>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</si>
  <si>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</si>
  <si>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</si>
  <si>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</si>
  <si>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</si>
  <si>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</si>
  <si>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</si>
  <si>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</si>
  <si>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</si>
  <si>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</si>
  <si>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</si>
  <si>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神奈川県　湯河原町</t>
  </si>
  <si>
    <t>法適用</t>
  </si>
  <si>
    <t>水道事業</t>
  </si>
  <si>
    <t>末端給水事業</t>
  </si>
  <si>
    <t>A6</t>
  </si>
  <si>
    <t>自治体職員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</si>
  <si>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</si>
  <si>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</si>
  <si>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</si>
  <si>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</si>
  <si>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</si>
  <si>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</si>
  <si>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</si>
  <si>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</si>
  <si>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</si>
  <si>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</si>
  <si>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</si>
  <si>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</si>
  <si>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 xml:space="preserve">　有形固定資産減価償却率、管路経年化率が類似団体内で高い水準になっている一方、管路更新率が類似団体内で低くなっていることから、施設の老朽化が進んでおり、必要な更新が進んでいないことが分析されます。　
　老朽化対策が急務な管路を抽出し、その他施設の更新等については施設利用率も考慮し、「湯河原町水道ビジョン・経営戦略」に基づき計画的に実施する必要があります。
</t>
    <rPh sb="113" eb="115">
      <t>チュウシュツ</t>
    </rPh>
    <rPh sb="119" eb="120">
      <t>タ</t>
    </rPh>
    <rPh sb="120" eb="122">
      <t>シセツ</t>
    </rPh>
    <rPh sb="123" eb="125">
      <t>コウシン</t>
    </rPh>
    <rPh sb="125" eb="126">
      <t>ナド</t>
    </rPh>
    <rPh sb="142" eb="146">
      <t>ユガワラマチ</t>
    </rPh>
    <rPh sb="146" eb="148">
      <t>スイドウ</t>
    </rPh>
    <rPh sb="153" eb="155">
      <t>ケイエイ</t>
    </rPh>
    <rPh sb="155" eb="157">
      <t>センリャク</t>
    </rPh>
    <rPh sb="159" eb="160">
      <t>モト</t>
    </rPh>
    <rPh sb="162" eb="165">
      <t>ケイカクテキ</t>
    </rPh>
    <rPh sb="166" eb="168">
      <t>ジッシ</t>
    </rPh>
    <phoneticPr fontId="16"/>
  </si>
  <si>
    <t>　近い将来、人口減少による水需要の低下により、厳しい経営状況に推移することが予想されることや、施設の老朽化が進んでいる状況を踏まえ、今後は「湯河原町水道ビジョン・経営戦略」を基に、水道料金の改定、投資計画の推進など、事業経営の効率化と財政基盤の強化を図ってまいります。
　また、企業債残高対給水収益比率は改善傾向にあるものの、依然として類似団体と比べて高い状況を踏まえ、料金水準、設備投資などを慎重に検討していきます。</t>
    <rPh sb="6" eb="8">
      <t>ジンコウ</t>
    </rPh>
    <rPh sb="8" eb="10">
      <t>ゲンショウ</t>
    </rPh>
    <rPh sb="13" eb="14">
      <t>ミズ</t>
    </rPh>
    <rPh sb="14" eb="16">
      <t>ジュヨウ</t>
    </rPh>
    <rPh sb="17" eb="19">
      <t>テイカ</t>
    </rPh>
    <rPh sb="90" eb="92">
      <t>スイドウ</t>
    </rPh>
    <rPh sb="92" eb="94">
      <t>リョウキン</t>
    </rPh>
    <rPh sb="95" eb="97">
      <t>カイテイ</t>
    </rPh>
    <rPh sb="103" eb="105">
      <t>スイシン</t>
    </rPh>
    <rPh sb="108" eb="110">
      <t>ジギョウ</t>
    </rPh>
    <rPh sb="110" eb="112">
      <t>ケイエイ</t>
    </rPh>
    <rPh sb="113" eb="116">
      <t>コウリツカ</t>
    </rPh>
    <rPh sb="117" eb="119">
      <t>ザイセイ</t>
    </rPh>
    <rPh sb="119" eb="121">
      <t>キバン</t>
    </rPh>
    <rPh sb="122" eb="124">
      <t>キョウカ</t>
    </rPh>
    <rPh sb="125" eb="126">
      <t>ハカ</t>
    </rPh>
    <rPh sb="168" eb="170">
      <t>ルイジ</t>
    </rPh>
    <rPh sb="170" eb="172">
      <t>ダンタイ</t>
    </rPh>
    <rPh sb="185" eb="187">
      <t>リョウキン</t>
    </rPh>
    <rPh sb="187" eb="189">
      <t>スイジュン</t>
    </rPh>
    <rPh sb="190" eb="192">
      <t>セツビ</t>
    </rPh>
    <rPh sb="192" eb="194">
      <t>トウシ</t>
    </rPh>
    <phoneticPr fontId="16"/>
  </si>
  <si>
    <t>　経常収支比率100％以上、累積欠損金比率０％、流動比率100％以上ですが、企業債残高対給水収益比率は類似団体内で高い水準に、料金回収率は100％を上回る水準となっております。現時点での指標では投資規模が高いですが、比較的健全な経営といえます。
　決算状況を経年比較すると、企業債償還金が増加傾向にあり、現金の減少傾向が見られることから、近い将来、厳しい経営状況に推移していくことが予想されます。
　また、施設利用率及び有収率が低いことから、引き続き漏水対策などを行い、有収率の向上を図るとともに、施設規模の見直しを検討する必要があります。</t>
    <rPh sb="108" eb="111">
      <t>ヒカクテキ</t>
    </rPh>
    <rPh sb="111" eb="113">
      <t>ケンゼン</t>
    </rPh>
    <rPh sb="114" eb="116">
      <t>ケイエイ</t>
    </rPh>
    <rPh sb="137" eb="139">
      <t>キギョウ</t>
    </rPh>
    <rPh sb="139" eb="140">
      <t>サイ</t>
    </rPh>
    <rPh sb="140" eb="143">
      <t>ショウカンキン</t>
    </rPh>
    <rPh sb="144" eb="146">
      <t>ゾウカ</t>
    </rPh>
    <rPh sb="146" eb="148">
      <t>ケイコウ</t>
    </rPh>
    <rPh sb="203" eb="205">
      <t>シセツ</t>
    </rPh>
    <rPh sb="205" eb="207">
      <t>リヨウ</t>
    </rPh>
    <rPh sb="207" eb="208">
      <t>リツ</t>
    </rPh>
    <rPh sb="208" eb="209">
      <t>オヨ</t>
    </rPh>
    <rPh sb="221" eb="222">
      <t>ヒ</t>
    </rPh>
    <rPh sb="223" eb="224">
      <t>ツヅ</t>
    </rPh>
    <rPh sb="232" eb="233">
      <t>オコナ</t>
    </rPh>
    <rPh sb="249" eb="251">
      <t>シセツ</t>
    </rPh>
    <rPh sb="251" eb="253">
      <t>キボ</t>
    </rPh>
    <rPh sb="254" eb="256">
      <t>ミナオ</t>
    </rPh>
    <rPh sb="258" eb="260">
      <t>ケントウ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</si>
</sst>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8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12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0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15" fillId="0" borderId="9" xfId="2" applyFont="1" applyBorder="1" applyAlignment="1" applyProtection="1">
      <alignment horizontal="left" vertical="top" wrapText="1"/>
      <protection locked="0"/>
    </xf>
    <xf numFmtId="0" fontId="15" fillId="0" borderId="0" xfId="2" applyFont="1" applyAlignment="1" applyProtection="1">
      <alignment horizontal="left" vertical="top" wrapText="1"/>
      <protection locked="0"/>
    </xf>
    <xf numFmtId="0" fontId="15" fillId="0" borderId="10" xfId="2" applyFont="1" applyBorder="1" applyAlignment="1" applyProtection="1">
      <alignment horizontal="left" vertical="top" wrapText="1"/>
      <protection locked="0"/>
    </xf>
    <xf numFmtId="0" fontId="17" fillId="0" borderId="6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17" fillId="0" borderId="9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7" fillId="0" borderId="10" xfId="0" applyFont="1" applyBorder="1" applyAlignment="1">
      <alignment horizontal="left" vertical="center"/>
    </xf>
    <xf numFmtId="0" fontId="15" fillId="0" borderId="11" xfId="2" applyFont="1" applyBorder="1" applyAlignment="1" applyProtection="1">
      <alignment horizontal="left" vertical="top" wrapText="1"/>
      <protection locked="0"/>
    </xf>
    <xf numFmtId="0" fontId="15" fillId="0" borderId="1" xfId="2" applyFont="1" applyBorder="1" applyAlignment="1" applyProtection="1">
      <alignment horizontal="left" vertical="top" wrapText="1"/>
      <protection locked="0"/>
    </xf>
    <xf numFmtId="0" fontId="15" fillId="0" borderId="12" xfId="2" applyFont="1" applyBorder="1" applyAlignment="1" applyProtection="1">
      <alignment horizontal="left" vertical="top" wrapText="1"/>
      <protection locked="0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0.11</c:v>
                </c:pt>
                <c:pt idx="1">
                  <c:v>0.11</c:v>
                </c:pt>
                <c:pt idx="2">
                  <c:v>0.2</c:v>
                </c:pt>
                <c:pt idx="3">
                  <c:v>0.3</c:v>
                </c:pt>
                <c:pt idx="4">
                  <c:v>0.28000000000000003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3F5-4F65-A2EB-0A475787B0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0184048"/>
        <c:axId val="400184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0.99</c:v>
                </c:pt>
                <c:pt idx="1">
                  <c:v>0.71</c:v>
                </c:pt>
                <c:pt idx="2">
                  <c:v>0.54</c:v>
                </c:pt>
                <c:pt idx="3">
                  <c:v>0.5</c:v>
                </c:pt>
                <c:pt idx="4">
                  <c:v>0.52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3F5-4F65-A2EB-0A475787B0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0184048"/>
        <c:axId val="400184440"/>
      </c:lineChart>
      <c:dateAx>
        <c:axId val="400184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00184440"/>
        <c:crosses val="autoZero"/>
        <c:auto val="1"/>
        <c:lblOffset val="100"/>
        <c:baseTimeUnit val="years"/>
      </c:dateAx>
      <c:valAx>
        <c:axId val="400184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0184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50.33</c:v>
                </c:pt>
                <c:pt idx="1">
                  <c:v>46.61</c:v>
                </c:pt>
                <c:pt idx="2">
                  <c:v>48.23</c:v>
                </c:pt>
                <c:pt idx="3">
                  <c:v>46.83</c:v>
                </c:pt>
                <c:pt idx="4">
                  <c:v>47.57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F50-4A94-B7A8-EBD0F4D7D6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7282904"/>
        <c:axId val="497279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54.77</c:v>
                </c:pt>
                <c:pt idx="1">
                  <c:v>54.92</c:v>
                </c:pt>
                <c:pt idx="2">
                  <c:v>55.63</c:v>
                </c:pt>
                <c:pt idx="3">
                  <c:v>55.03</c:v>
                </c:pt>
                <c:pt idx="4">
                  <c:v>55.14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F50-4A94-B7A8-EBD0F4D7D6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7282904"/>
        <c:axId val="497279768"/>
      </c:lineChart>
      <c:dateAx>
        <c:axId val="4972829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97279768"/>
        <c:crosses val="autoZero"/>
        <c:auto val="1"/>
        <c:lblOffset val="100"/>
        <c:baseTimeUnit val="years"/>
      </c:dateAx>
      <c:valAx>
        <c:axId val="497279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972829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71.12</c:v>
                </c:pt>
                <c:pt idx="1">
                  <c:v>76.53</c:v>
                </c:pt>
                <c:pt idx="2">
                  <c:v>76.83</c:v>
                </c:pt>
                <c:pt idx="3">
                  <c:v>76.39</c:v>
                </c:pt>
                <c:pt idx="4">
                  <c:v>77.819999999999993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5B5-4F01-9416-D664F89505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7284472"/>
        <c:axId val="497282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82.89</c:v>
                </c:pt>
                <c:pt idx="1">
                  <c:v>82.66</c:v>
                </c:pt>
                <c:pt idx="2">
                  <c:v>82.04</c:v>
                </c:pt>
                <c:pt idx="3">
                  <c:v>81.900000000000006</c:v>
                </c:pt>
                <c:pt idx="4">
                  <c:v>81.39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5B5-4F01-9416-D664F89505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7284472"/>
        <c:axId val="497282512"/>
      </c:lineChart>
      <c:dateAx>
        <c:axId val="4972844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97282512"/>
        <c:crosses val="autoZero"/>
        <c:auto val="1"/>
        <c:lblOffset val="100"/>
        <c:baseTimeUnit val="years"/>
      </c:dateAx>
      <c:valAx>
        <c:axId val="497282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972844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107.75</c:v>
                </c:pt>
                <c:pt idx="1">
                  <c:v>117.21</c:v>
                </c:pt>
                <c:pt idx="2">
                  <c:v>126.61</c:v>
                </c:pt>
                <c:pt idx="3">
                  <c:v>116.23</c:v>
                </c:pt>
                <c:pt idx="4">
                  <c:v>126.57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627-4B3D-BD5B-A0566CEBDC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6762768"/>
        <c:axId val="496764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111.21</c:v>
                </c:pt>
                <c:pt idx="1">
                  <c:v>111.71</c:v>
                </c:pt>
                <c:pt idx="2">
                  <c:v>110.05</c:v>
                </c:pt>
                <c:pt idx="3">
                  <c:v>108.87</c:v>
                </c:pt>
                <c:pt idx="4">
                  <c:v>108.61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627-4B3D-BD5B-A0566CEBDC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762768"/>
        <c:axId val="496764336"/>
      </c:lineChart>
      <c:dateAx>
        <c:axId val="49676276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96764336"/>
        <c:crosses val="autoZero"/>
        <c:auto val="1"/>
        <c:lblOffset val="100"/>
        <c:baseTimeUnit val="years"/>
      </c:dateAx>
      <c:valAx>
        <c:axId val="4967643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967627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56.86</c:v>
                </c:pt>
                <c:pt idx="1">
                  <c:v>56.26</c:v>
                </c:pt>
                <c:pt idx="2">
                  <c:v>55.75</c:v>
                </c:pt>
                <c:pt idx="3">
                  <c:v>56.69</c:v>
                </c:pt>
                <c:pt idx="4">
                  <c:v>58.44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F93-446B-8CF0-42980A57A0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6759632"/>
        <c:axId val="496763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47.46</c:v>
                </c:pt>
                <c:pt idx="1">
                  <c:v>48.49</c:v>
                </c:pt>
                <c:pt idx="2">
                  <c:v>48.05</c:v>
                </c:pt>
                <c:pt idx="3">
                  <c:v>48.87</c:v>
                </c:pt>
                <c:pt idx="4">
                  <c:v>49.92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F93-446B-8CF0-42980A57A0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759632"/>
        <c:axId val="496763160"/>
      </c:lineChart>
      <c:dateAx>
        <c:axId val="4967596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96763160"/>
        <c:crosses val="autoZero"/>
        <c:auto val="1"/>
        <c:lblOffset val="100"/>
        <c:baseTimeUnit val="years"/>
      </c:dateAx>
      <c:valAx>
        <c:axId val="496763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967596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23.92</c:v>
                </c:pt>
                <c:pt idx="1">
                  <c:v>25.77</c:v>
                </c:pt>
                <c:pt idx="2">
                  <c:v>30.43</c:v>
                </c:pt>
                <c:pt idx="3">
                  <c:v>29.28</c:v>
                </c:pt>
                <c:pt idx="4">
                  <c:v>31.06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161-438B-82E6-1DB8C97C3A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6764728"/>
        <c:axId val="496760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9.7100000000000009</c:v>
                </c:pt>
                <c:pt idx="1">
                  <c:v>12.79</c:v>
                </c:pt>
                <c:pt idx="2">
                  <c:v>13.39</c:v>
                </c:pt>
                <c:pt idx="3">
                  <c:v>14.85</c:v>
                </c:pt>
                <c:pt idx="4">
                  <c:v>16.88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161-438B-82E6-1DB8C97C3A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764728"/>
        <c:axId val="496760024"/>
      </c:lineChart>
      <c:dateAx>
        <c:axId val="496764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96760024"/>
        <c:crosses val="autoZero"/>
        <c:auto val="1"/>
        <c:lblOffset val="100"/>
        <c:baseTimeUnit val="years"/>
      </c:dateAx>
      <c:valAx>
        <c:axId val="496760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96764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D26-49E6-9B1D-E9ADF127C0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6761200"/>
        <c:axId val="496761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1.93</c:v>
                </c:pt>
                <c:pt idx="1">
                  <c:v>1.72</c:v>
                </c:pt>
                <c:pt idx="2">
                  <c:v>2.64</c:v>
                </c:pt>
                <c:pt idx="3">
                  <c:v>3.16</c:v>
                </c:pt>
                <c:pt idx="4">
                  <c:v>3.59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D26-49E6-9B1D-E9ADF127C0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761200"/>
        <c:axId val="496761592"/>
      </c:lineChart>
      <c:dateAx>
        <c:axId val="49676120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96761592"/>
        <c:crosses val="autoZero"/>
        <c:auto val="1"/>
        <c:lblOffset val="100"/>
        <c:baseTimeUnit val="years"/>
      </c:dateAx>
      <c:valAx>
        <c:axId val="4967615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967612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109.18</c:v>
                </c:pt>
                <c:pt idx="1">
                  <c:v>162.03</c:v>
                </c:pt>
                <c:pt idx="2">
                  <c:v>182.34</c:v>
                </c:pt>
                <c:pt idx="3">
                  <c:v>175.98</c:v>
                </c:pt>
                <c:pt idx="4">
                  <c:v>190.43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112-4D77-BE06-E2E45ED746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6766688"/>
        <c:axId val="496759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391.54</c:v>
                </c:pt>
                <c:pt idx="1">
                  <c:v>384.34</c:v>
                </c:pt>
                <c:pt idx="2">
                  <c:v>359.47</c:v>
                </c:pt>
                <c:pt idx="3">
                  <c:v>369.69</c:v>
                </c:pt>
                <c:pt idx="4">
                  <c:v>379.08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112-4D77-BE06-E2E45ED746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766688"/>
        <c:axId val="496759240"/>
      </c:lineChart>
      <c:dateAx>
        <c:axId val="4967666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96759240"/>
        <c:crosses val="autoZero"/>
        <c:auto val="1"/>
        <c:lblOffset val="100"/>
        <c:baseTimeUnit val="years"/>
      </c:dateAx>
      <c:valAx>
        <c:axId val="4967592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96766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699.91</c:v>
                </c:pt>
                <c:pt idx="1">
                  <c:v>697.53</c:v>
                </c:pt>
                <c:pt idx="2">
                  <c:v>645.79999999999995</c:v>
                </c:pt>
                <c:pt idx="3">
                  <c:v>635.37</c:v>
                </c:pt>
                <c:pt idx="4">
                  <c:v>569.41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021-4A52-9805-1463CB9E32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7280552"/>
        <c:axId val="497280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386.97</c:v>
                </c:pt>
                <c:pt idx="1">
                  <c:v>380.58</c:v>
                </c:pt>
                <c:pt idx="2">
                  <c:v>401.79</c:v>
                </c:pt>
                <c:pt idx="3">
                  <c:v>402.99</c:v>
                </c:pt>
                <c:pt idx="4">
                  <c:v>398.98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021-4A52-9805-1463CB9E32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7280552"/>
        <c:axId val="497280944"/>
      </c:lineChart>
      <c:dateAx>
        <c:axId val="49728055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97280944"/>
        <c:crosses val="autoZero"/>
        <c:auto val="1"/>
        <c:lblOffset val="100"/>
        <c:baseTimeUnit val="years"/>
      </c:dateAx>
      <c:valAx>
        <c:axId val="4972809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972805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104.05</c:v>
                </c:pt>
                <c:pt idx="1">
                  <c:v>109.58</c:v>
                </c:pt>
                <c:pt idx="2">
                  <c:v>123.27</c:v>
                </c:pt>
                <c:pt idx="3">
                  <c:v>112.7</c:v>
                </c:pt>
                <c:pt idx="4">
                  <c:v>122.74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C8E-473C-8BF8-FFA5BD8201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7278984"/>
        <c:axId val="497278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101.72</c:v>
                </c:pt>
                <c:pt idx="1">
                  <c:v>102.38</c:v>
                </c:pt>
                <c:pt idx="2">
                  <c:v>100.12</c:v>
                </c:pt>
                <c:pt idx="3">
                  <c:v>98.66</c:v>
                </c:pt>
                <c:pt idx="4">
                  <c:v>98.64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C8E-473C-8BF8-FFA5BD8201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7278984"/>
        <c:axId val="497278200"/>
      </c:lineChart>
      <c:dateAx>
        <c:axId val="4972789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97278200"/>
        <c:crosses val="autoZero"/>
        <c:auto val="1"/>
        <c:lblOffset val="100"/>
        <c:baseTimeUnit val="years"/>
      </c:dateAx>
      <c:valAx>
        <c:axId val="497278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972789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95.39</c:v>
                </c:pt>
                <c:pt idx="1">
                  <c:v>92.67</c:v>
                </c:pt>
                <c:pt idx="2">
                  <c:v>85.45</c:v>
                </c:pt>
                <c:pt idx="3">
                  <c:v>93.59</c:v>
                </c:pt>
                <c:pt idx="4">
                  <c:v>86.07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A78-44BE-AC5F-F2D28AE50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7279376"/>
        <c:axId val="497283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168.2</c:v>
                </c:pt>
                <c:pt idx="1">
                  <c:v>168.67</c:v>
                </c:pt>
                <c:pt idx="2">
                  <c:v>174.97</c:v>
                </c:pt>
                <c:pt idx="3">
                  <c:v>178.59</c:v>
                </c:pt>
                <c:pt idx="4">
                  <c:v>178.92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A78-44BE-AC5F-F2D28AE50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7279376"/>
        <c:axId val="497283296"/>
      </c:lineChart>
      <c:dateAx>
        <c:axId val="4972793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97283296"/>
        <c:crosses val="autoZero"/>
        <c:auto val="1"/>
        <c:lblOffset val="100"/>
        <c:baseTimeUnit val="years"/>
      </c:dateAx>
      <c:valAx>
        <c:axId val="497283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97279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【112.01】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【264.97】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【266.61】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【168.38】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="80" zoomScaleNormal="80" workbookViewId="0"/>
  </sheetViews>
  <sheetFormatPr defaultColWidth="2.5546875" defaultRowHeight="13.2" x14ac:dyDescent="0.2"/>
  <cols>
    <col min="1" max="1" width="2.5546875" customWidth="1"/>
    <col min="2" max="62" width="3.664062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78" t="s">
        <v>0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</row>
    <row r="3" spans="1:78" ht="9.75" customHeight="1" x14ac:dyDescent="0.2">
      <c r="A3" s="2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</row>
    <row r="4" spans="1:78" ht="9.75" customHeight="1" x14ac:dyDescent="0.2">
      <c r="A4" s="2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79" t="str">
        <f>データ!H6</f>
        <v>神奈川県　湯河原町</v>
      </c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80"/>
      <c r="AE6" s="80"/>
      <c r="AF6" s="80"/>
      <c r="AG6" s="80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70" t="s">
        <v>1</v>
      </c>
      <c r="C7" s="71"/>
      <c r="D7" s="71"/>
      <c r="E7" s="71"/>
      <c r="F7" s="71"/>
      <c r="G7" s="71"/>
      <c r="H7" s="71"/>
      <c r="I7" s="70" t="s">
        <v>2</v>
      </c>
      <c r="J7" s="71"/>
      <c r="K7" s="71"/>
      <c r="L7" s="71"/>
      <c r="M7" s="71"/>
      <c r="N7" s="71"/>
      <c r="O7" s="72"/>
      <c r="P7" s="73" t="s">
        <v>3</v>
      </c>
      <c r="Q7" s="73"/>
      <c r="R7" s="73"/>
      <c r="S7" s="73"/>
      <c r="T7" s="73"/>
      <c r="U7" s="73"/>
      <c r="V7" s="73"/>
      <c r="W7" s="73" t="s">
        <v>4</v>
      </c>
      <c r="X7" s="73"/>
      <c r="Y7" s="73"/>
      <c r="Z7" s="73"/>
      <c r="AA7" s="73"/>
      <c r="AB7" s="73"/>
      <c r="AC7" s="73"/>
      <c r="AD7" s="73" t="s">
        <v>5</v>
      </c>
      <c r="AE7" s="73"/>
      <c r="AF7" s="73"/>
      <c r="AG7" s="73"/>
      <c r="AH7" s="73"/>
      <c r="AI7" s="73"/>
      <c r="AJ7" s="73"/>
      <c r="AK7" s="4"/>
      <c r="AL7" s="73" t="s">
        <v>6</v>
      </c>
      <c r="AM7" s="73"/>
      <c r="AN7" s="73"/>
      <c r="AO7" s="73"/>
      <c r="AP7" s="73"/>
      <c r="AQ7" s="73"/>
      <c r="AR7" s="73"/>
      <c r="AS7" s="73"/>
      <c r="AT7" s="70" t="s">
        <v>7</v>
      </c>
      <c r="AU7" s="71"/>
      <c r="AV7" s="71"/>
      <c r="AW7" s="71"/>
      <c r="AX7" s="71"/>
      <c r="AY7" s="71"/>
      <c r="AZ7" s="71"/>
      <c r="BA7" s="71"/>
      <c r="BB7" s="73" t="s">
        <v>8</v>
      </c>
      <c r="BC7" s="73"/>
      <c r="BD7" s="73"/>
      <c r="BE7" s="73"/>
      <c r="BF7" s="73"/>
      <c r="BG7" s="73"/>
      <c r="BH7" s="73"/>
      <c r="BI7" s="73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2">
      <c r="A8" s="2"/>
      <c r="B8" s="74" t="str">
        <f>データ!$I$6</f>
        <v>法適用</v>
      </c>
      <c r="C8" s="75"/>
      <c r="D8" s="75"/>
      <c r="E8" s="75"/>
      <c r="F8" s="75"/>
      <c r="G8" s="75"/>
      <c r="H8" s="75"/>
      <c r="I8" s="74" t="str">
        <f>データ!$J$6</f>
        <v>水道事業</v>
      </c>
      <c r="J8" s="75"/>
      <c r="K8" s="75"/>
      <c r="L8" s="75"/>
      <c r="M8" s="75"/>
      <c r="N8" s="75"/>
      <c r="O8" s="76"/>
      <c r="P8" s="77" t="str">
        <f>データ!$K$6</f>
        <v>末端給水事業</v>
      </c>
      <c r="Q8" s="77"/>
      <c r="R8" s="77"/>
      <c r="S8" s="77"/>
      <c r="T8" s="77"/>
      <c r="U8" s="77"/>
      <c r="V8" s="77"/>
      <c r="W8" s="77" t="str">
        <f>データ!$L$6</f>
        <v>A6</v>
      </c>
      <c r="X8" s="77"/>
      <c r="Y8" s="77"/>
      <c r="Z8" s="77"/>
      <c r="AA8" s="77"/>
      <c r="AB8" s="77"/>
      <c r="AC8" s="77"/>
      <c r="AD8" s="77" t="str">
        <f>データ!$M$6</f>
        <v>自治体職員</v>
      </c>
      <c r="AE8" s="77"/>
      <c r="AF8" s="77"/>
      <c r="AG8" s="77"/>
      <c r="AH8" s="77"/>
      <c r="AI8" s="77"/>
      <c r="AJ8" s="77"/>
      <c r="AK8" s="4"/>
      <c r="AL8" s="65">
        <f>データ!$R$6</f>
        <v>24803</v>
      </c>
      <c r="AM8" s="65"/>
      <c r="AN8" s="65"/>
      <c r="AO8" s="65"/>
      <c r="AP8" s="65"/>
      <c r="AQ8" s="65"/>
      <c r="AR8" s="65"/>
      <c r="AS8" s="65"/>
      <c r="AT8" s="61">
        <f>データ!$S$6</f>
        <v>40.97</v>
      </c>
      <c r="AU8" s="62"/>
      <c r="AV8" s="62"/>
      <c r="AW8" s="62"/>
      <c r="AX8" s="62"/>
      <c r="AY8" s="62"/>
      <c r="AZ8" s="62"/>
      <c r="BA8" s="62"/>
      <c r="BB8" s="64">
        <f>データ!$T$6</f>
        <v>605.39</v>
      </c>
      <c r="BC8" s="64"/>
      <c r="BD8" s="64"/>
      <c r="BE8" s="64"/>
      <c r="BF8" s="64"/>
      <c r="BG8" s="64"/>
      <c r="BH8" s="64"/>
      <c r="BI8" s="64"/>
      <c r="BJ8" s="3"/>
      <c r="BK8" s="3"/>
      <c r="BL8" s="68" t="s">
        <v>10</v>
      </c>
      <c r="BM8" s="69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2">
      <c r="A9" s="2"/>
      <c r="B9" s="70" t="s">
        <v>12</v>
      </c>
      <c r="C9" s="71"/>
      <c r="D9" s="71"/>
      <c r="E9" s="71"/>
      <c r="F9" s="71"/>
      <c r="G9" s="71"/>
      <c r="H9" s="71"/>
      <c r="I9" s="70" t="s">
        <v>13</v>
      </c>
      <c r="J9" s="71"/>
      <c r="K9" s="71"/>
      <c r="L9" s="71"/>
      <c r="M9" s="71"/>
      <c r="N9" s="71"/>
      <c r="O9" s="72"/>
      <c r="P9" s="73" t="s">
        <v>14</v>
      </c>
      <c r="Q9" s="73"/>
      <c r="R9" s="73"/>
      <c r="S9" s="73"/>
      <c r="T9" s="73"/>
      <c r="U9" s="73"/>
      <c r="V9" s="73"/>
      <c r="W9" s="73" t="s">
        <v>15</v>
      </c>
      <c r="X9" s="73"/>
      <c r="Y9" s="73"/>
      <c r="Z9" s="73"/>
      <c r="AA9" s="73"/>
      <c r="AB9" s="73"/>
      <c r="AC9" s="73"/>
      <c r="AD9" s="2"/>
      <c r="AE9" s="2"/>
      <c r="AF9" s="2"/>
      <c r="AG9" s="2"/>
      <c r="AH9" s="4"/>
      <c r="AI9" s="4"/>
      <c r="AJ9" s="4"/>
      <c r="AK9" s="4"/>
      <c r="AL9" s="73" t="s">
        <v>16</v>
      </c>
      <c r="AM9" s="73"/>
      <c r="AN9" s="73"/>
      <c r="AO9" s="73"/>
      <c r="AP9" s="73"/>
      <c r="AQ9" s="73"/>
      <c r="AR9" s="73"/>
      <c r="AS9" s="73"/>
      <c r="AT9" s="70" t="s">
        <v>17</v>
      </c>
      <c r="AU9" s="71"/>
      <c r="AV9" s="71"/>
      <c r="AW9" s="71"/>
      <c r="AX9" s="71"/>
      <c r="AY9" s="71"/>
      <c r="AZ9" s="71"/>
      <c r="BA9" s="71"/>
      <c r="BB9" s="73" t="s">
        <v>18</v>
      </c>
      <c r="BC9" s="73"/>
      <c r="BD9" s="73"/>
      <c r="BE9" s="73"/>
      <c r="BF9" s="73"/>
      <c r="BG9" s="73"/>
      <c r="BH9" s="73"/>
      <c r="BI9" s="73"/>
      <c r="BJ9" s="3"/>
      <c r="BK9" s="3"/>
      <c r="BL9" s="59" t="s">
        <v>19</v>
      </c>
      <c r="BM9" s="60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2">
      <c r="A10" s="2"/>
      <c r="B10" s="61" t="str">
        <f>データ!$N$6</f>
        <v>-</v>
      </c>
      <c r="C10" s="62"/>
      <c r="D10" s="62"/>
      <c r="E10" s="62"/>
      <c r="F10" s="62"/>
      <c r="G10" s="62"/>
      <c r="H10" s="62"/>
      <c r="I10" s="61">
        <f>データ!$O$6</f>
        <v>47.81</v>
      </c>
      <c r="J10" s="62"/>
      <c r="K10" s="62"/>
      <c r="L10" s="62"/>
      <c r="M10" s="62"/>
      <c r="N10" s="62"/>
      <c r="O10" s="63"/>
      <c r="P10" s="64">
        <f>データ!$P$6</f>
        <v>94.16</v>
      </c>
      <c r="Q10" s="64"/>
      <c r="R10" s="64"/>
      <c r="S10" s="64"/>
      <c r="T10" s="64"/>
      <c r="U10" s="64"/>
      <c r="V10" s="64"/>
      <c r="W10" s="65">
        <f>データ!$Q$6</f>
        <v>1775</v>
      </c>
      <c r="X10" s="65"/>
      <c r="Y10" s="65"/>
      <c r="Z10" s="65"/>
      <c r="AA10" s="65"/>
      <c r="AB10" s="65"/>
      <c r="AC10" s="65"/>
      <c r="AD10" s="2"/>
      <c r="AE10" s="2"/>
      <c r="AF10" s="2"/>
      <c r="AG10" s="2"/>
      <c r="AH10" s="4"/>
      <c r="AI10" s="4"/>
      <c r="AJ10" s="4"/>
      <c r="AK10" s="4"/>
      <c r="AL10" s="65">
        <f>データ!$U$6</f>
        <v>23198</v>
      </c>
      <c r="AM10" s="65"/>
      <c r="AN10" s="65"/>
      <c r="AO10" s="65"/>
      <c r="AP10" s="65"/>
      <c r="AQ10" s="65"/>
      <c r="AR10" s="65"/>
      <c r="AS10" s="65"/>
      <c r="AT10" s="61">
        <f>データ!$V$6</f>
        <v>7.4</v>
      </c>
      <c r="AU10" s="62"/>
      <c r="AV10" s="62"/>
      <c r="AW10" s="62"/>
      <c r="AX10" s="62"/>
      <c r="AY10" s="62"/>
      <c r="AZ10" s="62"/>
      <c r="BA10" s="62"/>
      <c r="BB10" s="64">
        <f>データ!$W$6</f>
        <v>3134.86</v>
      </c>
      <c r="BC10" s="64"/>
      <c r="BD10" s="64"/>
      <c r="BE10" s="64"/>
      <c r="BF10" s="64"/>
      <c r="BG10" s="64"/>
      <c r="BH10" s="64"/>
      <c r="BI10" s="64"/>
      <c r="BJ10" s="2"/>
      <c r="BK10" s="2"/>
      <c r="BL10" s="66" t="s">
        <v>21</v>
      </c>
      <c r="BM10" s="67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1" t="s">
        <v>23</v>
      </c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2"/>
      <c r="BM13" s="52"/>
      <c r="BN13" s="52"/>
      <c r="BO13" s="52"/>
      <c r="BP13" s="52"/>
      <c r="BQ13" s="52"/>
      <c r="BR13" s="52"/>
      <c r="BS13" s="52"/>
      <c r="BT13" s="52"/>
      <c r="BU13" s="52"/>
      <c r="BV13" s="52"/>
      <c r="BW13" s="52"/>
      <c r="BX13" s="52"/>
      <c r="BY13" s="52"/>
      <c r="BZ13" s="52"/>
    </row>
    <row r="14" spans="1:78" ht="13.5" customHeight="1" x14ac:dyDescent="0.2">
      <c r="A14" s="2"/>
      <c r="B14" s="53" t="s">
        <v>24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4"/>
      <c r="BH14" s="54"/>
      <c r="BI14" s="54"/>
      <c r="BJ14" s="55"/>
      <c r="BK14" s="2"/>
      <c r="BL14" s="45" t="s">
        <v>25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2">
      <c r="A15" s="2"/>
      <c r="B15" s="56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8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2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89" t="s">
        <v>113</v>
      </c>
      <c r="BM16" s="90"/>
      <c r="BN16" s="90"/>
      <c r="BO16" s="90"/>
      <c r="BP16" s="90"/>
      <c r="BQ16" s="90"/>
      <c r="BR16" s="90"/>
      <c r="BS16" s="90"/>
      <c r="BT16" s="90"/>
      <c r="BU16" s="90"/>
      <c r="BV16" s="90"/>
      <c r="BW16" s="90"/>
      <c r="BX16" s="90"/>
      <c r="BY16" s="90"/>
      <c r="BZ16" s="91"/>
    </row>
    <row r="17" spans="1:78" ht="13.5" customHeight="1" x14ac:dyDescent="0.2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89"/>
      <c r="BM17" s="90"/>
      <c r="BN17" s="90"/>
      <c r="BO17" s="90"/>
      <c r="BP17" s="90"/>
      <c r="BQ17" s="90"/>
      <c r="BR17" s="90"/>
      <c r="BS17" s="90"/>
      <c r="BT17" s="90"/>
      <c r="BU17" s="90"/>
      <c r="BV17" s="90"/>
      <c r="BW17" s="90"/>
      <c r="BX17" s="90"/>
      <c r="BY17" s="90"/>
      <c r="BZ17" s="91"/>
    </row>
    <row r="18" spans="1:78" ht="13.5" customHeight="1" x14ac:dyDescent="0.2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89"/>
      <c r="BM18" s="90"/>
      <c r="BN18" s="90"/>
      <c r="BO18" s="90"/>
      <c r="BP18" s="90"/>
      <c r="BQ18" s="90"/>
      <c r="BR18" s="90"/>
      <c r="BS18" s="90"/>
      <c r="BT18" s="90"/>
      <c r="BU18" s="90"/>
      <c r="BV18" s="90"/>
      <c r="BW18" s="90"/>
      <c r="BX18" s="90"/>
      <c r="BY18" s="90"/>
      <c r="BZ18" s="91"/>
    </row>
    <row r="19" spans="1:78" ht="13.5" customHeight="1" x14ac:dyDescent="0.2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89"/>
      <c r="BM19" s="90"/>
      <c r="BN19" s="90"/>
      <c r="BO19" s="90"/>
      <c r="BP19" s="90"/>
      <c r="BQ19" s="90"/>
      <c r="BR19" s="90"/>
      <c r="BS19" s="90"/>
      <c r="BT19" s="90"/>
      <c r="BU19" s="90"/>
      <c r="BV19" s="90"/>
      <c r="BW19" s="90"/>
      <c r="BX19" s="90"/>
      <c r="BY19" s="90"/>
      <c r="BZ19" s="91"/>
    </row>
    <row r="20" spans="1:78" ht="13.5" customHeight="1" x14ac:dyDescent="0.2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89"/>
      <c r="BM20" s="90"/>
      <c r="BN20" s="90"/>
      <c r="BO20" s="90"/>
      <c r="BP20" s="90"/>
      <c r="BQ20" s="90"/>
      <c r="BR20" s="90"/>
      <c r="BS20" s="90"/>
      <c r="BT20" s="90"/>
      <c r="BU20" s="90"/>
      <c r="BV20" s="90"/>
      <c r="BW20" s="90"/>
      <c r="BX20" s="90"/>
      <c r="BY20" s="90"/>
      <c r="BZ20" s="91"/>
    </row>
    <row r="21" spans="1:78" ht="13.5" customHeight="1" x14ac:dyDescent="0.2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89"/>
      <c r="BM21" s="90"/>
      <c r="BN21" s="90"/>
      <c r="BO21" s="90"/>
      <c r="BP21" s="90"/>
      <c r="BQ21" s="90"/>
      <c r="BR21" s="90"/>
      <c r="BS21" s="90"/>
      <c r="BT21" s="90"/>
      <c r="BU21" s="90"/>
      <c r="BV21" s="90"/>
      <c r="BW21" s="90"/>
      <c r="BX21" s="90"/>
      <c r="BY21" s="90"/>
      <c r="BZ21" s="91"/>
    </row>
    <row r="22" spans="1:78" ht="13.5" customHeight="1" x14ac:dyDescent="0.2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89"/>
      <c r="BM22" s="90"/>
      <c r="BN22" s="90"/>
      <c r="BO22" s="90"/>
      <c r="BP22" s="90"/>
      <c r="BQ22" s="90"/>
      <c r="BR22" s="90"/>
      <c r="BS22" s="90"/>
      <c r="BT22" s="90"/>
      <c r="BU22" s="90"/>
      <c r="BV22" s="90"/>
      <c r="BW22" s="90"/>
      <c r="BX22" s="90"/>
      <c r="BY22" s="90"/>
      <c r="BZ22" s="91"/>
    </row>
    <row r="23" spans="1:78" ht="13.5" customHeight="1" x14ac:dyDescent="0.2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89"/>
      <c r="BM23" s="90"/>
      <c r="BN23" s="90"/>
      <c r="BO23" s="90"/>
      <c r="BP23" s="90"/>
      <c r="BQ23" s="90"/>
      <c r="BR23" s="90"/>
      <c r="BS23" s="90"/>
      <c r="BT23" s="90"/>
      <c r="BU23" s="90"/>
      <c r="BV23" s="90"/>
      <c r="BW23" s="90"/>
      <c r="BX23" s="90"/>
      <c r="BY23" s="90"/>
      <c r="BZ23" s="91"/>
    </row>
    <row r="24" spans="1:78" ht="13.5" customHeight="1" x14ac:dyDescent="0.2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89"/>
      <c r="BM24" s="90"/>
      <c r="BN24" s="90"/>
      <c r="BO24" s="90"/>
      <c r="BP24" s="90"/>
      <c r="BQ24" s="90"/>
      <c r="BR24" s="90"/>
      <c r="BS24" s="90"/>
      <c r="BT24" s="90"/>
      <c r="BU24" s="90"/>
      <c r="BV24" s="90"/>
      <c r="BW24" s="90"/>
      <c r="BX24" s="90"/>
      <c r="BY24" s="90"/>
      <c r="BZ24" s="91"/>
    </row>
    <row r="25" spans="1:78" ht="13.5" customHeight="1" x14ac:dyDescent="0.2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89"/>
      <c r="BM25" s="90"/>
      <c r="BN25" s="90"/>
      <c r="BO25" s="90"/>
      <c r="BP25" s="90"/>
      <c r="BQ25" s="90"/>
      <c r="BR25" s="90"/>
      <c r="BS25" s="90"/>
      <c r="BT25" s="90"/>
      <c r="BU25" s="90"/>
      <c r="BV25" s="90"/>
      <c r="BW25" s="90"/>
      <c r="BX25" s="90"/>
      <c r="BY25" s="90"/>
      <c r="BZ25" s="91"/>
    </row>
    <row r="26" spans="1:78" ht="13.5" customHeight="1" x14ac:dyDescent="0.2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89"/>
      <c r="BM26" s="90"/>
      <c r="BN26" s="90"/>
      <c r="BO26" s="90"/>
      <c r="BP26" s="90"/>
      <c r="BQ26" s="90"/>
      <c r="BR26" s="90"/>
      <c r="BS26" s="90"/>
      <c r="BT26" s="90"/>
      <c r="BU26" s="90"/>
      <c r="BV26" s="90"/>
      <c r="BW26" s="90"/>
      <c r="BX26" s="90"/>
      <c r="BY26" s="90"/>
      <c r="BZ26" s="91"/>
    </row>
    <row r="27" spans="1:78" ht="13.5" customHeight="1" x14ac:dyDescent="0.2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89"/>
      <c r="BM27" s="90"/>
      <c r="BN27" s="90"/>
      <c r="BO27" s="90"/>
      <c r="BP27" s="90"/>
      <c r="BQ27" s="90"/>
      <c r="BR27" s="90"/>
      <c r="BS27" s="90"/>
      <c r="BT27" s="90"/>
      <c r="BU27" s="90"/>
      <c r="BV27" s="90"/>
      <c r="BW27" s="90"/>
      <c r="BX27" s="90"/>
      <c r="BY27" s="90"/>
      <c r="BZ27" s="91"/>
    </row>
    <row r="28" spans="1:78" ht="13.5" customHeight="1" x14ac:dyDescent="0.2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89"/>
      <c r="BM28" s="90"/>
      <c r="BN28" s="90"/>
      <c r="BO28" s="90"/>
      <c r="BP28" s="90"/>
      <c r="BQ28" s="90"/>
      <c r="BR28" s="90"/>
      <c r="BS28" s="90"/>
      <c r="BT28" s="90"/>
      <c r="BU28" s="90"/>
      <c r="BV28" s="90"/>
      <c r="BW28" s="90"/>
      <c r="BX28" s="90"/>
      <c r="BY28" s="90"/>
      <c r="BZ28" s="91"/>
    </row>
    <row r="29" spans="1:78" ht="13.5" customHeight="1" x14ac:dyDescent="0.2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89"/>
      <c r="BM29" s="90"/>
      <c r="BN29" s="90"/>
      <c r="BO29" s="90"/>
      <c r="BP29" s="90"/>
      <c r="BQ29" s="90"/>
      <c r="BR29" s="90"/>
      <c r="BS29" s="90"/>
      <c r="BT29" s="90"/>
      <c r="BU29" s="90"/>
      <c r="BV29" s="90"/>
      <c r="BW29" s="90"/>
      <c r="BX29" s="90"/>
      <c r="BY29" s="90"/>
      <c r="BZ29" s="91"/>
    </row>
    <row r="30" spans="1:78" ht="13.5" customHeight="1" x14ac:dyDescent="0.2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89"/>
      <c r="BM30" s="90"/>
      <c r="BN30" s="90"/>
      <c r="BO30" s="90"/>
      <c r="BP30" s="90"/>
      <c r="BQ30" s="90"/>
      <c r="BR30" s="90"/>
      <c r="BS30" s="90"/>
      <c r="BT30" s="90"/>
      <c r="BU30" s="90"/>
      <c r="BV30" s="90"/>
      <c r="BW30" s="90"/>
      <c r="BX30" s="90"/>
      <c r="BY30" s="90"/>
      <c r="BZ30" s="91"/>
    </row>
    <row r="31" spans="1:78" ht="13.5" customHeight="1" x14ac:dyDescent="0.2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89"/>
      <c r="BM31" s="90"/>
      <c r="BN31" s="90"/>
      <c r="BO31" s="90"/>
      <c r="BP31" s="90"/>
      <c r="BQ31" s="90"/>
      <c r="BR31" s="90"/>
      <c r="BS31" s="90"/>
      <c r="BT31" s="90"/>
      <c r="BU31" s="90"/>
      <c r="BV31" s="90"/>
      <c r="BW31" s="90"/>
      <c r="BX31" s="90"/>
      <c r="BY31" s="90"/>
      <c r="BZ31" s="91"/>
    </row>
    <row r="32" spans="1:78" ht="13.5" customHeight="1" x14ac:dyDescent="0.2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89"/>
      <c r="BM32" s="90"/>
      <c r="BN32" s="90"/>
      <c r="BO32" s="90"/>
      <c r="BP32" s="90"/>
      <c r="BQ32" s="90"/>
      <c r="BR32" s="90"/>
      <c r="BS32" s="90"/>
      <c r="BT32" s="90"/>
      <c r="BU32" s="90"/>
      <c r="BV32" s="90"/>
      <c r="BW32" s="90"/>
      <c r="BX32" s="90"/>
      <c r="BY32" s="90"/>
      <c r="BZ32" s="91"/>
    </row>
    <row r="33" spans="1:78" ht="13.5" customHeight="1" x14ac:dyDescent="0.2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89"/>
      <c r="BM33" s="90"/>
      <c r="BN33" s="90"/>
      <c r="BO33" s="90"/>
      <c r="BP33" s="90"/>
      <c r="BQ33" s="90"/>
      <c r="BR33" s="90"/>
      <c r="BS33" s="90"/>
      <c r="BT33" s="90"/>
      <c r="BU33" s="90"/>
      <c r="BV33" s="90"/>
      <c r="BW33" s="90"/>
      <c r="BX33" s="90"/>
      <c r="BY33" s="90"/>
      <c r="BZ33" s="91"/>
    </row>
    <row r="34" spans="1:78" ht="13.5" customHeight="1" x14ac:dyDescent="0.2">
      <c r="A34" s="2"/>
      <c r="B34" s="1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89"/>
      <c r="BM34" s="90"/>
      <c r="BN34" s="90"/>
      <c r="BO34" s="90"/>
      <c r="BP34" s="90"/>
      <c r="BQ34" s="90"/>
      <c r="BR34" s="90"/>
      <c r="BS34" s="90"/>
      <c r="BT34" s="90"/>
      <c r="BU34" s="90"/>
      <c r="BV34" s="90"/>
      <c r="BW34" s="90"/>
      <c r="BX34" s="90"/>
      <c r="BY34" s="90"/>
      <c r="BZ34" s="91"/>
    </row>
    <row r="35" spans="1:78" ht="13.5" customHeight="1" x14ac:dyDescent="0.2">
      <c r="A35" s="2"/>
      <c r="B35" s="17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89"/>
      <c r="BM35" s="90"/>
      <c r="BN35" s="90"/>
      <c r="BO35" s="90"/>
      <c r="BP35" s="90"/>
      <c r="BQ35" s="90"/>
      <c r="BR35" s="90"/>
      <c r="BS35" s="90"/>
      <c r="BT35" s="90"/>
      <c r="BU35" s="90"/>
      <c r="BV35" s="90"/>
      <c r="BW35" s="90"/>
      <c r="BX35" s="90"/>
      <c r="BY35" s="90"/>
      <c r="BZ35" s="91"/>
    </row>
    <row r="36" spans="1:78" ht="13.5" customHeight="1" x14ac:dyDescent="0.2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89"/>
      <c r="BM36" s="90"/>
      <c r="BN36" s="90"/>
      <c r="BO36" s="90"/>
      <c r="BP36" s="90"/>
      <c r="BQ36" s="90"/>
      <c r="BR36" s="90"/>
      <c r="BS36" s="90"/>
      <c r="BT36" s="90"/>
      <c r="BU36" s="90"/>
      <c r="BV36" s="90"/>
      <c r="BW36" s="90"/>
      <c r="BX36" s="90"/>
      <c r="BY36" s="90"/>
      <c r="BZ36" s="91"/>
    </row>
    <row r="37" spans="1:78" ht="13.5" customHeight="1" x14ac:dyDescent="0.2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89"/>
      <c r="BM37" s="90"/>
      <c r="BN37" s="90"/>
      <c r="BO37" s="90"/>
      <c r="BP37" s="90"/>
      <c r="BQ37" s="90"/>
      <c r="BR37" s="90"/>
      <c r="BS37" s="90"/>
      <c r="BT37" s="90"/>
      <c r="BU37" s="90"/>
      <c r="BV37" s="90"/>
      <c r="BW37" s="90"/>
      <c r="BX37" s="90"/>
      <c r="BY37" s="90"/>
      <c r="BZ37" s="91"/>
    </row>
    <row r="38" spans="1:78" ht="13.5" customHeight="1" x14ac:dyDescent="0.2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89"/>
      <c r="BM38" s="90"/>
      <c r="BN38" s="90"/>
      <c r="BO38" s="90"/>
      <c r="BP38" s="90"/>
      <c r="BQ38" s="90"/>
      <c r="BR38" s="90"/>
      <c r="BS38" s="90"/>
      <c r="BT38" s="90"/>
      <c r="BU38" s="90"/>
      <c r="BV38" s="90"/>
      <c r="BW38" s="90"/>
      <c r="BX38" s="90"/>
      <c r="BY38" s="90"/>
      <c r="BZ38" s="91"/>
    </row>
    <row r="39" spans="1:78" ht="13.5" customHeight="1" x14ac:dyDescent="0.2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89"/>
      <c r="BM39" s="90"/>
      <c r="BN39" s="90"/>
      <c r="BO39" s="90"/>
      <c r="BP39" s="90"/>
      <c r="BQ39" s="90"/>
      <c r="BR39" s="90"/>
      <c r="BS39" s="90"/>
      <c r="BT39" s="90"/>
      <c r="BU39" s="90"/>
      <c r="BV39" s="90"/>
      <c r="BW39" s="90"/>
      <c r="BX39" s="90"/>
      <c r="BY39" s="90"/>
      <c r="BZ39" s="91"/>
    </row>
    <row r="40" spans="1:78" ht="13.5" customHeight="1" x14ac:dyDescent="0.2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89"/>
      <c r="BM40" s="90"/>
      <c r="BN40" s="90"/>
      <c r="BO40" s="90"/>
      <c r="BP40" s="90"/>
      <c r="BQ40" s="90"/>
      <c r="BR40" s="90"/>
      <c r="BS40" s="90"/>
      <c r="BT40" s="90"/>
      <c r="BU40" s="90"/>
      <c r="BV40" s="90"/>
      <c r="BW40" s="90"/>
      <c r="BX40" s="90"/>
      <c r="BY40" s="90"/>
      <c r="BZ40" s="91"/>
    </row>
    <row r="41" spans="1:78" ht="13.5" customHeight="1" x14ac:dyDescent="0.2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89"/>
      <c r="BM41" s="90"/>
      <c r="BN41" s="90"/>
      <c r="BO41" s="90"/>
      <c r="BP41" s="90"/>
      <c r="BQ41" s="90"/>
      <c r="BR41" s="90"/>
      <c r="BS41" s="90"/>
      <c r="BT41" s="90"/>
      <c r="BU41" s="90"/>
      <c r="BV41" s="90"/>
      <c r="BW41" s="90"/>
      <c r="BX41" s="90"/>
      <c r="BY41" s="90"/>
      <c r="BZ41" s="91"/>
    </row>
    <row r="42" spans="1:78" ht="13.5" customHeight="1" x14ac:dyDescent="0.2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89"/>
      <c r="BM42" s="90"/>
      <c r="BN42" s="90"/>
      <c r="BO42" s="90"/>
      <c r="BP42" s="90"/>
      <c r="BQ42" s="90"/>
      <c r="BR42" s="90"/>
      <c r="BS42" s="90"/>
      <c r="BT42" s="90"/>
      <c r="BU42" s="90"/>
      <c r="BV42" s="90"/>
      <c r="BW42" s="90"/>
      <c r="BX42" s="90"/>
      <c r="BY42" s="90"/>
      <c r="BZ42" s="91"/>
    </row>
    <row r="43" spans="1:78" ht="13.5" customHeight="1" x14ac:dyDescent="0.2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89"/>
      <c r="BM43" s="90"/>
      <c r="BN43" s="90"/>
      <c r="BO43" s="90"/>
      <c r="BP43" s="90"/>
      <c r="BQ43" s="90"/>
      <c r="BR43" s="90"/>
      <c r="BS43" s="90"/>
      <c r="BT43" s="90"/>
      <c r="BU43" s="90"/>
      <c r="BV43" s="90"/>
      <c r="BW43" s="90"/>
      <c r="BX43" s="90"/>
      <c r="BY43" s="90"/>
      <c r="BZ43" s="91"/>
    </row>
    <row r="44" spans="1:78" ht="13.5" customHeight="1" x14ac:dyDescent="0.2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89"/>
      <c r="BM44" s="90"/>
      <c r="BN44" s="90"/>
      <c r="BO44" s="90"/>
      <c r="BP44" s="90"/>
      <c r="BQ44" s="90"/>
      <c r="BR44" s="90"/>
      <c r="BS44" s="90"/>
      <c r="BT44" s="90"/>
      <c r="BU44" s="90"/>
      <c r="BV44" s="90"/>
      <c r="BW44" s="90"/>
      <c r="BX44" s="90"/>
      <c r="BY44" s="90"/>
      <c r="BZ44" s="91"/>
    </row>
    <row r="45" spans="1:78" ht="13.5" customHeight="1" x14ac:dyDescent="0.2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92" t="s">
        <v>26</v>
      </c>
      <c r="BM45" s="93"/>
      <c r="BN45" s="93"/>
      <c r="BO45" s="93"/>
      <c r="BP45" s="93"/>
      <c r="BQ45" s="93"/>
      <c r="BR45" s="93"/>
      <c r="BS45" s="93"/>
      <c r="BT45" s="93"/>
      <c r="BU45" s="93"/>
      <c r="BV45" s="93"/>
      <c r="BW45" s="93"/>
      <c r="BX45" s="93"/>
      <c r="BY45" s="93"/>
      <c r="BZ45" s="94"/>
    </row>
    <row r="46" spans="1:78" ht="13.5" customHeight="1" x14ac:dyDescent="0.2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95"/>
      <c r="BM46" s="96"/>
      <c r="BN46" s="96"/>
      <c r="BO46" s="96"/>
      <c r="BP46" s="96"/>
      <c r="BQ46" s="96"/>
      <c r="BR46" s="96"/>
      <c r="BS46" s="96"/>
      <c r="BT46" s="96"/>
      <c r="BU46" s="96"/>
      <c r="BV46" s="96"/>
      <c r="BW46" s="96"/>
      <c r="BX46" s="96"/>
      <c r="BY46" s="96"/>
      <c r="BZ46" s="97"/>
    </row>
    <row r="47" spans="1:78" ht="13.5" customHeight="1" x14ac:dyDescent="0.2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89" t="s">
        <v>111</v>
      </c>
      <c r="BM47" s="90"/>
      <c r="BN47" s="90"/>
      <c r="BO47" s="90"/>
      <c r="BP47" s="90"/>
      <c r="BQ47" s="90"/>
      <c r="BR47" s="90"/>
      <c r="BS47" s="90"/>
      <c r="BT47" s="90"/>
      <c r="BU47" s="90"/>
      <c r="BV47" s="90"/>
      <c r="BW47" s="90"/>
      <c r="BX47" s="90"/>
      <c r="BY47" s="90"/>
      <c r="BZ47" s="91"/>
    </row>
    <row r="48" spans="1:78" ht="13.5" customHeight="1" x14ac:dyDescent="0.2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89"/>
      <c r="BM48" s="90"/>
      <c r="BN48" s="90"/>
      <c r="BO48" s="90"/>
      <c r="BP48" s="90"/>
      <c r="BQ48" s="90"/>
      <c r="BR48" s="90"/>
      <c r="BS48" s="90"/>
      <c r="BT48" s="90"/>
      <c r="BU48" s="90"/>
      <c r="BV48" s="90"/>
      <c r="BW48" s="90"/>
      <c r="BX48" s="90"/>
      <c r="BY48" s="90"/>
      <c r="BZ48" s="91"/>
    </row>
    <row r="49" spans="1:78" ht="13.5" customHeight="1" x14ac:dyDescent="0.2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89"/>
      <c r="BM49" s="90"/>
      <c r="BN49" s="90"/>
      <c r="BO49" s="90"/>
      <c r="BP49" s="90"/>
      <c r="BQ49" s="90"/>
      <c r="BR49" s="90"/>
      <c r="BS49" s="90"/>
      <c r="BT49" s="90"/>
      <c r="BU49" s="90"/>
      <c r="BV49" s="90"/>
      <c r="BW49" s="90"/>
      <c r="BX49" s="90"/>
      <c r="BY49" s="90"/>
      <c r="BZ49" s="91"/>
    </row>
    <row r="50" spans="1:78" ht="13.5" customHeight="1" x14ac:dyDescent="0.2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89"/>
      <c r="BM50" s="90"/>
      <c r="BN50" s="90"/>
      <c r="BO50" s="90"/>
      <c r="BP50" s="90"/>
      <c r="BQ50" s="90"/>
      <c r="BR50" s="90"/>
      <c r="BS50" s="90"/>
      <c r="BT50" s="90"/>
      <c r="BU50" s="90"/>
      <c r="BV50" s="90"/>
      <c r="BW50" s="90"/>
      <c r="BX50" s="90"/>
      <c r="BY50" s="90"/>
      <c r="BZ50" s="91"/>
    </row>
    <row r="51" spans="1:78" ht="13.5" customHeight="1" x14ac:dyDescent="0.2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89"/>
      <c r="BM51" s="90"/>
      <c r="BN51" s="90"/>
      <c r="BO51" s="90"/>
      <c r="BP51" s="90"/>
      <c r="BQ51" s="90"/>
      <c r="BR51" s="90"/>
      <c r="BS51" s="90"/>
      <c r="BT51" s="90"/>
      <c r="BU51" s="90"/>
      <c r="BV51" s="90"/>
      <c r="BW51" s="90"/>
      <c r="BX51" s="90"/>
      <c r="BY51" s="90"/>
      <c r="BZ51" s="91"/>
    </row>
    <row r="52" spans="1:78" ht="13.5" customHeight="1" x14ac:dyDescent="0.2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89"/>
      <c r="BM52" s="90"/>
      <c r="BN52" s="90"/>
      <c r="BO52" s="90"/>
      <c r="BP52" s="90"/>
      <c r="BQ52" s="90"/>
      <c r="BR52" s="90"/>
      <c r="BS52" s="90"/>
      <c r="BT52" s="90"/>
      <c r="BU52" s="90"/>
      <c r="BV52" s="90"/>
      <c r="BW52" s="90"/>
      <c r="BX52" s="90"/>
      <c r="BY52" s="90"/>
      <c r="BZ52" s="91"/>
    </row>
    <row r="53" spans="1:78" ht="13.5" customHeight="1" x14ac:dyDescent="0.2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89"/>
      <c r="BM53" s="90"/>
      <c r="BN53" s="90"/>
      <c r="BO53" s="90"/>
      <c r="BP53" s="90"/>
      <c r="BQ53" s="90"/>
      <c r="BR53" s="90"/>
      <c r="BS53" s="90"/>
      <c r="BT53" s="90"/>
      <c r="BU53" s="90"/>
      <c r="BV53" s="90"/>
      <c r="BW53" s="90"/>
      <c r="BX53" s="90"/>
      <c r="BY53" s="90"/>
      <c r="BZ53" s="91"/>
    </row>
    <row r="54" spans="1:78" ht="13.5" customHeight="1" x14ac:dyDescent="0.2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89"/>
      <c r="BM54" s="90"/>
      <c r="BN54" s="90"/>
      <c r="BO54" s="90"/>
      <c r="BP54" s="90"/>
      <c r="BQ54" s="90"/>
      <c r="BR54" s="90"/>
      <c r="BS54" s="90"/>
      <c r="BT54" s="90"/>
      <c r="BU54" s="90"/>
      <c r="BV54" s="90"/>
      <c r="BW54" s="90"/>
      <c r="BX54" s="90"/>
      <c r="BY54" s="90"/>
      <c r="BZ54" s="91"/>
    </row>
    <row r="55" spans="1:78" ht="13.5" customHeight="1" x14ac:dyDescent="0.2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89"/>
      <c r="BM55" s="90"/>
      <c r="BN55" s="90"/>
      <c r="BO55" s="90"/>
      <c r="BP55" s="90"/>
      <c r="BQ55" s="90"/>
      <c r="BR55" s="90"/>
      <c r="BS55" s="90"/>
      <c r="BT55" s="90"/>
      <c r="BU55" s="90"/>
      <c r="BV55" s="90"/>
      <c r="BW55" s="90"/>
      <c r="BX55" s="90"/>
      <c r="BY55" s="90"/>
      <c r="BZ55" s="91"/>
    </row>
    <row r="56" spans="1:78" ht="13.5" customHeight="1" x14ac:dyDescent="0.2">
      <c r="A56" s="2"/>
      <c r="B56" s="17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89"/>
      <c r="BM56" s="90"/>
      <c r="BN56" s="90"/>
      <c r="BO56" s="90"/>
      <c r="BP56" s="90"/>
      <c r="BQ56" s="90"/>
      <c r="BR56" s="90"/>
      <c r="BS56" s="90"/>
      <c r="BT56" s="90"/>
      <c r="BU56" s="90"/>
      <c r="BV56" s="90"/>
      <c r="BW56" s="90"/>
      <c r="BX56" s="90"/>
      <c r="BY56" s="90"/>
      <c r="BZ56" s="91"/>
    </row>
    <row r="57" spans="1:78" ht="13.5" customHeight="1" x14ac:dyDescent="0.2">
      <c r="A57" s="2"/>
      <c r="B57" s="17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89"/>
      <c r="BM57" s="90"/>
      <c r="BN57" s="90"/>
      <c r="BO57" s="90"/>
      <c r="BP57" s="90"/>
      <c r="BQ57" s="90"/>
      <c r="BR57" s="90"/>
      <c r="BS57" s="90"/>
      <c r="BT57" s="90"/>
      <c r="BU57" s="90"/>
      <c r="BV57" s="90"/>
      <c r="BW57" s="90"/>
      <c r="BX57" s="90"/>
      <c r="BY57" s="90"/>
      <c r="BZ57" s="91"/>
    </row>
    <row r="58" spans="1:78" ht="13.5" customHeight="1" x14ac:dyDescent="0.2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89"/>
      <c r="BM58" s="90"/>
      <c r="BN58" s="90"/>
      <c r="BO58" s="90"/>
      <c r="BP58" s="90"/>
      <c r="BQ58" s="90"/>
      <c r="BR58" s="90"/>
      <c r="BS58" s="90"/>
      <c r="BT58" s="90"/>
      <c r="BU58" s="90"/>
      <c r="BV58" s="90"/>
      <c r="BW58" s="90"/>
      <c r="BX58" s="90"/>
      <c r="BY58" s="90"/>
      <c r="BZ58" s="91"/>
    </row>
    <row r="59" spans="1:78" ht="13.5" customHeight="1" x14ac:dyDescent="0.2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89"/>
      <c r="BM59" s="90"/>
      <c r="BN59" s="90"/>
      <c r="BO59" s="90"/>
      <c r="BP59" s="90"/>
      <c r="BQ59" s="90"/>
      <c r="BR59" s="90"/>
      <c r="BS59" s="90"/>
      <c r="BT59" s="90"/>
      <c r="BU59" s="90"/>
      <c r="BV59" s="90"/>
      <c r="BW59" s="90"/>
      <c r="BX59" s="90"/>
      <c r="BY59" s="90"/>
      <c r="BZ59" s="91"/>
    </row>
    <row r="60" spans="1:78" ht="13.5" customHeight="1" x14ac:dyDescent="0.2">
      <c r="A60" s="2"/>
      <c r="B60" s="56" t="s">
        <v>27</v>
      </c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57"/>
      <c r="AQ60" s="57"/>
      <c r="AR60" s="57"/>
      <c r="AS60" s="57"/>
      <c r="AT60" s="57"/>
      <c r="AU60" s="57"/>
      <c r="AV60" s="57"/>
      <c r="AW60" s="57"/>
      <c r="AX60" s="57"/>
      <c r="AY60" s="57"/>
      <c r="AZ60" s="57"/>
      <c r="BA60" s="57"/>
      <c r="BB60" s="57"/>
      <c r="BC60" s="57"/>
      <c r="BD60" s="57"/>
      <c r="BE60" s="57"/>
      <c r="BF60" s="57"/>
      <c r="BG60" s="57"/>
      <c r="BH60" s="57"/>
      <c r="BI60" s="57"/>
      <c r="BJ60" s="58"/>
      <c r="BK60" s="2"/>
      <c r="BL60" s="89"/>
      <c r="BM60" s="90"/>
      <c r="BN60" s="90"/>
      <c r="BO60" s="90"/>
      <c r="BP60" s="90"/>
      <c r="BQ60" s="90"/>
      <c r="BR60" s="90"/>
      <c r="BS60" s="90"/>
      <c r="BT60" s="90"/>
      <c r="BU60" s="90"/>
      <c r="BV60" s="90"/>
      <c r="BW60" s="90"/>
      <c r="BX60" s="90"/>
      <c r="BY60" s="90"/>
      <c r="BZ60" s="91"/>
    </row>
    <row r="61" spans="1:78" ht="13.5" customHeight="1" x14ac:dyDescent="0.2">
      <c r="A61" s="2"/>
      <c r="B61" s="56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57"/>
      <c r="AS61" s="57"/>
      <c r="AT61" s="57"/>
      <c r="AU61" s="57"/>
      <c r="AV61" s="57"/>
      <c r="AW61" s="57"/>
      <c r="AX61" s="57"/>
      <c r="AY61" s="57"/>
      <c r="AZ61" s="57"/>
      <c r="BA61" s="57"/>
      <c r="BB61" s="57"/>
      <c r="BC61" s="57"/>
      <c r="BD61" s="57"/>
      <c r="BE61" s="57"/>
      <c r="BF61" s="57"/>
      <c r="BG61" s="57"/>
      <c r="BH61" s="57"/>
      <c r="BI61" s="57"/>
      <c r="BJ61" s="58"/>
      <c r="BK61" s="2"/>
      <c r="BL61" s="89"/>
      <c r="BM61" s="90"/>
      <c r="BN61" s="90"/>
      <c r="BO61" s="90"/>
      <c r="BP61" s="90"/>
      <c r="BQ61" s="90"/>
      <c r="BR61" s="90"/>
      <c r="BS61" s="90"/>
      <c r="BT61" s="90"/>
      <c r="BU61" s="90"/>
      <c r="BV61" s="90"/>
      <c r="BW61" s="90"/>
      <c r="BX61" s="90"/>
      <c r="BY61" s="90"/>
      <c r="BZ61" s="91"/>
    </row>
    <row r="62" spans="1:78" ht="13.5" customHeight="1" x14ac:dyDescent="0.2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89"/>
      <c r="BM62" s="90"/>
      <c r="BN62" s="90"/>
      <c r="BO62" s="90"/>
      <c r="BP62" s="90"/>
      <c r="BQ62" s="90"/>
      <c r="BR62" s="90"/>
      <c r="BS62" s="90"/>
      <c r="BT62" s="90"/>
      <c r="BU62" s="90"/>
      <c r="BV62" s="90"/>
      <c r="BW62" s="90"/>
      <c r="BX62" s="90"/>
      <c r="BY62" s="90"/>
      <c r="BZ62" s="91"/>
    </row>
    <row r="63" spans="1:78" ht="13.5" customHeight="1" x14ac:dyDescent="0.2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89"/>
      <c r="BM63" s="90"/>
      <c r="BN63" s="90"/>
      <c r="BO63" s="90"/>
      <c r="BP63" s="90"/>
      <c r="BQ63" s="90"/>
      <c r="BR63" s="90"/>
      <c r="BS63" s="90"/>
      <c r="BT63" s="90"/>
      <c r="BU63" s="90"/>
      <c r="BV63" s="90"/>
      <c r="BW63" s="90"/>
      <c r="BX63" s="90"/>
      <c r="BY63" s="90"/>
      <c r="BZ63" s="91"/>
    </row>
    <row r="64" spans="1:78" ht="13.5" customHeight="1" x14ac:dyDescent="0.2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92" t="s">
        <v>28</v>
      </c>
      <c r="BM64" s="93"/>
      <c r="BN64" s="93"/>
      <c r="BO64" s="93"/>
      <c r="BP64" s="93"/>
      <c r="BQ64" s="93"/>
      <c r="BR64" s="93"/>
      <c r="BS64" s="93"/>
      <c r="BT64" s="93"/>
      <c r="BU64" s="93"/>
      <c r="BV64" s="93"/>
      <c r="BW64" s="93"/>
      <c r="BX64" s="93"/>
      <c r="BY64" s="93"/>
      <c r="BZ64" s="94"/>
    </row>
    <row r="65" spans="1:78" ht="13.5" customHeight="1" x14ac:dyDescent="0.2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95"/>
      <c r="BM65" s="96"/>
      <c r="BN65" s="96"/>
      <c r="BO65" s="96"/>
      <c r="BP65" s="96"/>
      <c r="BQ65" s="96"/>
      <c r="BR65" s="96"/>
      <c r="BS65" s="96"/>
      <c r="BT65" s="96"/>
      <c r="BU65" s="96"/>
      <c r="BV65" s="96"/>
      <c r="BW65" s="96"/>
      <c r="BX65" s="96"/>
      <c r="BY65" s="96"/>
      <c r="BZ65" s="97"/>
    </row>
    <row r="66" spans="1:78" ht="13.5" customHeight="1" x14ac:dyDescent="0.2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89" t="s">
        <v>112</v>
      </c>
      <c r="BM66" s="90"/>
      <c r="BN66" s="90"/>
      <c r="BO66" s="90"/>
      <c r="BP66" s="90"/>
      <c r="BQ66" s="90"/>
      <c r="BR66" s="90"/>
      <c r="BS66" s="90"/>
      <c r="BT66" s="90"/>
      <c r="BU66" s="90"/>
      <c r="BV66" s="90"/>
      <c r="BW66" s="90"/>
      <c r="BX66" s="90"/>
      <c r="BY66" s="90"/>
      <c r="BZ66" s="91"/>
    </row>
    <row r="67" spans="1:78" ht="13.5" customHeight="1" x14ac:dyDescent="0.2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89"/>
      <c r="BM67" s="90"/>
      <c r="BN67" s="90"/>
      <c r="BO67" s="90"/>
      <c r="BP67" s="90"/>
      <c r="BQ67" s="90"/>
      <c r="BR67" s="90"/>
      <c r="BS67" s="90"/>
      <c r="BT67" s="90"/>
      <c r="BU67" s="90"/>
      <c r="BV67" s="90"/>
      <c r="BW67" s="90"/>
      <c r="BX67" s="90"/>
      <c r="BY67" s="90"/>
      <c r="BZ67" s="91"/>
    </row>
    <row r="68" spans="1:78" ht="13.5" customHeight="1" x14ac:dyDescent="0.2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89"/>
      <c r="BM68" s="90"/>
      <c r="BN68" s="90"/>
      <c r="BO68" s="90"/>
      <c r="BP68" s="90"/>
      <c r="BQ68" s="90"/>
      <c r="BR68" s="90"/>
      <c r="BS68" s="90"/>
      <c r="BT68" s="90"/>
      <c r="BU68" s="90"/>
      <c r="BV68" s="90"/>
      <c r="BW68" s="90"/>
      <c r="BX68" s="90"/>
      <c r="BY68" s="90"/>
      <c r="BZ68" s="91"/>
    </row>
    <row r="69" spans="1:78" ht="13.5" customHeight="1" x14ac:dyDescent="0.2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89"/>
      <c r="BM69" s="90"/>
      <c r="BN69" s="90"/>
      <c r="BO69" s="90"/>
      <c r="BP69" s="90"/>
      <c r="BQ69" s="90"/>
      <c r="BR69" s="90"/>
      <c r="BS69" s="90"/>
      <c r="BT69" s="90"/>
      <c r="BU69" s="90"/>
      <c r="BV69" s="90"/>
      <c r="BW69" s="90"/>
      <c r="BX69" s="90"/>
      <c r="BY69" s="90"/>
      <c r="BZ69" s="91"/>
    </row>
    <row r="70" spans="1:78" ht="13.5" customHeight="1" x14ac:dyDescent="0.2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89"/>
      <c r="BM70" s="90"/>
      <c r="BN70" s="90"/>
      <c r="BO70" s="90"/>
      <c r="BP70" s="90"/>
      <c r="BQ70" s="90"/>
      <c r="BR70" s="90"/>
      <c r="BS70" s="90"/>
      <c r="BT70" s="90"/>
      <c r="BU70" s="90"/>
      <c r="BV70" s="90"/>
      <c r="BW70" s="90"/>
      <c r="BX70" s="90"/>
      <c r="BY70" s="90"/>
      <c r="BZ70" s="91"/>
    </row>
    <row r="71" spans="1:78" ht="13.5" customHeight="1" x14ac:dyDescent="0.2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89"/>
      <c r="BM71" s="90"/>
      <c r="BN71" s="90"/>
      <c r="BO71" s="90"/>
      <c r="BP71" s="90"/>
      <c r="BQ71" s="90"/>
      <c r="BR71" s="90"/>
      <c r="BS71" s="90"/>
      <c r="BT71" s="90"/>
      <c r="BU71" s="90"/>
      <c r="BV71" s="90"/>
      <c r="BW71" s="90"/>
      <c r="BX71" s="90"/>
      <c r="BY71" s="90"/>
      <c r="BZ71" s="91"/>
    </row>
    <row r="72" spans="1:78" ht="13.5" customHeight="1" x14ac:dyDescent="0.2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89"/>
      <c r="BM72" s="90"/>
      <c r="BN72" s="90"/>
      <c r="BO72" s="90"/>
      <c r="BP72" s="90"/>
      <c r="BQ72" s="90"/>
      <c r="BR72" s="90"/>
      <c r="BS72" s="90"/>
      <c r="BT72" s="90"/>
      <c r="BU72" s="90"/>
      <c r="BV72" s="90"/>
      <c r="BW72" s="90"/>
      <c r="BX72" s="90"/>
      <c r="BY72" s="90"/>
      <c r="BZ72" s="91"/>
    </row>
    <row r="73" spans="1:78" ht="13.5" customHeight="1" x14ac:dyDescent="0.2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89"/>
      <c r="BM73" s="90"/>
      <c r="BN73" s="90"/>
      <c r="BO73" s="90"/>
      <c r="BP73" s="90"/>
      <c r="BQ73" s="90"/>
      <c r="BR73" s="90"/>
      <c r="BS73" s="90"/>
      <c r="BT73" s="90"/>
      <c r="BU73" s="90"/>
      <c r="BV73" s="90"/>
      <c r="BW73" s="90"/>
      <c r="BX73" s="90"/>
      <c r="BY73" s="90"/>
      <c r="BZ73" s="91"/>
    </row>
    <row r="74" spans="1:78" ht="13.5" customHeight="1" x14ac:dyDescent="0.2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89"/>
      <c r="BM74" s="90"/>
      <c r="BN74" s="90"/>
      <c r="BO74" s="90"/>
      <c r="BP74" s="90"/>
      <c r="BQ74" s="90"/>
      <c r="BR74" s="90"/>
      <c r="BS74" s="90"/>
      <c r="BT74" s="90"/>
      <c r="BU74" s="90"/>
      <c r="BV74" s="90"/>
      <c r="BW74" s="90"/>
      <c r="BX74" s="90"/>
      <c r="BY74" s="90"/>
      <c r="BZ74" s="91"/>
    </row>
    <row r="75" spans="1:78" ht="13.5" customHeight="1" x14ac:dyDescent="0.2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89"/>
      <c r="BM75" s="90"/>
      <c r="BN75" s="90"/>
      <c r="BO75" s="90"/>
      <c r="BP75" s="90"/>
      <c r="BQ75" s="90"/>
      <c r="BR75" s="90"/>
      <c r="BS75" s="90"/>
      <c r="BT75" s="90"/>
      <c r="BU75" s="90"/>
      <c r="BV75" s="90"/>
      <c r="BW75" s="90"/>
      <c r="BX75" s="90"/>
      <c r="BY75" s="90"/>
      <c r="BZ75" s="91"/>
    </row>
    <row r="76" spans="1:78" ht="13.5" customHeight="1" x14ac:dyDescent="0.2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89"/>
      <c r="BM76" s="90"/>
      <c r="BN76" s="90"/>
      <c r="BO76" s="90"/>
      <c r="BP76" s="90"/>
      <c r="BQ76" s="90"/>
      <c r="BR76" s="90"/>
      <c r="BS76" s="90"/>
      <c r="BT76" s="90"/>
      <c r="BU76" s="90"/>
      <c r="BV76" s="90"/>
      <c r="BW76" s="90"/>
      <c r="BX76" s="90"/>
      <c r="BY76" s="90"/>
      <c r="BZ76" s="91"/>
    </row>
    <row r="77" spans="1:78" ht="13.5" customHeight="1" x14ac:dyDescent="0.2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89"/>
      <c r="BM77" s="90"/>
      <c r="BN77" s="90"/>
      <c r="BO77" s="90"/>
      <c r="BP77" s="90"/>
      <c r="BQ77" s="90"/>
      <c r="BR77" s="90"/>
      <c r="BS77" s="90"/>
      <c r="BT77" s="90"/>
      <c r="BU77" s="90"/>
      <c r="BV77" s="90"/>
      <c r="BW77" s="90"/>
      <c r="BX77" s="90"/>
      <c r="BY77" s="90"/>
      <c r="BZ77" s="91"/>
    </row>
    <row r="78" spans="1:78" ht="13.5" customHeight="1" x14ac:dyDescent="0.2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89"/>
      <c r="BM78" s="90"/>
      <c r="BN78" s="90"/>
      <c r="BO78" s="90"/>
      <c r="BP78" s="90"/>
      <c r="BQ78" s="90"/>
      <c r="BR78" s="90"/>
      <c r="BS78" s="90"/>
      <c r="BT78" s="90"/>
      <c r="BU78" s="90"/>
      <c r="BV78" s="90"/>
      <c r="BW78" s="90"/>
      <c r="BX78" s="90"/>
      <c r="BY78" s="90"/>
      <c r="BZ78" s="91"/>
    </row>
    <row r="79" spans="1:78" ht="13.5" customHeight="1" x14ac:dyDescent="0.2">
      <c r="A79" s="2"/>
      <c r="B79" s="17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4"/>
      <c r="BJ79" s="18"/>
      <c r="BK79" s="2"/>
      <c r="BL79" s="89"/>
      <c r="BM79" s="90"/>
      <c r="BN79" s="90"/>
      <c r="BO79" s="90"/>
      <c r="BP79" s="90"/>
      <c r="BQ79" s="90"/>
      <c r="BR79" s="90"/>
      <c r="BS79" s="90"/>
      <c r="BT79" s="90"/>
      <c r="BU79" s="90"/>
      <c r="BV79" s="90"/>
      <c r="BW79" s="90"/>
      <c r="BX79" s="90"/>
      <c r="BY79" s="90"/>
      <c r="BZ79" s="91"/>
    </row>
    <row r="80" spans="1:78" ht="13.5" customHeight="1" x14ac:dyDescent="0.2">
      <c r="A80" s="2"/>
      <c r="B80" s="17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4"/>
      <c r="BJ80" s="18"/>
      <c r="BK80" s="2"/>
      <c r="BL80" s="89"/>
      <c r="BM80" s="90"/>
      <c r="BN80" s="90"/>
      <c r="BO80" s="90"/>
      <c r="BP80" s="90"/>
      <c r="BQ80" s="90"/>
      <c r="BR80" s="90"/>
      <c r="BS80" s="90"/>
      <c r="BT80" s="90"/>
      <c r="BU80" s="90"/>
      <c r="BV80" s="90"/>
      <c r="BW80" s="90"/>
      <c r="BX80" s="90"/>
      <c r="BY80" s="90"/>
      <c r="BZ80" s="91"/>
    </row>
    <row r="81" spans="1:78" ht="13.5" customHeight="1" x14ac:dyDescent="0.2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4"/>
      <c r="V81" s="4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4"/>
      <c r="AP81" s="4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4"/>
      <c r="BJ81" s="18"/>
      <c r="BK81" s="2"/>
      <c r="BL81" s="89"/>
      <c r="BM81" s="90"/>
      <c r="BN81" s="90"/>
      <c r="BO81" s="90"/>
      <c r="BP81" s="90"/>
      <c r="BQ81" s="90"/>
      <c r="BR81" s="90"/>
      <c r="BS81" s="90"/>
      <c r="BT81" s="90"/>
      <c r="BU81" s="90"/>
      <c r="BV81" s="90"/>
      <c r="BW81" s="90"/>
      <c r="BX81" s="90"/>
      <c r="BY81" s="90"/>
      <c r="BZ81" s="91"/>
    </row>
    <row r="82" spans="1:78" ht="13.5" customHeight="1" x14ac:dyDescent="0.2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98"/>
      <c r="BM82" s="99"/>
      <c r="BN82" s="99"/>
      <c r="BO82" s="99"/>
      <c r="BP82" s="99"/>
      <c r="BQ82" s="99"/>
      <c r="BR82" s="99"/>
      <c r="BS82" s="99"/>
      <c r="BT82" s="99"/>
      <c r="BU82" s="99"/>
      <c r="BV82" s="99"/>
      <c r="BW82" s="99"/>
      <c r="BX82" s="99"/>
      <c r="BY82" s="99"/>
      <c r="BZ82" s="100"/>
    </row>
    <row r="83" spans="1:78" x14ac:dyDescent="0.2">
      <c r="C83" s="26"/>
    </row>
    <row r="84" spans="1:78" hidden="1" x14ac:dyDescent="0.2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2">
      <c r="B85" s="27"/>
      <c r="C85" s="27"/>
      <c r="D85" s="27"/>
      <c r="E85" s="27" t="str">
        <f>データ!AH6</f>
        <v>【112.01】</v>
      </c>
      <c r="F85" s="27" t="str">
        <f>データ!AS6</f>
        <v>【1.08】</v>
      </c>
      <c r="G85" s="27" t="str">
        <f>データ!BD6</f>
        <v>【264.97】</v>
      </c>
      <c r="H85" s="27" t="str">
        <f>データ!BO6</f>
        <v>【266.61】</v>
      </c>
      <c r="I85" s="27" t="str">
        <f>データ!BZ6</f>
        <v>【103.24】</v>
      </c>
      <c r="J85" s="27" t="str">
        <f>データ!CK6</f>
        <v>【168.38】</v>
      </c>
      <c r="K85" s="27" t="str">
        <f>データ!CV6</f>
        <v>【60.00】</v>
      </c>
      <c r="L85" s="27" t="str">
        <f>データ!DG6</f>
        <v>【89.80】</v>
      </c>
      <c r="M85" s="27" t="str">
        <f>データ!DR6</f>
        <v>【49.59】</v>
      </c>
      <c r="N85" s="27" t="str">
        <f>データ!EC6</f>
        <v>【19.44】</v>
      </c>
      <c r="O85" s="27" t="str">
        <f>データ!EN6</f>
        <v>【0.68】</v>
      </c>
    </row>
  </sheetData>
  <sheetProtection algorithmName="SHA-512" hashValue="VyT/TK6yEY6SJrQzQtFXyaVCeym6TJSQmpoXliZU+sBj3R+smgb9xj8Qc6neTJq4vQ+CgZwegRW1aqL3YMZmCQ==" saltValue="mSn0T80f7r8i+K6+dVErZg==" spinCount="100000" sheet="1" objects="1" scenarios="1" formatCells="0" formatColumns="0" formatRows="0"/>
  <mergeCells count="44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6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4" x14ac:dyDescent="0.2">
      <c r="A1" t="s">
        <v>41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2">
      <c r="A2" s="29" t="s">
        <v>42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2">
      <c r="A3" s="29" t="s">
        <v>43</v>
      </c>
      <c r="B3" s="30" t="s">
        <v>44</v>
      </c>
      <c r="C3" s="30" t="s">
        <v>45</v>
      </c>
      <c r="D3" s="30" t="s">
        <v>46</v>
      </c>
      <c r="E3" s="30" t="s">
        <v>47</v>
      </c>
      <c r="F3" s="30" t="s">
        <v>48</v>
      </c>
      <c r="G3" s="30" t="s">
        <v>49</v>
      </c>
      <c r="H3" s="82" t="s">
        <v>50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4"/>
      <c r="X3" s="88" t="s">
        <v>51</v>
      </c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 t="s">
        <v>52</v>
      </c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</row>
    <row r="4" spans="1:144" x14ac:dyDescent="0.2">
      <c r="A4" s="29" t="s">
        <v>53</v>
      </c>
      <c r="B4" s="31"/>
      <c r="C4" s="31"/>
      <c r="D4" s="31"/>
      <c r="E4" s="31"/>
      <c r="F4" s="31"/>
      <c r="G4" s="31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7"/>
      <c r="X4" s="81" t="s">
        <v>54</v>
      </c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 t="s">
        <v>55</v>
      </c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 t="s">
        <v>56</v>
      </c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 t="s">
        <v>57</v>
      </c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 t="s">
        <v>58</v>
      </c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 t="s">
        <v>59</v>
      </c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 t="s">
        <v>60</v>
      </c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 t="s">
        <v>61</v>
      </c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 t="s">
        <v>62</v>
      </c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 t="s">
        <v>63</v>
      </c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 t="s">
        <v>64</v>
      </c>
      <c r="EE4" s="81"/>
      <c r="EF4" s="81"/>
      <c r="EG4" s="81"/>
      <c r="EH4" s="81"/>
      <c r="EI4" s="81"/>
      <c r="EJ4" s="81"/>
      <c r="EK4" s="81"/>
      <c r="EL4" s="81"/>
      <c r="EM4" s="81"/>
      <c r="EN4" s="81"/>
    </row>
    <row r="5" spans="1:144" x14ac:dyDescent="0.2">
      <c r="A5" s="29" t="s">
        <v>65</v>
      </c>
      <c r="B5" s="32"/>
      <c r="C5" s="32"/>
      <c r="D5" s="32"/>
      <c r="E5" s="32"/>
      <c r="F5" s="32"/>
      <c r="G5" s="32"/>
      <c r="H5" s="33" t="s">
        <v>66</v>
      </c>
      <c r="I5" s="33" t="s">
        <v>67</v>
      </c>
      <c r="J5" s="33" t="s">
        <v>68</v>
      </c>
      <c r="K5" s="33" t="s">
        <v>69</v>
      </c>
      <c r="L5" s="33" t="s">
        <v>70</v>
      </c>
      <c r="M5" s="33" t="s">
        <v>5</v>
      </c>
      <c r="N5" s="33" t="s">
        <v>71</v>
      </c>
      <c r="O5" s="33" t="s">
        <v>72</v>
      </c>
      <c r="P5" s="33" t="s">
        <v>73</v>
      </c>
      <c r="Q5" s="33" t="s">
        <v>74</v>
      </c>
      <c r="R5" s="33" t="s">
        <v>75</v>
      </c>
      <c r="S5" s="33" t="s">
        <v>76</v>
      </c>
      <c r="T5" s="33" t="s">
        <v>77</v>
      </c>
      <c r="U5" s="33" t="s">
        <v>78</v>
      </c>
      <c r="V5" s="33" t="s">
        <v>79</v>
      </c>
      <c r="W5" s="33" t="s">
        <v>80</v>
      </c>
      <c r="X5" s="33" t="s">
        <v>81</v>
      </c>
      <c r="Y5" s="33" t="s">
        <v>82</v>
      </c>
      <c r="Z5" s="33" t="s">
        <v>83</v>
      </c>
      <c r="AA5" s="33" t="s">
        <v>84</v>
      </c>
      <c r="AB5" s="33" t="s">
        <v>85</v>
      </c>
      <c r="AC5" s="33" t="s">
        <v>86</v>
      </c>
      <c r="AD5" s="33" t="s">
        <v>87</v>
      </c>
      <c r="AE5" s="33" t="s">
        <v>88</v>
      </c>
      <c r="AF5" s="33" t="s">
        <v>89</v>
      </c>
      <c r="AG5" s="33" t="s">
        <v>90</v>
      </c>
      <c r="AH5" s="33" t="s">
        <v>29</v>
      </c>
      <c r="AI5" s="33" t="s">
        <v>81</v>
      </c>
      <c r="AJ5" s="33" t="s">
        <v>82</v>
      </c>
      <c r="AK5" s="33" t="s">
        <v>83</v>
      </c>
      <c r="AL5" s="33" t="s">
        <v>84</v>
      </c>
      <c r="AM5" s="33" t="s">
        <v>85</v>
      </c>
      <c r="AN5" s="33" t="s">
        <v>86</v>
      </c>
      <c r="AO5" s="33" t="s">
        <v>87</v>
      </c>
      <c r="AP5" s="33" t="s">
        <v>88</v>
      </c>
      <c r="AQ5" s="33" t="s">
        <v>89</v>
      </c>
      <c r="AR5" s="33" t="s">
        <v>90</v>
      </c>
      <c r="AS5" s="33" t="s">
        <v>91</v>
      </c>
      <c r="AT5" s="33" t="s">
        <v>81</v>
      </c>
      <c r="AU5" s="33" t="s">
        <v>82</v>
      </c>
      <c r="AV5" s="33" t="s">
        <v>83</v>
      </c>
      <c r="AW5" s="33" t="s">
        <v>84</v>
      </c>
      <c r="AX5" s="33" t="s">
        <v>85</v>
      </c>
      <c r="AY5" s="33" t="s">
        <v>86</v>
      </c>
      <c r="AZ5" s="33" t="s">
        <v>87</v>
      </c>
      <c r="BA5" s="33" t="s">
        <v>88</v>
      </c>
      <c r="BB5" s="33" t="s">
        <v>89</v>
      </c>
      <c r="BC5" s="33" t="s">
        <v>90</v>
      </c>
      <c r="BD5" s="33" t="s">
        <v>91</v>
      </c>
      <c r="BE5" s="33" t="s">
        <v>81</v>
      </c>
      <c r="BF5" s="33" t="s">
        <v>82</v>
      </c>
      <c r="BG5" s="33" t="s">
        <v>83</v>
      </c>
      <c r="BH5" s="33" t="s">
        <v>84</v>
      </c>
      <c r="BI5" s="33" t="s">
        <v>85</v>
      </c>
      <c r="BJ5" s="33" t="s">
        <v>86</v>
      </c>
      <c r="BK5" s="33" t="s">
        <v>87</v>
      </c>
      <c r="BL5" s="33" t="s">
        <v>88</v>
      </c>
      <c r="BM5" s="33" t="s">
        <v>89</v>
      </c>
      <c r="BN5" s="33" t="s">
        <v>90</v>
      </c>
      <c r="BO5" s="33" t="s">
        <v>91</v>
      </c>
      <c r="BP5" s="33" t="s">
        <v>81</v>
      </c>
      <c r="BQ5" s="33" t="s">
        <v>82</v>
      </c>
      <c r="BR5" s="33" t="s">
        <v>83</v>
      </c>
      <c r="BS5" s="33" t="s">
        <v>84</v>
      </c>
      <c r="BT5" s="33" t="s">
        <v>85</v>
      </c>
      <c r="BU5" s="33" t="s">
        <v>86</v>
      </c>
      <c r="BV5" s="33" t="s">
        <v>87</v>
      </c>
      <c r="BW5" s="33" t="s">
        <v>88</v>
      </c>
      <c r="BX5" s="33" t="s">
        <v>89</v>
      </c>
      <c r="BY5" s="33" t="s">
        <v>90</v>
      </c>
      <c r="BZ5" s="33" t="s">
        <v>91</v>
      </c>
      <c r="CA5" s="33" t="s">
        <v>81</v>
      </c>
      <c r="CB5" s="33" t="s">
        <v>82</v>
      </c>
      <c r="CC5" s="33" t="s">
        <v>83</v>
      </c>
      <c r="CD5" s="33" t="s">
        <v>84</v>
      </c>
      <c r="CE5" s="33" t="s">
        <v>85</v>
      </c>
      <c r="CF5" s="33" t="s">
        <v>86</v>
      </c>
      <c r="CG5" s="33" t="s">
        <v>87</v>
      </c>
      <c r="CH5" s="33" t="s">
        <v>88</v>
      </c>
      <c r="CI5" s="33" t="s">
        <v>89</v>
      </c>
      <c r="CJ5" s="33" t="s">
        <v>90</v>
      </c>
      <c r="CK5" s="33" t="s">
        <v>91</v>
      </c>
      <c r="CL5" s="33" t="s">
        <v>81</v>
      </c>
      <c r="CM5" s="33" t="s">
        <v>82</v>
      </c>
      <c r="CN5" s="33" t="s">
        <v>83</v>
      </c>
      <c r="CO5" s="33" t="s">
        <v>84</v>
      </c>
      <c r="CP5" s="33" t="s">
        <v>85</v>
      </c>
      <c r="CQ5" s="33" t="s">
        <v>86</v>
      </c>
      <c r="CR5" s="33" t="s">
        <v>87</v>
      </c>
      <c r="CS5" s="33" t="s">
        <v>88</v>
      </c>
      <c r="CT5" s="33" t="s">
        <v>89</v>
      </c>
      <c r="CU5" s="33" t="s">
        <v>90</v>
      </c>
      <c r="CV5" s="33" t="s">
        <v>91</v>
      </c>
      <c r="CW5" s="33" t="s">
        <v>81</v>
      </c>
      <c r="CX5" s="33" t="s">
        <v>82</v>
      </c>
      <c r="CY5" s="33" t="s">
        <v>83</v>
      </c>
      <c r="CZ5" s="33" t="s">
        <v>84</v>
      </c>
      <c r="DA5" s="33" t="s">
        <v>85</v>
      </c>
      <c r="DB5" s="33" t="s">
        <v>86</v>
      </c>
      <c r="DC5" s="33" t="s">
        <v>87</v>
      </c>
      <c r="DD5" s="33" t="s">
        <v>88</v>
      </c>
      <c r="DE5" s="33" t="s">
        <v>89</v>
      </c>
      <c r="DF5" s="33" t="s">
        <v>90</v>
      </c>
      <c r="DG5" s="33" t="s">
        <v>91</v>
      </c>
      <c r="DH5" s="33" t="s">
        <v>81</v>
      </c>
      <c r="DI5" s="33" t="s">
        <v>82</v>
      </c>
      <c r="DJ5" s="33" t="s">
        <v>83</v>
      </c>
      <c r="DK5" s="33" t="s">
        <v>84</v>
      </c>
      <c r="DL5" s="33" t="s">
        <v>85</v>
      </c>
      <c r="DM5" s="33" t="s">
        <v>86</v>
      </c>
      <c r="DN5" s="33" t="s">
        <v>87</v>
      </c>
      <c r="DO5" s="33" t="s">
        <v>88</v>
      </c>
      <c r="DP5" s="33" t="s">
        <v>89</v>
      </c>
      <c r="DQ5" s="33" t="s">
        <v>90</v>
      </c>
      <c r="DR5" s="33" t="s">
        <v>91</v>
      </c>
      <c r="DS5" s="33" t="s">
        <v>81</v>
      </c>
      <c r="DT5" s="33" t="s">
        <v>82</v>
      </c>
      <c r="DU5" s="33" t="s">
        <v>83</v>
      </c>
      <c r="DV5" s="33" t="s">
        <v>84</v>
      </c>
      <c r="DW5" s="33" t="s">
        <v>85</v>
      </c>
      <c r="DX5" s="33" t="s">
        <v>86</v>
      </c>
      <c r="DY5" s="33" t="s">
        <v>87</v>
      </c>
      <c r="DZ5" s="33" t="s">
        <v>88</v>
      </c>
      <c r="EA5" s="33" t="s">
        <v>89</v>
      </c>
      <c r="EB5" s="33" t="s">
        <v>90</v>
      </c>
      <c r="EC5" s="33" t="s">
        <v>91</v>
      </c>
      <c r="ED5" s="33" t="s">
        <v>81</v>
      </c>
      <c r="EE5" s="33" t="s">
        <v>82</v>
      </c>
      <c r="EF5" s="33" t="s">
        <v>83</v>
      </c>
      <c r="EG5" s="33" t="s">
        <v>84</v>
      </c>
      <c r="EH5" s="33" t="s">
        <v>85</v>
      </c>
      <c r="EI5" s="33" t="s">
        <v>86</v>
      </c>
      <c r="EJ5" s="33" t="s">
        <v>87</v>
      </c>
      <c r="EK5" s="33" t="s">
        <v>88</v>
      </c>
      <c r="EL5" s="33" t="s">
        <v>89</v>
      </c>
      <c r="EM5" s="33" t="s">
        <v>90</v>
      </c>
      <c r="EN5" s="33" t="s">
        <v>91</v>
      </c>
    </row>
    <row r="6" spans="1:144" s="37" customFormat="1" x14ac:dyDescent="0.2">
      <c r="A6" s="29" t="s">
        <v>92</v>
      </c>
      <c r="B6" s="34">
        <f>B7</f>
        <v>2019</v>
      </c>
      <c r="C6" s="34">
        <f t="shared" ref="C6:W6" si="3">C7</f>
        <v>143847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神奈川県　湯河原町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A6</v>
      </c>
      <c r="M6" s="34" t="str">
        <f t="shared" si="3"/>
        <v>自治体職員</v>
      </c>
      <c r="N6" s="35" t="str">
        <f t="shared" si="3"/>
        <v>-</v>
      </c>
      <c r="O6" s="35">
        <f t="shared" si="3"/>
        <v>47.81</v>
      </c>
      <c r="P6" s="35">
        <f t="shared" si="3"/>
        <v>94.16</v>
      </c>
      <c r="Q6" s="35">
        <f t="shared" si="3"/>
        <v>1775</v>
      </c>
      <c r="R6" s="35">
        <f t="shared" si="3"/>
        <v>24803</v>
      </c>
      <c r="S6" s="35">
        <f t="shared" si="3"/>
        <v>40.97</v>
      </c>
      <c r="T6" s="35">
        <f t="shared" si="3"/>
        <v>605.39</v>
      </c>
      <c r="U6" s="35">
        <f t="shared" si="3"/>
        <v>23198</v>
      </c>
      <c r="V6" s="35">
        <f t="shared" si="3"/>
        <v>7.4</v>
      </c>
      <c r="W6" s="35">
        <f t="shared" si="3"/>
        <v>3134.86</v>
      </c>
      <c r="X6" s="36">
        <f>IF(X7="",NA(),X7)</f>
        <v>107.75</v>
      </c>
      <c r="Y6" s="36">
        <f t="shared" ref="Y6:AG6" si="4">IF(Y7="",NA(),Y7)</f>
        <v>117.21</v>
      </c>
      <c r="Z6" s="36">
        <f t="shared" si="4"/>
        <v>126.61</v>
      </c>
      <c r="AA6" s="36">
        <f t="shared" si="4"/>
        <v>116.23</v>
      </c>
      <c r="AB6" s="36">
        <f t="shared" si="4"/>
        <v>126.57</v>
      </c>
      <c r="AC6" s="36">
        <f t="shared" si="4"/>
        <v>111.21</v>
      </c>
      <c r="AD6" s="36">
        <f t="shared" si="4"/>
        <v>111.71</v>
      </c>
      <c r="AE6" s="36">
        <f t="shared" si="4"/>
        <v>110.05</v>
      </c>
      <c r="AF6" s="36">
        <f t="shared" si="4"/>
        <v>108.87</v>
      </c>
      <c r="AG6" s="36">
        <f t="shared" si="4"/>
        <v>108.61</v>
      </c>
      <c r="AH6" s="35" t="str">
        <f>IF(AH7="","",IF(AH7="-","【-】","【"&amp;SUBSTITUTE(TEXT(AH7,"#,##0.00"),"-","△")&amp;"】"))</f>
        <v>【112.01】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1.93</v>
      </c>
      <c r="AO6" s="36">
        <f t="shared" si="5"/>
        <v>1.72</v>
      </c>
      <c r="AP6" s="36">
        <f t="shared" si="5"/>
        <v>2.64</v>
      </c>
      <c r="AQ6" s="36">
        <f t="shared" si="5"/>
        <v>3.16</v>
      </c>
      <c r="AR6" s="36">
        <f t="shared" si="5"/>
        <v>3.59</v>
      </c>
      <c r="AS6" s="35" t="str">
        <f>IF(AS7="","",IF(AS7="-","【-】","【"&amp;SUBSTITUTE(TEXT(AS7,"#,##0.00"),"-","△")&amp;"】"))</f>
        <v>【1.08】</v>
      </c>
      <c r="AT6" s="36">
        <f>IF(AT7="",NA(),AT7)</f>
        <v>109.18</v>
      </c>
      <c r="AU6" s="36">
        <f t="shared" ref="AU6:BC6" si="6">IF(AU7="",NA(),AU7)</f>
        <v>162.03</v>
      </c>
      <c r="AV6" s="36">
        <f t="shared" si="6"/>
        <v>182.34</v>
      </c>
      <c r="AW6" s="36">
        <f t="shared" si="6"/>
        <v>175.98</v>
      </c>
      <c r="AX6" s="36">
        <f t="shared" si="6"/>
        <v>190.43</v>
      </c>
      <c r="AY6" s="36">
        <f t="shared" si="6"/>
        <v>391.54</v>
      </c>
      <c r="AZ6" s="36">
        <f t="shared" si="6"/>
        <v>384.34</v>
      </c>
      <c r="BA6" s="36">
        <f t="shared" si="6"/>
        <v>359.47</v>
      </c>
      <c r="BB6" s="36">
        <f t="shared" si="6"/>
        <v>369.69</v>
      </c>
      <c r="BC6" s="36">
        <f t="shared" si="6"/>
        <v>379.08</v>
      </c>
      <c r="BD6" s="35" t="str">
        <f>IF(BD7="","",IF(BD7="-","【-】","【"&amp;SUBSTITUTE(TEXT(BD7,"#,##0.00"),"-","△")&amp;"】"))</f>
        <v>【264.97】</v>
      </c>
      <c r="BE6" s="36">
        <f>IF(BE7="",NA(),BE7)</f>
        <v>699.91</v>
      </c>
      <c r="BF6" s="36">
        <f t="shared" ref="BF6:BN6" si="7">IF(BF7="",NA(),BF7)</f>
        <v>697.53</v>
      </c>
      <c r="BG6" s="36">
        <f t="shared" si="7"/>
        <v>645.79999999999995</v>
      </c>
      <c r="BH6" s="36">
        <f t="shared" si="7"/>
        <v>635.37</v>
      </c>
      <c r="BI6" s="36">
        <f t="shared" si="7"/>
        <v>569.41</v>
      </c>
      <c r="BJ6" s="36">
        <f t="shared" si="7"/>
        <v>386.97</v>
      </c>
      <c r="BK6" s="36">
        <f t="shared" si="7"/>
        <v>380.58</v>
      </c>
      <c r="BL6" s="36">
        <f t="shared" si="7"/>
        <v>401.79</v>
      </c>
      <c r="BM6" s="36">
        <f t="shared" si="7"/>
        <v>402.99</v>
      </c>
      <c r="BN6" s="36">
        <f t="shared" si="7"/>
        <v>398.98</v>
      </c>
      <c r="BO6" s="35" t="str">
        <f>IF(BO7="","",IF(BO7="-","【-】","【"&amp;SUBSTITUTE(TEXT(BO7,"#,##0.00"),"-","△")&amp;"】"))</f>
        <v>【266.61】</v>
      </c>
      <c r="BP6" s="36">
        <f>IF(BP7="",NA(),BP7)</f>
        <v>104.05</v>
      </c>
      <c r="BQ6" s="36">
        <f t="shared" ref="BQ6:BY6" si="8">IF(BQ7="",NA(),BQ7)</f>
        <v>109.58</v>
      </c>
      <c r="BR6" s="36">
        <f t="shared" si="8"/>
        <v>123.27</v>
      </c>
      <c r="BS6" s="36">
        <f t="shared" si="8"/>
        <v>112.7</v>
      </c>
      <c r="BT6" s="36">
        <f t="shared" si="8"/>
        <v>122.74</v>
      </c>
      <c r="BU6" s="36">
        <f t="shared" si="8"/>
        <v>101.72</v>
      </c>
      <c r="BV6" s="36">
        <f t="shared" si="8"/>
        <v>102.38</v>
      </c>
      <c r="BW6" s="36">
        <f t="shared" si="8"/>
        <v>100.12</v>
      </c>
      <c r="BX6" s="36">
        <f t="shared" si="8"/>
        <v>98.66</v>
      </c>
      <c r="BY6" s="36">
        <f t="shared" si="8"/>
        <v>98.64</v>
      </c>
      <c r="BZ6" s="35" t="str">
        <f>IF(BZ7="","",IF(BZ7="-","【-】","【"&amp;SUBSTITUTE(TEXT(BZ7,"#,##0.00"),"-","△")&amp;"】"))</f>
        <v>【103.24】</v>
      </c>
      <c r="CA6" s="36">
        <f>IF(CA7="",NA(),CA7)</f>
        <v>95.39</v>
      </c>
      <c r="CB6" s="36">
        <f t="shared" ref="CB6:CJ6" si="9">IF(CB7="",NA(),CB7)</f>
        <v>92.67</v>
      </c>
      <c r="CC6" s="36">
        <f t="shared" si="9"/>
        <v>85.45</v>
      </c>
      <c r="CD6" s="36">
        <f t="shared" si="9"/>
        <v>93.59</v>
      </c>
      <c r="CE6" s="36">
        <f t="shared" si="9"/>
        <v>86.07</v>
      </c>
      <c r="CF6" s="36">
        <f t="shared" si="9"/>
        <v>168.2</v>
      </c>
      <c r="CG6" s="36">
        <f t="shared" si="9"/>
        <v>168.67</v>
      </c>
      <c r="CH6" s="36">
        <f t="shared" si="9"/>
        <v>174.97</v>
      </c>
      <c r="CI6" s="36">
        <f t="shared" si="9"/>
        <v>178.59</v>
      </c>
      <c r="CJ6" s="36">
        <f t="shared" si="9"/>
        <v>178.92</v>
      </c>
      <c r="CK6" s="35" t="str">
        <f>IF(CK7="","",IF(CK7="-","【-】","【"&amp;SUBSTITUTE(TEXT(CK7,"#,##0.00"),"-","△")&amp;"】"))</f>
        <v>【168.38】</v>
      </c>
      <c r="CL6" s="36">
        <f>IF(CL7="",NA(),CL7)</f>
        <v>50.33</v>
      </c>
      <c r="CM6" s="36">
        <f t="shared" ref="CM6:CU6" si="10">IF(CM7="",NA(),CM7)</f>
        <v>46.61</v>
      </c>
      <c r="CN6" s="36">
        <f t="shared" si="10"/>
        <v>48.23</v>
      </c>
      <c r="CO6" s="36">
        <f t="shared" si="10"/>
        <v>46.83</v>
      </c>
      <c r="CP6" s="36">
        <f t="shared" si="10"/>
        <v>47.57</v>
      </c>
      <c r="CQ6" s="36">
        <f t="shared" si="10"/>
        <v>54.77</v>
      </c>
      <c r="CR6" s="36">
        <f t="shared" si="10"/>
        <v>54.92</v>
      </c>
      <c r="CS6" s="36">
        <f t="shared" si="10"/>
        <v>55.63</v>
      </c>
      <c r="CT6" s="36">
        <f t="shared" si="10"/>
        <v>55.03</v>
      </c>
      <c r="CU6" s="36">
        <f t="shared" si="10"/>
        <v>55.14</v>
      </c>
      <c r="CV6" s="35" t="str">
        <f>IF(CV7="","",IF(CV7="-","【-】","【"&amp;SUBSTITUTE(TEXT(CV7,"#,##0.00"),"-","△")&amp;"】"))</f>
        <v>【60.00】</v>
      </c>
      <c r="CW6" s="36">
        <f>IF(CW7="",NA(),CW7)</f>
        <v>71.12</v>
      </c>
      <c r="CX6" s="36">
        <f t="shared" ref="CX6:DF6" si="11">IF(CX7="",NA(),CX7)</f>
        <v>76.53</v>
      </c>
      <c r="CY6" s="36">
        <f t="shared" si="11"/>
        <v>76.83</v>
      </c>
      <c r="CZ6" s="36">
        <f t="shared" si="11"/>
        <v>76.39</v>
      </c>
      <c r="DA6" s="36">
        <f t="shared" si="11"/>
        <v>77.819999999999993</v>
      </c>
      <c r="DB6" s="36">
        <f t="shared" si="11"/>
        <v>82.89</v>
      </c>
      <c r="DC6" s="36">
        <f t="shared" si="11"/>
        <v>82.66</v>
      </c>
      <c r="DD6" s="36">
        <f t="shared" si="11"/>
        <v>82.04</v>
      </c>
      <c r="DE6" s="36">
        <f t="shared" si="11"/>
        <v>81.900000000000006</v>
      </c>
      <c r="DF6" s="36">
        <f t="shared" si="11"/>
        <v>81.39</v>
      </c>
      <c r="DG6" s="35" t="str">
        <f>IF(DG7="","",IF(DG7="-","【-】","【"&amp;SUBSTITUTE(TEXT(DG7,"#,##0.00"),"-","△")&amp;"】"))</f>
        <v>【89.80】</v>
      </c>
      <c r="DH6" s="36">
        <f>IF(DH7="",NA(),DH7)</f>
        <v>56.86</v>
      </c>
      <c r="DI6" s="36">
        <f t="shared" ref="DI6:DQ6" si="12">IF(DI7="",NA(),DI7)</f>
        <v>56.26</v>
      </c>
      <c r="DJ6" s="36">
        <f t="shared" si="12"/>
        <v>55.75</v>
      </c>
      <c r="DK6" s="36">
        <f t="shared" si="12"/>
        <v>56.69</v>
      </c>
      <c r="DL6" s="36">
        <f t="shared" si="12"/>
        <v>58.44</v>
      </c>
      <c r="DM6" s="36">
        <f t="shared" si="12"/>
        <v>47.46</v>
      </c>
      <c r="DN6" s="36">
        <f t="shared" si="12"/>
        <v>48.49</v>
      </c>
      <c r="DO6" s="36">
        <f t="shared" si="12"/>
        <v>48.05</v>
      </c>
      <c r="DP6" s="36">
        <f t="shared" si="12"/>
        <v>48.87</v>
      </c>
      <c r="DQ6" s="36">
        <f t="shared" si="12"/>
        <v>49.92</v>
      </c>
      <c r="DR6" s="35" t="str">
        <f>IF(DR7="","",IF(DR7="-","【-】","【"&amp;SUBSTITUTE(TEXT(DR7,"#,##0.00"),"-","△")&amp;"】"))</f>
        <v>【49.59】</v>
      </c>
      <c r="DS6" s="36">
        <f>IF(DS7="",NA(),DS7)</f>
        <v>23.92</v>
      </c>
      <c r="DT6" s="36">
        <f t="shared" ref="DT6:EB6" si="13">IF(DT7="",NA(),DT7)</f>
        <v>25.77</v>
      </c>
      <c r="DU6" s="36">
        <f t="shared" si="13"/>
        <v>30.43</v>
      </c>
      <c r="DV6" s="36">
        <f t="shared" si="13"/>
        <v>29.28</v>
      </c>
      <c r="DW6" s="36">
        <f t="shared" si="13"/>
        <v>31.06</v>
      </c>
      <c r="DX6" s="36">
        <f t="shared" si="13"/>
        <v>9.7100000000000009</v>
      </c>
      <c r="DY6" s="36">
        <f t="shared" si="13"/>
        <v>12.79</v>
      </c>
      <c r="DZ6" s="36">
        <f t="shared" si="13"/>
        <v>13.39</v>
      </c>
      <c r="EA6" s="36">
        <f t="shared" si="13"/>
        <v>14.85</v>
      </c>
      <c r="EB6" s="36">
        <f t="shared" si="13"/>
        <v>16.88</v>
      </c>
      <c r="EC6" s="35" t="str">
        <f>IF(EC7="","",IF(EC7="-","【-】","【"&amp;SUBSTITUTE(TEXT(EC7,"#,##0.00"),"-","△")&amp;"】"))</f>
        <v>【19.44】</v>
      </c>
      <c r="ED6" s="36">
        <f>IF(ED7="",NA(),ED7)</f>
        <v>0.11</v>
      </c>
      <c r="EE6" s="36">
        <f t="shared" ref="EE6:EM6" si="14">IF(EE7="",NA(),EE7)</f>
        <v>0.11</v>
      </c>
      <c r="EF6" s="36">
        <f t="shared" si="14"/>
        <v>0.2</v>
      </c>
      <c r="EG6" s="36">
        <f t="shared" si="14"/>
        <v>0.3</v>
      </c>
      <c r="EH6" s="36">
        <f t="shared" si="14"/>
        <v>0.28000000000000003</v>
      </c>
      <c r="EI6" s="36">
        <f t="shared" si="14"/>
        <v>0.99</v>
      </c>
      <c r="EJ6" s="36">
        <f t="shared" si="14"/>
        <v>0.71</v>
      </c>
      <c r="EK6" s="36">
        <f t="shared" si="14"/>
        <v>0.54</v>
      </c>
      <c r="EL6" s="36">
        <f t="shared" si="14"/>
        <v>0.5</v>
      </c>
      <c r="EM6" s="36">
        <f t="shared" si="14"/>
        <v>0.52</v>
      </c>
      <c r="EN6" s="35" t="str">
        <f>IF(EN7="","",IF(EN7="-","【-】","【"&amp;SUBSTITUTE(TEXT(EN7,"#,##0.00"),"-","△")&amp;"】"))</f>
        <v>【0.68】</v>
      </c>
    </row>
    <row r="7" spans="1:144" s="37" customFormat="1" x14ac:dyDescent="0.2">
      <c r="A7" s="29"/>
      <c r="B7" s="38">
        <v>2019</v>
      </c>
      <c r="C7" s="38">
        <v>143847</v>
      </c>
      <c r="D7" s="38">
        <v>46</v>
      </c>
      <c r="E7" s="38">
        <v>1</v>
      </c>
      <c r="F7" s="38">
        <v>0</v>
      </c>
      <c r="G7" s="38">
        <v>1</v>
      </c>
      <c r="H7" s="38" t="s">
        <v>93</v>
      </c>
      <c r="I7" s="38" t="s">
        <v>94</v>
      </c>
      <c r="J7" s="38" t="s">
        <v>95</v>
      </c>
      <c r="K7" s="38" t="s">
        <v>96</v>
      </c>
      <c r="L7" s="38" t="s">
        <v>97</v>
      </c>
      <c r="M7" s="38" t="s">
        <v>98</v>
      </c>
      <c r="N7" s="39" t="s">
        <v>99</v>
      </c>
      <c r="O7" s="39">
        <v>47.81</v>
      </c>
      <c r="P7" s="39">
        <v>94.16</v>
      </c>
      <c r="Q7" s="39">
        <v>1775</v>
      </c>
      <c r="R7" s="39">
        <v>24803</v>
      </c>
      <c r="S7" s="39">
        <v>40.97</v>
      </c>
      <c r="T7" s="39">
        <v>605.39</v>
      </c>
      <c r="U7" s="39">
        <v>23198</v>
      </c>
      <c r="V7" s="39">
        <v>7.4</v>
      </c>
      <c r="W7" s="39">
        <v>3134.86</v>
      </c>
      <c r="X7" s="39">
        <v>107.75</v>
      </c>
      <c r="Y7" s="39">
        <v>117.21</v>
      </c>
      <c r="Z7" s="39">
        <v>126.61</v>
      </c>
      <c r="AA7" s="39">
        <v>116.23</v>
      </c>
      <c r="AB7" s="39">
        <v>126.57</v>
      </c>
      <c r="AC7" s="39">
        <v>111.21</v>
      </c>
      <c r="AD7" s="39">
        <v>111.71</v>
      </c>
      <c r="AE7" s="39">
        <v>110.05</v>
      </c>
      <c r="AF7" s="39">
        <v>108.87</v>
      </c>
      <c r="AG7" s="39">
        <v>108.61</v>
      </c>
      <c r="AH7" s="39">
        <v>112.01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1.93</v>
      </c>
      <c r="AO7" s="39">
        <v>1.72</v>
      </c>
      <c r="AP7" s="39">
        <v>2.64</v>
      </c>
      <c r="AQ7" s="39">
        <v>3.16</v>
      </c>
      <c r="AR7" s="39">
        <v>3.59</v>
      </c>
      <c r="AS7" s="39">
        <v>1.08</v>
      </c>
      <c r="AT7" s="39">
        <v>109.18</v>
      </c>
      <c r="AU7" s="39">
        <v>162.03</v>
      </c>
      <c r="AV7" s="39">
        <v>182.34</v>
      </c>
      <c r="AW7" s="39">
        <v>175.98</v>
      </c>
      <c r="AX7" s="39">
        <v>190.43</v>
      </c>
      <c r="AY7" s="39">
        <v>391.54</v>
      </c>
      <c r="AZ7" s="39">
        <v>384.34</v>
      </c>
      <c r="BA7" s="39">
        <v>359.47</v>
      </c>
      <c r="BB7" s="39">
        <v>369.69</v>
      </c>
      <c r="BC7" s="39">
        <v>379.08</v>
      </c>
      <c r="BD7" s="39">
        <v>264.97000000000003</v>
      </c>
      <c r="BE7" s="39">
        <v>699.91</v>
      </c>
      <c r="BF7" s="39">
        <v>697.53</v>
      </c>
      <c r="BG7" s="39">
        <v>645.79999999999995</v>
      </c>
      <c r="BH7" s="39">
        <v>635.37</v>
      </c>
      <c r="BI7" s="39">
        <v>569.41</v>
      </c>
      <c r="BJ7" s="39">
        <v>386.97</v>
      </c>
      <c r="BK7" s="39">
        <v>380.58</v>
      </c>
      <c r="BL7" s="39">
        <v>401.79</v>
      </c>
      <c r="BM7" s="39">
        <v>402.99</v>
      </c>
      <c r="BN7" s="39">
        <v>398.98</v>
      </c>
      <c r="BO7" s="39">
        <v>266.61</v>
      </c>
      <c r="BP7" s="39">
        <v>104.05</v>
      </c>
      <c r="BQ7" s="39">
        <v>109.58</v>
      </c>
      <c r="BR7" s="39">
        <v>123.27</v>
      </c>
      <c r="BS7" s="39">
        <v>112.7</v>
      </c>
      <c r="BT7" s="39">
        <v>122.74</v>
      </c>
      <c r="BU7" s="39">
        <v>101.72</v>
      </c>
      <c r="BV7" s="39">
        <v>102.38</v>
      </c>
      <c r="BW7" s="39">
        <v>100.12</v>
      </c>
      <c r="BX7" s="39">
        <v>98.66</v>
      </c>
      <c r="BY7" s="39">
        <v>98.64</v>
      </c>
      <c r="BZ7" s="39">
        <v>103.24</v>
      </c>
      <c r="CA7" s="39">
        <v>95.39</v>
      </c>
      <c r="CB7" s="39">
        <v>92.67</v>
      </c>
      <c r="CC7" s="39">
        <v>85.45</v>
      </c>
      <c r="CD7" s="39">
        <v>93.59</v>
      </c>
      <c r="CE7" s="39">
        <v>86.07</v>
      </c>
      <c r="CF7" s="39">
        <v>168.2</v>
      </c>
      <c r="CG7" s="39">
        <v>168.67</v>
      </c>
      <c r="CH7" s="39">
        <v>174.97</v>
      </c>
      <c r="CI7" s="39">
        <v>178.59</v>
      </c>
      <c r="CJ7" s="39">
        <v>178.92</v>
      </c>
      <c r="CK7" s="39">
        <v>168.38</v>
      </c>
      <c r="CL7" s="39">
        <v>50.33</v>
      </c>
      <c r="CM7" s="39">
        <v>46.61</v>
      </c>
      <c r="CN7" s="39">
        <v>48.23</v>
      </c>
      <c r="CO7" s="39">
        <v>46.83</v>
      </c>
      <c r="CP7" s="39">
        <v>47.57</v>
      </c>
      <c r="CQ7" s="39">
        <v>54.77</v>
      </c>
      <c r="CR7" s="39">
        <v>54.92</v>
      </c>
      <c r="CS7" s="39">
        <v>55.63</v>
      </c>
      <c r="CT7" s="39">
        <v>55.03</v>
      </c>
      <c r="CU7" s="39">
        <v>55.14</v>
      </c>
      <c r="CV7" s="39">
        <v>60</v>
      </c>
      <c r="CW7" s="39">
        <v>71.12</v>
      </c>
      <c r="CX7" s="39">
        <v>76.53</v>
      </c>
      <c r="CY7" s="39">
        <v>76.83</v>
      </c>
      <c r="CZ7" s="39">
        <v>76.39</v>
      </c>
      <c r="DA7" s="39">
        <v>77.819999999999993</v>
      </c>
      <c r="DB7" s="39">
        <v>82.89</v>
      </c>
      <c r="DC7" s="39">
        <v>82.66</v>
      </c>
      <c r="DD7" s="39">
        <v>82.04</v>
      </c>
      <c r="DE7" s="39">
        <v>81.900000000000006</v>
      </c>
      <c r="DF7" s="39">
        <v>81.39</v>
      </c>
      <c r="DG7" s="39">
        <v>89.8</v>
      </c>
      <c r="DH7" s="39">
        <v>56.86</v>
      </c>
      <c r="DI7" s="39">
        <v>56.26</v>
      </c>
      <c r="DJ7" s="39">
        <v>55.75</v>
      </c>
      <c r="DK7" s="39">
        <v>56.69</v>
      </c>
      <c r="DL7" s="39">
        <v>58.44</v>
      </c>
      <c r="DM7" s="39">
        <v>47.46</v>
      </c>
      <c r="DN7" s="39">
        <v>48.49</v>
      </c>
      <c r="DO7" s="39">
        <v>48.05</v>
      </c>
      <c r="DP7" s="39">
        <v>48.87</v>
      </c>
      <c r="DQ7" s="39">
        <v>49.92</v>
      </c>
      <c r="DR7" s="39">
        <v>49.59</v>
      </c>
      <c r="DS7" s="39">
        <v>23.92</v>
      </c>
      <c r="DT7" s="39">
        <v>25.77</v>
      </c>
      <c r="DU7" s="39">
        <v>30.43</v>
      </c>
      <c r="DV7" s="39">
        <v>29.28</v>
      </c>
      <c r="DW7" s="39">
        <v>31.06</v>
      </c>
      <c r="DX7" s="39">
        <v>9.7100000000000009</v>
      </c>
      <c r="DY7" s="39">
        <v>12.79</v>
      </c>
      <c r="DZ7" s="39">
        <v>13.39</v>
      </c>
      <c r="EA7" s="39">
        <v>14.85</v>
      </c>
      <c r="EB7" s="39">
        <v>16.88</v>
      </c>
      <c r="EC7" s="39">
        <v>19.440000000000001</v>
      </c>
      <c r="ED7" s="39">
        <v>0.11</v>
      </c>
      <c r="EE7" s="39">
        <v>0.11</v>
      </c>
      <c r="EF7" s="39">
        <v>0.2</v>
      </c>
      <c r="EG7" s="39">
        <v>0.3</v>
      </c>
      <c r="EH7" s="39">
        <v>0.28000000000000003</v>
      </c>
      <c r="EI7" s="39">
        <v>0.99</v>
      </c>
      <c r="EJ7" s="39">
        <v>0.71</v>
      </c>
      <c r="EK7" s="39">
        <v>0.54</v>
      </c>
      <c r="EL7" s="39">
        <v>0.5</v>
      </c>
      <c r="EM7" s="39">
        <v>0.52</v>
      </c>
      <c r="EN7" s="39">
        <v>0.68</v>
      </c>
    </row>
    <row r="8" spans="1:144" x14ac:dyDescent="0.2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2">
      <c r="A9" s="42"/>
      <c r="B9" s="42" t="s">
        <v>100</v>
      </c>
      <c r="C9" s="42" t="s">
        <v>101</v>
      </c>
      <c r="D9" s="42" t="s">
        <v>102</v>
      </c>
      <c r="E9" s="42" t="s">
        <v>103</v>
      </c>
      <c r="F9" s="42" t="s">
        <v>104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2">
      <c r="A10" s="42" t="s">
        <v>44</v>
      </c>
      <c r="B10" s="43">
        <f t="shared" ref="B10:E10" si="15">DATEVALUE($B7+12-B11&amp;"/1/"&amp;B12)</f>
        <v>46388</v>
      </c>
      <c r="C10" s="43">
        <f t="shared" si="15"/>
        <v>46753</v>
      </c>
      <c r="D10" s="43">
        <f t="shared" si="15"/>
        <v>47119</v>
      </c>
      <c r="E10" s="43">
        <f t="shared" si="15"/>
        <v>47484</v>
      </c>
      <c r="F10" s="44">
        <f>DATEVALUE($B7+12-F11&amp;"/1/"&amp;F12)</f>
        <v>47849</v>
      </c>
    </row>
    <row r="11" spans="1:144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2">
      <c r="B12">
        <v>1</v>
      </c>
      <c r="C12">
        <v>1</v>
      </c>
      <c r="D12">
        <v>1</v>
      </c>
      <c r="E12">
        <v>1</v>
      </c>
      <c r="F12">
        <v>1</v>
      </c>
      <c r="G12" t="s">
        <v>106</v>
      </c>
    </row>
    <row r="13" spans="1:144" x14ac:dyDescent="0.2">
      <c r="B13" t="s">
        <v>107</v>
      </c>
      <c r="C13" t="s">
        <v>108</v>
      </c>
      <c r="D13" t="s">
        <v>107</v>
      </c>
      <c r="E13" t="s">
        <v>107</v>
      </c>
      <c r="F13" t="s">
        <v>109</v>
      </c>
      <c r="G13" t="s">
        <v>110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user</cp:lastModifiedBy>
  <cp:lastPrinted>2021-02-24T05:48:49Z</cp:lastPrinted>
  <dcterms:created xsi:type="dcterms:W3CDTF">2020-12-04T02:07:04Z</dcterms:created>
  <dcterms:modified xsi:type="dcterms:W3CDTF">2021-02-24T05:48:53Z</dcterms:modified>
  <cp:category/>
</cp:coreProperties>
</file>