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19_綾瀬市\"/>
    </mc:Choice>
  </mc:AlternateContent>
  <workbookProtection workbookAlgorithmName="SHA-512" workbookHashValue="R9dF627WeoZLwNGpmMAT/OGddnH+yyUQZoZZCyjV/0XzhYMWyn1pHzOjXw+sCjf6S99F+dLGmb3rUdWPGt8gnA==" workbookSaltValue="A3EclOtv3FOViQJgcunI1g==" workbookSpinCount="100000" lockStructure="1"/>
  <bookViews>
    <workbookView xWindow="-120" yWindow="-120" windowWidth="20736" windowHeight="11316"/>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<sst xmlns="http://schemas.openxmlformats.org/spreadsheetml/2006/main" count="236" uniqueCount="121">
  <si>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</si>
  <si>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</si>
  <si>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</si>
  <si>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</si>
  <si>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</si>
  <si>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</si>
  <si>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</si>
  <si>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</si>
  <si>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</si>
  <si>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</si>
  <si>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</si>
  <si>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</si>
  <si>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</si>
  <si>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</si>
  <si>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</si>
  <si>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</si>
  <si>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</si>
  <si>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</si>
  <si>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</si>
  <si>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</si>
  <si>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</si>
  <si>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</si>
  <si>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</si>
  <si>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</si>
  <si>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</si>
  <si>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</si>
  <si>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</si>
  <si>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</si>
  <si>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</si>
  <si>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</si>
  <si>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</si>
  <si>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</si>
  <si>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</si>
  <si>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</si>
  <si>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</si>
  <si>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</si>
  <si>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</si>
  <si>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</si>
  <si>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</si>
  <si>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</si>
  <si>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</si>
  <si>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</si>
  <si>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</si>
  <si>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</si>
  <si>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</si>
  <si>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</si>
  <si>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</si>
  <si>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</si>
  <si>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</si>
  <si>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</si>
  <si>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</si>
  <si>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</si>
  <si>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</si>
  <si>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</si>
  <si>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</si>
  <si>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</si>
  <si>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</si>
  <si>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</si>
  <si>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</si>
  <si>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</si>
  <si>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</si>
  <si>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</si>
  <si>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</si>
  <si>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</si>
  <si>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</si>
  <si>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</si>
  <si>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</si>
  <si>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</si>
  <si>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</si>
  <si>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</si>
  <si>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</si>
  <si>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</si>
  <si>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</si>
  <si>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</si>
  <si>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</si>
  <si>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</si>
  <si>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</si>
  <si>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</si>
  <si>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</si>
  <si>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</si>
  <si>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</si>
  <si>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</si>
  <si>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</si>
  <si>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</si>
  <si>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</si>
  <si>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</si>
  <si>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</si>
  <si>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</si>
  <si>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</si>
  <si>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</si>
  <si>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</si>
  <si>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</si>
  <si>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</si>
  <si>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</si>
  <si>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</si>
  <si>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</si>
  <si>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</si>
  <si>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</si>
  <si>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</si>
  <si>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綾瀬市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</si>
  <si>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</si>
  <si>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</si>
  <si>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</si>
  <si>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</si>
  <si>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</si>
  <si>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</si>
  <si>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</si>
  <si>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</si>
  <si>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</si>
  <si>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</si>
  <si>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</si>
  <si>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</si>
  <si>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</si>
  <si>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</si>
  <si>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</si>
  <si>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</si>
  <si>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</si>
  <si>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</si>
  <si>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令和元年度は、ほとんどの指標で公営企業法適用に伴う打切決算の影響が出たことから、単純な経年比較とはなりませんでした。
　令和２年度からは公営企業法の一部適用となったため、新たな視点で経営分析及び経営の健全化に努めます。</t>
    <rPh sb="1" eb="3">
      <t>レイワ</t>
    </rPh>
    <rPh sb="3" eb="5">
      <t>ガンネン</t>
    </rPh>
    <rPh sb="5" eb="6">
      <t>ド</t>
    </rPh>
    <rPh sb="13" eb="15">
      <t>シヒョウ</t>
    </rPh>
    <rPh sb="16" eb="18">
      <t>コウエイ</t>
    </rPh>
    <rPh sb="18" eb="20">
      <t>キギョウ</t>
    </rPh>
    <rPh sb="20" eb="21">
      <t>ホウ</t>
    </rPh>
    <rPh sb="21" eb="23">
      <t>テキヨウ</t>
    </rPh>
    <rPh sb="24" eb="25">
      <t>トモナ</t>
    </rPh>
    <rPh sb="26" eb="28">
      <t>ウチキ</t>
    </rPh>
    <rPh sb="28" eb="30">
      <t>ケッサン</t>
    </rPh>
    <rPh sb="31" eb="33">
      <t>エイキョウ</t>
    </rPh>
    <rPh sb="34" eb="35">
      <t>デ</t>
    </rPh>
    <rPh sb="41" eb="43">
      <t>タンジュン</t>
    </rPh>
    <rPh sb="44" eb="46">
      <t>ケイネン</t>
    </rPh>
    <rPh sb="46" eb="48">
      <t>ヒカク</t>
    </rPh>
    <rPh sb="61" eb="63">
      <t>レイワ</t>
    </rPh>
    <rPh sb="64" eb="66">
      <t>ネンド</t>
    </rPh>
    <rPh sb="69" eb="71">
      <t>コウエイ</t>
    </rPh>
    <rPh sb="71" eb="73">
      <t>キギョウ</t>
    </rPh>
    <rPh sb="73" eb="74">
      <t>ホウ</t>
    </rPh>
    <rPh sb="75" eb="77">
      <t>イチブ</t>
    </rPh>
    <rPh sb="77" eb="79">
      <t>テキヨウ</t>
    </rPh>
    <rPh sb="86" eb="87">
      <t>アラ</t>
    </rPh>
    <rPh sb="89" eb="91">
      <t>シテン</t>
    </rPh>
    <rPh sb="92" eb="94">
      <t>ケイエイ</t>
    </rPh>
    <rPh sb="94" eb="96">
      <t>ブンセキ</t>
    </rPh>
    <rPh sb="96" eb="97">
      <t>オヨ</t>
    </rPh>
    <rPh sb="98" eb="100">
      <t>ケイエイ</t>
    </rPh>
    <rPh sb="101" eb="103">
      <t>ケンゼン</t>
    </rPh>
    <rPh sb="103" eb="104">
      <t>カ</t>
    </rPh>
    <rPh sb="105" eb="106">
      <t>ツト</t>
    </rPh>
    <phoneticPr fontId="4"/>
  </si>
  <si>
    <t>　③管渠改善率は平成30年度に平均を上回りましたが、ほとんどの年度で平均を下回っています。令和元年度に策定したストックマネジメント計画に基づき順次、老朽化した施設の改修に努めていきます。</t>
    <rPh sb="2" eb="3">
      <t>カン</t>
    </rPh>
    <rPh sb="4" eb="6">
      <t>カイゼン</t>
    </rPh>
    <rPh sb="6" eb="7">
      <t>リツ</t>
    </rPh>
    <rPh sb="8" eb="10">
      <t>ヘイセイ</t>
    </rPh>
    <rPh sb="12" eb="14">
      <t>ネンド</t>
    </rPh>
    <rPh sb="15" eb="17">
      <t>ヘイキン</t>
    </rPh>
    <rPh sb="18" eb="20">
      <t>ウワマワ</t>
    </rPh>
    <rPh sb="31" eb="33">
      <t>ネンド</t>
    </rPh>
    <rPh sb="34" eb="36">
      <t>ヘイキン</t>
    </rPh>
    <rPh sb="37" eb="39">
      <t>シタマワ</t>
    </rPh>
    <rPh sb="45" eb="47">
      <t>レイワ</t>
    </rPh>
    <rPh sb="47" eb="49">
      <t>ガンネン</t>
    </rPh>
    <rPh sb="49" eb="50">
      <t>ド</t>
    </rPh>
    <rPh sb="51" eb="53">
      <t>サクテイ</t>
    </rPh>
    <rPh sb="65" eb="67">
      <t>ケイカク</t>
    </rPh>
    <rPh sb="68" eb="69">
      <t>モト</t>
    </rPh>
    <rPh sb="71" eb="73">
      <t>ジュンジ</t>
    </rPh>
    <rPh sb="74" eb="77">
      <t>ロウキュウカ</t>
    </rPh>
    <rPh sb="79" eb="81">
      <t>シセツ</t>
    </rPh>
    <rPh sb="82" eb="84">
      <t>カイシュウ</t>
    </rPh>
    <rPh sb="85" eb="86">
      <t>ツト</t>
    </rPh>
    <phoneticPr fontId="4"/>
  </si>
  <si>
    <t>　①収益的収支比率が平成30年度から減少となったのは、公営企業法適用に伴う打切決算の影響により、分母の総費用の減より分子の総収益の減が上回ったためです。
　④企業債残高対事業規模比率が平成30年度から増加となったのは、公営企業法適用に伴う打切決算の影響により、分母となる主に下水道使用料で構成される営業収益が減少したためです。経年の動向では、企業債残高は減少傾向にあるため、適切な規模での事業実施に努めていきます。
　⑤経費回収率は、令和元年７月より下水道使用料の増額を行ったにも関わらず、平成30年度から減少となったのは、公営企業法適用に伴う打切決算の影響により、分母の汚水処理費の減よりも、分子の下水道使用料の減が上回ったためです。100％に届いていないことから、法適用後の決算を踏まえ、指標に基づき改善を目指します。
　⑥汚水処理原価が平成30年度から減少となったのは、分母の年間有収水量がほぼ横ばいとなった一方、公営企業法適用に伴う打切決算の影響により分子である汚水処理費が減となったためです。
　⑦施設利用率は平均を上回り、経年でほぼ横ばいとなっています。
　⑧水洗化率は平均を上回り、経年でほぼ横ばいとなっています。</t>
    <rPh sb="2" eb="5">
      <t>シュウエキテキ</t>
    </rPh>
    <rPh sb="5" eb="7">
      <t>シュウシ</t>
    </rPh>
    <rPh sb="7" eb="9">
      <t>ヒリツ</t>
    </rPh>
    <rPh sb="10" eb="12">
      <t>ヘイセイ</t>
    </rPh>
    <rPh sb="14" eb="15">
      <t>ネン</t>
    </rPh>
    <rPh sb="15" eb="16">
      <t>ド</t>
    </rPh>
    <rPh sb="18" eb="20">
      <t>ゲンショウ</t>
    </rPh>
    <rPh sb="27" eb="29">
      <t>コウエイ</t>
    </rPh>
    <rPh sb="29" eb="31">
      <t>キギョウ</t>
    </rPh>
    <rPh sb="31" eb="32">
      <t>ホウ</t>
    </rPh>
    <rPh sb="32" eb="34">
      <t>テキヨウ</t>
    </rPh>
    <rPh sb="35" eb="36">
      <t>トモナ</t>
    </rPh>
    <rPh sb="37" eb="39">
      <t>ウチキ</t>
    </rPh>
    <rPh sb="39" eb="41">
      <t>ケッサン</t>
    </rPh>
    <rPh sb="42" eb="44">
      <t>エイキョウ</t>
    </rPh>
    <rPh sb="48" eb="50">
      <t>ブンボ</t>
    </rPh>
    <rPh sb="51" eb="54">
      <t>ソウヒヨウ</t>
    </rPh>
    <rPh sb="55" eb="56">
      <t>ゲン</t>
    </rPh>
    <rPh sb="58" eb="60">
      <t>ブンシ</t>
    </rPh>
    <rPh sb="65" eb="66">
      <t>ゲン</t>
    </rPh>
    <rPh sb="67" eb="69">
      <t>ウワマワ</t>
    </rPh>
    <rPh sb="79" eb="81">
      <t>キギョウ</t>
    </rPh>
    <rPh sb="81" eb="82">
      <t>サイ</t>
    </rPh>
    <rPh sb="82" eb="84">
      <t>ザンダカ</t>
    </rPh>
    <rPh sb="84" eb="85">
      <t>タイ</t>
    </rPh>
    <rPh sb="85" eb="87">
      <t>ジギョウ</t>
    </rPh>
    <rPh sb="87" eb="89">
      <t>キボ</t>
    </rPh>
    <rPh sb="89" eb="91">
      <t>ヒリツ</t>
    </rPh>
    <rPh sb="92" eb="94">
      <t>ヘイセイ</t>
    </rPh>
    <rPh sb="96" eb="98">
      <t>ネンド</t>
    </rPh>
    <rPh sb="130" eb="132">
      <t>ブンボ</t>
    </rPh>
    <rPh sb="135" eb="136">
      <t>オモ</t>
    </rPh>
    <rPh sb="137" eb="140">
      <t>ゲスイドウ</t>
    </rPh>
    <rPh sb="140" eb="143">
      <t>シヨウリョウ</t>
    </rPh>
    <rPh sb="144" eb="146">
      <t>コウセイ</t>
    </rPh>
    <rPh sb="149" eb="151">
      <t>エイギョウ</t>
    </rPh>
    <rPh sb="151" eb="153">
      <t>シュウエキ</t>
    </rPh>
    <rPh sb="154" eb="156">
      <t>ゲンショウ</t>
    </rPh>
    <rPh sb="163" eb="165">
      <t>ケイネン</t>
    </rPh>
    <rPh sb="166" eb="168">
      <t>ドウコウ</t>
    </rPh>
    <rPh sb="171" eb="173">
      <t>キギョウ</t>
    </rPh>
    <rPh sb="173" eb="174">
      <t>サイ</t>
    </rPh>
    <rPh sb="174" eb="176">
      <t>ザンダカ</t>
    </rPh>
    <rPh sb="177" eb="179">
      <t>ゲンショウ</t>
    </rPh>
    <rPh sb="179" eb="181">
      <t>ケイコウ</t>
    </rPh>
    <rPh sb="187" eb="189">
      <t>テキセツ</t>
    </rPh>
    <rPh sb="190" eb="192">
      <t>キボ</t>
    </rPh>
    <rPh sb="194" eb="196">
      <t>ジギョウ</t>
    </rPh>
    <rPh sb="196" eb="198">
      <t>ジッシ</t>
    </rPh>
    <rPh sb="199" eb="200">
      <t>ツト</t>
    </rPh>
    <rPh sb="210" eb="212">
      <t>ケイヒ</t>
    </rPh>
    <rPh sb="212" eb="214">
      <t>カイシュウ</t>
    </rPh>
    <rPh sb="214" eb="215">
      <t>リツ</t>
    </rPh>
    <rPh sb="235" eb="236">
      <t>オコナ</t>
    </rPh>
    <rPh sb="240" eb="241">
      <t>カカ</t>
    </rPh>
    <rPh sb="245" eb="247">
      <t>ヘイセイ</t>
    </rPh>
    <rPh sb="249" eb="251">
      <t>ネンド</t>
    </rPh>
    <rPh sb="253" eb="255">
      <t>ゲンショウ</t>
    </rPh>
    <rPh sb="262" eb="264">
      <t>コウエイ</t>
    </rPh>
    <rPh sb="264" eb="266">
      <t>キギョウ</t>
    </rPh>
    <rPh sb="266" eb="267">
      <t>ホウ</t>
    </rPh>
    <rPh sb="267" eb="269">
      <t>テキヨウ</t>
    </rPh>
    <rPh sb="270" eb="271">
      <t>トモナ</t>
    </rPh>
    <rPh sb="272" eb="274">
      <t>ウチキ</t>
    </rPh>
    <rPh sb="274" eb="276">
      <t>ケッサン</t>
    </rPh>
    <rPh sb="277" eb="279">
      <t>エイキョウ</t>
    </rPh>
    <rPh sb="309" eb="311">
      <t>ウワマワ</t>
    </rPh>
    <rPh sb="323" eb="324">
      <t>トド</t>
    </rPh>
    <rPh sb="334" eb="335">
      <t>ホウ</t>
    </rPh>
    <rPh sb="335" eb="337">
      <t>テキヨウ</t>
    </rPh>
    <rPh sb="337" eb="338">
      <t>ゴ</t>
    </rPh>
    <rPh sb="339" eb="341">
      <t>ケッサン</t>
    </rPh>
    <rPh sb="342" eb="343">
      <t>フ</t>
    </rPh>
    <rPh sb="346" eb="348">
      <t>シヒョウ</t>
    </rPh>
    <rPh sb="349" eb="350">
      <t>モト</t>
    </rPh>
    <rPh sb="352" eb="354">
      <t>カイゼン</t>
    </rPh>
    <rPh sb="355" eb="357">
      <t>メザ</t>
    </rPh>
    <rPh sb="364" eb="366">
      <t>オスイ</t>
    </rPh>
    <rPh sb="366" eb="368">
      <t>ショリ</t>
    </rPh>
    <rPh sb="368" eb="370">
      <t>ゲンカ</t>
    </rPh>
    <rPh sb="371" eb="373">
      <t>ヘイセイ</t>
    </rPh>
    <rPh sb="375" eb="376">
      <t>ネン</t>
    </rPh>
    <rPh sb="379" eb="381">
      <t>ゲンショウ</t>
    </rPh>
    <rPh sb="388" eb="390">
      <t>ブンボ</t>
    </rPh>
    <rPh sb="391" eb="393">
      <t>ネンカン</t>
    </rPh>
    <rPh sb="393" eb="395">
      <t>ユウシュウ</t>
    </rPh>
    <rPh sb="395" eb="397">
      <t>スイリョウ</t>
    </rPh>
    <rPh sb="400" eb="401">
      <t>ヨコ</t>
    </rPh>
    <rPh sb="407" eb="409">
      <t>イッポウ</t>
    </rPh>
    <rPh sb="430" eb="432">
      <t>ブンシ</t>
    </rPh>
    <rPh sb="435" eb="437">
      <t>オスイ</t>
    </rPh>
    <rPh sb="437" eb="439">
      <t>ショリ</t>
    </rPh>
    <rPh sb="439" eb="440">
      <t>ヒ</t>
    </rPh>
    <rPh sb="441" eb="442">
      <t>ゲン</t>
    </rPh>
    <rPh sb="454" eb="456">
      <t>シセツ</t>
    </rPh>
    <rPh sb="456" eb="459">
      <t>リヨウリツ</t>
    </rPh>
    <rPh sb="460" eb="462">
      <t>ヘイキン</t>
    </rPh>
    <rPh sb="463" eb="465">
      <t>ウワマワ</t>
    </rPh>
    <rPh sb="467" eb="469">
      <t>ケイネン</t>
    </rPh>
    <rPh sb="472" eb="473">
      <t>ヨコ</t>
    </rPh>
    <rPh sb="486" eb="489">
      <t>スイセンカ</t>
    </rPh>
    <rPh sb="489" eb="490">
      <t>リツ</t>
    </rPh>
    <rPh sb="491" eb="493">
      <t>ヘイキン</t>
    </rPh>
    <rPh sb="494" eb="496">
      <t>ウワマワ</t>
    </rPh>
    <rPh sb="498" eb="500">
      <t>ケイネン</t>
    </rPh>
    <rPh sb="503" eb="504">
      <t>ヨコ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</si>
</sst>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0.04</c:v>
                </c:pt>
                <c:pt idx="2">
                  <c:v>0.09</c:v>
                </c:pt>
                <c:pt idx="3">
                  <c:v>0.14000000000000001</c:v>
                </c:pt>
                <c:pt idx="4" formatCode="#,##0.00;&quot;△&quot;#,##0.00">
                  <c:v>0</c:v>
                </c:pt>
              </c:numCache>
            </c:numRef>
          </c:val>
          <c:extLst xmlns:c16r2="http://schemas.microsoft.com/office/drawing/2015/06/chart">
            <c:ext xmlns:c16="http://schemas.microsoft.com/office/drawing/2014/chart" uri="{C3380CC4-5D6E-409C-BE32-E72D297353CC}">
              <c16:uniqueId val="{00000000-F3F2-4ED7-BB9F-E4FECB89FCE7}"/>
            </c:ext>
          </c:extLst>
        </c:ser>
        <c:dLbls>
          <c:showLegendKey val="0"/>
          <c:showVal val="0"/>
          <c:showCatName val="0"/>
          <c:showSerName val="0"/>
          <c:showPercent val="0"/>
          <c:showBubbleSize val="0"/>
        </c:dLbls>
        <c:gapWidth val="150"/>
        <c:axId val="365760472"/>
        <c:axId val="36576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0.14000000000000001</c:v>
                </c:pt>
                <c:pt idx="3">
                  <c:v>0.13</c:v>
                </c:pt>
                <c:pt idx="4">
                  <c:v>0.12</c:v>
                </c:pt>
              </c:numCache>
            </c:numRef>
          </c:val>
          <c:smooth val="0"/>
          <c:extLst xmlns:c16r2="http://schemas.microsoft.com/office/drawing/2015/06/chart">
            <c:ext xmlns:c16="http://schemas.microsoft.com/office/drawing/2014/chart" uri="{C3380CC4-5D6E-409C-BE32-E72D297353CC}">
              <c16:uniqueId val="{00000001-F3F2-4ED7-BB9F-E4FECB89FCE7}"/>
            </c:ext>
          </c:extLst>
        </c:ser>
        <c:dLbls>
          <c:showLegendKey val="0"/>
          <c:showVal val="0"/>
          <c:showCatName val="0"/>
          <c:showSerName val="0"/>
          <c:showPercent val="0"/>
          <c:showBubbleSize val="0"/>
        </c:dLbls>
        <c:marker val="1"/>
        <c:smooth val="0"/>
        <c:axId val="365760472"/>
        <c:axId val="365763248"/>
      </c:lineChart>
      <c:dateAx>
        <c:axId val="365760472"/>
        <c:scaling>
          <c:orientation val="minMax"/>
        </c:scaling>
        <c:delete val="1"/>
        <c:axPos val="b"/>
        <c:numFmt formatCode="&quot;H&quot;yy" sourceLinked="1"/>
        <c:majorTickMark val="none"/>
        <c:minorTickMark val="none"/>
        <c:tickLblPos val="none"/>
        <c:crossAx val="365763248"/>
        <c:crosses val="autoZero"/>
        <c:auto val="1"/>
        <c:lblOffset val="100"/>
        <c:baseTimeUnit val="years"/>
      </c:dateAx>
      <c:valAx>
        <c:axId val="36576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6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86.76</c:v>
                </c:pt>
                <c:pt idx="1">
                  <c:v>85.33</c:v>
                </c:pt>
                <c:pt idx="2">
                  <c:v>85.33</c:v>
                </c:pt>
                <c:pt idx="3">
                  <c:v>84.17</c:v>
                </c:pt>
                <c:pt idx="4">
                  <c:v>85.41</c:v>
                </c:pt>
              </c:numCache>
            </c:numRef>
          </c:val>
          <c:extLst xmlns:c16r2="http://schemas.microsoft.com/office/drawing/2015/06/chart">
            <c:ext xmlns:c16="http://schemas.microsoft.com/office/drawing/2014/chart" uri="{C3380CC4-5D6E-409C-BE32-E72D297353CC}">
              <c16:uniqueId val="{00000000-0032-4C05-9E9B-980790F21331}"/>
            </c:ext>
          </c:extLst>
        </c:ser>
        <c:dLbls>
          <c:showLegendKey val="0"/>
          <c:showVal val="0"/>
          <c:showCatName val="0"/>
          <c:showSerName val="0"/>
          <c:showPercent val="0"/>
          <c:showBubbleSize val="0"/>
        </c:dLbls>
        <c:gapWidth val="150"/>
        <c:axId val="366115864"/>
        <c:axId val="36611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56.67</c:v>
                </c:pt>
                <c:pt idx="1">
                  <c:v>58.04</c:v>
                </c:pt>
                <c:pt idx="2">
                  <c:v>58.83</c:v>
                </c:pt>
                <c:pt idx="3">
                  <c:v>56.51</c:v>
                </c:pt>
                <c:pt idx="4">
                  <c:v>57.04</c:v>
                </c:pt>
              </c:numCache>
            </c:numRef>
          </c:val>
          <c:smooth val="0"/>
          <c:extLst xmlns:c16r2="http://schemas.microsoft.com/office/drawing/2015/06/chart">
            <c:ext xmlns:c16="http://schemas.microsoft.com/office/drawing/2014/chart" uri="{C3380CC4-5D6E-409C-BE32-E72D297353CC}">
              <c16:uniqueId val="{00000001-0032-4C05-9E9B-980790F21331}"/>
            </c:ext>
          </c:extLst>
        </c:ser>
        <c:dLbls>
          <c:showLegendKey val="0"/>
          <c:showVal val="0"/>
          <c:showCatName val="0"/>
          <c:showSerName val="0"/>
          <c:showPercent val="0"/>
          <c:showBubbleSize val="0"/>
        </c:dLbls>
        <c:marker val="1"/>
        <c:smooth val="0"/>
        <c:axId val="366115864"/>
        <c:axId val="366111160"/>
      </c:lineChart>
      <c:dateAx>
        <c:axId val="366115864"/>
        <c:scaling>
          <c:orientation val="minMax"/>
        </c:scaling>
        <c:delete val="1"/>
        <c:axPos val="b"/>
        <c:numFmt formatCode="&quot;H&quot;yy" sourceLinked="1"/>
        <c:majorTickMark val="none"/>
        <c:minorTickMark val="none"/>
        <c:tickLblPos val="none"/>
        <c:crossAx val="366111160"/>
        <c:crosses val="autoZero"/>
        <c:auto val="1"/>
        <c:lblOffset val="100"/>
        <c:baseTimeUnit val="years"/>
      </c:dateAx>
      <c:valAx>
        <c:axId val="36611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1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98.76</c:v>
                </c:pt>
                <c:pt idx="1">
                  <c:v>98.86</c:v>
                </c:pt>
                <c:pt idx="2">
                  <c:v>98.93</c:v>
                </c:pt>
                <c:pt idx="3">
                  <c:v>98.94</c:v>
                </c:pt>
                <c:pt idx="4">
                  <c:v>99.08</c:v>
                </c:pt>
              </c:numCache>
            </c:numRef>
          </c:val>
          <c:extLst xmlns:c16r2="http://schemas.microsoft.com/office/drawing/2015/06/chart">
            <c:ext xmlns:c16="http://schemas.microsoft.com/office/drawing/2014/chart" uri="{C3380CC4-5D6E-409C-BE32-E72D297353CC}">
              <c16:uniqueId val="{00000000-2251-4E91-B433-25BE8290D88C}"/>
            </c:ext>
          </c:extLst>
        </c:ser>
        <c:dLbls>
          <c:showLegendKey val="0"/>
          <c:showVal val="0"/>
          <c:showCatName val="0"/>
          <c:showSerName val="0"/>
          <c:showPercent val="0"/>
          <c:showBubbleSize val="0"/>
        </c:dLbls>
        <c:gapWidth val="150"/>
        <c:axId val="366108416"/>
        <c:axId val="36610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92.56</c:v>
                </c:pt>
                <c:pt idx="2">
                  <c:v>92.9</c:v>
                </c:pt>
                <c:pt idx="3">
                  <c:v>93.91</c:v>
                </c:pt>
                <c:pt idx="4">
                  <c:v>93.73</c:v>
                </c:pt>
              </c:numCache>
            </c:numRef>
          </c:val>
          <c:smooth val="0"/>
          <c:extLst xmlns:c16r2="http://schemas.microsoft.com/office/drawing/2015/06/chart">
            <c:ext xmlns:c16="http://schemas.microsoft.com/office/drawing/2014/chart" uri="{C3380CC4-5D6E-409C-BE32-E72D297353CC}">
              <c16:uniqueId val="{00000001-2251-4E91-B433-25BE8290D88C}"/>
            </c:ext>
          </c:extLst>
        </c:ser>
        <c:dLbls>
          <c:showLegendKey val="0"/>
          <c:showVal val="0"/>
          <c:showCatName val="0"/>
          <c:showSerName val="0"/>
          <c:showPercent val="0"/>
          <c:showBubbleSize val="0"/>
        </c:dLbls>
        <c:marker val="1"/>
        <c:smooth val="0"/>
        <c:axId val="366108416"/>
        <c:axId val="366109984"/>
      </c:lineChart>
      <c:dateAx>
        <c:axId val="366108416"/>
        <c:scaling>
          <c:orientation val="minMax"/>
        </c:scaling>
        <c:delete val="1"/>
        <c:axPos val="b"/>
        <c:numFmt formatCode="&quot;H&quot;yy" sourceLinked="1"/>
        <c:majorTickMark val="none"/>
        <c:minorTickMark val="none"/>
        <c:tickLblPos val="none"/>
        <c:crossAx val="366109984"/>
        <c:crosses val="autoZero"/>
        <c:auto val="1"/>
        <c:lblOffset val="100"/>
        <c:baseTimeUnit val="years"/>
      </c:dateAx>
      <c:valAx>
        <c:axId val="3661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89.7</c:v>
                </c:pt>
                <c:pt idx="1">
                  <c:v>91.77</c:v>
                </c:pt>
                <c:pt idx="2">
                  <c:v>91.48</c:v>
                </c:pt>
                <c:pt idx="3">
                  <c:v>91.35</c:v>
                </c:pt>
                <c:pt idx="4">
                  <c:v>88.75</c:v>
                </c:pt>
              </c:numCache>
            </c:numRef>
          </c:val>
          <c:extLst xmlns:c16r2="http://schemas.microsoft.com/office/drawing/2015/06/chart">
            <c:ext xmlns:c16="http://schemas.microsoft.com/office/drawing/2014/chart" uri="{C3380CC4-5D6E-409C-BE32-E72D297353CC}">
              <c16:uniqueId val="{00000000-2FDA-4E7C-BBD7-F523BF74ACBA}"/>
            </c:ext>
          </c:extLst>
        </c:ser>
        <c:dLbls>
          <c:showLegendKey val="0"/>
          <c:showVal val="0"/>
          <c:showCatName val="0"/>
          <c:showSerName val="0"/>
          <c:showPercent val="0"/>
          <c:showBubbleSize val="0"/>
        </c:dLbls>
        <c:gapWidth val="150"/>
        <c:axId val="365763640"/>
        <c:axId val="36576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DA-4E7C-BBD7-F523BF74ACBA}"/>
            </c:ext>
          </c:extLst>
        </c:ser>
        <c:dLbls>
          <c:showLegendKey val="0"/>
          <c:showVal val="0"/>
          <c:showCatName val="0"/>
          <c:showSerName val="0"/>
          <c:showPercent val="0"/>
          <c:showBubbleSize val="0"/>
        </c:dLbls>
        <c:marker val="1"/>
        <c:smooth val="0"/>
        <c:axId val="365763640"/>
        <c:axId val="365761680"/>
      </c:lineChart>
      <c:dateAx>
        <c:axId val="365763640"/>
        <c:scaling>
          <c:orientation val="minMax"/>
        </c:scaling>
        <c:delete val="1"/>
        <c:axPos val="b"/>
        <c:numFmt formatCode="&quot;H&quot;yy" sourceLinked="1"/>
        <c:majorTickMark val="none"/>
        <c:minorTickMark val="none"/>
        <c:tickLblPos val="none"/>
        <c:crossAx val="365761680"/>
        <c:crosses val="autoZero"/>
        <c:auto val="1"/>
        <c:lblOffset val="100"/>
        <c:baseTimeUnit val="years"/>
      </c:dateAx>
      <c:valAx>
        <c:axId val="36576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6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F6-4C9D-A097-B50F94431BF1}"/>
            </c:ext>
          </c:extLst>
        </c:ser>
        <c:dLbls>
          <c:showLegendKey val="0"/>
          <c:showVal val="0"/>
          <c:showCatName val="0"/>
          <c:showSerName val="0"/>
          <c:showPercent val="0"/>
          <c:showBubbleSize val="0"/>
        </c:dLbls>
        <c:gapWidth val="150"/>
        <c:axId val="365761288"/>
        <c:axId val="36576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F6-4C9D-A097-B50F94431BF1}"/>
            </c:ext>
          </c:extLst>
        </c:ser>
        <c:dLbls>
          <c:showLegendKey val="0"/>
          <c:showVal val="0"/>
          <c:showCatName val="0"/>
          <c:showSerName val="0"/>
          <c:showPercent val="0"/>
          <c:showBubbleSize val="0"/>
        </c:dLbls>
        <c:marker val="1"/>
        <c:smooth val="0"/>
        <c:axId val="365761288"/>
        <c:axId val="365762072"/>
      </c:lineChart>
      <c:dateAx>
        <c:axId val="365761288"/>
        <c:scaling>
          <c:orientation val="minMax"/>
        </c:scaling>
        <c:delete val="1"/>
        <c:axPos val="b"/>
        <c:numFmt formatCode="&quot;H&quot;yy" sourceLinked="1"/>
        <c:majorTickMark val="none"/>
        <c:minorTickMark val="none"/>
        <c:tickLblPos val="none"/>
        <c:crossAx val="365762072"/>
        <c:crosses val="autoZero"/>
        <c:auto val="1"/>
        <c:lblOffset val="100"/>
        <c:baseTimeUnit val="years"/>
      </c:dateAx>
      <c:valAx>
        <c:axId val="36576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6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E8-4CDB-AB5E-1480CFF31829}"/>
            </c:ext>
          </c:extLst>
        </c:ser>
        <c:dLbls>
          <c:showLegendKey val="0"/>
          <c:showVal val="0"/>
          <c:showCatName val="0"/>
          <c:showSerName val="0"/>
          <c:showPercent val="0"/>
          <c:showBubbleSize val="0"/>
        </c:dLbls>
        <c:gapWidth val="150"/>
        <c:axId val="365894904"/>
        <c:axId val="36589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E8-4CDB-AB5E-1480CFF31829}"/>
            </c:ext>
          </c:extLst>
        </c:ser>
        <c:dLbls>
          <c:showLegendKey val="0"/>
          <c:showVal val="0"/>
          <c:showCatName val="0"/>
          <c:showSerName val="0"/>
          <c:showPercent val="0"/>
          <c:showBubbleSize val="0"/>
        </c:dLbls>
        <c:marker val="1"/>
        <c:smooth val="0"/>
        <c:axId val="365894904"/>
        <c:axId val="365899608"/>
      </c:lineChart>
      <c:dateAx>
        <c:axId val="365894904"/>
        <c:scaling>
          <c:orientation val="minMax"/>
        </c:scaling>
        <c:delete val="1"/>
        <c:axPos val="b"/>
        <c:numFmt formatCode="&quot;H&quot;yy" sourceLinked="1"/>
        <c:majorTickMark val="none"/>
        <c:minorTickMark val="none"/>
        <c:tickLblPos val="none"/>
        <c:crossAx val="365899608"/>
        <c:crosses val="autoZero"/>
        <c:auto val="1"/>
        <c:lblOffset val="100"/>
        <c:baseTimeUnit val="years"/>
      </c:dateAx>
      <c:valAx>
        <c:axId val="36589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9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38-4262-86E9-BC111FE3B68C}"/>
            </c:ext>
          </c:extLst>
        </c:ser>
        <c:dLbls>
          <c:showLegendKey val="0"/>
          <c:showVal val="0"/>
          <c:showCatName val="0"/>
          <c:showSerName val="0"/>
          <c:showPercent val="0"/>
          <c:showBubbleSize val="0"/>
        </c:dLbls>
        <c:gapWidth val="150"/>
        <c:axId val="365898432"/>
        <c:axId val="3658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38-4262-86E9-BC111FE3B68C}"/>
            </c:ext>
          </c:extLst>
        </c:ser>
        <c:dLbls>
          <c:showLegendKey val="0"/>
          <c:showVal val="0"/>
          <c:showCatName val="0"/>
          <c:showSerName val="0"/>
          <c:showPercent val="0"/>
          <c:showBubbleSize val="0"/>
        </c:dLbls>
        <c:marker val="1"/>
        <c:smooth val="0"/>
        <c:axId val="365898432"/>
        <c:axId val="365896864"/>
      </c:lineChart>
      <c:dateAx>
        <c:axId val="365898432"/>
        <c:scaling>
          <c:orientation val="minMax"/>
        </c:scaling>
        <c:delete val="1"/>
        <c:axPos val="b"/>
        <c:numFmt formatCode="&quot;H&quot;yy" sourceLinked="1"/>
        <c:majorTickMark val="none"/>
        <c:minorTickMark val="none"/>
        <c:tickLblPos val="none"/>
        <c:crossAx val="365896864"/>
        <c:crosses val="autoZero"/>
        <c:auto val="1"/>
        <c:lblOffset val="100"/>
        <c:baseTimeUnit val="years"/>
      </c:dateAx>
      <c:valAx>
        <c:axId val="3658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F3-4C4A-97FC-8EF281BFCE2A}"/>
            </c:ext>
          </c:extLst>
        </c:ser>
        <c:dLbls>
          <c:showLegendKey val="0"/>
          <c:showVal val="0"/>
          <c:showCatName val="0"/>
          <c:showSerName val="0"/>
          <c:showPercent val="0"/>
          <c:showBubbleSize val="0"/>
        </c:dLbls>
        <c:gapWidth val="150"/>
        <c:axId val="365899216"/>
        <c:axId val="36590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F3-4C4A-97FC-8EF281BFCE2A}"/>
            </c:ext>
          </c:extLst>
        </c:ser>
        <c:dLbls>
          <c:showLegendKey val="0"/>
          <c:showVal val="0"/>
          <c:showCatName val="0"/>
          <c:showSerName val="0"/>
          <c:showPercent val="0"/>
          <c:showBubbleSize val="0"/>
        </c:dLbls>
        <c:marker val="1"/>
        <c:smooth val="0"/>
        <c:axId val="365899216"/>
        <c:axId val="365900784"/>
      </c:lineChart>
      <c:dateAx>
        <c:axId val="365899216"/>
        <c:scaling>
          <c:orientation val="minMax"/>
        </c:scaling>
        <c:delete val="1"/>
        <c:axPos val="b"/>
        <c:numFmt formatCode="&quot;H&quot;yy" sourceLinked="1"/>
        <c:majorTickMark val="none"/>
        <c:minorTickMark val="none"/>
        <c:tickLblPos val="none"/>
        <c:crossAx val="365900784"/>
        <c:crosses val="autoZero"/>
        <c:auto val="1"/>
        <c:lblOffset val="100"/>
        <c:baseTimeUnit val="years"/>
      </c:dateAx>
      <c:valAx>
        <c:axId val="36590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9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528.29999999999995</c:v>
                </c:pt>
                <c:pt idx="1">
                  <c:v>468.95</c:v>
                </c:pt>
                <c:pt idx="2">
                  <c:v>467.49</c:v>
                </c:pt>
                <c:pt idx="3">
                  <c:v>441.93</c:v>
                </c:pt>
                <c:pt idx="4">
                  <c:v>512.03</c:v>
                </c:pt>
              </c:numCache>
            </c:numRef>
          </c:val>
          <c:extLst xmlns:c16r2="http://schemas.microsoft.com/office/drawing/2015/06/chart">
            <c:ext xmlns:c16="http://schemas.microsoft.com/office/drawing/2014/chart" uri="{C3380CC4-5D6E-409C-BE32-E72D297353CC}">
              <c16:uniqueId val="{00000000-40A7-43B1-9E20-DE843C2B6193}"/>
            </c:ext>
          </c:extLst>
        </c:ser>
        <c:dLbls>
          <c:showLegendKey val="0"/>
          <c:showVal val="0"/>
          <c:showCatName val="0"/>
          <c:showSerName val="0"/>
          <c:showPercent val="0"/>
          <c:showBubbleSize val="0"/>
        </c:dLbls>
        <c:gapWidth val="150"/>
        <c:axId val="365896080"/>
        <c:axId val="36589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1051.49</c:v>
                </c:pt>
                <c:pt idx="1">
                  <c:v>991.69</c:v>
                </c:pt>
                <c:pt idx="2">
                  <c:v>610.16999999999996</c:v>
                </c:pt>
                <c:pt idx="3">
                  <c:v>605.9</c:v>
                </c:pt>
                <c:pt idx="4">
                  <c:v>653.69000000000005</c:v>
                </c:pt>
              </c:numCache>
            </c:numRef>
          </c:val>
          <c:smooth val="0"/>
          <c:extLst xmlns:c16r2="http://schemas.microsoft.com/office/drawing/2015/06/chart">
            <c:ext xmlns:c16="http://schemas.microsoft.com/office/drawing/2014/chart" uri="{C3380CC4-5D6E-409C-BE32-E72D297353CC}">
              <c16:uniqueId val="{00000001-40A7-43B1-9E20-DE843C2B6193}"/>
            </c:ext>
          </c:extLst>
        </c:ser>
        <c:dLbls>
          <c:showLegendKey val="0"/>
          <c:showVal val="0"/>
          <c:showCatName val="0"/>
          <c:showSerName val="0"/>
          <c:showPercent val="0"/>
          <c:showBubbleSize val="0"/>
        </c:dLbls>
        <c:marker val="1"/>
        <c:smooth val="0"/>
        <c:axId val="365896080"/>
        <c:axId val="365898040"/>
      </c:lineChart>
      <c:dateAx>
        <c:axId val="365896080"/>
        <c:scaling>
          <c:orientation val="minMax"/>
        </c:scaling>
        <c:delete val="1"/>
        <c:axPos val="b"/>
        <c:numFmt formatCode="&quot;H&quot;yy" sourceLinked="1"/>
        <c:majorTickMark val="none"/>
        <c:minorTickMark val="none"/>
        <c:tickLblPos val="none"/>
        <c:crossAx val="365898040"/>
        <c:crosses val="autoZero"/>
        <c:auto val="1"/>
        <c:lblOffset val="100"/>
        <c:baseTimeUnit val="years"/>
      </c:dateAx>
      <c:valAx>
        <c:axId val="36589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9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86.94</c:v>
                </c:pt>
                <c:pt idx="1">
                  <c:v>86.4</c:v>
                </c:pt>
                <c:pt idx="2">
                  <c:v>86.93</c:v>
                </c:pt>
                <c:pt idx="3">
                  <c:v>83.29</c:v>
                </c:pt>
                <c:pt idx="4">
                  <c:v>77.63</c:v>
                </c:pt>
              </c:numCache>
            </c:numRef>
          </c:val>
          <c:extLst xmlns:c16r2="http://schemas.microsoft.com/office/drawing/2015/06/chart">
            <c:ext xmlns:c16="http://schemas.microsoft.com/office/drawing/2014/chart" uri="{C3380CC4-5D6E-409C-BE32-E72D297353CC}">
              <c16:uniqueId val="{00000000-484E-4631-90ED-292C2D38A724}"/>
            </c:ext>
          </c:extLst>
        </c:ser>
        <c:dLbls>
          <c:showLegendKey val="0"/>
          <c:showVal val="0"/>
          <c:showCatName val="0"/>
          <c:showSerName val="0"/>
          <c:showPercent val="0"/>
          <c:showBubbleSize val="0"/>
        </c:dLbls>
        <c:gapWidth val="150"/>
        <c:axId val="365897256"/>
        <c:axId val="36589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80.11</c:v>
                </c:pt>
                <c:pt idx="1">
                  <c:v>84.53</c:v>
                </c:pt>
                <c:pt idx="2">
                  <c:v>88.37</c:v>
                </c:pt>
                <c:pt idx="3">
                  <c:v>89.41</c:v>
                </c:pt>
                <c:pt idx="4">
                  <c:v>88.05</c:v>
                </c:pt>
              </c:numCache>
            </c:numRef>
          </c:val>
          <c:smooth val="0"/>
          <c:extLst xmlns:c16r2="http://schemas.microsoft.com/office/drawing/2015/06/chart">
            <c:ext xmlns:c16="http://schemas.microsoft.com/office/drawing/2014/chart" uri="{C3380CC4-5D6E-409C-BE32-E72D297353CC}">
              <c16:uniqueId val="{00000001-484E-4631-90ED-292C2D38A724}"/>
            </c:ext>
          </c:extLst>
        </c:ser>
        <c:dLbls>
          <c:showLegendKey val="0"/>
          <c:showVal val="0"/>
          <c:showCatName val="0"/>
          <c:showSerName val="0"/>
          <c:showPercent val="0"/>
          <c:showBubbleSize val="0"/>
        </c:dLbls>
        <c:marker val="1"/>
        <c:smooth val="0"/>
        <c:axId val="365897256"/>
        <c:axId val="365898824"/>
      </c:lineChart>
      <c:dateAx>
        <c:axId val="365897256"/>
        <c:scaling>
          <c:orientation val="minMax"/>
        </c:scaling>
        <c:delete val="1"/>
        <c:axPos val="b"/>
        <c:numFmt formatCode="&quot;H&quot;yy" sourceLinked="1"/>
        <c:majorTickMark val="none"/>
        <c:minorTickMark val="none"/>
        <c:tickLblPos val="none"/>
        <c:crossAx val="365898824"/>
        <c:crosses val="autoZero"/>
        <c:auto val="1"/>
        <c:lblOffset val="100"/>
        <c:baseTimeUnit val="years"/>
      </c:dateAx>
      <c:valAx>
        <c:axId val="36589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9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149.71</c:v>
                </c:pt>
                <c:pt idx="1">
                  <c:v>149.76</c:v>
                </c:pt>
                <c:pt idx="2">
                  <c:v>150.02000000000001</c:v>
                </c:pt>
                <c:pt idx="3">
                  <c:v>155.44</c:v>
                </c:pt>
                <c:pt idx="4">
                  <c:v>151.66999999999999</c:v>
                </c:pt>
              </c:numCache>
            </c:numRef>
          </c:val>
          <c:extLst xmlns:c16r2="http://schemas.microsoft.com/office/drawing/2015/06/chart">
            <c:ext xmlns:c16="http://schemas.microsoft.com/office/drawing/2014/chart" uri="{C3380CC4-5D6E-409C-BE32-E72D297353CC}">
              <c16:uniqueId val="{00000000-56A7-4637-B8F9-0FFC52ED27FE}"/>
            </c:ext>
          </c:extLst>
        </c:ser>
        <c:dLbls>
          <c:showLegendKey val="0"/>
          <c:showVal val="0"/>
          <c:showCatName val="0"/>
          <c:showSerName val="0"/>
          <c:showPercent val="0"/>
          <c:showBubbleSize val="0"/>
        </c:dLbls>
        <c:gapWidth val="150"/>
        <c:axId val="366114688"/>
        <c:axId val="36611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162.66</c:v>
                </c:pt>
                <c:pt idx="1">
                  <c:v>154.69999999999999</c:v>
                </c:pt>
                <c:pt idx="2">
                  <c:v>143.05000000000001</c:v>
                </c:pt>
                <c:pt idx="3">
                  <c:v>142.05000000000001</c:v>
                </c:pt>
                <c:pt idx="4">
                  <c:v>141.15</c:v>
                </c:pt>
              </c:numCache>
            </c:numRef>
          </c:val>
          <c:smooth val="0"/>
          <c:extLst xmlns:c16r2="http://schemas.microsoft.com/office/drawing/2015/06/chart">
            <c:ext xmlns:c16="http://schemas.microsoft.com/office/drawing/2014/chart" uri="{C3380CC4-5D6E-409C-BE32-E72D297353CC}">
              <c16:uniqueId val="{00000001-56A7-4637-B8F9-0FFC52ED27FE}"/>
            </c:ext>
          </c:extLst>
        </c:ser>
        <c:dLbls>
          <c:showLegendKey val="0"/>
          <c:showVal val="0"/>
          <c:showCatName val="0"/>
          <c:showSerName val="0"/>
          <c:showPercent val="0"/>
          <c:showBubbleSize val="0"/>
        </c:dLbls>
        <c:marker val="1"/>
        <c:smooth val="0"/>
        <c:axId val="366114688"/>
        <c:axId val="366115472"/>
      </c:lineChart>
      <c:dateAx>
        <c:axId val="366114688"/>
        <c:scaling>
          <c:orientation val="minMax"/>
        </c:scaling>
        <c:delete val="1"/>
        <c:axPos val="b"/>
        <c:numFmt formatCode="&quot;H&quot;yy" sourceLinked="1"/>
        <c:majorTickMark val="none"/>
        <c:minorTickMark val="none"/>
        <c:tickLblPos val="none"/>
        <c:crossAx val="366115472"/>
        <c:crosses val="autoZero"/>
        <c:auto val="1"/>
        <c:lblOffset val="100"/>
        <c:baseTimeUnit val="years"/>
      </c:dateAx>
      <c:valAx>
        <c:axId val="36611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5546875" defaultRowHeight="13.2" x14ac:dyDescent="0.2"/>
  <cols>
    <col min="1" max="1" width="2.5546875" customWidth="1"/>
    <col min="2" max="62" width="3.664062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神奈川県　綾瀬市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Bc1</v>
      </c>
      <c r="X8" s="66"/>
      <c r="Y8" s="66"/>
      <c r="Z8" s="66"/>
      <c r="AA8" s="66"/>
      <c r="AB8" s="66"/>
      <c r="AC8" s="66"/>
      <c r="AD8" s="67" t="str">
        <f>データ!$M$6</f>
        <v>非設置</v>
      </c>
      <c r="AE8" s="67"/>
      <c r="AF8" s="67"/>
      <c r="AG8" s="67"/>
      <c r="AH8" s="67"/>
      <c r="AI8" s="67"/>
      <c r="AJ8" s="67"/>
      <c r="AK8" s="3"/>
      <c r="AL8" s="63">
        <f>データ!S6</f>
        <v>85297</v>
      </c>
      <c r="AM8" s="63"/>
      <c r="AN8" s="63"/>
      <c r="AO8" s="63"/>
      <c r="AP8" s="63"/>
      <c r="AQ8" s="63"/>
      <c r="AR8" s="63"/>
      <c r="AS8" s="63"/>
      <c r="AT8" s="62">
        <f>データ!T6</f>
        <v>22.14</v>
      </c>
      <c r="AU8" s="62"/>
      <c r="AV8" s="62"/>
      <c r="AW8" s="62"/>
      <c r="AX8" s="62"/>
      <c r="AY8" s="62"/>
      <c r="AZ8" s="62"/>
      <c r="BA8" s="62"/>
      <c r="BB8" s="62">
        <f>データ!U6</f>
        <v>3852.62</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2">
      <c r="A10" s="2"/>
      <c r="B10" s="62" t="str">
        <f>データ!N6</f>
        <v>-</v>
      </c>
      <c r="C10" s="62"/>
      <c r="D10" s="62"/>
      <c r="E10" s="62"/>
      <c r="F10" s="62"/>
      <c r="G10" s="62"/>
      <c r="H10" s="62"/>
      <c r="I10" s="62" t="str">
        <f>データ!O6</f>
        <v>該当数値なし</v>
      </c>
      <c r="J10" s="62"/>
      <c r="K10" s="62"/>
      <c r="L10" s="62"/>
      <c r="M10" s="62"/>
      <c r="N10" s="62"/>
      <c r="O10" s="62"/>
      <c r="P10" s="62">
        <f>データ!P6</f>
        <v>94.34</v>
      </c>
      <c r="Q10" s="62"/>
      <c r="R10" s="62"/>
      <c r="S10" s="62"/>
      <c r="T10" s="62"/>
      <c r="U10" s="62"/>
      <c r="V10" s="62"/>
      <c r="W10" s="62">
        <f>データ!Q6</f>
        <v>86.27</v>
      </c>
      <c r="X10" s="62"/>
      <c r="Y10" s="62"/>
      <c r="Z10" s="62"/>
      <c r="AA10" s="62"/>
      <c r="AB10" s="62"/>
      <c r="AC10" s="62"/>
      <c r="AD10" s="63">
        <f>データ!R6</f>
        <v>2289</v>
      </c>
      <c r="AE10" s="63"/>
      <c r="AF10" s="63"/>
      <c r="AG10" s="63"/>
      <c r="AH10" s="63"/>
      <c r="AI10" s="63"/>
      <c r="AJ10" s="63"/>
      <c r="AK10" s="2"/>
      <c r="AL10" s="63">
        <f>データ!V6</f>
        <v>80386</v>
      </c>
      <c r="AM10" s="63"/>
      <c r="AN10" s="63"/>
      <c r="AO10" s="63"/>
      <c r="AP10" s="63"/>
      <c r="AQ10" s="63"/>
      <c r="AR10" s="63"/>
      <c r="AS10" s="63"/>
      <c r="AT10" s="62">
        <f>データ!W6</f>
        <v>10.97</v>
      </c>
      <c r="AU10" s="62"/>
      <c r="AV10" s="62"/>
      <c r="AW10" s="62"/>
      <c r="AX10" s="62"/>
      <c r="AY10" s="62"/>
      <c r="AZ10" s="62"/>
      <c r="BA10" s="62"/>
      <c r="BB10" s="62">
        <f>データ!X6</f>
        <v>7327.8</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120</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119</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118</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NfOgpOmcegYrBbk1GF7ONJ9KwQnpKxkFQcwoo0Hv+dGqXCeFiuAFXt1/zUkkZFXMVA9YBlPgwQ+OkXtWhLyu1A==" saltValue="+a5fhUdscvLor4QQgE9g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1" t="s">
        <v>55</v>
      </c>
      <c r="I3" s="72"/>
      <c r="J3" s="72"/>
      <c r="K3" s="72"/>
      <c r="L3" s="72"/>
      <c r="M3" s="72"/>
      <c r="N3" s="72"/>
      <c r="O3" s="72"/>
      <c r="P3" s="72"/>
      <c r="Q3" s="72"/>
      <c r="R3" s="72"/>
      <c r="S3" s="72"/>
      <c r="T3" s="72"/>
      <c r="U3" s="72"/>
      <c r="V3" s="72"/>
      <c r="W3" s="72"/>
      <c r="X3" s="73"/>
      <c r="Y3" s="77" t="s">
        <v>56</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57</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2">
      <c r="A4" s="28" t="s">
        <v>58</v>
      </c>
      <c r="B4" s="30"/>
      <c r="C4" s="30"/>
      <c r="D4" s="30"/>
      <c r="E4" s="30"/>
      <c r="F4" s="30"/>
      <c r="G4" s="30"/>
      <c r="H4" s="74"/>
      <c r="I4" s="75"/>
      <c r="J4" s="75"/>
      <c r="K4" s="75"/>
      <c r="L4" s="75"/>
      <c r="M4" s="75"/>
      <c r="N4" s="75"/>
      <c r="O4" s="75"/>
      <c r="P4" s="75"/>
      <c r="Q4" s="75"/>
      <c r="R4" s="75"/>
      <c r="S4" s="75"/>
      <c r="T4" s="75"/>
      <c r="U4" s="75"/>
      <c r="V4" s="75"/>
      <c r="W4" s="75"/>
      <c r="X4" s="76"/>
      <c r="Y4" s="70" t="s">
        <v>59</v>
      </c>
      <c r="Z4" s="70"/>
      <c r="AA4" s="70"/>
      <c r="AB4" s="70"/>
      <c r="AC4" s="70"/>
      <c r="AD4" s="70"/>
      <c r="AE4" s="70"/>
      <c r="AF4" s="70"/>
      <c r="AG4" s="70"/>
      <c r="AH4" s="70"/>
      <c r="AI4" s="70"/>
      <c r="AJ4" s="70" t="s">
        <v>60</v>
      </c>
      <c r="AK4" s="70"/>
      <c r="AL4" s="70"/>
      <c r="AM4" s="70"/>
      <c r="AN4" s="70"/>
      <c r="AO4" s="70"/>
      <c r="AP4" s="70"/>
      <c r="AQ4" s="70"/>
      <c r="AR4" s="70"/>
      <c r="AS4" s="70"/>
      <c r="AT4" s="70"/>
      <c r="AU4" s="70" t="s">
        <v>61</v>
      </c>
      <c r="AV4" s="70"/>
      <c r="AW4" s="70"/>
      <c r="AX4" s="70"/>
      <c r="AY4" s="70"/>
      <c r="AZ4" s="70"/>
      <c r="BA4" s="70"/>
      <c r="BB4" s="70"/>
      <c r="BC4" s="70"/>
      <c r="BD4" s="70"/>
      <c r="BE4" s="70"/>
      <c r="BF4" s="70" t="s">
        <v>62</v>
      </c>
      <c r="BG4" s="70"/>
      <c r="BH4" s="70"/>
      <c r="BI4" s="70"/>
      <c r="BJ4" s="70"/>
      <c r="BK4" s="70"/>
      <c r="BL4" s="70"/>
      <c r="BM4" s="70"/>
      <c r="BN4" s="70"/>
      <c r="BO4" s="70"/>
      <c r="BP4" s="70"/>
      <c r="BQ4" s="70" t="s">
        <v>63</v>
      </c>
      <c r="BR4" s="70"/>
      <c r="BS4" s="70"/>
      <c r="BT4" s="70"/>
      <c r="BU4" s="70"/>
      <c r="BV4" s="70"/>
      <c r="BW4" s="70"/>
      <c r="BX4" s="70"/>
      <c r="BY4" s="70"/>
      <c r="BZ4" s="70"/>
      <c r="CA4" s="70"/>
      <c r="CB4" s="70" t="s">
        <v>64</v>
      </c>
      <c r="CC4" s="70"/>
      <c r="CD4" s="70"/>
      <c r="CE4" s="70"/>
      <c r="CF4" s="70"/>
      <c r="CG4" s="70"/>
      <c r="CH4" s="70"/>
      <c r="CI4" s="70"/>
      <c r="CJ4" s="70"/>
      <c r="CK4" s="70"/>
      <c r="CL4" s="70"/>
      <c r="CM4" s="70" t="s">
        <v>65</v>
      </c>
      <c r="CN4" s="70"/>
      <c r="CO4" s="70"/>
      <c r="CP4" s="70"/>
      <c r="CQ4" s="70"/>
      <c r="CR4" s="70"/>
      <c r="CS4" s="70"/>
      <c r="CT4" s="70"/>
      <c r="CU4" s="70"/>
      <c r="CV4" s="70"/>
      <c r="CW4" s="70"/>
      <c r="CX4" s="70" t="s">
        <v>66</v>
      </c>
      <c r="CY4" s="70"/>
      <c r="CZ4" s="70"/>
      <c r="DA4" s="70"/>
      <c r="DB4" s="70"/>
      <c r="DC4" s="70"/>
      <c r="DD4" s="70"/>
      <c r="DE4" s="70"/>
      <c r="DF4" s="70"/>
      <c r="DG4" s="70"/>
      <c r="DH4" s="70"/>
      <c r="DI4" s="70" t="s">
        <v>67</v>
      </c>
      <c r="DJ4" s="70"/>
      <c r="DK4" s="70"/>
      <c r="DL4" s="70"/>
      <c r="DM4" s="70"/>
      <c r="DN4" s="70"/>
      <c r="DO4" s="70"/>
      <c r="DP4" s="70"/>
      <c r="DQ4" s="70"/>
      <c r="DR4" s="70"/>
      <c r="DS4" s="70"/>
      <c r="DT4" s="70" t="s">
        <v>68</v>
      </c>
      <c r="DU4" s="70"/>
      <c r="DV4" s="70"/>
      <c r="DW4" s="70"/>
      <c r="DX4" s="70"/>
      <c r="DY4" s="70"/>
      <c r="DZ4" s="70"/>
      <c r="EA4" s="70"/>
      <c r="EB4" s="70"/>
      <c r="EC4" s="70"/>
      <c r="ED4" s="70"/>
      <c r="EE4" s="70" t="s">
        <v>69</v>
      </c>
      <c r="EF4" s="70"/>
      <c r="EG4" s="70"/>
      <c r="EH4" s="70"/>
      <c r="EI4" s="70"/>
      <c r="EJ4" s="70"/>
      <c r="EK4" s="70"/>
      <c r="EL4" s="70"/>
      <c r="EM4" s="70"/>
      <c r="EN4" s="70"/>
      <c r="EO4" s="70"/>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142182</v>
      </c>
      <c r="D6" s="33">
        <f t="shared" si="3"/>
        <v>47</v>
      </c>
      <c r="E6" s="33">
        <f t="shared" si="3"/>
        <v>17</v>
      </c>
      <c r="F6" s="33">
        <f t="shared" si="3"/>
        <v>1</v>
      </c>
      <c r="G6" s="33">
        <f t="shared" si="3"/>
        <v>0</v>
      </c>
      <c r="H6" s="33" t="str">
        <f t="shared" si="3"/>
        <v>神奈川県　綾瀬市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94.34</v>
      </c>
      <c r="Q6" s="34">
        <f t="shared" si="3"/>
        <v>86.27</v>
      </c>
      <c r="R6" s="34">
        <f t="shared" si="3"/>
        <v>2289</v>
      </c>
      <c r="S6" s="34">
        <f t="shared" si="3"/>
        <v>85297</v>
      </c>
      <c r="T6" s="34">
        <f t="shared" si="3"/>
        <v>22.14</v>
      </c>
      <c r="U6" s="34">
        <f t="shared" si="3"/>
        <v>3852.62</v>
      </c>
      <c r="V6" s="34">
        <f t="shared" si="3"/>
        <v>80386</v>
      </c>
      <c r="W6" s="34">
        <f t="shared" si="3"/>
        <v>10.97</v>
      </c>
      <c r="X6" s="34">
        <f t="shared" si="3"/>
        <v>7327.8</v>
      </c>
      <c r="Y6" s="35">
        <f>IF(Y7="",NA(),Y7)</f>
        <v>89.7</v>
      </c>
      <c r="Z6" s="35">
        <f t="shared" ref="Z6:AH6" si="4">IF(Z7="",NA(),Z7)</f>
        <v>91.77</v>
      </c>
      <c r="AA6" s="35">
        <f t="shared" si="4"/>
        <v>91.48</v>
      </c>
      <c r="AB6" s="35">
        <f t="shared" si="4"/>
        <v>91.35</v>
      </c>
      <c r="AC6" s="35">
        <f t="shared" si="4"/>
        <v>88.75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528.29999999999995</v>
      </c>
      <c r="BG6" s="35">
        <f t="shared" ref="BG6:BO6" si="7">IF(BG7="",NA(),BG7)</f>
        <v>468.95</v>
      </c>
      <c r="BH6" s="35">
        <f t="shared" si="7"/>
        <v>467.49</v>
      </c>
      <c r="BI6" s="35">
        <f t="shared" si="7"/>
        <v>441.93</v>
      </c>
      <c r="BJ6" s="35">
        <f t="shared" si="7"/>
        <v>512.03</v>
      </c>
      <c r="BK6" s="35">
        <f t="shared" si="7"/>
        <v>1051.49</v>
      </c>
      <c r="BL6" s="35">
        <f t="shared" si="7"/>
        <v>991.69</v>
      </c>
      <c r="BM6" s="35">
        <f t="shared" si="7"/>
        <v>610.16999999999996</v>
      </c>
      <c r="BN6" s="35">
        <f t="shared" si="7"/>
        <v>605.9</v>
      </c>
      <c r="BO6" s="35">
        <f t="shared" si="7"/>
        <v>653.69000000000005</v>
      </c>
      <c r="BP6" s="34" t="str">
        <f>IF(BP7="","",IF(BP7="-","【-】","【"&amp;SUBSTITUTE(TEXT(BP7,"#,##0.00"),"-","△")&amp;"】"))</f>
        <v>【682.51】</v>
      </c>
      <c r="BQ6" s="35">
        <f>IF(BQ7="",NA(),BQ7)</f>
        <v>86.94</v>
      </c>
      <c r="BR6" s="35">
        <f t="shared" ref="BR6:BZ6" si="8">IF(BR7="",NA(),BR7)</f>
        <v>86.4</v>
      </c>
      <c r="BS6" s="35">
        <f t="shared" si="8"/>
        <v>86.93</v>
      </c>
      <c r="BT6" s="35">
        <f t="shared" si="8"/>
        <v>83.29</v>
      </c>
      <c r="BU6" s="35">
        <f t="shared" si="8"/>
        <v>77.63</v>
      </c>
      <c r="BV6" s="35">
        <f t="shared" si="8"/>
        <v>80.11</v>
      </c>
      <c r="BW6" s="35">
        <f t="shared" si="8"/>
        <v>84.53</v>
      </c>
      <c r="BX6" s="35">
        <f t="shared" si="8"/>
        <v>88.37</v>
      </c>
      <c r="BY6" s="35">
        <f t="shared" si="8"/>
        <v>89.41</v>
      </c>
      <c r="BZ6" s="35">
        <f t="shared" si="8"/>
        <v>88.05</v>
      </c>
      <c r="CA6" s="34" t="str">
        <f>IF(CA7="","",IF(CA7="-","【-】","【"&amp;SUBSTITUTE(TEXT(CA7,"#,##0.00"),"-","△")&amp;"】"))</f>
        <v>【100.34】</v>
      </c>
      <c r="CB6" s="35">
        <f>IF(CB7="",NA(),CB7)</f>
        <v>149.71</v>
      </c>
      <c r="CC6" s="35">
        <f t="shared" ref="CC6:CK6" si="9">IF(CC7="",NA(),CC7)</f>
        <v>149.76</v>
      </c>
      <c r="CD6" s="35">
        <f t="shared" si="9"/>
        <v>150.02000000000001</v>
      </c>
      <c r="CE6" s="35">
        <f t="shared" si="9"/>
        <v>155.44</v>
      </c>
      <c r="CF6" s="35">
        <f t="shared" si="9"/>
        <v>151.66999999999999</v>
      </c>
      <c r="CG6" s="35">
        <f t="shared" si="9"/>
        <v>162.66</v>
      </c>
      <c r="CH6" s="35">
        <f t="shared" si="9"/>
        <v>154.69999999999999</v>
      </c>
      <c r="CI6" s="35">
        <f t="shared" si="9"/>
        <v>143.05000000000001</v>
      </c>
      <c r="CJ6" s="35">
        <f t="shared" si="9"/>
        <v>142.05000000000001</v>
      </c>
      <c r="CK6" s="35">
        <f t="shared" si="9"/>
        <v>141.15</v>
      </c>
      <c r="CL6" s="34" t="str">
        <f>IF(CL7="","",IF(CL7="-","【-】","【"&amp;SUBSTITUTE(TEXT(CL7,"#,##0.00"),"-","△")&amp;"】"))</f>
        <v>【136.15】</v>
      </c>
      <c r="CM6" s="35">
        <f>IF(CM7="",NA(),CM7)</f>
        <v>86.76</v>
      </c>
      <c r="CN6" s="35">
        <f t="shared" ref="CN6:CV6" si="10">IF(CN7="",NA(),CN7)</f>
        <v>85.33</v>
      </c>
      <c r="CO6" s="35">
        <f t="shared" si="10"/>
        <v>85.33</v>
      </c>
      <c r="CP6" s="35">
        <f t="shared" si="10"/>
        <v>84.17</v>
      </c>
      <c r="CQ6" s="35">
        <f t="shared" si="10"/>
        <v>85.41</v>
      </c>
      <c r="CR6" s="35">
        <f t="shared" si="10"/>
        <v>56.67</v>
      </c>
      <c r="CS6" s="35">
        <f t="shared" si="10"/>
        <v>58.04</v>
      </c>
      <c r="CT6" s="35">
        <f t="shared" si="10"/>
        <v>58.83</v>
      </c>
      <c r="CU6" s="35">
        <f t="shared" si="10"/>
        <v>56.51</v>
      </c>
      <c r="CV6" s="35">
        <f t="shared" si="10"/>
        <v>57.04</v>
      </c>
      <c r="CW6" s="34" t="str">
        <f>IF(CW7="","",IF(CW7="-","【-】","【"&amp;SUBSTITUTE(TEXT(CW7,"#,##0.00"),"-","△")&amp;"】"))</f>
        <v>【59.64】</v>
      </c>
      <c r="CX6" s="35">
        <f>IF(CX7="",NA(),CX7)</f>
        <v>98.76</v>
      </c>
      <c r="CY6" s="35">
        <f t="shared" ref="CY6:DG6" si="11">IF(CY7="",NA(),CY7)</f>
        <v>98.86</v>
      </c>
      <c r="CZ6" s="35">
        <f t="shared" si="11"/>
        <v>98.93</v>
      </c>
      <c r="DA6" s="35">
        <f t="shared" si="11"/>
        <v>98.94</v>
      </c>
      <c r="DB6" s="35">
        <f t="shared" si="11"/>
        <v>99.08</v>
      </c>
      <c r="DC6" s="35">
        <f t="shared" si="11"/>
        <v>92.9</v>
      </c>
      <c r="DD6" s="35">
        <f t="shared" si="11"/>
        <v>92.56</v>
      </c>
      <c r="DE6" s="35">
        <f t="shared" si="11"/>
        <v>92.9</v>
      </c>
      <c r="DF6" s="35">
        <f t="shared" si="11"/>
        <v>93.91</v>
      </c>
      <c r="DG6" s="35">
        <f t="shared" si="11"/>
        <v>93.73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0.04</v>
      </c>
      <c r="EG6" s="35">
        <f t="shared" si="14"/>
        <v>0.09</v>
      </c>
      <c r="EH6" s="35">
        <f t="shared" si="14"/>
        <v>0.14000000000000001</v>
      </c>
      <c r="EI6" s="34">
        <f t="shared" si="14"/>
        <v>0</v>
      </c>
      <c r="EJ6" s="35">
        <f t="shared" si="14"/>
        <v>0.04</v>
      </c>
      <c r="EK6" s="35">
        <f t="shared" si="14"/>
        <v>0.05</v>
      </c>
      <c r="EL6" s="35">
        <f t="shared" si="14"/>
        <v>0.14000000000000001</v>
      </c>
      <c r="EM6" s="35">
        <f t="shared" si="14"/>
        <v>0.13</v>
      </c>
      <c r="EN6" s="35">
        <f t="shared" si="14"/>
        <v>0.12</v>
      </c>
      <c r="EO6" s="34" t="str">
        <f>IF(EO7="","",IF(EO7="-","【-】","【"&amp;SUBSTITUTE(TEXT(EO7,"#,##0.00"),"-","△")&amp;"】"))</f>
        <v>【0.22】</v>
      </c>
    </row>
    <row r="7" spans="1:145" s="36" customFormat="1" x14ac:dyDescent="0.2">
      <c r="A7" s="28"/>
      <c r="B7" s="37">
        <v>2019</v>
      </c>
      <c r="C7" s="37">
        <v>142182</v>
      </c>
      <c r="D7" s="37">
        <v>47</v>
      </c>
      <c r="E7" s="37">
        <v>17</v>
      </c>
      <c r="F7" s="37">
        <v>1</v>
      </c>
      <c r="G7" s="37">
        <v>0</v>
      </c>
      <c r="H7" s="37" t="s">
        <v>99</v>
      </c>
      <c r="I7" s="37" t="s">
        <v>100</v>
      </c>
      <c r="J7" s="37" t="s">
        <v>101</v>
      </c>
      <c r="K7" s="37" t="s">
        <v>102</v>
      </c>
      <c r="L7" s="37" t="s">
        <v>103</v>
      </c>
      <c r="M7" s="37" t="s">
        <v>104</v>
      </c>
      <c r="N7" s="38" t="s">
        <v>105</v>
      </c>
      <c r="O7" s="38" t="s">
        <v>106</v>
      </c>
      <c r="P7" s="38">
        <v>94.34</v>
      </c>
      <c r="Q7" s="38">
        <v>86.27</v>
      </c>
      <c r="R7" s="38">
        <v>2289</v>
      </c>
      <c r="S7" s="38">
        <v>85297</v>
      </c>
      <c r="T7" s="38">
        <v>22.14</v>
      </c>
      <c r="U7" s="38">
        <v>3852.62</v>
      </c>
      <c r="V7" s="38">
        <v>80386</v>
      </c>
      <c r="W7" s="38">
        <v>10.97</v>
      </c>
      <c r="X7" s="38">
        <v>7327.8</v>
      </c>
      <c r="Y7" s="38">
        <v>89.7</v>
      </c>
      <c r="Z7" s="38">
        <v>91.77</v>
      </c>
      <c r="AA7" s="38">
        <v>91.48</v>
      </c>
      <c r="AB7" s="38">
        <v>91.35</v>
      </c>
      <c r="AC7" s="38">
        <v>88.75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528.29999999999995</v>
      </c>
      <c r="BG7" s="38">
        <v>468.95</v>
      </c>
      <c r="BH7" s="38">
        <v>467.49</v>
      </c>
      <c r="BI7" s="38">
        <v>441.93</v>
      </c>
      <c r="BJ7" s="38">
        <v>512.03</v>
      </c>
      <c r="BK7" s="38">
        <v>1051.49</v>
      </c>
      <c r="BL7" s="38">
        <v>991.69</v>
      </c>
      <c r="BM7" s="38">
        <v>610.16999999999996</v>
      </c>
      <c r="BN7" s="38">
        <v>605.9</v>
      </c>
      <c r="BO7" s="38">
        <v>653.69000000000005</v>
      </c>
      <c r="BP7" s="38">
        <v>682.51</v>
      </c>
      <c r="BQ7" s="38">
        <v>86.94</v>
      </c>
      <c r="BR7" s="38">
        <v>86.4</v>
      </c>
      <c r="BS7" s="38">
        <v>86.93</v>
      </c>
      <c r="BT7" s="38">
        <v>83.29</v>
      </c>
      <c r="BU7" s="38">
        <v>77.63</v>
      </c>
      <c r="BV7" s="38">
        <v>80.11</v>
      </c>
      <c r="BW7" s="38">
        <v>84.53</v>
      </c>
      <c r="BX7" s="38">
        <v>88.37</v>
      </c>
      <c r="BY7" s="38">
        <v>89.41</v>
      </c>
      <c r="BZ7" s="38">
        <v>88.05</v>
      </c>
      <c r="CA7" s="38">
        <v>100.34</v>
      </c>
      <c r="CB7" s="38">
        <v>149.71</v>
      </c>
      <c r="CC7" s="38">
        <v>149.76</v>
      </c>
      <c r="CD7" s="38">
        <v>150.02000000000001</v>
      </c>
      <c r="CE7" s="38">
        <v>155.44</v>
      </c>
      <c r="CF7" s="38">
        <v>151.66999999999999</v>
      </c>
      <c r="CG7" s="38">
        <v>162.66</v>
      </c>
      <c r="CH7" s="38">
        <v>154.69999999999999</v>
      </c>
      <c r="CI7" s="38">
        <v>143.05000000000001</v>
      </c>
      <c r="CJ7" s="38">
        <v>142.05000000000001</v>
      </c>
      <c r="CK7" s="38">
        <v>141.15</v>
      </c>
      <c r="CL7" s="38">
        <v>136.15</v>
      </c>
      <c r="CM7" s="38">
        <v>86.76</v>
      </c>
      <c r="CN7" s="38">
        <v>85.33</v>
      </c>
      <c r="CO7" s="38">
        <v>85.33</v>
      </c>
      <c r="CP7" s="38">
        <v>84.17</v>
      </c>
      <c r="CQ7" s="38">
        <v>85.41</v>
      </c>
      <c r="CR7" s="38">
        <v>56.67</v>
      </c>
      <c r="CS7" s="38">
        <v>58.04</v>
      </c>
      <c r="CT7" s="38">
        <v>58.83</v>
      </c>
      <c r="CU7" s="38">
        <v>56.51</v>
      </c>
      <c r="CV7" s="38">
        <v>57.04</v>
      </c>
      <c r="CW7" s="38">
        <v>59.64</v>
      </c>
      <c r="CX7" s="38">
        <v>98.76</v>
      </c>
      <c r="CY7" s="38">
        <v>98.86</v>
      </c>
      <c r="CZ7" s="38">
        <v>98.93</v>
      </c>
      <c r="DA7" s="38">
        <v>98.94</v>
      </c>
      <c r="DB7" s="38">
        <v>99.08</v>
      </c>
      <c r="DC7" s="38">
        <v>92.9</v>
      </c>
      <c r="DD7" s="38">
        <v>92.56</v>
      </c>
      <c r="DE7" s="38">
        <v>92.9</v>
      </c>
      <c r="DF7" s="38">
        <v>93.91</v>
      </c>
      <c r="DG7" s="38">
        <v>93.73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0.04</v>
      </c>
      <c r="EG7" s="38">
        <v>0.09</v>
      </c>
      <c r="EH7" s="38">
        <v>0.14000000000000001</v>
      </c>
      <c r="EI7" s="38">
        <v>0</v>
      </c>
      <c r="EJ7" s="38">
        <v>0.04</v>
      </c>
      <c r="EK7" s="38">
        <v>0.05</v>
      </c>
      <c r="EL7" s="38">
        <v>0.14000000000000001</v>
      </c>
      <c r="EM7" s="38">
        <v>0.13</v>
      </c>
      <c r="EN7" s="38">
        <v>0.12</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115</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2021-02-24T08:28:20Z</cp:lastPrinted>
  <dcterms:created xsi:type="dcterms:W3CDTF">2020-12-04T02:45:36Z</dcterms:created>
  <dcterms:modified xsi:type="dcterms:W3CDTF">2021-02-24T08:28:25Z</dcterms:modified>
  <cp:category/>
</cp:coreProperties>
</file>