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5_財政G\☆02_調査\000_データ類\07_財政状況資料集\H30決算\06_市町村回答\２回目\☆27 山北町\"/>
    </mc:Choice>
  </mc:AlternateContent>
  <bookViews>
    <workbookView xWindow="0" yWindow="0" windowWidth="20496" windowHeight="775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<sst xmlns="http://schemas.openxmlformats.org/spreadsheetml/2006/main" count="1122" uniqueCount="605">
  <si>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</si>
  <si>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</si>
  <si>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</si>
  <si>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</si>
  <si>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</si>
  <si>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</si>
  <si>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</si>
  <si>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</si>
  <si>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</si>
  <si>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</si>
  <si>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</si>
  <si>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</si>
  <si>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</si>
  <si>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</si>
  <si>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</si>
  <si>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</si>
  <si>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</si>
  <si>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</si>
  <si>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</si>
  <si>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</si>
  <si>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</si>
  <si>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</si>
  <si>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</si>
  <si>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</si>
  <si>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</si>
  <si>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</si>
  <si>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</si>
  <si>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</si>
  <si>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</si>
  <si>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</si>
  <si>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</si>
  <si>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</si>
  <si>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</si>
  <si>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</si>
  <si>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</si>
  <si>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</si>
  <si>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</si>
  <si>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</si>
  <si>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</si>
  <si>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</si>
  <si>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</si>
  <si>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</si>
  <si>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</si>
  <si>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</si>
  <si>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</si>
  <si>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</si>
  <si>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</si>
  <si>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</si>
  <si>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</si>
  <si>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</si>
  <si>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</si>
  <si>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</si>
  <si>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</si>
  <si>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</si>
  <si>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</si>
  <si>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</si>
  <si>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</si>
  <si>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</si>
  <si>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</si>
  <si>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</si>
  <si>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</si>
  <si>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</si>
  <si>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</si>
  <si>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</si>
  <si>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</si>
  <si>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</si>
  <si>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</si>
  <si>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</si>
  <si>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</si>
  <si>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</si>
  <si>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</si>
  <si>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</si>
  <si>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</si>
  <si>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</si>
  <si>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</si>
  <si>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</si>
  <si>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</si>
  <si>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</si>
  <si>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</si>
  <si>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</si>
  <si>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</si>
  <si>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</si>
  <si>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</si>
  <si>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</si>
  <si>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</si>
  <si>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</si>
  <si>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</si>
  <si>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</si>
  <si>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</si>
  <si>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</si>
  <si>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</si>
  <si>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</si>
  <si>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</si>
  <si>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</si>
  <si>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</si>
  <si>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</si>
  <si>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</si>
  <si>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</si>
  <si>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山北町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</si>
  <si>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</si>
  <si>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</si>
  <si>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</si>
  <si>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</si>
  <si>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</si>
  <si>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</si>
  <si>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</si>
  <si>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</si>
  <si>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</si>
  <si>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</si>
  <si>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</si>
  <si>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</si>
  <si>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</si>
  <si>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</si>
  <si>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</si>
  <si>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</si>
  <si>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</si>
  <si>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</si>
  <si>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</si>
  <si>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</si>
  <si>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</si>
  <si>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</si>
  <si>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</si>
  <si>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</si>
  <si>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</si>
  <si>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</si>
  <si>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</si>
  <si>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</si>
  <si>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</si>
  <si>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</si>
  <si>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</si>
  <si>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</si>
  <si>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</si>
  <si>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</si>
  <si>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</si>
  <si>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</si>
  <si>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</si>
  <si>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</si>
  <si>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</si>
  <si>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</si>
  <si>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</si>
  <si>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</si>
  <si>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</si>
  <si>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</si>
  <si>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</si>
  <si>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</si>
  <si>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</si>
  <si>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</si>
  <si>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</si>
  <si>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</si>
  <si>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</si>
  <si>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</si>
  <si>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4"/>
  </si>
  <si>
    <t>うち日本人(％)</t>
    <phoneticPr fontId="5"/>
  </si>
  <si>
    <t>-2.7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</si>
  <si>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</si>
  <si>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</si>
  <si>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</si>
  <si>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</si>
  <si>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</si>
  <si>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</si>
  <si>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</si>
  <si>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</si>
  <si>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</si>
  <si>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</si>
  <si>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</si>
  <si>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</si>
  <si>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</si>
  <si>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</si>
  <si>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</si>
  <si>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</si>
  <si>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</si>
  <si>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</si>
  <si>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</si>
  <si>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</si>
  <si>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</si>
  <si>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</si>
  <si>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</si>
  <si>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</si>
  <si>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</si>
  <si>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</si>
  <si>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</si>
  <si>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</si>
  <si>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</si>
  <si>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</si>
  <si>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</si>
  <si>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</si>
  <si>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</si>
  <si>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</si>
  <si>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</si>
  <si>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</si>
  <si>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</si>
  <si>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</si>
  <si>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</si>
  <si>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</si>
  <si>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</si>
  <si>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</si>
  <si>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</si>
  <si>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</si>
  <si>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</si>
  <si>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</si>
  <si>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</si>
  <si>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</si>
  <si>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</si>
  <si>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</si>
  <si>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</si>
  <si>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</si>
  <si>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</si>
  <si>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</si>
  <si>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</si>
  <si>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</si>
  <si>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</si>
  <si>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</si>
  <si>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</si>
  <si>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神奈川県山北町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</si>
  <si>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</si>
  <si>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</si>
  <si>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</si>
  <si>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</si>
  <si>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</si>
  <si>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</si>
  <si>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</si>
  <si>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</si>
  <si>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</si>
  <si>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</si>
  <si>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</si>
  <si>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</si>
  <si>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</si>
  <si>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</si>
  <si>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</si>
  <si>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</si>
  <si>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</si>
  <si>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</si>
  <si>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</si>
  <si>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</si>
  <si>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</si>
  <si>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</si>
  <si>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</si>
  <si>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</si>
  <si>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</si>
  <si>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</si>
  <si>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</si>
  <si>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</si>
  <si>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</si>
  <si>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</si>
  <si>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</si>
  <si>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</si>
  <si>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</si>
  <si>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</si>
  <si>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</si>
  <si>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</si>
  <si>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</si>
  <si>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</si>
  <si>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</si>
  <si>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</si>
  <si>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</si>
  <si>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</si>
  <si>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</si>
  <si>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</si>
  <si>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</si>
  <si>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</si>
  <si>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</si>
  <si>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</si>
  <si>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</si>
  <si>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</si>
  <si>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</si>
  <si>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</si>
  <si>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</si>
  <si>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</si>
  <si>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</si>
  <si>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</si>
  <si>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</si>
  <si>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</si>
  <si>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</si>
  <si>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</si>
  <si>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</si>
  <si>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</si>
  <si>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</si>
  <si>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</si>
  <si>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</si>
  <si>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</si>
  <si>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</si>
  <si>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</si>
  <si>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</si>
  <si>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</si>
  <si>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</si>
  <si>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</si>
  <si>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</si>
  <si>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</si>
  <si>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</si>
  <si>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</si>
  <si>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</si>
  <si>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</si>
  <si>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</si>
  <si>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</si>
  <si>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</si>
  <si>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</si>
  <si>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</si>
  <si>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</si>
  <si>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</si>
  <si>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</si>
  <si>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</si>
  <si>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</si>
  <si>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</si>
  <si>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</si>
  <si>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</si>
  <si>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</si>
  <si>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</si>
  <si>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</si>
  <si>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</si>
  <si>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</si>
  <si>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</si>
  <si>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</si>
  <si>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</si>
  <si>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</si>
  <si>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</si>
  <si>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</si>
  <si>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</si>
  <si>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</si>
  <si>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</si>
  <si>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</si>
  <si>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</si>
  <si>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</si>
  <si>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</si>
  <si>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</si>
  <si>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</si>
  <si>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</si>
  <si>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</si>
  <si>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</si>
  <si>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</si>
  <si>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</si>
  <si>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</si>
  <si>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</si>
  <si>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</si>
  <si>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</si>
  <si>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</si>
  <si>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</si>
  <si>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</si>
  <si>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</si>
  <si>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</si>
  <si>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</si>
  <si>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</si>
  <si>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</si>
  <si>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</si>
  <si>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</si>
  <si>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</si>
  <si>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</si>
  <si>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</si>
  <si>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</si>
  <si>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</si>
  <si>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</si>
  <si>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</si>
  <si>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</si>
  <si>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</si>
  <si>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</si>
  <si>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</si>
  <si>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</si>
  <si>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</si>
  <si>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</si>
  <si>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</si>
  <si>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</si>
  <si>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</si>
  <si>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</si>
  <si>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</si>
  <si>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神奈川県山北町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</si>
  <si>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</si>
  <si>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</si>
  <si>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</si>
  <si>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</si>
  <si>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</si>
  <si>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</si>
  <si>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</si>
  <si>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</si>
  <si>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</si>
  <si>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</si>
  <si>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</si>
  <si>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</si>
  <si>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</si>
  <si>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</si>
  <si>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</si>
  <si>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</si>
  <si>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</si>
  <si>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</si>
  <si>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</si>
  <si>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</si>
  <si>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災害給付見舞事業特別会計</t>
    <phoneticPr fontId="5"/>
  </si>
  <si>
    <t>町設置型浄化槽事業特別会計</t>
    <phoneticPr fontId="5"/>
  </si>
  <si>
    <t>商品券特別会計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</si>
  <si>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</si>
  <si>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</si>
  <si>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</si>
  <si>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</si>
  <si>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</si>
  <si>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</si>
  <si>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</si>
  <si>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</si>
  <si>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</si>
  <si>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</si>
  <si>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</si>
  <si>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</si>
  <si>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</si>
  <si>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</si>
  <si>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</si>
  <si>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</si>
  <si>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</si>
  <si>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</si>
  <si>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</si>
  <si>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</si>
  <si>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</si>
  <si>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</si>
  <si>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</si>
  <si>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</si>
  <si>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</si>
  <si>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</si>
  <si>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</si>
  <si>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</si>
  <si>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</si>
  <si>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</si>
  <si>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</si>
  <si>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</si>
  <si>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</si>
  <si>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</si>
  <si>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</si>
  <si>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</si>
  <si>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</si>
  <si>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</si>
  <si>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</si>
  <si>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</si>
  <si>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</si>
  <si>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</si>
  <si>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</si>
  <si>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</si>
  <si>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</si>
  <si>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</si>
  <si>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</si>
  <si>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</si>
  <si>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</si>
  <si>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</si>
  <si>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</si>
  <si>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</si>
  <si>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</si>
  <si>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</si>
  <si>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</si>
  <si>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</si>
  <si>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</si>
  <si>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</si>
  <si>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</si>
  <si>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</si>
  <si>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</si>
  <si>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</si>
  <si>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</si>
  <si>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</si>
  <si>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</si>
  <si>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</si>
  <si>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</si>
  <si>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</si>
  <si>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</si>
  <si>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</si>
  <si>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</si>
  <si>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</si>
  <si>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</si>
  <si>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</si>
  <si>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</si>
  <si>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</si>
  <si>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</si>
  <si>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</si>
  <si>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</si>
  <si>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</si>
  <si>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</si>
  <si>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</si>
  <si>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</si>
  <si>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</si>
  <si>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</si>
  <si>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</si>
  <si>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</si>
  <si>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</si>
  <si>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</si>
  <si>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</si>
  <si>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</si>
  <si>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</si>
  <si>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</si>
  <si>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</si>
  <si>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</si>
  <si>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</si>
  <si>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</si>
  <si>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</si>
  <si>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</si>
  <si>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</si>
  <si>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</si>
  <si>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</si>
  <si>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</si>
  <si>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</si>
  <si>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</si>
  <si>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</si>
  <si>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</si>
  <si>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</si>
  <si>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</si>
  <si>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</si>
  <si>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</si>
  <si>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</si>
  <si>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</si>
  <si>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</si>
  <si>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</si>
  <si>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</si>
  <si>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</si>
  <si>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</si>
  <si>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</si>
  <si>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</si>
  <si>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</si>
  <si>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</si>
  <si>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</si>
  <si>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</si>
  <si>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</si>
  <si>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</si>
  <si>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</si>
  <si>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</si>
  <si>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</si>
  <si>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</si>
  <si>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</si>
  <si>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</si>
  <si>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</si>
  <si>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</si>
  <si>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</si>
  <si>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</si>
  <si>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</si>
  <si>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</si>
  <si>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</si>
  <si>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</si>
  <si>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</si>
  <si>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</si>
  <si>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</si>
  <si>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</si>
  <si>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</si>
  <si>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</si>
  <si>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</si>
  <si>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</si>
  <si>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</si>
  <si>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</si>
  <si>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</si>
  <si>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</si>
  <si>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</si>
  <si>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</si>
  <si>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</si>
  <si>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</si>
  <si>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</si>
  <si>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</si>
  <si>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</si>
  <si>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</si>
  <si>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</si>
  <si>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</si>
  <si>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</si>
  <si>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</si>
  <si>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</si>
  <si>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</si>
  <si>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</si>
  <si>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</si>
  <si>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0.66</t>
  </si>
  <si>
    <t>水道事業会計</t>
  </si>
  <si>
    <t>一般会計</t>
  </si>
  <si>
    <t>国民健康保険事業特別会計</t>
  </si>
  <si>
    <t>▲ 1.14</t>
  </si>
  <si>
    <t>町設置型浄化槽事業特別会計</t>
  </si>
  <si>
    <t>介護保険事業特別会計</t>
  </si>
  <si>
    <t>災害給付見舞事業特別会計</t>
  </si>
  <si>
    <t>後期高齢者医療特別会計</t>
  </si>
  <si>
    <t>商品券特別会計</t>
  </si>
  <si>
    <t>その他会計（赤字）</t>
  </si>
  <si>
    <t>その他会計（黒字）</t>
  </si>
  <si>
    <t>H25末</t>
    <phoneticPr fontId="5"/>
  </si>
  <si>
    <t>H26末</t>
    <phoneticPr fontId="5"/>
  </si>
  <si>
    <t>H27末</t>
    <phoneticPr fontId="5"/>
  </si>
  <si>
    <t>H28末</t>
    <phoneticPr fontId="5"/>
  </si>
  <si>
    <t>H29末</t>
    <phoneticPr fontId="5"/>
  </si>
  <si>
    <t>-</t>
    <phoneticPr fontId="2"/>
  </si>
  <si>
    <t>足柄西部清掃組合</t>
  </si>
  <si>
    <t>南足柄市外五ケ市町組合</t>
  </si>
  <si>
    <t>南足柄市外二ケ町組合</t>
  </si>
  <si>
    <t>南足柄市山北町開成町一部事務組合</t>
  </si>
  <si>
    <t>松田町外三ヶ町組合</t>
  </si>
  <si>
    <t>足柄上衛生組合</t>
  </si>
  <si>
    <t>神奈川県市町村職員退職手当組合</t>
  </si>
  <si>
    <t>神奈川県後期高齢者医療広域連合（一般会計）</t>
  </si>
  <si>
    <t>神奈川県後期高齢者医療広域連合（後期高齢者医療特別会計）</t>
  </si>
  <si>
    <t>神奈川県町村情報システム共同事業組合</t>
  </si>
  <si>
    <t>山北町土地開発公社</t>
    <rPh sb="0" eb="3">
      <t>ヤマキタマチ</t>
    </rPh>
    <rPh sb="3" eb="5">
      <t>トチ</t>
    </rPh>
    <rPh sb="5" eb="7">
      <t>カイハツ</t>
    </rPh>
    <rPh sb="7" eb="9">
      <t>コウシャ</t>
    </rPh>
    <phoneticPr fontId="2"/>
  </si>
  <si>
    <t>（公財）山北町環境整備公社</t>
    <rPh sb="1" eb="2">
      <t>コウ</t>
    </rPh>
    <rPh sb="2" eb="3">
      <t>ザイ</t>
    </rPh>
    <rPh sb="4" eb="7">
      <t>ヤマキタマチ</t>
    </rPh>
    <rPh sb="7" eb="9">
      <t>カンキョウ</t>
    </rPh>
    <rPh sb="9" eb="11">
      <t>セイビ</t>
    </rPh>
    <rPh sb="11" eb="13">
      <t>コウシャ</t>
    </rPh>
    <phoneticPr fontId="2"/>
  </si>
  <si>
    <t>○</t>
    <phoneticPr fontId="2"/>
  </si>
  <si>
    <t>-</t>
    <phoneticPr fontId="2"/>
  </si>
  <si>
    <t>公共施設整備基金</t>
    <rPh sb="0" eb="2">
      <t>コウキョウ</t>
    </rPh>
    <rPh sb="2" eb="4">
      <t>シセツ</t>
    </rPh>
    <rPh sb="4" eb="6">
      <t>セイビ</t>
    </rPh>
    <rPh sb="6" eb="8">
      <t>キキン</t>
    </rPh>
    <phoneticPr fontId="2"/>
  </si>
  <si>
    <t>地域福祉基金</t>
    <rPh sb="0" eb="2">
      <t>チイキ</t>
    </rPh>
    <rPh sb="2" eb="4">
      <t>フクシ</t>
    </rPh>
    <rPh sb="4" eb="6">
      <t>キキン</t>
    </rPh>
    <phoneticPr fontId="2"/>
  </si>
  <si>
    <t>つぶらの周辺地域振興基金</t>
    <rPh sb="4" eb="6">
      <t>シュウヘン</t>
    </rPh>
    <rPh sb="6" eb="8">
      <t>チイキ</t>
    </rPh>
    <rPh sb="8" eb="10">
      <t>シンコウ</t>
    </rPh>
    <rPh sb="10" eb="12">
      <t>キキン</t>
    </rPh>
    <phoneticPr fontId="2"/>
  </si>
  <si>
    <t>ふるさと創生基金</t>
    <rPh sb="4" eb="6">
      <t>ソウセイ</t>
    </rPh>
    <rPh sb="6" eb="8">
      <t>キキン</t>
    </rPh>
    <phoneticPr fontId="2"/>
  </si>
  <si>
    <t>特定公共賃貸住宅整備基金</t>
    <rPh sb="0" eb="2">
      <t>トクテイ</t>
    </rPh>
    <rPh sb="2" eb="4">
      <t>コウキョウ</t>
    </rPh>
    <rPh sb="4" eb="6">
      <t>チンタイ</t>
    </rPh>
    <rPh sb="6" eb="8">
      <t>ジュウタク</t>
    </rPh>
    <rPh sb="8" eb="10">
      <t>セイビ</t>
    </rPh>
    <rPh sb="10" eb="12">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</si>
  <si>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</si>
  <si>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</si>
  <si>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</si>
  <si>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</si>
  <si>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</si>
  <si>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</si>
  <si>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</si>
  <si>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</si>
  <si>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</si>
  <si>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</si>
  <si>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</si>
  <si>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地方債の新規発行を抑制してきた結果、将来負担比率が低下している。一方で、有形固定資産減価償却率は類似団体よりも高く、上昇傾向にあるが、主な要因としては、建築後30年を経過している施設（1987年（昭和61年）以前に建築した施設）は25,435㎡、全体の41.1％、約４割となっていることなどが挙げられる。公共施設等総合管理計画に基づき、今後、老朽化対策に積極的に取り組んでいく。</t>
    <phoneticPr fontId="5"/>
  </si>
  <si>
    <t>実質公債費比率は類似団体と比較して低い水準にあり、近年横ばいとなっているが、将来負担比率は類似団体と比較して高い水準にある。将来負担比率が高い主な要因としては、債務負担行為に基づく支出予定額として、土地の買い戻し額が３億円となっていることが考えられる。これについては、新規設定がないため、支払いの進捗等により減少する見込み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</si>
</sst>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37"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75972</c:v>
                </c:pt>
                <c:pt idx="2">
                  <c:v>79466</c:v>
                </c:pt>
                <c:pt idx="3">
                  <c:v>90072</c:v>
                </c:pt>
                <c:pt idx="4">
                  <c:v>88328</c:v>
                </c:pt>
              </c:numCache>
            </c:numRef>
          </c:val>
          <c:smooth val="0"/>
          <c:extLst xmlns:c16r2="http://schemas.microsoft.com/office/drawing/2015/06/chart">
            <c:ext xmlns:c16="http://schemas.microsoft.com/office/drawing/2014/chart" uri="{C3380CC4-5D6E-409C-BE32-E72D297353CC}">
              <c16:uniqueId val="{00000000-9EC0-4940-9F24-9659E36AB5F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49673</c:v>
                </c:pt>
                <c:pt idx="1">
                  <c:v>32910</c:v>
                </c:pt>
                <c:pt idx="2">
                  <c:v>32583</c:v>
                </c:pt>
                <c:pt idx="3">
                  <c:v>34599</c:v>
                </c:pt>
                <c:pt idx="4">
                  <c:v>36205</c:v>
                </c:pt>
              </c:numCache>
            </c:numRef>
          </c:val>
          <c:smooth val="0"/>
          <c:extLst xmlns:c16r2="http://schemas.microsoft.com/office/drawing/2015/06/chart">
            <c:ext xmlns:c16="http://schemas.microsoft.com/office/drawing/2014/chart" uri="{C3380CC4-5D6E-409C-BE32-E72D297353CC}">
              <c16:uniqueId val="{00000001-9EC0-4940-9F24-9659E36AB5F0}"/>
            </c:ext>
          </c:extLst>
        </c:ser>
        <c:dLbls>
          <c:showLegendKey val="0"/>
          <c:showVal val="0"/>
          <c:showCatName val="0"/>
          <c:showSerName val="0"/>
          <c:showPercent val="0"/>
          <c:showBubbleSize val="0"/>
        </c:dLbls>
        <c:marker val="1"/>
        <c:smooth val="0"/>
        <c:axId val="164165416"/>
        <c:axId val="164163848"/>
      </c:lineChart>
      <c:catAx>
        <c:axId val="164165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163848"/>
        <c:crosses val="autoZero"/>
        <c:auto val="1"/>
        <c:lblAlgn val="ctr"/>
        <c:lblOffset val="100"/>
        <c:tickLblSkip val="1"/>
        <c:tickMarkSkip val="1"/>
        <c:noMultiLvlLbl val="0"/>
      </c:catAx>
      <c:valAx>
        <c:axId val="16416384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165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2.27</c:v>
                </c:pt>
                <c:pt idx="1">
                  <c:v>4.6900000000000004</c:v>
                </c:pt>
                <c:pt idx="2">
                  <c:v>5.22</c:v>
                </c:pt>
                <c:pt idx="3">
                  <c:v>5.69</c:v>
                </c:pt>
                <c:pt idx="4">
                  <c:v>5.9</c:v>
                </c:pt>
              </c:numCache>
            </c:numRef>
          </c:val>
          <c:extLst xmlns:c16r2="http://schemas.microsoft.com/office/drawing/2015/06/chart">
            <c:ext xmlns:c16="http://schemas.microsoft.com/office/drawing/2014/chart" uri="{C3380CC4-5D6E-409C-BE32-E72D297353CC}">
              <c16:uniqueId val="{00000000-5AA4-4533-B650-5702F3129C8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16.07</c:v>
                </c:pt>
                <c:pt idx="1">
                  <c:v>15.64</c:v>
                </c:pt>
                <c:pt idx="2">
                  <c:v>17.829999999999998</c:v>
                </c:pt>
                <c:pt idx="3">
                  <c:v>17.96</c:v>
                </c:pt>
                <c:pt idx="4">
                  <c:v>18.32</c:v>
                </c:pt>
              </c:numCache>
            </c:numRef>
          </c:val>
          <c:extLst xmlns:c16r2="http://schemas.microsoft.com/office/drawing/2015/06/chart">
            <c:ext xmlns:c16="http://schemas.microsoft.com/office/drawing/2014/chart" uri="{C3380CC4-5D6E-409C-BE32-E72D297353CC}">
              <c16:uniqueId val="{00000001-5AA4-4533-B650-5702F3129C84}"/>
            </c:ext>
          </c:extLst>
        </c:ser>
        <c:dLbls>
          <c:showLegendKey val="0"/>
          <c:showVal val="0"/>
          <c:showCatName val="0"/>
          <c:showSerName val="0"/>
          <c:showPercent val="0"/>
          <c:showBubbleSize val="0"/>
        </c:dLbls>
        <c:gapWidth val="250"/>
        <c:overlap val="100"/>
        <c:axId val="164162672"/>
        <c:axId val="164164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-0.66</c:v>
                </c:pt>
                <c:pt idx="1">
                  <c:v>2.64</c:v>
                </c:pt>
                <c:pt idx="2">
                  <c:v>2.4300000000000002</c:v>
                </c:pt>
                <c:pt idx="3">
                  <c:v>0.46</c:v>
                </c:pt>
                <c:pt idx="4">
                  <c:v>0.36</c:v>
                </c:pt>
              </c:numCache>
            </c:numRef>
          </c:val>
          <c:smooth val="0"/>
          <c:extLst xmlns:c16r2="http://schemas.microsoft.com/office/drawing/2015/06/chart">
            <c:ext xmlns:c16="http://schemas.microsoft.com/office/drawing/2014/chart" uri="{C3380CC4-5D6E-409C-BE32-E72D297353CC}">
              <c16:uniqueId val="{00000002-5AA4-4533-B650-5702F3129C84}"/>
            </c:ext>
          </c:extLst>
        </c:ser>
        <c:dLbls>
          <c:showLegendKey val="0"/>
          <c:showVal val="0"/>
          <c:showCatName val="0"/>
          <c:showSerName val="0"/>
          <c:showPercent val="0"/>
          <c:showBubbleSize val="0"/>
        </c:dLbls>
        <c:marker val="1"/>
        <c:smooth val="0"/>
        <c:axId val="164162672"/>
        <c:axId val="164164240"/>
      </c:lineChart>
      <c:catAx>
        <c:axId val="164162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4164240"/>
        <c:crosses val="autoZero"/>
        <c:auto val="1"/>
        <c:lblAlgn val="ctr"/>
        <c:lblOffset val="100"/>
        <c:tickLblSkip val="1"/>
        <c:tickMarkSkip val="1"/>
        <c:noMultiLvlLbl val="0"/>
      </c:catAx>
      <c:valAx>
        <c:axId val="164164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162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0.13</c:v>
                </c:pt>
                <c:pt idx="2">
                  <c:v>#N/A</c:v>
                </c:pt>
                <c:pt idx="3">
                  <c:v>0.13</c:v>
                </c:pt>
                <c:pt idx="4">
                  <c:v>#N/A</c:v>
                </c:pt>
                <c:pt idx="5">
                  <c:v>0.24</c:v>
                </c:pt>
                <c:pt idx="6">
                  <c:v>#N/A</c:v>
                </c:pt>
                <c:pt idx="7">
                  <c:v>0.39</c:v>
                </c:pt>
                <c:pt idx="8">
                  <c:v>#N/A</c:v>
                </c:pt>
                <c:pt idx="9">
                  <c:v>0.03</c:v>
                </c:pt>
              </c:numCache>
            </c:numRef>
          </c:val>
          <c:extLst xmlns:c16r2="http://schemas.microsoft.com/office/drawing/2015/06/chart">
            <c:ext xmlns:c16="http://schemas.microsoft.com/office/drawing/2014/chart" uri="{C3380CC4-5D6E-409C-BE32-E72D297353CC}">
              <c16:uniqueId val="{00000000-FE14-4865-A345-D5CEADF64E2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E14-4865-A345-D5CEADF64E22}"/>
            </c:ext>
          </c:extLst>
        </c:ser>
        <c:ser>
          <c:idx val="2"/>
          <c:order val="2"/>
          <c:tx>
            <c:strRef>
              <c:f>データシート!$A$29</c:f>
              <c:strCache>
                <c:ptCount val="1"/>
                <c:pt idx="0">
                  <c:v>商品券特別会計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0.05</c:v>
                </c:pt>
                <c:pt idx="2">
                  <c:v>#N/A</c:v>
                </c:pt>
                <c:pt idx="3">
                  <c:v>0.05</c:v>
                </c:pt>
                <c:pt idx="4">
                  <c:v>#N/A</c:v>
                </c:pt>
                <c:pt idx="5">
                  <c:v>0.04</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2-FE14-4865-A345-D5CEADF64E2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0.05</c:v>
                </c:pt>
                <c:pt idx="2">
                  <c:v>#N/A</c:v>
                </c:pt>
                <c:pt idx="3">
                  <c:v>0.05</c:v>
                </c:pt>
                <c:pt idx="4">
                  <c:v>#N/A</c:v>
                </c:pt>
                <c:pt idx="5">
                  <c:v>0.05</c:v>
                </c:pt>
                <c:pt idx="6">
                  <c:v>#N/A</c:v>
                </c:pt>
                <c:pt idx="7">
                  <c:v>0.1</c:v>
                </c:pt>
                <c:pt idx="8">
                  <c:v>#N/A</c:v>
                </c:pt>
                <c:pt idx="9">
                  <c:v>0.09</c:v>
                </c:pt>
              </c:numCache>
            </c:numRef>
          </c:val>
          <c:extLst xmlns:c16r2="http://schemas.microsoft.com/office/drawing/2015/06/chart">
            <c:ext xmlns:c16="http://schemas.microsoft.com/office/drawing/2014/chart" uri="{C3380CC4-5D6E-409C-BE32-E72D297353CC}">
              <c16:uniqueId val="{00000003-FE14-4865-A345-D5CEADF64E22}"/>
            </c:ext>
          </c:extLst>
        </c:ser>
        <c:ser>
          <c:idx val="4"/>
          <c:order val="4"/>
          <c:tx>
            <c:strRef>
              <c:f>データシート!$A$31</c:f>
              <c:strCache>
                <c:ptCount val="1"/>
                <c:pt idx="0">
                  <c:v>災害給付見舞事業特別会計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0.26</c:v>
                </c:pt>
                <c:pt idx="2">
                  <c:v>#N/A</c:v>
                </c:pt>
                <c:pt idx="3">
                  <c:v>0.24</c:v>
                </c:pt>
                <c:pt idx="4">
                  <c:v>#N/A</c:v>
                </c:pt>
                <c:pt idx="5">
                  <c:v>0.22</c:v>
                </c:pt>
                <c:pt idx="6">
                  <c:v>#N/A</c:v>
                </c:pt>
                <c:pt idx="7">
                  <c:v>0.21</c:v>
                </c:pt>
                <c:pt idx="8">
                  <c:v>#N/A</c:v>
                </c:pt>
                <c:pt idx="9">
                  <c:v>0.13</c:v>
                </c:pt>
              </c:numCache>
            </c:numRef>
          </c:val>
          <c:extLst xmlns:c16r2="http://schemas.microsoft.com/office/drawing/2015/06/chart">
            <c:ext xmlns:c16="http://schemas.microsoft.com/office/drawing/2014/chart" uri="{C3380CC4-5D6E-409C-BE32-E72D297353CC}">
              <c16:uniqueId val="{00000004-FE14-4865-A345-D5CEADF64E22}"/>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0.56000000000000005</c:v>
                </c:pt>
                <c:pt idx="2">
                  <c:v>#N/A</c:v>
                </c:pt>
                <c:pt idx="3">
                  <c:v>0.48</c:v>
                </c:pt>
                <c:pt idx="4">
                  <c:v>#N/A</c:v>
                </c:pt>
                <c:pt idx="5">
                  <c:v>1.1399999999999999</c:v>
                </c:pt>
                <c:pt idx="6">
                  <c:v>#N/A</c:v>
                </c:pt>
                <c:pt idx="7">
                  <c:v>0.03</c:v>
                </c:pt>
                <c:pt idx="8">
                  <c:v>#N/A</c:v>
                </c:pt>
                <c:pt idx="9">
                  <c:v>0.48</c:v>
                </c:pt>
              </c:numCache>
            </c:numRef>
          </c:val>
          <c:extLst xmlns:c16r2="http://schemas.microsoft.com/office/drawing/2015/06/chart">
            <c:ext xmlns:c16="http://schemas.microsoft.com/office/drawing/2014/chart" uri="{C3380CC4-5D6E-409C-BE32-E72D297353CC}">
              <c16:uniqueId val="{00000005-FE14-4865-A345-D5CEADF64E22}"/>
            </c:ext>
          </c:extLst>
        </c:ser>
        <c:ser>
          <c:idx val="6"/>
          <c:order val="6"/>
          <c:tx>
            <c:strRef>
              <c:f>データシート!$A$33</c:f>
              <c:strCache>
                <c:ptCount val="1"/>
                <c:pt idx="0">
                  <c:v>町設置型浄化槽事業特別会計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1.24</c:v>
                </c:pt>
                <c:pt idx="2">
                  <c:v>#N/A</c:v>
                </c:pt>
                <c:pt idx="3">
                  <c:v>1.1000000000000001</c:v>
                </c:pt>
                <c:pt idx="4">
                  <c:v>#N/A</c:v>
                </c:pt>
                <c:pt idx="5">
                  <c:v>1.06</c:v>
                </c:pt>
                <c:pt idx="6">
                  <c:v>#N/A</c:v>
                </c:pt>
                <c:pt idx="7">
                  <c:v>0.97</c:v>
                </c:pt>
                <c:pt idx="8">
                  <c:v>#N/A</c:v>
                </c:pt>
                <c:pt idx="9">
                  <c:v>0.88</c:v>
                </c:pt>
              </c:numCache>
            </c:numRef>
          </c:val>
          <c:extLst xmlns:c16r2="http://schemas.microsoft.com/office/drawing/2015/06/chart">
            <c:ext xmlns:c16="http://schemas.microsoft.com/office/drawing/2014/chart" uri="{C3380CC4-5D6E-409C-BE32-E72D297353CC}">
              <c16:uniqueId val="{00000006-FE14-4865-A345-D5CEADF64E22}"/>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1.1399999999999999</c:v>
                </c:pt>
                <c:pt idx="1">
                  <c:v>#N/A</c:v>
                </c:pt>
                <c:pt idx="2">
                  <c:v>#N/A</c:v>
                </c:pt>
                <c:pt idx="3">
                  <c:v>7.0000000000000007E-2</c:v>
                </c:pt>
                <c:pt idx="4">
                  <c:v>#N/A</c:v>
                </c:pt>
                <c:pt idx="5">
                  <c:v>0.06</c:v>
                </c:pt>
                <c:pt idx="6">
                  <c:v>#N/A</c:v>
                </c:pt>
                <c:pt idx="7">
                  <c:v>2.37</c:v>
                </c:pt>
                <c:pt idx="8">
                  <c:v>#N/A</c:v>
                </c:pt>
                <c:pt idx="9">
                  <c:v>0.93</c:v>
                </c:pt>
              </c:numCache>
            </c:numRef>
          </c:val>
          <c:extLst xmlns:c16r2="http://schemas.microsoft.com/office/drawing/2015/06/chart">
            <c:ext xmlns:c16="http://schemas.microsoft.com/office/drawing/2014/chart" uri="{C3380CC4-5D6E-409C-BE32-E72D297353CC}">
              <c16:uniqueId val="{00000007-FE14-4865-A345-D5CEADF64E2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0.7</c:v>
                </c:pt>
                <c:pt idx="2">
                  <c:v>#N/A</c:v>
                </c:pt>
                <c:pt idx="3">
                  <c:v>3.28</c:v>
                </c:pt>
                <c:pt idx="4">
                  <c:v>#N/A</c:v>
                </c:pt>
                <c:pt idx="5">
                  <c:v>3.87</c:v>
                </c:pt>
                <c:pt idx="6">
                  <c:v>#N/A</c:v>
                </c:pt>
                <c:pt idx="7">
                  <c:v>4.43</c:v>
                </c:pt>
                <c:pt idx="8">
                  <c:v>#N/A</c:v>
                </c:pt>
                <c:pt idx="9">
                  <c:v>4.8099999999999996</c:v>
                </c:pt>
              </c:numCache>
            </c:numRef>
          </c:val>
          <c:extLst xmlns:c16r2="http://schemas.microsoft.com/office/drawing/2015/06/chart">
            <c:ext xmlns:c16="http://schemas.microsoft.com/office/drawing/2014/chart" uri="{C3380CC4-5D6E-409C-BE32-E72D297353CC}">
              <c16:uniqueId val="{00000008-FE14-4865-A345-D5CEADF64E2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7.77</c:v>
                </c:pt>
                <c:pt idx="2">
                  <c:v>#N/A</c:v>
                </c:pt>
                <c:pt idx="3">
                  <c:v>7.67</c:v>
                </c:pt>
                <c:pt idx="4">
                  <c:v>#N/A</c:v>
                </c:pt>
                <c:pt idx="5">
                  <c:v>7.73</c:v>
                </c:pt>
                <c:pt idx="6">
                  <c:v>#N/A</c:v>
                </c:pt>
                <c:pt idx="7">
                  <c:v>7.5</c:v>
                </c:pt>
                <c:pt idx="8">
                  <c:v>#N/A</c:v>
                </c:pt>
                <c:pt idx="9">
                  <c:v>7.65</c:v>
                </c:pt>
              </c:numCache>
            </c:numRef>
          </c:val>
          <c:extLst xmlns:c16r2="http://schemas.microsoft.com/office/drawing/2015/06/chart">
            <c:ext xmlns:c16="http://schemas.microsoft.com/office/drawing/2014/chart" uri="{C3380CC4-5D6E-409C-BE32-E72D297353CC}">
              <c16:uniqueId val="{00000009-FE14-4865-A345-D5CEADF64E22}"/>
            </c:ext>
          </c:extLst>
        </c:ser>
        <c:dLbls>
          <c:showLegendKey val="0"/>
          <c:showVal val="0"/>
          <c:showCatName val="0"/>
          <c:showSerName val="0"/>
          <c:showPercent val="0"/>
          <c:showBubbleSize val="0"/>
        </c:dLbls>
        <c:gapWidth val="150"/>
        <c:overlap val="100"/>
        <c:axId val="164163064"/>
        <c:axId val="164163456"/>
      </c:barChart>
      <c:catAx>
        <c:axId val="164163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4163456"/>
        <c:crosses val="autoZero"/>
        <c:auto val="1"/>
        <c:lblAlgn val="ctr"/>
        <c:lblOffset val="100"/>
        <c:tickLblSkip val="1"/>
        <c:tickMarkSkip val="1"/>
        <c:noMultiLvlLbl val="0"/>
      </c:catAx>
      <c:valAx>
        <c:axId val="164163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163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358</c:v>
                </c:pt>
                <c:pt idx="5">
                  <c:v>338</c:v>
                </c:pt>
                <c:pt idx="8">
                  <c:v>356</c:v>
                </c:pt>
                <c:pt idx="11">
                  <c:v>363</c:v>
                </c:pt>
                <c:pt idx="14">
                  <c:v>378</c:v>
                </c:pt>
              </c:numCache>
            </c:numRef>
          </c:val>
          <c:extLst xmlns:c16r2="http://schemas.microsoft.com/office/drawing/2015/06/chart">
            <c:ext xmlns:c16="http://schemas.microsoft.com/office/drawing/2014/chart" uri="{C3380CC4-5D6E-409C-BE32-E72D297353CC}">
              <c16:uniqueId val="{00000000-6A27-4153-A3AD-84F139A2799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A27-4153-A3AD-84F139A2799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59</c:v>
                </c:pt>
                <c:pt idx="3">
                  <c:v>59</c:v>
                </c:pt>
                <c:pt idx="6">
                  <c:v>59</c:v>
                </c:pt>
                <c:pt idx="9">
                  <c:v>59</c:v>
                </c:pt>
                <c:pt idx="12">
                  <c:v>60</c:v>
                </c:pt>
              </c:numCache>
            </c:numRef>
          </c:val>
          <c:extLst xmlns:c16r2="http://schemas.microsoft.com/office/drawing/2015/06/chart">
            <c:ext xmlns:c16="http://schemas.microsoft.com/office/drawing/2014/chart" uri="{C3380CC4-5D6E-409C-BE32-E72D297353CC}">
              <c16:uniqueId val="{00000002-6A27-4153-A3AD-84F139A2799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37</c:v>
                </c:pt>
                <c:pt idx="3">
                  <c:v>37</c:v>
                </c:pt>
                <c:pt idx="6">
                  <c:v>37</c:v>
                </c:pt>
                <c:pt idx="9">
                  <c:v>37</c:v>
                </c:pt>
                <c:pt idx="12">
                  <c:v>37</c:v>
                </c:pt>
              </c:numCache>
            </c:numRef>
          </c:val>
          <c:extLst xmlns:c16r2="http://schemas.microsoft.com/office/drawing/2015/06/chart">
            <c:ext xmlns:c16="http://schemas.microsoft.com/office/drawing/2014/chart" uri="{C3380CC4-5D6E-409C-BE32-E72D297353CC}">
              <c16:uniqueId val="{00000003-6A27-4153-A3AD-84F139A2799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114</c:v>
                </c:pt>
                <c:pt idx="3">
                  <c:v>100</c:v>
                </c:pt>
                <c:pt idx="6">
                  <c:v>99</c:v>
                </c:pt>
                <c:pt idx="9">
                  <c:v>102</c:v>
                </c:pt>
                <c:pt idx="12">
                  <c:v>84</c:v>
                </c:pt>
              </c:numCache>
            </c:numRef>
          </c:val>
          <c:extLst xmlns:c16r2="http://schemas.microsoft.com/office/drawing/2015/06/chart">
            <c:ext xmlns:c16="http://schemas.microsoft.com/office/drawing/2014/chart" uri="{C3380CC4-5D6E-409C-BE32-E72D297353CC}">
              <c16:uniqueId val="{00000004-6A27-4153-A3AD-84F139A2799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A27-4153-A3AD-84F139A2799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A27-4153-A3AD-84F139A2799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351</c:v>
                </c:pt>
                <c:pt idx="3">
                  <c:v>361</c:v>
                </c:pt>
                <c:pt idx="6">
                  <c:v>379</c:v>
                </c:pt>
                <c:pt idx="9">
                  <c:v>390</c:v>
                </c:pt>
                <c:pt idx="12">
                  <c:v>401</c:v>
                </c:pt>
              </c:numCache>
            </c:numRef>
          </c:val>
          <c:extLst xmlns:c16r2="http://schemas.microsoft.com/office/drawing/2015/06/chart">
            <c:ext xmlns:c16="http://schemas.microsoft.com/office/drawing/2014/chart" uri="{C3380CC4-5D6E-409C-BE32-E72D297353CC}">
              <c16:uniqueId val="{00000007-6A27-4153-A3AD-84F139A2799B}"/>
            </c:ext>
          </c:extLst>
        </c:ser>
        <c:dLbls>
          <c:showLegendKey val="0"/>
          <c:showVal val="0"/>
          <c:showCatName val="0"/>
          <c:showSerName val="0"/>
          <c:showPercent val="0"/>
          <c:showBubbleSize val="0"/>
        </c:dLbls>
        <c:gapWidth val="100"/>
        <c:overlap val="100"/>
        <c:axId val="433803992"/>
        <c:axId val="433806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203</c:v>
                </c:pt>
                <c:pt idx="2">
                  <c:v>#N/A</c:v>
                </c:pt>
                <c:pt idx="3">
                  <c:v>#N/A</c:v>
                </c:pt>
                <c:pt idx="4">
                  <c:v>219</c:v>
                </c:pt>
                <c:pt idx="5">
                  <c:v>#N/A</c:v>
                </c:pt>
                <c:pt idx="6">
                  <c:v>#N/A</c:v>
                </c:pt>
                <c:pt idx="7">
                  <c:v>218</c:v>
                </c:pt>
                <c:pt idx="8">
                  <c:v>#N/A</c:v>
                </c:pt>
                <c:pt idx="9">
                  <c:v>#N/A</c:v>
                </c:pt>
                <c:pt idx="10">
                  <c:v>225</c:v>
                </c:pt>
                <c:pt idx="11">
                  <c:v>#N/A</c:v>
                </c:pt>
                <c:pt idx="12">
                  <c:v>#N/A</c:v>
                </c:pt>
                <c:pt idx="13">
                  <c:v>204</c:v>
                </c:pt>
                <c:pt idx="14">
                  <c:v>#N/A</c:v>
                </c:pt>
              </c:numCache>
            </c:numRef>
          </c:val>
          <c:smooth val="0"/>
          <c:extLst xmlns:c16r2="http://schemas.microsoft.com/office/drawing/2015/06/chart">
            <c:ext xmlns:c16="http://schemas.microsoft.com/office/drawing/2014/chart" uri="{C3380CC4-5D6E-409C-BE32-E72D297353CC}">
              <c16:uniqueId val="{00000008-6A27-4153-A3AD-84F139A2799B}"/>
            </c:ext>
          </c:extLst>
        </c:ser>
        <c:dLbls>
          <c:showLegendKey val="0"/>
          <c:showVal val="0"/>
          <c:showCatName val="0"/>
          <c:showSerName val="0"/>
          <c:showPercent val="0"/>
          <c:showBubbleSize val="0"/>
        </c:dLbls>
        <c:marker val="1"/>
        <c:smooth val="0"/>
        <c:axId val="433803992"/>
        <c:axId val="433806344"/>
      </c:lineChart>
      <c:catAx>
        <c:axId val="433803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3806344"/>
        <c:crosses val="autoZero"/>
        <c:auto val="1"/>
        <c:lblAlgn val="ctr"/>
        <c:lblOffset val="100"/>
        <c:tickLblSkip val="1"/>
        <c:tickMarkSkip val="1"/>
        <c:noMultiLvlLbl val="0"/>
      </c:catAx>
      <c:valAx>
        <c:axId val="433806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3803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4906</c:v>
                </c:pt>
                <c:pt idx="5">
                  <c:v>4956</c:v>
                </c:pt>
                <c:pt idx="8">
                  <c:v>4922</c:v>
                </c:pt>
                <c:pt idx="11">
                  <c:v>4896</c:v>
                </c:pt>
                <c:pt idx="14">
                  <c:v>4827</c:v>
                </c:pt>
              </c:numCache>
            </c:numRef>
          </c:val>
          <c:extLst xmlns:c16r2="http://schemas.microsoft.com/office/drawing/2015/06/chart">
            <c:ext xmlns:c16="http://schemas.microsoft.com/office/drawing/2014/chart" uri="{C3380CC4-5D6E-409C-BE32-E72D297353CC}">
              <c16:uniqueId val="{00000000-22F5-4C81-ACDB-64C6154ED8B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641</c:v>
                </c:pt>
                <c:pt idx="5">
                  <c:v>618</c:v>
                </c:pt>
                <c:pt idx="8">
                  <c:v>646</c:v>
                </c:pt>
                <c:pt idx="11">
                  <c:v>615</c:v>
                </c:pt>
                <c:pt idx="14">
                  <c:v>582</c:v>
                </c:pt>
              </c:numCache>
            </c:numRef>
          </c:val>
          <c:extLst xmlns:c16r2="http://schemas.microsoft.com/office/drawing/2015/06/chart">
            <c:ext xmlns:c16="http://schemas.microsoft.com/office/drawing/2014/chart" uri="{C3380CC4-5D6E-409C-BE32-E72D297353CC}">
              <c16:uniqueId val="{00000001-22F5-4C81-ACDB-64C6154ED8B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1046</c:v>
                </c:pt>
                <c:pt idx="5">
                  <c:v>1069</c:v>
                </c:pt>
                <c:pt idx="8">
                  <c:v>1135</c:v>
                </c:pt>
                <c:pt idx="11">
                  <c:v>1322</c:v>
                </c:pt>
                <c:pt idx="14">
                  <c:v>1499</c:v>
                </c:pt>
              </c:numCache>
            </c:numRef>
          </c:val>
          <c:extLst xmlns:c16r2="http://schemas.microsoft.com/office/drawing/2015/06/chart">
            <c:ext xmlns:c16="http://schemas.microsoft.com/office/drawing/2014/chart" uri="{C3380CC4-5D6E-409C-BE32-E72D297353CC}">
              <c16:uniqueId val="{00000002-22F5-4C81-ACDB-64C6154ED8B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2F5-4C81-ACDB-64C6154ED8B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2F5-4C81-ACDB-64C6154ED8B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2F5-4C81-ACDB-64C6154ED8B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1956</c:v>
                </c:pt>
                <c:pt idx="3">
                  <c:v>1888</c:v>
                </c:pt>
                <c:pt idx="6">
                  <c:v>1855</c:v>
                </c:pt>
                <c:pt idx="9">
                  <c:v>1832</c:v>
                </c:pt>
                <c:pt idx="12">
                  <c:v>1780</c:v>
                </c:pt>
              </c:numCache>
            </c:numRef>
          </c:val>
          <c:extLst xmlns:c16r2="http://schemas.microsoft.com/office/drawing/2015/06/chart">
            <c:ext xmlns:c16="http://schemas.microsoft.com/office/drawing/2014/chart" uri="{C3380CC4-5D6E-409C-BE32-E72D297353CC}">
              <c16:uniqueId val="{00000006-22F5-4C81-ACDB-64C6154ED8B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226</c:v>
                </c:pt>
                <c:pt idx="3">
                  <c:v>191</c:v>
                </c:pt>
                <c:pt idx="6">
                  <c:v>157</c:v>
                </c:pt>
                <c:pt idx="9">
                  <c:v>121</c:v>
                </c:pt>
                <c:pt idx="12">
                  <c:v>86</c:v>
                </c:pt>
              </c:numCache>
            </c:numRef>
          </c:val>
          <c:extLst xmlns:c16r2="http://schemas.microsoft.com/office/drawing/2015/06/chart">
            <c:ext xmlns:c16="http://schemas.microsoft.com/office/drawing/2014/chart" uri="{C3380CC4-5D6E-409C-BE32-E72D297353CC}">
              <c16:uniqueId val="{00000007-22F5-4C81-ACDB-64C6154ED8B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1112</c:v>
                </c:pt>
                <c:pt idx="3">
                  <c:v>1185</c:v>
                </c:pt>
                <c:pt idx="6">
                  <c:v>1294</c:v>
                </c:pt>
                <c:pt idx="9">
                  <c:v>1386</c:v>
                </c:pt>
                <c:pt idx="12">
                  <c:v>1256</c:v>
                </c:pt>
              </c:numCache>
            </c:numRef>
          </c:val>
          <c:extLst xmlns:c16r2="http://schemas.microsoft.com/office/drawing/2015/06/chart">
            <c:ext xmlns:c16="http://schemas.microsoft.com/office/drawing/2014/chart" uri="{C3380CC4-5D6E-409C-BE32-E72D297353CC}">
              <c16:uniqueId val="{00000008-22F5-4C81-ACDB-64C6154ED8B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1195</c:v>
                </c:pt>
                <c:pt idx="3">
                  <c:v>1151</c:v>
                </c:pt>
                <c:pt idx="6">
                  <c:v>1107</c:v>
                </c:pt>
                <c:pt idx="9">
                  <c:v>1063</c:v>
                </c:pt>
                <c:pt idx="12">
                  <c:v>1017</c:v>
                </c:pt>
              </c:numCache>
            </c:numRef>
          </c:val>
          <c:extLst xmlns:c16r2="http://schemas.microsoft.com/office/drawing/2015/06/chart">
            <c:ext xmlns:c16="http://schemas.microsoft.com/office/drawing/2014/chart" uri="{C3380CC4-5D6E-409C-BE32-E72D297353CC}">
              <c16:uniqueId val="{00000009-22F5-4C81-ACDB-64C6154ED8B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4532</c:v>
                </c:pt>
                <c:pt idx="3">
                  <c:v>4566</c:v>
                </c:pt>
                <c:pt idx="6">
                  <c:v>4532</c:v>
                </c:pt>
                <c:pt idx="9">
                  <c:v>4494</c:v>
                </c:pt>
                <c:pt idx="12">
                  <c:v>4449</c:v>
                </c:pt>
              </c:numCache>
            </c:numRef>
          </c:val>
          <c:extLst xmlns:c16r2="http://schemas.microsoft.com/office/drawing/2015/06/chart">
            <c:ext xmlns:c16="http://schemas.microsoft.com/office/drawing/2014/chart" uri="{C3380CC4-5D6E-409C-BE32-E72D297353CC}">
              <c16:uniqueId val="{0000000A-22F5-4C81-ACDB-64C6154ED8B1}"/>
            </c:ext>
          </c:extLst>
        </c:ser>
        <c:dLbls>
          <c:showLegendKey val="0"/>
          <c:showVal val="0"/>
          <c:showCatName val="0"/>
          <c:showSerName val="0"/>
          <c:showPercent val="0"/>
          <c:showBubbleSize val="0"/>
        </c:dLbls>
        <c:gapWidth val="100"/>
        <c:overlap val="100"/>
        <c:axId val="433810656"/>
        <c:axId val="433803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2429</c:v>
                </c:pt>
                <c:pt idx="2">
                  <c:v>#N/A</c:v>
                </c:pt>
                <c:pt idx="3">
                  <c:v>#N/A</c:v>
                </c:pt>
                <c:pt idx="4">
                  <c:v>2340</c:v>
                </c:pt>
                <c:pt idx="5">
                  <c:v>#N/A</c:v>
                </c:pt>
                <c:pt idx="6">
                  <c:v>#N/A</c:v>
                </c:pt>
                <c:pt idx="7">
                  <c:v>2241</c:v>
                </c:pt>
                <c:pt idx="8">
                  <c:v>#N/A</c:v>
                </c:pt>
                <c:pt idx="9">
                  <c:v>#N/A</c:v>
                </c:pt>
                <c:pt idx="10">
                  <c:v>2063</c:v>
                </c:pt>
                <c:pt idx="11">
                  <c:v>#N/A</c:v>
                </c:pt>
                <c:pt idx="12">
                  <c:v>#N/A</c:v>
                </c:pt>
                <c:pt idx="13">
                  <c:v>1680</c:v>
                </c:pt>
                <c:pt idx="14">
                  <c:v>#N/A</c:v>
                </c:pt>
              </c:numCache>
            </c:numRef>
          </c:val>
          <c:smooth val="0"/>
          <c:extLst xmlns:c16r2="http://schemas.microsoft.com/office/drawing/2015/06/chart">
            <c:ext xmlns:c16="http://schemas.microsoft.com/office/drawing/2014/chart" uri="{C3380CC4-5D6E-409C-BE32-E72D297353CC}">
              <c16:uniqueId val="{0000000B-22F5-4C81-ACDB-64C6154ED8B1}"/>
            </c:ext>
          </c:extLst>
        </c:ser>
        <c:dLbls>
          <c:showLegendKey val="0"/>
          <c:showVal val="0"/>
          <c:showCatName val="0"/>
          <c:showSerName val="0"/>
          <c:showPercent val="0"/>
          <c:showBubbleSize val="0"/>
        </c:dLbls>
        <c:marker val="1"/>
        <c:smooth val="0"/>
        <c:axId val="433810656"/>
        <c:axId val="433803208"/>
      </c:lineChart>
      <c:catAx>
        <c:axId val="433810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3803208"/>
        <c:crosses val="autoZero"/>
        <c:auto val="1"/>
        <c:lblAlgn val="ctr"/>
        <c:lblOffset val="100"/>
        <c:tickLblSkip val="1"/>
        <c:tickMarkSkip val="1"/>
        <c:noMultiLvlLbl val="0"/>
      </c:catAx>
      <c:valAx>
        <c:axId val="433803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3810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595</c:v>
                </c:pt>
                <c:pt idx="1">
                  <c:v>596</c:v>
                </c:pt>
                <c:pt idx="2">
                  <c:v>602</c:v>
                </c:pt>
              </c:numCache>
            </c:numRef>
          </c:val>
          <c:extLst xmlns:c16r2="http://schemas.microsoft.com/office/drawing/2015/06/chart">
            <c:ext xmlns:c16="http://schemas.microsoft.com/office/drawing/2014/chart" uri="{C3380CC4-5D6E-409C-BE32-E72D297353CC}">
              <c16:uniqueId val="{00000000-948C-4964-ADC4-485B30C1F11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c:v>
                </c:pt>
                <c:pt idx="1">
                  <c:v>4</c:v>
                </c:pt>
                <c:pt idx="2">
                  <c:v>4</c:v>
                </c:pt>
              </c:numCache>
            </c:numRef>
          </c:val>
          <c:extLst xmlns:c16r2="http://schemas.microsoft.com/office/drawing/2015/06/chart">
            <c:ext xmlns:c16="http://schemas.microsoft.com/office/drawing/2014/chart" uri="{C3380CC4-5D6E-409C-BE32-E72D297353CC}">
              <c16:uniqueId val="{00000001-948C-4964-ADC4-485B30C1F11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417</c:v>
                </c:pt>
                <c:pt idx="1">
                  <c:v>582</c:v>
                </c:pt>
                <c:pt idx="2">
                  <c:v>739</c:v>
                </c:pt>
              </c:numCache>
            </c:numRef>
          </c:val>
          <c:extLst xmlns:c16r2="http://schemas.microsoft.com/office/drawing/2015/06/chart">
            <c:ext xmlns:c16="http://schemas.microsoft.com/office/drawing/2014/chart" uri="{C3380CC4-5D6E-409C-BE32-E72D297353CC}">
              <c16:uniqueId val="{00000002-948C-4964-ADC4-485B30C1F11E}"/>
            </c:ext>
          </c:extLst>
        </c:ser>
        <c:dLbls>
          <c:showLegendKey val="0"/>
          <c:showVal val="0"/>
          <c:showCatName val="0"/>
          <c:showSerName val="0"/>
          <c:showPercent val="0"/>
          <c:showBubbleSize val="0"/>
        </c:dLbls>
        <c:gapWidth val="120"/>
        <c:overlap val="100"/>
        <c:axId val="433805560"/>
        <c:axId val="433804384"/>
      </c:barChart>
      <c:catAx>
        <c:axId val="433805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3804384"/>
        <c:crosses val="autoZero"/>
        <c:auto val="1"/>
        <c:lblAlgn val="ctr"/>
        <c:lblOffset val="100"/>
        <c:tickLblSkip val="1"/>
        <c:tickMarkSkip val="1"/>
        <c:noMultiLvlLbl val="0"/>
      </c:catAx>
      <c:valAx>
        <c:axId val="4338043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3805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B62-40B3-BBDA-B6AC51ED279D}"/>
                </c:ext>
                <c:ext xmlns:c15="http://schemas.microsoft.com/office/drawing/2012/chart" uri="{CE6537A1-D6FC-4f65-9D91-7224C49458BB}">
                  <c15:dlblFieldTable>
                    <c15:dlblFTEntry>
                      <c15:txfldGUID>{40D1B194-890F-4E51-9C23-240C0EBCC58C}</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B62-40B3-BBDA-B6AC51ED279D}"/>
                </c:ext>
                <c:ext xmlns:c15="http://schemas.microsoft.com/office/drawing/2012/chart" uri="{CE6537A1-D6FC-4f65-9D91-7224C49458BB}">
                  <c15:dlblFieldTable>
                    <c15:dlblFTEntry>
                      <c15:txfldGUID>{F97CF8FF-3267-4C9A-A888-15A7779A2926}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B62-40B3-BBDA-B6AC51ED279D}"/>
                </c:ext>
                <c:ext xmlns:c15="http://schemas.microsoft.com/office/drawing/2012/chart" uri="{CE6537A1-D6FC-4f65-9D91-7224C49458BB}">
                  <c15:dlblFieldTable>
                    <c15:dlblFTEntry>
                      <c15:txfldGUID>{9CE597EC-62EE-4F37-9048-600CD84BE0AC}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B62-40B3-BBDA-B6AC51ED279D}"/>
                </c:ext>
                <c:ext xmlns:c15="http://schemas.microsoft.com/office/drawing/2012/chart" uri="{CE6537A1-D6FC-4f65-9D91-7224C49458BB}">
                  <c15:dlblFieldTable>
                    <c15:dlblFTEntry>
                      <c15:txfldGUID>{751BFC20-55EF-4F2C-B201-41DC409DCAB7}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B62-40B3-BBDA-B6AC51ED279D}"/>
                </c:ext>
                <c:ext xmlns:c15="http://schemas.microsoft.com/office/drawing/2012/chart" uri="{CE6537A1-D6FC-4f65-9D91-7224C49458BB}">
                  <c15:dlblFieldTable>
                    <c15:dlblFTEntry>
                      <c15:txfldGUID>{B8157E91-9CF3-4406-8F28-35C452A08169}</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B62-40B3-BBDA-B6AC51ED279D}"/>
                </c:ext>
                <c:ext xmlns:c15="http://schemas.microsoft.com/office/drawing/2012/chart" uri="{CE6537A1-D6FC-4f65-9D91-7224C49458BB}">
                  <c15:layout/>
                  <c15:dlblFieldTable>
                    <c15:dlblFTEntry>
                      <c15:txfldGUID>{2D6FA099-AFCB-4E30-AAA3-8634E2CAF9DD}</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B62-40B3-BBDA-B6AC51ED279D}"/>
                </c:ext>
                <c:ext xmlns:c15="http://schemas.microsoft.com/office/drawing/2012/chart" uri="{CE6537A1-D6FC-4f65-9D91-7224C49458BB}">
                  <c15:layout/>
                  <c15:dlblFieldTable>
                    <c15:dlblFTEntry>
                      <c15:txfldGUID>{6DFF2520-068B-4625-864A-C8C0339A09DE}</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B62-40B3-BBDA-B6AC51ED279D}"/>
                </c:ext>
                <c:ext xmlns:c15="http://schemas.microsoft.com/office/drawing/2012/chart" uri="{CE6537A1-D6FC-4f65-9D91-7224C49458BB}">
                  <c15:layout/>
                  <c15:dlblFieldTable>
                    <c15:dlblFTEntry>
                      <c15:txfldGUID>{E11FB6C8-B112-411B-B5F4-1C3C01AA9B7F}</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B62-40B3-BBDA-B6AC51ED279D}"/>
                </c:ext>
                <c:ext xmlns:c15="http://schemas.microsoft.com/office/drawing/2012/chart" uri="{CE6537A1-D6FC-4f65-9D91-7224C49458BB}">
                  <c15:layout/>
                  <c15:dlblFieldTable>
                    <c15:dlblFTEntry>
                      <c15:txfldGUID>{18404B6E-D6B9-4B54-8E42-5A577D50174A}</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58.4</c:v>
                </c:pt>
                <c:pt idx="16">
                  <c:v>59.5</c:v>
                </c:pt>
                <c:pt idx="24">
                  <c:v>61.9</c:v>
                </c:pt>
                <c:pt idx="32">
                  <c:v>62.9</c:v>
                </c:pt>
              </c:numCache>
            </c:numRef>
          </c:xVal>
          <c:yVal>
            <c:numRef>
              <c:f>公会計指標分析・財政指標組合せ分析表!$BP$51:$DC$51</c:f>
              <c:numCache>
                <c:formatCode>#,##0.0;"▲ "#,##0.0</c:formatCode>
                <c:ptCount val="40"/>
                <c:pt idx="8">
                  <c:v>76.7</c:v>
                </c:pt>
                <c:pt idx="16">
                  <c:v>75</c:v>
                </c:pt>
                <c:pt idx="24">
                  <c:v>69.8</c:v>
                </c:pt>
                <c:pt idx="32">
                  <c:v>57.6</c:v>
                </c:pt>
              </c:numCache>
            </c:numRef>
          </c:yVal>
          <c:smooth val="0"/>
          <c:extLst xmlns:c16r2="http://schemas.microsoft.com/office/drawing/2015/06/chart">
            <c:ext xmlns:c16="http://schemas.microsoft.com/office/drawing/2014/chart" uri="{C3380CC4-5D6E-409C-BE32-E72D297353CC}">
              <c16:uniqueId val="{00000009-EB62-40B3-BBDA-B6AC51ED279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B62-40B3-BBDA-B6AC51ED279D}"/>
                </c:ext>
                <c:ext xmlns:c15="http://schemas.microsoft.com/office/drawing/2012/chart" uri="{CE6537A1-D6FC-4f65-9D91-7224C49458BB}">
                  <c15:dlblFieldTable>
                    <c15:dlblFTEntry>
                      <c15:txfldGUID>{C7AEA60D-1828-46E2-A3E4-29FBE93721A0}</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B62-40B3-BBDA-B6AC51ED279D}"/>
                </c:ext>
                <c:ext xmlns:c15="http://schemas.microsoft.com/office/drawing/2012/chart" uri="{CE6537A1-D6FC-4f65-9D91-7224C49458BB}">
                  <c15:dlblFieldTable>
                    <c15:dlblFTEntry>
                      <c15:txfldGUID>{6B6C5D2A-98E9-4C7A-B7C0-F8980A5FC292}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B62-40B3-BBDA-B6AC51ED279D}"/>
                </c:ext>
                <c:ext xmlns:c15="http://schemas.microsoft.com/office/drawing/2012/chart" uri="{CE6537A1-D6FC-4f65-9D91-7224C49458BB}">
                  <c15:dlblFieldTable>
                    <c15:dlblFTEntry>
                      <c15:txfldGUID>{6A752857-2AE7-42A4-BD36-3BF659492966}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B62-40B3-BBDA-B6AC51ED279D}"/>
                </c:ext>
                <c:ext xmlns:c15="http://schemas.microsoft.com/office/drawing/2012/chart" uri="{CE6537A1-D6FC-4f65-9D91-7224C49458BB}">
                  <c15:dlblFieldTable>
                    <c15:dlblFTEntry>
                      <c15:txfldGUID>{4953E7A5-2736-4954-8AEF-30A24D7315CC}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B62-40B3-BBDA-B6AC51ED279D}"/>
                </c:ext>
                <c:ext xmlns:c15="http://schemas.microsoft.com/office/drawing/2012/chart" uri="{CE6537A1-D6FC-4f65-9D91-7224C49458BB}">
                  <c15:dlblFieldTable>
                    <c15:dlblFTEntry>
                      <c15:txfldGUID>{FB78254A-19FF-4E34-B8F0-77E633392AAF}</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B62-40B3-BBDA-B6AC51ED279D}"/>
                </c:ext>
                <c:ext xmlns:c15="http://schemas.microsoft.com/office/drawing/2012/chart" uri="{CE6537A1-D6FC-4f65-9D91-7224C49458BB}">
                  <c15:layout/>
                  <c15:dlblFieldTable>
                    <c15:dlblFTEntry>
                      <c15:txfldGUID>{0EB4DDA2-F927-45FD-922F-335D53C68DF0}</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B62-40B3-BBDA-B6AC51ED279D}"/>
                </c:ext>
                <c:ext xmlns:c15="http://schemas.microsoft.com/office/drawing/2012/chart" uri="{CE6537A1-D6FC-4f65-9D91-7224C49458BB}">
                  <c15:layout/>
                  <c15:dlblFieldTable>
                    <c15:dlblFTEntry>
                      <c15:txfldGUID>{568F8B62-A55D-4B19-B82C-3AF3EBC1B6DA}</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B62-40B3-BBDA-B6AC51ED279D}"/>
                </c:ext>
                <c:ext xmlns:c15="http://schemas.microsoft.com/office/drawing/2012/chart" uri="{CE6537A1-D6FC-4f65-9D91-7224C49458BB}">
                  <c15:layout/>
                  <c15:dlblFieldTable>
                    <c15:dlblFTEntry>
                      <c15:txfldGUID>{C7FA8B39-0B56-412E-A81A-B261B2EC1C7F}</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B62-40B3-BBDA-B6AC51ED279D}"/>
                </c:ext>
                <c:ext xmlns:c15="http://schemas.microsoft.com/office/drawing/2012/chart" uri="{CE6537A1-D6FC-4f65-9D91-7224C49458BB}">
                  <c15:layout/>
                  <c15:dlblFieldTable>
                    <c15:dlblFTEntry>
                      <c15:txfldGUID>{5E95D6E0-F4B9-4866-80D6-F570ED234464}</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52.1</c:v>
                </c:pt>
                <c:pt idx="24">
                  <c:v>59.1</c:v>
                </c:pt>
                <c:pt idx="32">
                  <c:v>58.6</c:v>
                </c:pt>
              </c:numCache>
            </c:numRef>
          </c:xVal>
          <c:yVal>
            <c:numRef>
              <c:f>公会計指標分析・財政指標組合せ分析表!$BP$55:$DC$55</c:f>
              <c:numCache>
                <c:formatCode>#,##0.0;"▲ "#,##0.0</c:formatCode>
                <c:ptCount val="40"/>
                <c:pt idx="8">
                  <c:v>13.1</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EB62-40B3-BBDA-B6AC51ED279D}"/>
            </c:ext>
          </c:extLst>
        </c:ser>
        <c:dLbls>
          <c:showLegendKey val="0"/>
          <c:showVal val="1"/>
          <c:showCatName val="0"/>
          <c:showSerName val="0"/>
          <c:showPercent val="0"/>
          <c:showBubbleSize val="0"/>
        </c:dLbls>
        <c:axId val="433805168"/>
        <c:axId val="433807128"/>
      </c:scatterChart>
      <c:valAx>
        <c:axId val="433805168"/>
        <c:scaling>
          <c:orientation val="minMax"/>
          <c:max val="64"/>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3807128"/>
        <c:crosses val="autoZero"/>
        <c:crossBetween val="midCat"/>
      </c:valAx>
      <c:valAx>
        <c:axId val="433807128"/>
        <c:scaling>
          <c:orientation val="minMax"/>
          <c:max val="90"/>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3805168"/>
        <c:crosses val="autoZero"/>
        <c:crossBetween val="midCat"/>
        <c:majorUnit val="9"/>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E99-4A56-89CA-81AEE4F28B39}"/>
                </c:ext>
                <c:ext xmlns:c15="http://schemas.microsoft.com/office/drawing/2012/chart" uri="{CE6537A1-D6FC-4f65-9D91-7224C49458BB}">
                  <c15:layout/>
                  <c15:dlblFieldTable>
                    <c15:dlblFTEntry>
                      <c15:txfldGUID>{AE2ABC46-27A2-468F-BAD9-39FFB146BF10}</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E99-4A56-89CA-81AEE4F28B39}"/>
                </c:ext>
                <c:ext xmlns:c15="http://schemas.microsoft.com/office/drawing/2012/chart" uri="{CE6537A1-D6FC-4f65-9D91-7224C49458BB}">
                  <c15:dlblFieldTable>
                    <c15:dlblFTEntry>
                      <c15:txfldGUID>{3D3B47F1-9B9F-4152-B7D3-BF615A5A320A}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E99-4A56-89CA-81AEE4F28B39}"/>
                </c:ext>
                <c:ext xmlns:c15="http://schemas.microsoft.com/office/drawing/2012/chart" uri="{CE6537A1-D6FC-4f65-9D91-7224C49458BB}">
                  <c15:dlblFieldTable>
                    <c15:dlblFTEntry>
                      <c15:txfldGUID>{D3DAB0F6-2158-4F9A-A7F0-3C492AADC562}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E99-4A56-89CA-81AEE4F28B39}"/>
                </c:ext>
                <c:ext xmlns:c15="http://schemas.microsoft.com/office/drawing/2012/chart" uri="{CE6537A1-D6FC-4f65-9D91-7224C49458BB}">
                  <c15:dlblFieldTable>
                    <c15:dlblFTEntry>
                      <c15:txfldGUID>{174ADE2E-AF4A-4E2D-9638-52B652D9966A}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E99-4A56-89CA-81AEE4F28B39}"/>
                </c:ext>
                <c:ext xmlns:c15="http://schemas.microsoft.com/office/drawing/2012/chart" uri="{CE6537A1-D6FC-4f65-9D91-7224C49458BB}">
                  <c15:dlblFieldTable>
                    <c15:dlblFTEntry>
                      <c15:txfldGUID>{BBA6FA34-5FBB-480D-AEF1-DCC8972F1FC9}</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E99-4A56-89CA-81AEE4F28B39}"/>
                </c:ext>
                <c:ext xmlns:c15="http://schemas.microsoft.com/office/drawing/2012/chart" uri="{CE6537A1-D6FC-4f65-9D91-7224C49458BB}">
                  <c15:layout/>
                  <c15:dlblFieldTable>
                    <c15:dlblFTEntry>
                      <c15:txfldGUID>{4A4A6AC4-1C97-4056-89E0-FCA353A277BE}</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E99-4A56-89CA-81AEE4F28B39}"/>
                </c:ext>
                <c:ext xmlns:c15="http://schemas.microsoft.com/office/drawing/2012/chart" uri="{CE6537A1-D6FC-4f65-9D91-7224C49458BB}">
                  <c15:layout/>
                  <c15:dlblFieldTable>
                    <c15:dlblFTEntry>
                      <c15:txfldGUID>{842CEEE6-6C19-487A-86DF-8F776E5FC12D}</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E99-4A56-89CA-81AEE4F28B39}"/>
                </c:ext>
                <c:ext xmlns:c15="http://schemas.microsoft.com/office/drawing/2012/chart" uri="{CE6537A1-D6FC-4f65-9D91-7224C49458BB}">
                  <c15:layout/>
                  <c15:dlblFieldTable>
                    <c15:dlblFTEntry>
                      <c15:txfldGUID>{4EE56ACE-7DC7-44FA-BD49-D03ED126B62A}</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E99-4A56-89CA-81AEE4F28B39}"/>
                </c:ext>
                <c:ext xmlns:c15="http://schemas.microsoft.com/office/drawing/2012/chart" uri="{CE6537A1-D6FC-4f65-9D91-7224C49458BB}">
                  <c15:layout/>
                  <c15:dlblFieldTable>
                    <c15:dlblFTEntry>
                      <c15:txfldGUID>{45C30ECE-27CD-488A-A17D-6C60A94B6D60}</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6.7</c:v>
                </c:pt>
                <c:pt idx="16">
                  <c:v>7.1</c:v>
                </c:pt>
                <c:pt idx="24">
                  <c:v>7.3</c:v>
                </c:pt>
                <c:pt idx="32">
                  <c:v>7.3</c:v>
                </c:pt>
              </c:numCache>
            </c:numRef>
          </c:xVal>
          <c:yVal>
            <c:numRef>
              <c:f>公会計指標分析・財政指標組合せ分析表!$BP$73:$DC$73</c:f>
              <c:numCache>
                <c:formatCode>#,##0.0;"▲ "#,##0.0</c:formatCode>
                <c:ptCount val="40"/>
                <c:pt idx="0">
                  <c:v>83.4</c:v>
                </c:pt>
                <c:pt idx="8">
                  <c:v>76.7</c:v>
                </c:pt>
                <c:pt idx="16">
                  <c:v>75</c:v>
                </c:pt>
                <c:pt idx="24">
                  <c:v>69.8</c:v>
                </c:pt>
                <c:pt idx="32">
                  <c:v>57.6</c:v>
                </c:pt>
              </c:numCache>
            </c:numRef>
          </c:yVal>
          <c:smooth val="0"/>
          <c:extLst xmlns:c16r2="http://schemas.microsoft.com/office/drawing/2015/06/chart">
            <c:ext xmlns:c16="http://schemas.microsoft.com/office/drawing/2014/chart" uri="{C3380CC4-5D6E-409C-BE32-E72D297353CC}">
              <c16:uniqueId val="{00000009-1E99-4A56-89CA-81AEE4F28B3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E99-4A56-89CA-81AEE4F28B39}"/>
                </c:ext>
                <c:ext xmlns:c15="http://schemas.microsoft.com/office/drawing/2012/chart" uri="{CE6537A1-D6FC-4f65-9D91-7224C49458BB}">
                  <c15:layout/>
                  <c15:dlblFieldTable>
                    <c15:dlblFTEntry>
                      <c15:txfldGUID>{BD04FB3A-D161-4FA7-82EF-BE2CD951F6C2}</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E99-4A56-89CA-81AEE4F28B39}"/>
                </c:ext>
                <c:ext xmlns:c15="http://schemas.microsoft.com/office/drawing/2012/chart" uri="{CE6537A1-D6FC-4f65-9D91-7224C49458BB}">
                  <c15:dlblFieldTable>
                    <c15:dlblFTEntry>
                      <c15:txfldGUID>{CCA6FA01-5832-41A5-998C-4F09033BB07F}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E99-4A56-89CA-81AEE4F28B39}"/>
                </c:ext>
                <c:ext xmlns:c15="http://schemas.microsoft.com/office/drawing/2012/chart" uri="{CE6537A1-D6FC-4f65-9D91-7224C49458BB}">
                  <c15:dlblFieldTable>
                    <c15:dlblFTEntry>
                      <c15:txfldGUID>{C69A2B1D-552D-4DA3-9BBF-FD2A8BBCDCC0}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E99-4A56-89CA-81AEE4F28B39}"/>
                </c:ext>
                <c:ext xmlns:c15="http://schemas.microsoft.com/office/drawing/2012/chart" uri="{CE6537A1-D6FC-4f65-9D91-7224C49458BB}">
                  <c15:dlblFieldTable>
                    <c15:dlblFTEntry>
                      <c15:txfldGUID>{B1DFAAFD-9179-485E-85D7-EC3D7673B26B}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E99-4A56-89CA-81AEE4F28B39}"/>
                </c:ext>
                <c:ext xmlns:c15="http://schemas.microsoft.com/office/drawing/2012/chart" uri="{CE6537A1-D6FC-4f65-9D91-7224C49458BB}">
                  <c15:dlblFieldTable>
                    <c15:dlblFTEntry>
                      <c15:txfldGUID>{A40F7C30-B31C-4709-A860-3511D434545E}</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E99-4A56-89CA-81AEE4F28B39}"/>
                </c:ext>
                <c:ext xmlns:c15="http://schemas.microsoft.com/office/drawing/2012/chart" uri="{CE6537A1-D6FC-4f65-9D91-7224C49458BB}">
                  <c15:layout/>
                  <c15:dlblFieldTable>
                    <c15:dlblFTEntry>
                      <c15:txfldGUID>{D79E71F0-08D9-47B9-B95E-C7B7B6A29E4E}</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4.5160355153971203E-2"/>
                  <c:y val="-9.079773574618109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E99-4A56-89CA-81AEE4F28B39}"/>
                </c:ext>
                <c:ext xmlns:c15="http://schemas.microsoft.com/office/drawing/2012/chart" uri="{CE6537A1-D6FC-4f65-9D91-7224C49458BB}">
                  <c15:layout/>
                  <c15:dlblFieldTable>
                    <c15:dlblFTEntry>
                      <c15:txfldGUID>{FC826753-AEE5-4615-A572-956C02730139}</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1.8235628084250059E-2"/>
                  <c:y val="-5.295628420166482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E99-4A56-89CA-81AEE4F28B39}"/>
                </c:ext>
                <c:ext xmlns:c15="http://schemas.microsoft.com/office/drawing/2012/chart" uri="{CE6537A1-D6FC-4f65-9D91-7224C49458BB}">
                  <c15:layout/>
                  <c15:dlblFieldTable>
                    <c15:dlblFTEntry>
                      <c15:txfldGUID>{9805DF32-FC54-48BB-9C86-33C173D818C5}</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1697991619110633E-2"/>
                  <c:y val="-4.3495921315535854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E99-4A56-89CA-81AEE4F28B39}"/>
                </c:ext>
                <c:ext xmlns:c15="http://schemas.microsoft.com/office/drawing/2012/chart" uri="{CE6537A1-D6FC-4f65-9D91-7224C49458BB}">
                  <c15:layout/>
                  <c15:dlblFieldTable>
                    <c15:dlblFTEntry>
                      <c15:txfldGUID>{7E056296-2565-4107-9663-2F1ABB8299A9}</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7.9</c:v>
                </c:pt>
                <c:pt idx="24">
                  <c:v>7.9</c:v>
                </c:pt>
                <c:pt idx="32">
                  <c:v>7.8</c:v>
                </c:pt>
              </c:numCache>
            </c:numRef>
          </c:xVal>
          <c:yVal>
            <c:numRef>
              <c:f>公会計指標分析・財政指標組合せ分析表!$BP$77:$DC$77</c:f>
              <c:numCache>
                <c:formatCode>#,##0.0;"▲ "#,##0.0</c:formatCode>
                <c:ptCount val="40"/>
                <c:pt idx="0">
                  <c:v>10.199999999999999</c:v>
                </c:pt>
                <c:pt idx="8">
                  <c:v>13.1</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1E99-4A56-89CA-81AEE4F28B39}"/>
            </c:ext>
          </c:extLst>
        </c:ser>
        <c:dLbls>
          <c:showLegendKey val="0"/>
          <c:showVal val="1"/>
          <c:showCatName val="0"/>
          <c:showSerName val="0"/>
          <c:showPercent val="0"/>
          <c:showBubbleSize val="0"/>
        </c:dLbls>
        <c:axId val="433808304"/>
        <c:axId val="433808696"/>
      </c:scatterChart>
      <c:valAx>
        <c:axId val="433808304"/>
        <c:scaling>
          <c:orientation val="minMax"/>
          <c:max val="9.3000000000000007"/>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3808696"/>
        <c:crosses val="autoZero"/>
        <c:crossBetween val="midCat"/>
      </c:valAx>
      <c:valAx>
        <c:axId val="433808696"/>
        <c:scaling>
          <c:orientation val="minMax"/>
          <c:max val="98"/>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3808304"/>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神奈川県山北町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元利償還金については、臨時財政対策債の元金償還が順次開始されていることにより増加傾向である。その他については概ね同程度で推移しているが、組合等が起こした地方債の元利償還金に対する負担金等については、老朽化に伴う足柄西部清掃組合での施設更新が予定されているため、今後において増となる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latin typeface="ＭＳ ゴシック" panose="020B0609070205080204" pitchFamily="49" charset="-128"/>
              <a:ea typeface="ＭＳ ゴシック" panose="020B0609070205080204" pitchFamily="49" charset="-128"/>
            </a:rPr>
            <a:t>利用していない。</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神奈川県山北町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一般会計等に係る地方債の現在高については、その年度の新発債を、その年度の元金償還額以内とするというルールを厳格適用し、平成</a:t>
          </a:r>
          <a:r>
            <a:rPr kumimoji="1" lang="en-US" altLang="ja-JP" sz="1400">
              <a:solidFill>
                <a:schemeClr val="tx1"/>
              </a:solidFill>
              <a:latin typeface="ＭＳ ゴシック" pitchFamily="49" charset="-128"/>
              <a:ea typeface="ＭＳ ゴシック" pitchFamily="49" charset="-128"/>
            </a:rPr>
            <a:t>28</a:t>
          </a:r>
          <a:r>
            <a:rPr kumimoji="1" lang="ja-JP" altLang="en-US" sz="1400">
              <a:solidFill>
                <a:schemeClr val="tx1"/>
              </a:solidFill>
              <a:latin typeface="ＭＳ ゴシック" pitchFamily="49" charset="-128"/>
              <a:ea typeface="ＭＳ ゴシック" pitchFamily="49" charset="-128"/>
            </a:rPr>
            <a:t>年度以降は前年比減となっている。</a:t>
          </a:r>
        </a:p>
        <a:p>
          <a:r>
            <a:rPr kumimoji="1" lang="ja-JP" altLang="en-US" sz="1400">
              <a:solidFill>
                <a:schemeClr val="tx1"/>
              </a:solidFill>
              <a:latin typeface="ＭＳ ゴシック" pitchFamily="49" charset="-128"/>
              <a:ea typeface="ＭＳ ゴシック" pitchFamily="49" charset="-128"/>
            </a:rPr>
            <a:t>債務負担行為に基づく支出予定額については、土地の買い戻しの進捗等により減少する見込みである。</a:t>
          </a:r>
        </a:p>
        <a:p>
          <a:r>
            <a:rPr kumimoji="1" lang="ja-JP" altLang="en-US" sz="1400">
              <a:solidFill>
                <a:schemeClr val="tx1"/>
              </a:solidFill>
              <a:latin typeface="ＭＳ ゴシック" pitchFamily="49" charset="-128"/>
              <a:ea typeface="ＭＳ ゴシック" pitchFamily="49" charset="-128"/>
            </a:rPr>
            <a:t>公営企業債等繰入見込額については、下水道事業における繰出対象債が前年比減に転じた。</a:t>
          </a:r>
          <a:endParaRPr kumimoji="1" lang="en-US" altLang="ja-JP" sz="1400">
            <a:solidFill>
              <a:schemeClr val="tx1"/>
            </a:solidFill>
            <a:latin typeface="ＭＳ ゴシック" pitchFamily="49" charset="-128"/>
            <a:ea typeface="ＭＳ ゴシック" pitchFamily="49" charset="-128"/>
          </a:endParaRPr>
        </a:p>
        <a:p>
          <a:r>
            <a:rPr kumimoji="1" lang="ja-JP" altLang="en-US" sz="1400">
              <a:solidFill>
                <a:schemeClr val="tx1"/>
              </a:solidFill>
              <a:latin typeface="ＭＳ ゴシック" pitchFamily="49" charset="-128"/>
              <a:ea typeface="ＭＳ ゴシック" pitchFamily="49" charset="-128"/>
            </a:rPr>
            <a:t>組合等負担等見込額は、足柄西部清掃組合債の償還進捗により減少傾向であるが、施設更新のための新たな借り入れが想定される。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神奈川県山北町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施設の更新に備えてその他特定目的基金に</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157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百万円積み立てたこと等により、基金全体としては、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164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短期的にはその他特定目的基金への積み立てにより微増の予定だが、中長期的には減少が見込まれる。</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公共施設整備基金：公共施設整備のため必要な土地の取得及び施設の新増改築</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地域福祉基金：地域における社会福祉団体の活動の促進</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公共施設整備基金：施設の老朽化対策のため</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141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百万円を積み立てたことによる増加</a:t>
          </a: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公共施設整備基金：斎場整備費負担金の分割支払いが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2034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年度まで続くため引き続き積立予定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基金の使途の明確化を図るために、特定目的基金に積み立てているため、微増。</a:t>
          </a: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引き続き大きな増減なく推移する見込み。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満期一括償還債がないため、増減なし。</a:t>
          </a: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引き続き増減なく推移する見込み。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神奈川県山北町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10,308
10,232
224.61
5,264,834
5,068,742
193,875
3,287,881
4,448,807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当町では、平成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年度に策定した公共施設等総合管理計画において、公共施設等の延べ床面積を</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％削減するという目標を掲げ、施設の総量削減を進めている。有形固定資産減価償却率については、上昇傾向にあり、類似団体平均と比較</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しても</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高いため、取組みをさらに進める必要がある。</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83608</xdr:rowOff>
    </xdr:from>
    <xdr:to>
      <xdr:col>23</xdr:col>
      <xdr:colOff>85090</xdr:colOff>
      <xdr:row>35</xdr:row>
      <xdr:rowOff>51858</xdr:rowOff>
    </xdr:to>
    <xdr:cxnSp macro="">
      <xdr:nvCxnSpPr>
        <xdr:cNvPr id="64" name="直線コネクタ 63"/>
        <xdr:cNvCxnSpPr/>
      </xdr:nvCxnSpPr>
      <xdr:spPr>
        <a:xfrm flipV="1">
          <a:off x="4760595" y="5312833"/>
          <a:ext cx="127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55685</xdr:rowOff>
    </xdr:from>
    <xdr:ext cx="405111" cy="259045"/>
    <xdr:sp macro="" textlink="">
      <xdr:nvSpPr>
        <xdr:cNvPr id="65" name="有形固定資産減価償却率最小値テキスト"/>
        <xdr:cNvSpPr txBox="1"/>
      </xdr:nvSpPr>
      <xdr:spPr>
        <a:xfrm>
          <a:off x="4813300" y="6827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51858</xdr:rowOff>
    </xdr:from>
    <xdr:to>
      <xdr:col>23</xdr:col>
      <xdr:colOff>174625</xdr:colOff>
      <xdr:row>35</xdr:row>
      <xdr:rowOff>51858</xdr:rowOff>
    </xdr:to>
    <xdr:cxnSp macro="">
      <xdr:nvCxnSpPr>
        <xdr:cNvPr id="66" name="直線コネクタ 65"/>
        <xdr:cNvCxnSpPr/>
      </xdr:nvCxnSpPr>
      <xdr:spPr>
        <a:xfrm>
          <a:off x="4673600" y="68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30285</xdr:rowOff>
    </xdr:from>
    <xdr:ext cx="405111" cy="259045"/>
    <xdr:sp macro="" textlink="">
      <xdr:nvSpPr>
        <xdr:cNvPr id="67" name="有形固定資産減価償却率最大値テキスト"/>
        <xdr:cNvSpPr txBox="1"/>
      </xdr:nvSpPr>
      <xdr:spPr>
        <a:xfrm>
          <a:off x="4813300" y="508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83608</xdr:rowOff>
    </xdr:from>
    <xdr:to>
      <xdr:col>23</xdr:col>
      <xdr:colOff>174625</xdr:colOff>
      <xdr:row>26</xdr:row>
      <xdr:rowOff>83608</xdr:rowOff>
    </xdr:to>
    <xdr:cxnSp macro="">
      <xdr:nvCxnSpPr>
        <xdr:cNvPr id="68" name="直線コネクタ 67"/>
        <xdr:cNvCxnSpPr/>
      </xdr:nvCxnSpPr>
      <xdr:spPr>
        <a:xfrm>
          <a:off x="4673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95479</xdr:rowOff>
    </xdr:from>
    <xdr:ext cx="405111" cy="259045"/>
    <xdr:sp macro="" textlink="">
      <xdr:nvSpPr>
        <xdr:cNvPr id="69" name="有形固定資産減価償却率平均値テキスト"/>
        <xdr:cNvSpPr txBox="1"/>
      </xdr:nvSpPr>
      <xdr:spPr>
        <a:xfrm>
          <a:off x="4813300" y="60105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117052</xdr:rowOff>
    </xdr:from>
    <xdr:to>
      <xdr:col>23</xdr:col>
      <xdr:colOff>136525</xdr:colOff>
      <xdr:row>31</xdr:row>
      <xdr:rowOff>47202</xdr:rowOff>
    </xdr:to>
    <xdr:sp macro="" textlink="">
      <xdr:nvSpPr>
        <xdr:cNvPr id="70" name="フローチャート: 判断 69"/>
        <xdr:cNvSpPr/>
      </xdr:nvSpPr>
      <xdr:spPr>
        <a:xfrm>
          <a:off x="47117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71" name="フローチャート: 判断 70"/>
        <xdr:cNvSpPr/>
      </xdr:nvSpPr>
      <xdr:spPr>
        <a:xfrm>
          <a:off x="4000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8043</xdr:rowOff>
    </xdr:from>
    <xdr:to>
      <xdr:col>15</xdr:col>
      <xdr:colOff>187325</xdr:colOff>
      <xdr:row>32</xdr:row>
      <xdr:rowOff>109643</xdr:rowOff>
    </xdr:to>
    <xdr:sp macro="" textlink="">
      <xdr:nvSpPr>
        <xdr:cNvPr id="72" name="フローチャート: 判断 71"/>
        <xdr:cNvSpPr/>
      </xdr:nvSpPr>
      <xdr:spPr>
        <a:xfrm>
          <a:off x="3238500" y="62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132715</xdr:rowOff>
    </xdr:from>
    <xdr:to>
      <xdr:col>11</xdr:col>
      <xdr:colOff>187325</xdr:colOff>
      <xdr:row>32</xdr:row>
      <xdr:rowOff>62865</xdr:rowOff>
    </xdr:to>
    <xdr:sp macro="" textlink="">
      <xdr:nvSpPr>
        <xdr:cNvPr id="73" name="フローチャート: 判断 72"/>
        <xdr:cNvSpPr/>
      </xdr:nvSpPr>
      <xdr:spPr>
        <a:xfrm>
          <a:off x="24765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133773</xdr:rowOff>
    </xdr:from>
    <xdr:to>
      <xdr:col>23</xdr:col>
      <xdr:colOff>136525</xdr:colOff>
      <xdr:row>30</xdr:row>
      <xdr:rowOff>63923</xdr:rowOff>
    </xdr:to>
    <xdr:sp macro="" textlink="">
      <xdr:nvSpPr>
        <xdr:cNvPr id="79" name="楕円 78"/>
        <xdr:cNvSpPr/>
      </xdr:nvSpPr>
      <xdr:spPr>
        <a:xfrm>
          <a:off x="4711700" y="58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156650</xdr:rowOff>
    </xdr:from>
    <xdr:ext cx="405111" cy="259045"/>
    <xdr:sp macro="" textlink="">
      <xdr:nvSpPr>
        <xdr:cNvPr id="80" name="有形固定資産減価償却率該当値テキスト"/>
        <xdr:cNvSpPr txBox="1"/>
      </xdr:nvSpPr>
      <xdr:spPr>
        <a:xfrm>
          <a:off x="4813300" y="572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169757</xdr:rowOff>
    </xdr:from>
    <xdr:to>
      <xdr:col>19</xdr:col>
      <xdr:colOff>187325</xdr:colOff>
      <xdr:row>30</xdr:row>
      <xdr:rowOff>99907</xdr:rowOff>
    </xdr:to>
    <xdr:sp macro="" textlink="">
      <xdr:nvSpPr>
        <xdr:cNvPr id="81" name="楕円 80"/>
        <xdr:cNvSpPr/>
      </xdr:nvSpPr>
      <xdr:spPr>
        <a:xfrm>
          <a:off x="4000500" y="591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13123</xdr:rowOff>
    </xdr:from>
    <xdr:to>
      <xdr:col>23</xdr:col>
      <xdr:colOff>85725</xdr:colOff>
      <xdr:row>30</xdr:row>
      <xdr:rowOff>49107</xdr:rowOff>
    </xdr:to>
    <xdr:cxnSp macro="">
      <xdr:nvCxnSpPr>
        <xdr:cNvPr id="82" name="直線コネクタ 81"/>
        <xdr:cNvCxnSpPr/>
      </xdr:nvCxnSpPr>
      <xdr:spPr>
        <a:xfrm flipV="1">
          <a:off x="4051300" y="5928148"/>
          <a:ext cx="7112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84667</xdr:rowOff>
    </xdr:from>
    <xdr:to>
      <xdr:col>15</xdr:col>
      <xdr:colOff>187325</xdr:colOff>
      <xdr:row>31</xdr:row>
      <xdr:rowOff>14817</xdr:rowOff>
    </xdr:to>
    <xdr:sp macro="" textlink="">
      <xdr:nvSpPr>
        <xdr:cNvPr id="83" name="楕円 82"/>
        <xdr:cNvSpPr/>
      </xdr:nvSpPr>
      <xdr:spPr>
        <a:xfrm>
          <a:off x="3238500" y="599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49107</xdr:rowOff>
    </xdr:from>
    <xdr:to>
      <xdr:col>19</xdr:col>
      <xdr:colOff>136525</xdr:colOff>
      <xdr:row>30</xdr:row>
      <xdr:rowOff>135467</xdr:rowOff>
    </xdr:to>
    <xdr:cxnSp macro="">
      <xdr:nvCxnSpPr>
        <xdr:cNvPr id="84" name="直線コネクタ 83"/>
        <xdr:cNvCxnSpPr/>
      </xdr:nvCxnSpPr>
      <xdr:spPr>
        <a:xfrm flipV="1">
          <a:off x="3289300" y="5964132"/>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124248</xdr:rowOff>
    </xdr:from>
    <xdr:to>
      <xdr:col>11</xdr:col>
      <xdr:colOff>187325</xdr:colOff>
      <xdr:row>31</xdr:row>
      <xdr:rowOff>54398</xdr:rowOff>
    </xdr:to>
    <xdr:sp macro="" textlink="">
      <xdr:nvSpPr>
        <xdr:cNvPr id="85" name="楕円 84"/>
        <xdr:cNvSpPr/>
      </xdr:nvSpPr>
      <xdr:spPr>
        <a:xfrm>
          <a:off x="24765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135467</xdr:rowOff>
    </xdr:from>
    <xdr:to>
      <xdr:col>15</xdr:col>
      <xdr:colOff>136525</xdr:colOff>
      <xdr:row>31</xdr:row>
      <xdr:rowOff>3598</xdr:rowOff>
    </xdr:to>
    <xdr:cxnSp macro="">
      <xdr:nvCxnSpPr>
        <xdr:cNvPr id="86" name="直線コネクタ 85"/>
        <xdr:cNvCxnSpPr/>
      </xdr:nvCxnSpPr>
      <xdr:spPr>
        <a:xfrm flipV="1">
          <a:off x="2527300" y="6050492"/>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20337</xdr:rowOff>
    </xdr:from>
    <xdr:ext cx="405111" cy="259045"/>
    <xdr:sp macro="" textlink="">
      <xdr:nvSpPr>
        <xdr:cNvPr id="87" name="n_1aveValue有形固定資産減価償却率"/>
        <xdr:cNvSpPr txBox="1"/>
      </xdr:nvSpPr>
      <xdr:spPr>
        <a:xfrm>
          <a:off x="38360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100770</xdr:rowOff>
    </xdr:from>
    <xdr:ext cx="405111" cy="259045"/>
    <xdr:sp macro="" textlink="">
      <xdr:nvSpPr>
        <xdr:cNvPr id="88" name="n_2aveValue有形固定資産減価償却率"/>
        <xdr:cNvSpPr txBox="1"/>
      </xdr:nvSpPr>
      <xdr:spPr>
        <a:xfrm>
          <a:off x="3086744" y="635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53992</xdr:rowOff>
    </xdr:from>
    <xdr:ext cx="405111" cy="259045"/>
    <xdr:sp macro="" textlink="">
      <xdr:nvSpPr>
        <xdr:cNvPr id="89" name="n_3aveValue有形固定資産減価償却率"/>
        <xdr:cNvSpPr txBox="1"/>
      </xdr:nvSpPr>
      <xdr:spPr>
        <a:xfrm>
          <a:off x="2324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116434</xdr:rowOff>
    </xdr:from>
    <xdr:ext cx="405111" cy="259045"/>
    <xdr:sp macro="" textlink="">
      <xdr:nvSpPr>
        <xdr:cNvPr id="90" name="n_1mainValue有形固定資産減価償却率"/>
        <xdr:cNvSpPr txBox="1"/>
      </xdr:nvSpPr>
      <xdr:spPr>
        <a:xfrm>
          <a:off x="3836044" y="5688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91" name="n_2mainValue有形固定資産減価償却率"/>
        <xdr:cNvSpPr txBox="1"/>
      </xdr:nvSpPr>
      <xdr:spPr>
        <a:xfrm>
          <a:off x="3086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70925</xdr:rowOff>
    </xdr:from>
    <xdr:ext cx="405111" cy="259045"/>
    <xdr:sp macro="" textlink="">
      <xdr:nvSpPr>
        <xdr:cNvPr id="92" name="n_3mainValue有形固定資産減価償却率"/>
        <xdr:cNvSpPr txBox="1"/>
      </xdr:nvSpPr>
      <xdr:spPr>
        <a:xfrm>
          <a:off x="2324744" y="58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平成８年度のふれあいビレッジ整備事業債の償還が終了し、将来負担額は減少傾向にあるものの、類似団体と比較して職員数が多く、</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人件費が高い水準にあるため、債務償還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も類似団体と比べると</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高く</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なっている。第７次行政改革大綱に基づき事務事業の再編や民間委託の推進に取り組み、人件費の削減に努めている。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105149</xdr:rowOff>
    </xdr:from>
    <xdr:to>
      <xdr:col>76</xdr:col>
      <xdr:colOff>21589</xdr:colOff>
      <xdr:row>34</xdr:row>
      <xdr:rowOff>151342</xdr:rowOff>
    </xdr:to>
    <xdr:cxnSp macro="">
      <xdr:nvCxnSpPr>
        <xdr:cNvPr id="121" name="直線コネクタ 120"/>
        <xdr:cNvCxnSpPr/>
      </xdr:nvCxnSpPr>
      <xdr:spPr>
        <a:xfrm flipV="1">
          <a:off x="14793595" y="5505824"/>
          <a:ext cx="1269" cy="124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51826</xdr:rowOff>
    </xdr:from>
    <xdr:ext cx="560923" cy="259045"/>
    <xdr:sp macro="" textlink="">
      <xdr:nvSpPr>
        <xdr:cNvPr id="124" name="債務償還比率最大値テキスト"/>
        <xdr:cNvSpPr txBox="1"/>
      </xdr:nvSpPr>
      <xdr:spPr>
        <a:xfrm>
          <a:off x="14846300" y="52810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105149</xdr:rowOff>
    </xdr:from>
    <xdr:to>
      <xdr:col>76</xdr:col>
      <xdr:colOff>111125</xdr:colOff>
      <xdr:row>27</xdr:row>
      <xdr:rowOff>105149</xdr:rowOff>
    </xdr:to>
    <xdr:cxnSp macro="">
      <xdr:nvCxnSpPr>
        <xdr:cNvPr id="125" name="直線コネクタ 124"/>
        <xdr:cNvCxnSpPr/>
      </xdr:nvCxnSpPr>
      <xdr:spPr>
        <a:xfrm>
          <a:off x="14706600" y="5505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41214</xdr:rowOff>
    </xdr:from>
    <xdr:ext cx="469744" cy="259045"/>
    <xdr:sp macro="" textlink="">
      <xdr:nvSpPr>
        <xdr:cNvPr id="126" name="債務償還比率平均値テキスト"/>
        <xdr:cNvSpPr txBox="1"/>
      </xdr:nvSpPr>
      <xdr:spPr>
        <a:xfrm>
          <a:off x="14846300" y="61276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62787</xdr:rowOff>
    </xdr:from>
    <xdr:to>
      <xdr:col>76</xdr:col>
      <xdr:colOff>73025</xdr:colOff>
      <xdr:row>31</xdr:row>
      <xdr:rowOff>164387</xdr:rowOff>
    </xdr:to>
    <xdr:sp macro="" textlink="">
      <xdr:nvSpPr>
        <xdr:cNvPr id="127" name="フローチャート: 判断 126"/>
        <xdr:cNvSpPr/>
      </xdr:nvSpPr>
      <xdr:spPr>
        <a:xfrm>
          <a:off x="14744700" y="614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72503</xdr:rowOff>
    </xdr:from>
    <xdr:to>
      <xdr:col>72</xdr:col>
      <xdr:colOff>123825</xdr:colOff>
      <xdr:row>32</xdr:row>
      <xdr:rowOff>2653</xdr:rowOff>
    </xdr:to>
    <xdr:sp macro="" textlink="">
      <xdr:nvSpPr>
        <xdr:cNvPr id="128" name="フローチャート: 判断 127"/>
        <xdr:cNvSpPr/>
      </xdr:nvSpPr>
      <xdr:spPr>
        <a:xfrm>
          <a:off x="14033500" y="615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164959</xdr:rowOff>
    </xdr:from>
    <xdr:to>
      <xdr:col>76</xdr:col>
      <xdr:colOff>73025</xdr:colOff>
      <xdr:row>30</xdr:row>
      <xdr:rowOff>95109</xdr:rowOff>
    </xdr:to>
    <xdr:sp macro="" textlink="">
      <xdr:nvSpPr>
        <xdr:cNvPr id="134" name="楕円 133"/>
        <xdr:cNvSpPr/>
      </xdr:nvSpPr>
      <xdr:spPr>
        <a:xfrm>
          <a:off x="14744700" y="590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16386</xdr:rowOff>
    </xdr:from>
    <xdr:ext cx="469744" cy="259045"/>
    <xdr:sp macro="" textlink="">
      <xdr:nvSpPr>
        <xdr:cNvPr id="135" name="債務償還比率該当値テキスト"/>
        <xdr:cNvSpPr txBox="1"/>
      </xdr:nvSpPr>
      <xdr:spPr>
        <a:xfrm>
          <a:off x="14846300" y="575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133054</xdr:rowOff>
    </xdr:from>
    <xdr:to>
      <xdr:col>72</xdr:col>
      <xdr:colOff>123825</xdr:colOff>
      <xdr:row>30</xdr:row>
      <xdr:rowOff>63204</xdr:rowOff>
    </xdr:to>
    <xdr:sp macro="" textlink="">
      <xdr:nvSpPr>
        <xdr:cNvPr id="136" name="楕円 135"/>
        <xdr:cNvSpPr/>
      </xdr:nvSpPr>
      <xdr:spPr>
        <a:xfrm>
          <a:off x="14033500" y="587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12404</xdr:rowOff>
    </xdr:from>
    <xdr:to>
      <xdr:col>76</xdr:col>
      <xdr:colOff>22225</xdr:colOff>
      <xdr:row>30</xdr:row>
      <xdr:rowOff>44309</xdr:rowOff>
    </xdr:to>
    <xdr:cxnSp macro="">
      <xdr:nvCxnSpPr>
        <xdr:cNvPr id="137" name="直線コネクタ 136"/>
        <xdr:cNvCxnSpPr/>
      </xdr:nvCxnSpPr>
      <xdr:spPr>
        <a:xfrm>
          <a:off x="14084300" y="5927429"/>
          <a:ext cx="711200" cy="3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165230</xdr:rowOff>
    </xdr:from>
    <xdr:ext cx="469744" cy="259045"/>
    <xdr:sp macro="" textlink="">
      <xdr:nvSpPr>
        <xdr:cNvPr id="138" name="n_1aveValue債務償還比率"/>
        <xdr:cNvSpPr txBox="1"/>
      </xdr:nvSpPr>
      <xdr:spPr>
        <a:xfrm>
          <a:off x="13836727" y="625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79731</xdr:rowOff>
    </xdr:from>
    <xdr:ext cx="469744" cy="259045"/>
    <xdr:sp macro="" textlink="">
      <xdr:nvSpPr>
        <xdr:cNvPr id="139" name="n_1mainValue債務償還比率"/>
        <xdr:cNvSpPr txBox="1"/>
      </xdr:nvSpPr>
      <xdr:spPr>
        <a:xfrm>
          <a:off x="13836727" y="565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神奈川県山北町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10,308
10,232
224.61
5,264,834
5,068,742
193,875
3,287,881
4,448,807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89535</xdr:rowOff>
    </xdr:from>
    <xdr:to>
      <xdr:col>24</xdr:col>
      <xdr:colOff>62865</xdr:colOff>
      <xdr:row>40</xdr:row>
      <xdr:rowOff>165735</xdr:rowOff>
    </xdr:to>
    <xdr:cxnSp macro="">
      <xdr:nvCxnSpPr>
        <xdr:cNvPr id="56" name="直線コネクタ 55"/>
        <xdr:cNvCxnSpPr/>
      </xdr:nvCxnSpPr>
      <xdr:spPr>
        <a:xfrm flipV="1">
          <a:off x="4634865" y="574738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169562</xdr:rowOff>
    </xdr:from>
    <xdr:ext cx="405111" cy="259045"/>
    <xdr:sp macro="" textlink="">
      <xdr:nvSpPr>
        <xdr:cNvPr id="57" name="【道路】&#10;有形固定資産減価償却率最小値テキスト"/>
        <xdr:cNvSpPr txBox="1"/>
      </xdr:nvSpPr>
      <xdr:spPr>
        <a:xfrm>
          <a:off x="46736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165735</xdr:rowOff>
    </xdr:from>
    <xdr:to>
      <xdr:col>24</xdr:col>
      <xdr:colOff>152400</xdr:colOff>
      <xdr:row>40</xdr:row>
      <xdr:rowOff>165735</xdr:rowOff>
    </xdr:to>
    <xdr:cxnSp macro="">
      <xdr:nvCxnSpPr>
        <xdr:cNvPr id="58" name="直線コネクタ 57"/>
        <xdr:cNvCxnSpPr/>
      </xdr:nvCxnSpPr>
      <xdr:spPr>
        <a:xfrm>
          <a:off x="4546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36212</xdr:rowOff>
    </xdr:from>
    <xdr:ext cx="405111" cy="259045"/>
    <xdr:sp macro="" textlink="">
      <xdr:nvSpPr>
        <xdr:cNvPr id="59" name="【道路】&#10;有形固定資産減価償却率最大値テキスト"/>
        <xdr:cNvSpPr txBox="1"/>
      </xdr:nvSpPr>
      <xdr:spPr>
        <a:xfrm>
          <a:off x="4673600" y="552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89535</xdr:rowOff>
    </xdr:from>
    <xdr:to>
      <xdr:col>24</xdr:col>
      <xdr:colOff>152400</xdr:colOff>
      <xdr:row>33</xdr:row>
      <xdr:rowOff>89535</xdr:rowOff>
    </xdr:to>
    <xdr:cxnSp macro="">
      <xdr:nvCxnSpPr>
        <xdr:cNvPr id="60" name="直線コネクタ 59"/>
        <xdr:cNvCxnSpPr/>
      </xdr:nvCxnSpPr>
      <xdr:spPr>
        <a:xfrm>
          <a:off x="4546600" y="574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55262</xdr:rowOff>
    </xdr:from>
    <xdr:ext cx="405111" cy="259045"/>
    <xdr:sp macro="" textlink="">
      <xdr:nvSpPr>
        <xdr:cNvPr id="61" name="【道路】&#10;有形固定資産減価償却率平均値テキスト"/>
        <xdr:cNvSpPr txBox="1"/>
      </xdr:nvSpPr>
      <xdr:spPr>
        <a:xfrm>
          <a:off x="4673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62" name="フローチャート: 判断 61"/>
        <xdr:cNvSpPr/>
      </xdr:nvSpPr>
      <xdr:spPr>
        <a:xfrm>
          <a:off x="4584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57785</xdr:rowOff>
    </xdr:from>
    <xdr:to>
      <xdr:col>20</xdr:col>
      <xdr:colOff>38100</xdr:colOff>
      <xdr:row>37</xdr:row>
      <xdr:rowOff>159385</xdr:rowOff>
    </xdr:to>
    <xdr:sp macro="" textlink="">
      <xdr:nvSpPr>
        <xdr:cNvPr id="63" name="フローチャート: 判断 62"/>
        <xdr:cNvSpPr/>
      </xdr:nvSpPr>
      <xdr:spPr>
        <a:xfrm>
          <a:off x="3746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84455</xdr:rowOff>
    </xdr:from>
    <xdr:to>
      <xdr:col>15</xdr:col>
      <xdr:colOff>101600</xdr:colOff>
      <xdr:row>38</xdr:row>
      <xdr:rowOff>14605</xdr:rowOff>
    </xdr:to>
    <xdr:sp macro="" textlink="">
      <xdr:nvSpPr>
        <xdr:cNvPr id="64" name="フローチャート: 判断 63"/>
        <xdr:cNvSpPr/>
      </xdr:nvSpPr>
      <xdr:spPr>
        <a:xfrm>
          <a:off x="2857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107315</xdr:rowOff>
    </xdr:from>
    <xdr:to>
      <xdr:col>24</xdr:col>
      <xdr:colOff>114300</xdr:colOff>
      <xdr:row>37</xdr:row>
      <xdr:rowOff>37465</xdr:rowOff>
    </xdr:to>
    <xdr:sp macro="" textlink="">
      <xdr:nvSpPr>
        <xdr:cNvPr id="71" name="楕円 70"/>
        <xdr:cNvSpPr/>
      </xdr:nvSpPr>
      <xdr:spPr>
        <a:xfrm>
          <a:off x="45847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130192</xdr:rowOff>
    </xdr:from>
    <xdr:ext cx="405111" cy="259045"/>
    <xdr:sp macro="" textlink="">
      <xdr:nvSpPr>
        <xdr:cNvPr id="72" name="【道路】&#10;有形固定資産減価償却率該当値テキスト"/>
        <xdr:cNvSpPr txBox="1"/>
      </xdr:nvSpPr>
      <xdr:spPr>
        <a:xfrm>
          <a:off x="4673600"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76835</xdr:rowOff>
    </xdr:from>
    <xdr:to>
      <xdr:col>20</xdr:col>
      <xdr:colOff>38100</xdr:colOff>
      <xdr:row>37</xdr:row>
      <xdr:rowOff>6985</xdr:rowOff>
    </xdr:to>
    <xdr:sp macro="" textlink="">
      <xdr:nvSpPr>
        <xdr:cNvPr id="73" name="楕円 72"/>
        <xdr:cNvSpPr/>
      </xdr:nvSpPr>
      <xdr:spPr>
        <a:xfrm>
          <a:off x="3746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127635</xdr:rowOff>
    </xdr:from>
    <xdr:to>
      <xdr:col>24</xdr:col>
      <xdr:colOff>63500</xdr:colOff>
      <xdr:row>36</xdr:row>
      <xdr:rowOff>158115</xdr:rowOff>
    </xdr:to>
    <xdr:cxnSp macro="">
      <xdr:nvCxnSpPr>
        <xdr:cNvPr id="74" name="直線コネクタ 73"/>
        <xdr:cNvCxnSpPr/>
      </xdr:nvCxnSpPr>
      <xdr:spPr>
        <a:xfrm>
          <a:off x="3797300" y="629983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162560</xdr:rowOff>
    </xdr:from>
    <xdr:to>
      <xdr:col>15</xdr:col>
      <xdr:colOff>101600</xdr:colOff>
      <xdr:row>37</xdr:row>
      <xdr:rowOff>92710</xdr:rowOff>
    </xdr:to>
    <xdr:sp macro="" textlink="">
      <xdr:nvSpPr>
        <xdr:cNvPr id="75" name="楕円 74"/>
        <xdr:cNvSpPr/>
      </xdr:nvSpPr>
      <xdr:spPr>
        <a:xfrm>
          <a:off x="2857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127635</xdr:rowOff>
    </xdr:from>
    <xdr:to>
      <xdr:col>19</xdr:col>
      <xdr:colOff>177800</xdr:colOff>
      <xdr:row>37</xdr:row>
      <xdr:rowOff>41910</xdr:rowOff>
    </xdr:to>
    <xdr:cxnSp macro="">
      <xdr:nvCxnSpPr>
        <xdr:cNvPr id="76" name="直線コネクタ 75"/>
        <xdr:cNvCxnSpPr/>
      </xdr:nvCxnSpPr>
      <xdr:spPr>
        <a:xfrm flipV="1">
          <a:off x="2908300" y="629983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143510</xdr:rowOff>
    </xdr:from>
    <xdr:to>
      <xdr:col>10</xdr:col>
      <xdr:colOff>165100</xdr:colOff>
      <xdr:row>40</xdr:row>
      <xdr:rowOff>73660</xdr:rowOff>
    </xdr:to>
    <xdr:sp macro="" textlink="">
      <xdr:nvSpPr>
        <xdr:cNvPr id="77" name="楕円 76"/>
        <xdr:cNvSpPr/>
      </xdr:nvSpPr>
      <xdr:spPr>
        <a:xfrm>
          <a:off x="1968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41910</xdr:rowOff>
    </xdr:from>
    <xdr:to>
      <xdr:col>15</xdr:col>
      <xdr:colOff>50800</xdr:colOff>
      <xdr:row>40</xdr:row>
      <xdr:rowOff>22860</xdr:rowOff>
    </xdr:to>
    <xdr:cxnSp macro="">
      <xdr:nvCxnSpPr>
        <xdr:cNvPr id="78" name="直線コネクタ 77"/>
        <xdr:cNvCxnSpPr/>
      </xdr:nvCxnSpPr>
      <xdr:spPr>
        <a:xfrm flipV="1">
          <a:off x="2019300" y="638556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150512</xdr:rowOff>
    </xdr:from>
    <xdr:ext cx="405111" cy="259045"/>
    <xdr:sp macro="" textlink="">
      <xdr:nvSpPr>
        <xdr:cNvPr id="79" name="n_1aveValue【道路】&#10;有形固定資産減価償却率"/>
        <xdr:cNvSpPr txBox="1"/>
      </xdr:nvSpPr>
      <xdr:spPr>
        <a:xfrm>
          <a:off x="3582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5732</xdr:rowOff>
    </xdr:from>
    <xdr:ext cx="405111" cy="259045"/>
    <xdr:sp macro="" textlink="">
      <xdr:nvSpPr>
        <xdr:cNvPr id="80" name="n_2aveValue【道路】&#10;有形固定資産減価償却率"/>
        <xdr:cNvSpPr txBox="1"/>
      </xdr:nvSpPr>
      <xdr:spPr>
        <a:xfrm>
          <a:off x="2705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81" name="n_3aveValue【道路】&#10;有形固定資産減価償却率"/>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23512</xdr:rowOff>
    </xdr:from>
    <xdr:ext cx="405111" cy="259045"/>
    <xdr:sp macro="" textlink="">
      <xdr:nvSpPr>
        <xdr:cNvPr id="82" name="n_1mainValue【道路】&#10;有形固定資産減価償却率"/>
        <xdr:cNvSpPr txBox="1"/>
      </xdr:nvSpPr>
      <xdr:spPr>
        <a:xfrm>
          <a:off x="35820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109237</xdr:rowOff>
    </xdr:from>
    <xdr:ext cx="405111" cy="259045"/>
    <xdr:sp macro="" textlink="">
      <xdr:nvSpPr>
        <xdr:cNvPr id="83" name="n_2mainValue【道路】&#10;有形固定資産減価償却率"/>
        <xdr:cNvSpPr txBox="1"/>
      </xdr:nvSpPr>
      <xdr:spPr>
        <a:xfrm>
          <a:off x="2705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64787</xdr:rowOff>
    </xdr:from>
    <xdr:ext cx="405111" cy="259045"/>
    <xdr:sp macro="" textlink="">
      <xdr:nvSpPr>
        <xdr:cNvPr id="84" name="n_3mainValue【道路】&#10;有形固定資産減価償却率"/>
        <xdr:cNvSpPr txBox="1"/>
      </xdr:nvSpPr>
      <xdr:spPr>
        <a:xfrm>
          <a:off x="1816744" y="692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57021</xdr:rowOff>
    </xdr:from>
    <xdr:to>
      <xdr:col>54</xdr:col>
      <xdr:colOff>189865</xdr:colOff>
      <xdr:row>41</xdr:row>
      <xdr:rowOff>132801</xdr:rowOff>
    </xdr:to>
    <xdr:cxnSp macro="">
      <xdr:nvCxnSpPr>
        <xdr:cNvPr id="106" name="直線コネクタ 105"/>
        <xdr:cNvCxnSpPr/>
      </xdr:nvCxnSpPr>
      <xdr:spPr>
        <a:xfrm flipV="1">
          <a:off x="10476865" y="5714871"/>
          <a:ext cx="0" cy="1447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136628</xdr:rowOff>
    </xdr:from>
    <xdr:ext cx="469744" cy="259045"/>
    <xdr:sp macro="" textlink="">
      <xdr:nvSpPr>
        <xdr:cNvPr id="107" name="【道路】&#10;一人当たり延長最小値テキスト"/>
        <xdr:cNvSpPr txBox="1"/>
      </xdr:nvSpPr>
      <xdr:spPr>
        <a:xfrm>
          <a:off x="10515600" y="716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132801</xdr:rowOff>
    </xdr:from>
    <xdr:to>
      <xdr:col>55</xdr:col>
      <xdr:colOff>88900</xdr:colOff>
      <xdr:row>41</xdr:row>
      <xdr:rowOff>132801</xdr:rowOff>
    </xdr:to>
    <xdr:cxnSp macro="">
      <xdr:nvCxnSpPr>
        <xdr:cNvPr id="108" name="直線コネクタ 107"/>
        <xdr:cNvCxnSpPr/>
      </xdr:nvCxnSpPr>
      <xdr:spPr>
        <a:xfrm>
          <a:off x="10388600" y="716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3698</xdr:rowOff>
    </xdr:from>
    <xdr:ext cx="534377" cy="259045"/>
    <xdr:sp macro="" textlink="">
      <xdr:nvSpPr>
        <xdr:cNvPr id="109" name="【道路】&#10;一人当たり延長最大値テキスト"/>
        <xdr:cNvSpPr txBox="1"/>
      </xdr:nvSpPr>
      <xdr:spPr>
        <a:xfrm>
          <a:off x="10515600" y="54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57021</xdr:rowOff>
    </xdr:from>
    <xdr:to>
      <xdr:col>55</xdr:col>
      <xdr:colOff>88900</xdr:colOff>
      <xdr:row>33</xdr:row>
      <xdr:rowOff>57021</xdr:rowOff>
    </xdr:to>
    <xdr:cxnSp macro="">
      <xdr:nvCxnSpPr>
        <xdr:cNvPr id="110" name="直線コネクタ 109"/>
        <xdr:cNvCxnSpPr/>
      </xdr:nvCxnSpPr>
      <xdr:spPr>
        <a:xfrm>
          <a:off x="10388600" y="57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170692</xdr:rowOff>
    </xdr:from>
    <xdr:ext cx="534377" cy="259045"/>
    <xdr:sp macro="" textlink="">
      <xdr:nvSpPr>
        <xdr:cNvPr id="111" name="【道路】&#10;一人当たり延長平均値テキスト"/>
        <xdr:cNvSpPr txBox="1"/>
      </xdr:nvSpPr>
      <xdr:spPr>
        <a:xfrm>
          <a:off x="10515600" y="651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147815</xdr:rowOff>
    </xdr:from>
    <xdr:to>
      <xdr:col>55</xdr:col>
      <xdr:colOff>50800</xdr:colOff>
      <xdr:row>39</xdr:row>
      <xdr:rowOff>77965</xdr:rowOff>
    </xdr:to>
    <xdr:sp macro="" textlink="">
      <xdr:nvSpPr>
        <xdr:cNvPr id="112" name="フローチャート: 判断 111"/>
        <xdr:cNvSpPr/>
      </xdr:nvSpPr>
      <xdr:spPr>
        <a:xfrm>
          <a:off x="10426700" y="66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146169</xdr:rowOff>
    </xdr:from>
    <xdr:to>
      <xdr:col>50</xdr:col>
      <xdr:colOff>165100</xdr:colOff>
      <xdr:row>39</xdr:row>
      <xdr:rowOff>76319</xdr:rowOff>
    </xdr:to>
    <xdr:sp macro="" textlink="">
      <xdr:nvSpPr>
        <xdr:cNvPr id="113" name="フローチャート: 判断 112"/>
        <xdr:cNvSpPr/>
      </xdr:nvSpPr>
      <xdr:spPr>
        <a:xfrm>
          <a:off x="9588500" y="666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6197</xdr:rowOff>
    </xdr:from>
    <xdr:to>
      <xdr:col>46</xdr:col>
      <xdr:colOff>38100</xdr:colOff>
      <xdr:row>39</xdr:row>
      <xdr:rowOff>107797</xdr:rowOff>
    </xdr:to>
    <xdr:sp macro="" textlink="">
      <xdr:nvSpPr>
        <xdr:cNvPr id="114" name="フローチャート: 判断 113"/>
        <xdr:cNvSpPr/>
      </xdr:nvSpPr>
      <xdr:spPr>
        <a:xfrm>
          <a:off x="8699500" y="669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101844</xdr:rowOff>
    </xdr:from>
    <xdr:to>
      <xdr:col>41</xdr:col>
      <xdr:colOff>101600</xdr:colOff>
      <xdr:row>39</xdr:row>
      <xdr:rowOff>31994</xdr:rowOff>
    </xdr:to>
    <xdr:sp macro="" textlink="">
      <xdr:nvSpPr>
        <xdr:cNvPr id="115" name="フローチャート: 判断 114"/>
        <xdr:cNvSpPr/>
      </xdr:nvSpPr>
      <xdr:spPr>
        <a:xfrm>
          <a:off x="7810500" y="661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118440</xdr:rowOff>
    </xdr:from>
    <xdr:to>
      <xdr:col>55</xdr:col>
      <xdr:colOff>50800</xdr:colOff>
      <xdr:row>40</xdr:row>
      <xdr:rowOff>48590</xdr:rowOff>
    </xdr:to>
    <xdr:sp macro="" textlink="">
      <xdr:nvSpPr>
        <xdr:cNvPr id="121" name="楕円 120"/>
        <xdr:cNvSpPr/>
      </xdr:nvSpPr>
      <xdr:spPr>
        <a:xfrm>
          <a:off x="10426700" y="680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96867</xdr:rowOff>
    </xdr:from>
    <xdr:ext cx="534377" cy="259045"/>
    <xdr:sp macro="" textlink="">
      <xdr:nvSpPr>
        <xdr:cNvPr id="122" name="【道路】&#10;一人当たり延長該当値テキスト"/>
        <xdr:cNvSpPr txBox="1"/>
      </xdr:nvSpPr>
      <xdr:spPr>
        <a:xfrm>
          <a:off x="10515600" y="678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126304</xdr:rowOff>
    </xdr:from>
    <xdr:to>
      <xdr:col>50</xdr:col>
      <xdr:colOff>165100</xdr:colOff>
      <xdr:row>40</xdr:row>
      <xdr:rowOff>56454</xdr:rowOff>
    </xdr:to>
    <xdr:sp macro="" textlink="">
      <xdr:nvSpPr>
        <xdr:cNvPr id="123" name="楕円 122"/>
        <xdr:cNvSpPr/>
      </xdr:nvSpPr>
      <xdr:spPr>
        <a:xfrm>
          <a:off x="9588500" y="681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169240</xdr:rowOff>
    </xdr:from>
    <xdr:to>
      <xdr:col>55</xdr:col>
      <xdr:colOff>0</xdr:colOff>
      <xdr:row>40</xdr:row>
      <xdr:rowOff>5654</xdr:rowOff>
    </xdr:to>
    <xdr:cxnSp macro="">
      <xdr:nvCxnSpPr>
        <xdr:cNvPr id="124" name="直線コネクタ 123"/>
        <xdr:cNvCxnSpPr/>
      </xdr:nvCxnSpPr>
      <xdr:spPr>
        <a:xfrm flipV="1">
          <a:off x="9639300" y="6855790"/>
          <a:ext cx="8382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133551</xdr:rowOff>
    </xdr:from>
    <xdr:to>
      <xdr:col>46</xdr:col>
      <xdr:colOff>38100</xdr:colOff>
      <xdr:row>40</xdr:row>
      <xdr:rowOff>63701</xdr:rowOff>
    </xdr:to>
    <xdr:sp macro="" textlink="">
      <xdr:nvSpPr>
        <xdr:cNvPr id="125" name="楕円 124"/>
        <xdr:cNvSpPr/>
      </xdr:nvSpPr>
      <xdr:spPr>
        <a:xfrm>
          <a:off x="8699500" y="682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5654</xdr:rowOff>
    </xdr:from>
    <xdr:to>
      <xdr:col>50</xdr:col>
      <xdr:colOff>114300</xdr:colOff>
      <xdr:row>40</xdr:row>
      <xdr:rowOff>12901</xdr:rowOff>
    </xdr:to>
    <xdr:cxnSp macro="">
      <xdr:nvCxnSpPr>
        <xdr:cNvPr id="126" name="直線コネクタ 125"/>
        <xdr:cNvCxnSpPr/>
      </xdr:nvCxnSpPr>
      <xdr:spPr>
        <a:xfrm flipV="1">
          <a:off x="8750300" y="6863654"/>
          <a:ext cx="889000" cy="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120497</xdr:rowOff>
    </xdr:from>
    <xdr:to>
      <xdr:col>41</xdr:col>
      <xdr:colOff>101600</xdr:colOff>
      <xdr:row>41</xdr:row>
      <xdr:rowOff>50647</xdr:rowOff>
    </xdr:to>
    <xdr:sp macro="" textlink="">
      <xdr:nvSpPr>
        <xdr:cNvPr id="127" name="楕円 126"/>
        <xdr:cNvSpPr/>
      </xdr:nvSpPr>
      <xdr:spPr>
        <a:xfrm>
          <a:off x="7810500" y="697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12901</xdr:rowOff>
    </xdr:from>
    <xdr:to>
      <xdr:col>45</xdr:col>
      <xdr:colOff>177800</xdr:colOff>
      <xdr:row>40</xdr:row>
      <xdr:rowOff>171297</xdr:rowOff>
    </xdr:to>
    <xdr:cxnSp macro="">
      <xdr:nvCxnSpPr>
        <xdr:cNvPr id="128" name="直線コネクタ 127"/>
        <xdr:cNvCxnSpPr/>
      </xdr:nvCxnSpPr>
      <xdr:spPr>
        <a:xfrm flipV="1">
          <a:off x="7861300" y="6870901"/>
          <a:ext cx="889000" cy="15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92846</xdr:rowOff>
    </xdr:from>
    <xdr:ext cx="534377" cy="259045"/>
    <xdr:sp macro="" textlink="">
      <xdr:nvSpPr>
        <xdr:cNvPr id="129" name="n_1aveValue【道路】&#10;一人当たり延長"/>
        <xdr:cNvSpPr txBox="1"/>
      </xdr:nvSpPr>
      <xdr:spPr>
        <a:xfrm>
          <a:off x="9359411" y="643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124325</xdr:rowOff>
    </xdr:from>
    <xdr:ext cx="534377" cy="259045"/>
    <xdr:sp macro="" textlink="">
      <xdr:nvSpPr>
        <xdr:cNvPr id="130" name="n_2aveValue【道路】&#10;一人当たり延長"/>
        <xdr:cNvSpPr txBox="1"/>
      </xdr:nvSpPr>
      <xdr:spPr>
        <a:xfrm>
          <a:off x="8483111" y="646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48521</xdr:rowOff>
    </xdr:from>
    <xdr:ext cx="534377" cy="259045"/>
    <xdr:sp macro="" textlink="">
      <xdr:nvSpPr>
        <xdr:cNvPr id="131" name="n_3aveValue【道路】&#10;一人当たり延長"/>
        <xdr:cNvSpPr txBox="1"/>
      </xdr:nvSpPr>
      <xdr:spPr>
        <a:xfrm>
          <a:off x="7594111" y="63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47581</xdr:rowOff>
    </xdr:from>
    <xdr:ext cx="534377" cy="259045"/>
    <xdr:sp macro="" textlink="">
      <xdr:nvSpPr>
        <xdr:cNvPr id="132" name="n_1mainValue【道路】&#10;一人当たり延長"/>
        <xdr:cNvSpPr txBox="1"/>
      </xdr:nvSpPr>
      <xdr:spPr>
        <a:xfrm>
          <a:off x="9359411" y="690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54828</xdr:rowOff>
    </xdr:from>
    <xdr:ext cx="534377" cy="259045"/>
    <xdr:sp macro="" textlink="">
      <xdr:nvSpPr>
        <xdr:cNvPr id="133" name="n_2mainValue【道路】&#10;一人当たり延長"/>
        <xdr:cNvSpPr txBox="1"/>
      </xdr:nvSpPr>
      <xdr:spPr>
        <a:xfrm>
          <a:off x="8483111" y="691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41774</xdr:rowOff>
    </xdr:from>
    <xdr:ext cx="469744" cy="259045"/>
    <xdr:sp macro="" textlink="">
      <xdr:nvSpPr>
        <xdr:cNvPr id="134" name="n_3mainValue【道路】&#10;一人当たり延長"/>
        <xdr:cNvSpPr txBox="1"/>
      </xdr:nvSpPr>
      <xdr:spPr>
        <a:xfrm>
          <a:off x="7626427" y="707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5" name="テキスト ボックス 14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5" name="テキスト ボックス 15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65</xdr:row>
      <xdr:rowOff>0</xdr:rowOff>
    </xdr:to>
    <xdr:cxnSp macro="">
      <xdr:nvCxnSpPr>
        <xdr:cNvPr id="159" name="直線コネクタ 158"/>
        <xdr:cNvCxnSpPr/>
      </xdr:nvCxnSpPr>
      <xdr:spPr>
        <a:xfrm flipV="1">
          <a:off x="4634865" y="95935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3827</xdr:rowOff>
    </xdr:from>
    <xdr:ext cx="405111" cy="259045"/>
    <xdr:sp macro="" textlink="">
      <xdr:nvSpPr>
        <xdr:cNvPr id="160" name="【橋りょう・トンネル】&#10;有形固定資産減価償却率最小値テキスト"/>
        <xdr:cNvSpPr txBox="1"/>
      </xdr:nvSpPr>
      <xdr:spPr>
        <a:xfrm>
          <a:off x="46736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65</xdr:row>
      <xdr:rowOff>0</xdr:rowOff>
    </xdr:from>
    <xdr:to>
      <xdr:col>24</xdr:col>
      <xdr:colOff>152400</xdr:colOff>
      <xdr:row>65</xdr:row>
      <xdr:rowOff>0</xdr:rowOff>
    </xdr:to>
    <xdr:cxnSp macro="">
      <xdr:nvCxnSpPr>
        <xdr:cNvPr id="161" name="直線コネクタ 160"/>
        <xdr:cNvCxnSpPr/>
      </xdr:nvCxnSpPr>
      <xdr:spPr>
        <a:xfrm>
          <a:off x="4546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62" name="【橋りょう・トンネル】&#10;有形固定資産減価償却率最大値テキスト"/>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3" name="直線コネクタ 162"/>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64" name="【橋りょう・トンネル】&#10;有形固定資産減価償却率平均値テキスト"/>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65" name="フローチャート: 判断 164"/>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66" name="フローチャート: 判断 165"/>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67" name="フローチャート: 判断 166"/>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164465</xdr:rowOff>
    </xdr:from>
    <xdr:to>
      <xdr:col>10</xdr:col>
      <xdr:colOff>165100</xdr:colOff>
      <xdr:row>61</xdr:row>
      <xdr:rowOff>94615</xdr:rowOff>
    </xdr:to>
    <xdr:sp macro="" textlink="">
      <xdr:nvSpPr>
        <xdr:cNvPr id="168" name="フローチャート: 判断 167"/>
        <xdr:cNvSpPr/>
      </xdr:nvSpPr>
      <xdr:spPr>
        <a:xfrm>
          <a:off x="1968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114935</xdr:rowOff>
    </xdr:from>
    <xdr:to>
      <xdr:col>24</xdr:col>
      <xdr:colOff>114300</xdr:colOff>
      <xdr:row>61</xdr:row>
      <xdr:rowOff>45085</xdr:rowOff>
    </xdr:to>
    <xdr:sp macro="" textlink="">
      <xdr:nvSpPr>
        <xdr:cNvPr id="174" name="楕円 173"/>
        <xdr:cNvSpPr/>
      </xdr:nvSpPr>
      <xdr:spPr>
        <a:xfrm>
          <a:off x="45847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93362</xdr:rowOff>
    </xdr:from>
    <xdr:ext cx="405111" cy="259045"/>
    <xdr:sp macro="" textlink="">
      <xdr:nvSpPr>
        <xdr:cNvPr id="175" name="【橋りょう・トンネル】&#10;有形固定資産減価償却率該当値テキスト"/>
        <xdr:cNvSpPr txBox="1"/>
      </xdr:nvSpPr>
      <xdr:spPr>
        <a:xfrm>
          <a:off x="4673600"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143510</xdr:rowOff>
    </xdr:from>
    <xdr:to>
      <xdr:col>20</xdr:col>
      <xdr:colOff>38100</xdr:colOff>
      <xdr:row>61</xdr:row>
      <xdr:rowOff>73660</xdr:rowOff>
    </xdr:to>
    <xdr:sp macro="" textlink="">
      <xdr:nvSpPr>
        <xdr:cNvPr id="176" name="楕円 175"/>
        <xdr:cNvSpPr/>
      </xdr:nvSpPr>
      <xdr:spPr>
        <a:xfrm>
          <a:off x="3746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165735</xdr:rowOff>
    </xdr:from>
    <xdr:to>
      <xdr:col>24</xdr:col>
      <xdr:colOff>63500</xdr:colOff>
      <xdr:row>61</xdr:row>
      <xdr:rowOff>22860</xdr:rowOff>
    </xdr:to>
    <xdr:cxnSp macro="">
      <xdr:nvCxnSpPr>
        <xdr:cNvPr id="177" name="直線コネクタ 176"/>
        <xdr:cNvCxnSpPr/>
      </xdr:nvCxnSpPr>
      <xdr:spPr>
        <a:xfrm flipV="1">
          <a:off x="3797300" y="1045273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46355</xdr:rowOff>
    </xdr:from>
    <xdr:to>
      <xdr:col>15</xdr:col>
      <xdr:colOff>101600</xdr:colOff>
      <xdr:row>61</xdr:row>
      <xdr:rowOff>147955</xdr:rowOff>
    </xdr:to>
    <xdr:sp macro="" textlink="">
      <xdr:nvSpPr>
        <xdr:cNvPr id="178" name="楕円 177"/>
        <xdr:cNvSpPr/>
      </xdr:nvSpPr>
      <xdr:spPr>
        <a:xfrm>
          <a:off x="28575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22860</xdr:rowOff>
    </xdr:from>
    <xdr:to>
      <xdr:col>19</xdr:col>
      <xdr:colOff>177800</xdr:colOff>
      <xdr:row>61</xdr:row>
      <xdr:rowOff>97155</xdr:rowOff>
    </xdr:to>
    <xdr:cxnSp macro="">
      <xdr:nvCxnSpPr>
        <xdr:cNvPr id="179" name="直線コネクタ 178"/>
        <xdr:cNvCxnSpPr/>
      </xdr:nvCxnSpPr>
      <xdr:spPr>
        <a:xfrm flipV="1">
          <a:off x="2908300" y="1048131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61595</xdr:rowOff>
    </xdr:from>
    <xdr:to>
      <xdr:col>10</xdr:col>
      <xdr:colOff>165100</xdr:colOff>
      <xdr:row>61</xdr:row>
      <xdr:rowOff>163195</xdr:rowOff>
    </xdr:to>
    <xdr:sp macro="" textlink="">
      <xdr:nvSpPr>
        <xdr:cNvPr id="180" name="楕円 179"/>
        <xdr:cNvSpPr/>
      </xdr:nvSpPr>
      <xdr:spPr>
        <a:xfrm>
          <a:off x="1968500" y="105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97155</xdr:rowOff>
    </xdr:from>
    <xdr:to>
      <xdr:col>15</xdr:col>
      <xdr:colOff>50800</xdr:colOff>
      <xdr:row>61</xdr:row>
      <xdr:rowOff>112395</xdr:rowOff>
    </xdr:to>
    <xdr:cxnSp macro="">
      <xdr:nvCxnSpPr>
        <xdr:cNvPr id="181" name="直線コネクタ 180"/>
        <xdr:cNvCxnSpPr/>
      </xdr:nvCxnSpPr>
      <xdr:spPr>
        <a:xfrm flipV="1">
          <a:off x="2019300" y="105556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149242</xdr:rowOff>
    </xdr:from>
    <xdr:ext cx="405111" cy="259045"/>
    <xdr:sp macro="" textlink="">
      <xdr:nvSpPr>
        <xdr:cNvPr id="182" name="n_1aveValue【橋りょう・トンネル】&#10;有形固定資産減価償却率"/>
        <xdr:cNvSpPr txBox="1"/>
      </xdr:nvSpPr>
      <xdr:spPr>
        <a:xfrm>
          <a:off x="3582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83" name="n_2aveValue【橋りょう・トンネ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111142</xdr:rowOff>
    </xdr:from>
    <xdr:ext cx="405111" cy="259045"/>
    <xdr:sp macro="" textlink="">
      <xdr:nvSpPr>
        <xdr:cNvPr id="184" name="n_3aveValue【橋りょう・トンネル】&#10;有形固定資産減価償却率"/>
        <xdr:cNvSpPr txBox="1"/>
      </xdr:nvSpPr>
      <xdr:spPr>
        <a:xfrm>
          <a:off x="1816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64787</xdr:rowOff>
    </xdr:from>
    <xdr:ext cx="405111" cy="259045"/>
    <xdr:sp macro="" textlink="">
      <xdr:nvSpPr>
        <xdr:cNvPr id="185" name="n_1mainValue【橋りょう・トンネル】&#10;有形固定資産減価償却率"/>
        <xdr:cNvSpPr txBox="1"/>
      </xdr:nvSpPr>
      <xdr:spPr>
        <a:xfrm>
          <a:off x="3582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139082</xdr:rowOff>
    </xdr:from>
    <xdr:ext cx="405111" cy="259045"/>
    <xdr:sp macro="" textlink="">
      <xdr:nvSpPr>
        <xdr:cNvPr id="186" name="n_2mainValue【橋りょう・トンネル】&#10;有形固定資産減価償却率"/>
        <xdr:cNvSpPr txBox="1"/>
      </xdr:nvSpPr>
      <xdr:spPr>
        <a:xfrm>
          <a:off x="2705744" y="1059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154322</xdr:rowOff>
    </xdr:from>
    <xdr:ext cx="405111" cy="259045"/>
    <xdr:sp macro="" textlink="">
      <xdr:nvSpPr>
        <xdr:cNvPr id="187" name="n_3mainValue【橋りょう・トンネル】&#10;有形固定資産減価償却率"/>
        <xdr:cNvSpPr txBox="1"/>
      </xdr:nvSpPr>
      <xdr:spPr>
        <a:xfrm>
          <a:off x="1816744" y="1061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8" name="直線コネクタ 19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9" name="テキスト ボックス 19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0" name="直線コネクタ 19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1" name="テキスト ボックス 20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2" name="直線コネクタ 2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3" name="テキスト ボックス 20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4" name="直線コネクタ 20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5" name="テキスト ボックス 20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6" name="直線コネクタ 20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7" name="テキスト ボックス 20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9" name="テキスト ボックス 20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138435</xdr:rowOff>
    </xdr:from>
    <xdr:to>
      <xdr:col>54</xdr:col>
      <xdr:colOff>189865</xdr:colOff>
      <xdr:row>64</xdr:row>
      <xdr:rowOff>74390</xdr:rowOff>
    </xdr:to>
    <xdr:cxnSp macro="">
      <xdr:nvCxnSpPr>
        <xdr:cNvPr id="211" name="直線コネクタ 210"/>
        <xdr:cNvCxnSpPr/>
      </xdr:nvCxnSpPr>
      <xdr:spPr>
        <a:xfrm flipV="1">
          <a:off x="10476865" y="9568185"/>
          <a:ext cx="0" cy="1479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78217</xdr:rowOff>
    </xdr:from>
    <xdr:ext cx="469744" cy="259045"/>
    <xdr:sp macro="" textlink="">
      <xdr:nvSpPr>
        <xdr:cNvPr id="212" name="【橋りょう・トンネル】&#10;一人当たり有形固定資産（償却資産）額最小値テキスト"/>
        <xdr:cNvSpPr txBox="1"/>
      </xdr:nvSpPr>
      <xdr:spPr>
        <a:xfrm>
          <a:off x="10515600" y="1105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74390</xdr:rowOff>
    </xdr:from>
    <xdr:to>
      <xdr:col>55</xdr:col>
      <xdr:colOff>88900</xdr:colOff>
      <xdr:row>64</xdr:row>
      <xdr:rowOff>74390</xdr:rowOff>
    </xdr:to>
    <xdr:cxnSp macro="">
      <xdr:nvCxnSpPr>
        <xdr:cNvPr id="213" name="直線コネクタ 212"/>
        <xdr:cNvCxnSpPr/>
      </xdr:nvCxnSpPr>
      <xdr:spPr>
        <a:xfrm>
          <a:off x="10388600" y="1104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85112</xdr:rowOff>
    </xdr:from>
    <xdr:ext cx="690189" cy="259045"/>
    <xdr:sp macro="" textlink="">
      <xdr:nvSpPr>
        <xdr:cNvPr id="214" name="【橋りょう・トンネル】&#10;一人当たり有形固定資産（償却資産）額最大値テキスト"/>
        <xdr:cNvSpPr txBox="1"/>
      </xdr:nvSpPr>
      <xdr:spPr>
        <a:xfrm>
          <a:off x="10515600" y="93434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138435</xdr:rowOff>
    </xdr:from>
    <xdr:to>
      <xdr:col>55</xdr:col>
      <xdr:colOff>88900</xdr:colOff>
      <xdr:row>55</xdr:row>
      <xdr:rowOff>138435</xdr:rowOff>
    </xdr:to>
    <xdr:cxnSp macro="">
      <xdr:nvCxnSpPr>
        <xdr:cNvPr id="215" name="直線コネクタ 214"/>
        <xdr:cNvCxnSpPr/>
      </xdr:nvCxnSpPr>
      <xdr:spPr>
        <a:xfrm>
          <a:off x="10388600" y="95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148080</xdr:rowOff>
    </xdr:from>
    <xdr:ext cx="599010" cy="259045"/>
    <xdr:sp macro="" textlink="">
      <xdr:nvSpPr>
        <xdr:cNvPr id="216" name="【橋りょう・トンネル】&#10;一人当たり有形固定資産（償却資産）額平均値テキスト"/>
        <xdr:cNvSpPr txBox="1"/>
      </xdr:nvSpPr>
      <xdr:spPr>
        <a:xfrm>
          <a:off x="10515600" y="10606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169653</xdr:rowOff>
    </xdr:from>
    <xdr:to>
      <xdr:col>55</xdr:col>
      <xdr:colOff>50800</xdr:colOff>
      <xdr:row>62</xdr:row>
      <xdr:rowOff>99803</xdr:rowOff>
    </xdr:to>
    <xdr:sp macro="" textlink="">
      <xdr:nvSpPr>
        <xdr:cNvPr id="217" name="フローチャート: 判断 216"/>
        <xdr:cNvSpPr/>
      </xdr:nvSpPr>
      <xdr:spPr>
        <a:xfrm>
          <a:off x="10426700" y="1062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35601</xdr:rowOff>
    </xdr:from>
    <xdr:to>
      <xdr:col>50</xdr:col>
      <xdr:colOff>165100</xdr:colOff>
      <xdr:row>62</xdr:row>
      <xdr:rowOff>137201</xdr:rowOff>
    </xdr:to>
    <xdr:sp macro="" textlink="">
      <xdr:nvSpPr>
        <xdr:cNvPr id="218" name="フローチャート: 判断 217"/>
        <xdr:cNvSpPr/>
      </xdr:nvSpPr>
      <xdr:spPr>
        <a:xfrm>
          <a:off x="9588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51130</xdr:rowOff>
    </xdr:from>
    <xdr:to>
      <xdr:col>46</xdr:col>
      <xdr:colOff>38100</xdr:colOff>
      <xdr:row>62</xdr:row>
      <xdr:rowOff>152730</xdr:rowOff>
    </xdr:to>
    <xdr:sp macro="" textlink="">
      <xdr:nvSpPr>
        <xdr:cNvPr id="219" name="フローチャート: 判断 218"/>
        <xdr:cNvSpPr/>
      </xdr:nvSpPr>
      <xdr:spPr>
        <a:xfrm>
          <a:off x="8699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39671</xdr:rowOff>
    </xdr:from>
    <xdr:to>
      <xdr:col>41</xdr:col>
      <xdr:colOff>101600</xdr:colOff>
      <xdr:row>62</xdr:row>
      <xdr:rowOff>141271</xdr:rowOff>
    </xdr:to>
    <xdr:sp macro="" textlink="">
      <xdr:nvSpPr>
        <xdr:cNvPr id="220" name="フローチャート: 判断 219"/>
        <xdr:cNvSpPr/>
      </xdr:nvSpPr>
      <xdr:spPr>
        <a:xfrm>
          <a:off x="7810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78462</xdr:rowOff>
    </xdr:from>
    <xdr:to>
      <xdr:col>55</xdr:col>
      <xdr:colOff>50800</xdr:colOff>
      <xdr:row>61</xdr:row>
      <xdr:rowOff>8612</xdr:rowOff>
    </xdr:to>
    <xdr:sp macro="" textlink="">
      <xdr:nvSpPr>
        <xdr:cNvPr id="226" name="楕円 225"/>
        <xdr:cNvSpPr/>
      </xdr:nvSpPr>
      <xdr:spPr>
        <a:xfrm>
          <a:off x="10426700" y="1036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101339</xdr:rowOff>
    </xdr:from>
    <xdr:ext cx="599010" cy="259045"/>
    <xdr:sp macro="" textlink="">
      <xdr:nvSpPr>
        <xdr:cNvPr id="227" name="【橋りょう・トンネル】&#10;一人当たり有形固定資産（償却資産）額該当値テキスト"/>
        <xdr:cNvSpPr txBox="1"/>
      </xdr:nvSpPr>
      <xdr:spPr>
        <a:xfrm>
          <a:off x="10515600" y="10216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97810</xdr:rowOff>
    </xdr:from>
    <xdr:to>
      <xdr:col>50</xdr:col>
      <xdr:colOff>165100</xdr:colOff>
      <xdr:row>61</xdr:row>
      <xdr:rowOff>27960</xdr:rowOff>
    </xdr:to>
    <xdr:sp macro="" textlink="">
      <xdr:nvSpPr>
        <xdr:cNvPr id="228" name="楕円 227"/>
        <xdr:cNvSpPr/>
      </xdr:nvSpPr>
      <xdr:spPr>
        <a:xfrm>
          <a:off x="9588500" y="1038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129262</xdr:rowOff>
    </xdr:from>
    <xdr:to>
      <xdr:col>55</xdr:col>
      <xdr:colOff>0</xdr:colOff>
      <xdr:row>60</xdr:row>
      <xdr:rowOff>148610</xdr:rowOff>
    </xdr:to>
    <xdr:cxnSp macro="">
      <xdr:nvCxnSpPr>
        <xdr:cNvPr id="229" name="直線コネクタ 228"/>
        <xdr:cNvCxnSpPr/>
      </xdr:nvCxnSpPr>
      <xdr:spPr>
        <a:xfrm flipV="1">
          <a:off x="9639300" y="10416262"/>
          <a:ext cx="838200" cy="1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121583</xdr:rowOff>
    </xdr:from>
    <xdr:to>
      <xdr:col>46</xdr:col>
      <xdr:colOff>38100</xdr:colOff>
      <xdr:row>61</xdr:row>
      <xdr:rowOff>51733</xdr:rowOff>
    </xdr:to>
    <xdr:sp macro="" textlink="">
      <xdr:nvSpPr>
        <xdr:cNvPr id="230" name="楕円 229"/>
        <xdr:cNvSpPr/>
      </xdr:nvSpPr>
      <xdr:spPr>
        <a:xfrm>
          <a:off x="8699500" y="1040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148610</xdr:rowOff>
    </xdr:from>
    <xdr:to>
      <xdr:col>50</xdr:col>
      <xdr:colOff>114300</xdr:colOff>
      <xdr:row>61</xdr:row>
      <xdr:rowOff>933</xdr:rowOff>
    </xdr:to>
    <xdr:cxnSp macro="">
      <xdr:nvCxnSpPr>
        <xdr:cNvPr id="231" name="直線コネクタ 230"/>
        <xdr:cNvCxnSpPr/>
      </xdr:nvCxnSpPr>
      <xdr:spPr>
        <a:xfrm flipV="1">
          <a:off x="8750300" y="10435610"/>
          <a:ext cx="889000" cy="2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147241</xdr:rowOff>
    </xdr:from>
    <xdr:to>
      <xdr:col>41</xdr:col>
      <xdr:colOff>101600</xdr:colOff>
      <xdr:row>61</xdr:row>
      <xdr:rowOff>77391</xdr:rowOff>
    </xdr:to>
    <xdr:sp macro="" textlink="">
      <xdr:nvSpPr>
        <xdr:cNvPr id="232" name="楕円 231"/>
        <xdr:cNvSpPr/>
      </xdr:nvSpPr>
      <xdr:spPr>
        <a:xfrm>
          <a:off x="7810500" y="1043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933</xdr:rowOff>
    </xdr:from>
    <xdr:to>
      <xdr:col>45</xdr:col>
      <xdr:colOff>177800</xdr:colOff>
      <xdr:row>61</xdr:row>
      <xdr:rowOff>26591</xdr:rowOff>
    </xdr:to>
    <xdr:cxnSp macro="">
      <xdr:nvCxnSpPr>
        <xdr:cNvPr id="233" name="直線コネクタ 232"/>
        <xdr:cNvCxnSpPr/>
      </xdr:nvCxnSpPr>
      <xdr:spPr>
        <a:xfrm flipV="1">
          <a:off x="7861300" y="10459383"/>
          <a:ext cx="889000" cy="2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128328</xdr:rowOff>
    </xdr:from>
    <xdr:ext cx="599010" cy="259045"/>
    <xdr:sp macro="" textlink="">
      <xdr:nvSpPr>
        <xdr:cNvPr id="234" name="n_1aveValue【橋りょう・トンネル】&#10;一人当たり有形固定資産（償却資産）額"/>
        <xdr:cNvSpPr txBox="1"/>
      </xdr:nvSpPr>
      <xdr:spPr>
        <a:xfrm>
          <a:off x="9327095" y="1075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143857</xdr:rowOff>
    </xdr:from>
    <xdr:ext cx="599010" cy="259045"/>
    <xdr:sp macro="" textlink="">
      <xdr:nvSpPr>
        <xdr:cNvPr id="235" name="n_2aveValue【橋りょう・トンネル】&#10;一人当たり有形固定資産（償却資産）額"/>
        <xdr:cNvSpPr txBox="1"/>
      </xdr:nvSpPr>
      <xdr:spPr>
        <a:xfrm>
          <a:off x="8450795" y="107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132398</xdr:rowOff>
    </xdr:from>
    <xdr:ext cx="599010" cy="259045"/>
    <xdr:sp macro="" textlink="">
      <xdr:nvSpPr>
        <xdr:cNvPr id="236" name="n_3aveValue【橋りょう・トンネル】&#10;一人当たり有形固定資産（償却資産）額"/>
        <xdr:cNvSpPr txBox="1"/>
      </xdr:nvSpPr>
      <xdr:spPr>
        <a:xfrm>
          <a:off x="7561795" y="10762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44487</xdr:rowOff>
    </xdr:from>
    <xdr:ext cx="599010" cy="259045"/>
    <xdr:sp macro="" textlink="">
      <xdr:nvSpPr>
        <xdr:cNvPr id="237" name="n_1mainValue【橋りょう・トンネル】&#10;一人当たり有形固定資産（償却資産）額"/>
        <xdr:cNvSpPr txBox="1"/>
      </xdr:nvSpPr>
      <xdr:spPr>
        <a:xfrm>
          <a:off x="9327095" y="10160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68260</xdr:rowOff>
    </xdr:from>
    <xdr:ext cx="599010" cy="259045"/>
    <xdr:sp macro="" textlink="">
      <xdr:nvSpPr>
        <xdr:cNvPr id="238" name="n_2mainValue【橋りょう・トンネル】&#10;一人当たり有形固定資産（償却資産）額"/>
        <xdr:cNvSpPr txBox="1"/>
      </xdr:nvSpPr>
      <xdr:spPr>
        <a:xfrm>
          <a:off x="8450795" y="1018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93918</xdr:rowOff>
    </xdr:from>
    <xdr:ext cx="599010" cy="259045"/>
    <xdr:sp macro="" textlink="">
      <xdr:nvSpPr>
        <xdr:cNvPr id="239" name="n_3mainValue【橋りょう・トンネル】&#10;一人当たり有形固定資産（償却資産）額"/>
        <xdr:cNvSpPr txBox="1"/>
      </xdr:nvSpPr>
      <xdr:spPr>
        <a:xfrm>
          <a:off x="7561795" y="1020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0" name="テキスト ボックス 24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0" name="テキスト ボックス 25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19050</xdr:rowOff>
    </xdr:to>
    <xdr:cxnSp macro="">
      <xdr:nvCxnSpPr>
        <xdr:cNvPr id="264" name="直線コネクタ 263"/>
        <xdr:cNvCxnSpPr/>
      </xdr:nvCxnSpPr>
      <xdr:spPr>
        <a:xfrm flipV="1">
          <a:off x="4634865" y="133350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22877</xdr:rowOff>
    </xdr:from>
    <xdr:ext cx="405111" cy="259045"/>
    <xdr:sp macro="" textlink="">
      <xdr:nvSpPr>
        <xdr:cNvPr id="265" name="【公営住宅】&#10;有形固定資産減価償却率最小値テキスト"/>
        <xdr:cNvSpPr txBox="1"/>
      </xdr:nvSpPr>
      <xdr:spPr>
        <a:xfrm>
          <a:off x="4673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19050</xdr:rowOff>
    </xdr:from>
    <xdr:to>
      <xdr:col>24</xdr:col>
      <xdr:colOff>152400</xdr:colOff>
      <xdr:row>87</xdr:row>
      <xdr:rowOff>19050</xdr:rowOff>
    </xdr:to>
    <xdr:cxnSp macro="">
      <xdr:nvCxnSpPr>
        <xdr:cNvPr id="266" name="直線コネクタ 265"/>
        <xdr:cNvCxnSpPr/>
      </xdr:nvCxnSpPr>
      <xdr:spPr>
        <a:xfrm>
          <a:off x="4546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7"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8" name="直線コネクタ 26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107332</xdr:rowOff>
    </xdr:from>
    <xdr:ext cx="405111" cy="259045"/>
    <xdr:sp macro="" textlink="">
      <xdr:nvSpPr>
        <xdr:cNvPr id="269" name="【公営住宅】&#10;有形固定資産減価償却率平均値テキスト"/>
        <xdr:cNvSpPr txBox="1"/>
      </xdr:nvSpPr>
      <xdr:spPr>
        <a:xfrm>
          <a:off x="4673600" y="1382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84455</xdr:rowOff>
    </xdr:from>
    <xdr:to>
      <xdr:col>24</xdr:col>
      <xdr:colOff>114300</xdr:colOff>
      <xdr:row>82</xdr:row>
      <xdr:rowOff>14605</xdr:rowOff>
    </xdr:to>
    <xdr:sp macro="" textlink="">
      <xdr:nvSpPr>
        <xdr:cNvPr id="270" name="フローチャート: 判断 269"/>
        <xdr:cNvSpPr/>
      </xdr:nvSpPr>
      <xdr:spPr>
        <a:xfrm>
          <a:off x="4584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97789</xdr:rowOff>
    </xdr:from>
    <xdr:to>
      <xdr:col>20</xdr:col>
      <xdr:colOff>38100</xdr:colOff>
      <xdr:row>82</xdr:row>
      <xdr:rowOff>27939</xdr:rowOff>
    </xdr:to>
    <xdr:sp macro="" textlink="">
      <xdr:nvSpPr>
        <xdr:cNvPr id="271" name="フローチャート: 判断 270"/>
        <xdr:cNvSpPr/>
      </xdr:nvSpPr>
      <xdr:spPr>
        <a:xfrm>
          <a:off x="3746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72" name="フローチャート: 判断 271"/>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88264</xdr:rowOff>
    </xdr:from>
    <xdr:to>
      <xdr:col>10</xdr:col>
      <xdr:colOff>165100</xdr:colOff>
      <xdr:row>82</xdr:row>
      <xdr:rowOff>18414</xdr:rowOff>
    </xdr:to>
    <xdr:sp macro="" textlink="">
      <xdr:nvSpPr>
        <xdr:cNvPr id="273" name="フローチャート: 判断 272"/>
        <xdr:cNvSpPr/>
      </xdr:nvSpPr>
      <xdr:spPr>
        <a:xfrm>
          <a:off x="1968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118745</xdr:rowOff>
    </xdr:from>
    <xdr:to>
      <xdr:col>24</xdr:col>
      <xdr:colOff>114300</xdr:colOff>
      <xdr:row>84</xdr:row>
      <xdr:rowOff>48895</xdr:rowOff>
    </xdr:to>
    <xdr:sp macro="" textlink="">
      <xdr:nvSpPr>
        <xdr:cNvPr id="279" name="楕円 278"/>
        <xdr:cNvSpPr/>
      </xdr:nvSpPr>
      <xdr:spPr>
        <a:xfrm>
          <a:off x="45847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97172</xdr:rowOff>
    </xdr:from>
    <xdr:ext cx="405111" cy="259045"/>
    <xdr:sp macro="" textlink="">
      <xdr:nvSpPr>
        <xdr:cNvPr id="280" name="【公営住宅】&#10;有形固定資産減価償却率該当値テキスト"/>
        <xdr:cNvSpPr txBox="1"/>
      </xdr:nvSpPr>
      <xdr:spPr>
        <a:xfrm>
          <a:off x="4673600"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126364</xdr:rowOff>
    </xdr:from>
    <xdr:to>
      <xdr:col>20</xdr:col>
      <xdr:colOff>38100</xdr:colOff>
      <xdr:row>84</xdr:row>
      <xdr:rowOff>56514</xdr:rowOff>
    </xdr:to>
    <xdr:sp macro="" textlink="">
      <xdr:nvSpPr>
        <xdr:cNvPr id="281" name="楕円 280"/>
        <xdr:cNvSpPr/>
      </xdr:nvSpPr>
      <xdr:spPr>
        <a:xfrm>
          <a:off x="37465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169545</xdr:rowOff>
    </xdr:from>
    <xdr:to>
      <xdr:col>24</xdr:col>
      <xdr:colOff>63500</xdr:colOff>
      <xdr:row>84</xdr:row>
      <xdr:rowOff>5714</xdr:rowOff>
    </xdr:to>
    <xdr:cxnSp macro="">
      <xdr:nvCxnSpPr>
        <xdr:cNvPr id="282" name="直線コネクタ 281"/>
        <xdr:cNvCxnSpPr/>
      </xdr:nvCxnSpPr>
      <xdr:spPr>
        <a:xfrm flipV="1">
          <a:off x="3797300" y="14399895"/>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67311</xdr:rowOff>
    </xdr:from>
    <xdr:to>
      <xdr:col>15</xdr:col>
      <xdr:colOff>101600</xdr:colOff>
      <xdr:row>82</xdr:row>
      <xdr:rowOff>168911</xdr:rowOff>
    </xdr:to>
    <xdr:sp macro="" textlink="">
      <xdr:nvSpPr>
        <xdr:cNvPr id="283" name="楕円 282"/>
        <xdr:cNvSpPr/>
      </xdr:nvSpPr>
      <xdr:spPr>
        <a:xfrm>
          <a:off x="2857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118111</xdr:rowOff>
    </xdr:from>
    <xdr:to>
      <xdr:col>19</xdr:col>
      <xdr:colOff>177800</xdr:colOff>
      <xdr:row>84</xdr:row>
      <xdr:rowOff>5714</xdr:rowOff>
    </xdr:to>
    <xdr:cxnSp macro="">
      <xdr:nvCxnSpPr>
        <xdr:cNvPr id="284" name="直線コネクタ 283"/>
        <xdr:cNvCxnSpPr/>
      </xdr:nvCxnSpPr>
      <xdr:spPr>
        <a:xfrm>
          <a:off x="2908300" y="14177011"/>
          <a:ext cx="889000" cy="23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82550</xdr:rowOff>
    </xdr:from>
    <xdr:to>
      <xdr:col>10</xdr:col>
      <xdr:colOff>165100</xdr:colOff>
      <xdr:row>83</xdr:row>
      <xdr:rowOff>12700</xdr:rowOff>
    </xdr:to>
    <xdr:sp macro="" textlink="">
      <xdr:nvSpPr>
        <xdr:cNvPr id="285" name="楕円 284"/>
        <xdr:cNvSpPr/>
      </xdr:nvSpPr>
      <xdr:spPr>
        <a:xfrm>
          <a:off x="1968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118111</xdr:rowOff>
    </xdr:from>
    <xdr:to>
      <xdr:col>15</xdr:col>
      <xdr:colOff>50800</xdr:colOff>
      <xdr:row>82</xdr:row>
      <xdr:rowOff>133350</xdr:rowOff>
    </xdr:to>
    <xdr:cxnSp macro="">
      <xdr:nvCxnSpPr>
        <xdr:cNvPr id="286" name="直線コネクタ 285"/>
        <xdr:cNvCxnSpPr/>
      </xdr:nvCxnSpPr>
      <xdr:spPr>
        <a:xfrm flipV="1">
          <a:off x="2019300" y="141770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44466</xdr:rowOff>
    </xdr:from>
    <xdr:ext cx="405111" cy="259045"/>
    <xdr:sp macro="" textlink="">
      <xdr:nvSpPr>
        <xdr:cNvPr id="287" name="n_1aveValue【公営住宅】&#10;有形固定資産減価償却率"/>
        <xdr:cNvSpPr txBox="1"/>
      </xdr:nvSpPr>
      <xdr:spPr>
        <a:xfrm>
          <a:off x="35820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88" name="n_2aveValue【公営住宅】&#10;有形固定資産減価償却率"/>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34941</xdr:rowOff>
    </xdr:from>
    <xdr:ext cx="405111" cy="259045"/>
    <xdr:sp macro="" textlink="">
      <xdr:nvSpPr>
        <xdr:cNvPr id="289" name="n_3aveValue【公営住宅】&#10;有形固定資産減価償却率"/>
        <xdr:cNvSpPr txBox="1"/>
      </xdr:nvSpPr>
      <xdr:spPr>
        <a:xfrm>
          <a:off x="1816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47641</xdr:rowOff>
    </xdr:from>
    <xdr:ext cx="405111" cy="259045"/>
    <xdr:sp macro="" textlink="">
      <xdr:nvSpPr>
        <xdr:cNvPr id="290" name="n_1mainValue【公営住宅】&#10;有形固定資産減価償却率"/>
        <xdr:cNvSpPr txBox="1"/>
      </xdr:nvSpPr>
      <xdr:spPr>
        <a:xfrm>
          <a:off x="358204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160038</xdr:rowOff>
    </xdr:from>
    <xdr:ext cx="405111" cy="259045"/>
    <xdr:sp macro="" textlink="">
      <xdr:nvSpPr>
        <xdr:cNvPr id="291" name="n_2mainValue【公営住宅】&#10;有形固定資産減価償却率"/>
        <xdr:cNvSpPr txBox="1"/>
      </xdr:nvSpPr>
      <xdr:spPr>
        <a:xfrm>
          <a:off x="2705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292" name="n_3mainValue【公営住宅】&#10;有形固定資産減価償却率"/>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3" name="直線コネクタ 30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4" name="テキスト ボックス 30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5" name="直線コネクタ 30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6" name="テキスト ボックス 30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8" name="テキスト ボックス 30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9" name="直線コネクタ 30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0" name="テキスト ボックス 30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1" name="直線コネクタ 31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2" name="テキスト ボックス 31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54102</xdr:rowOff>
    </xdr:from>
    <xdr:to>
      <xdr:col>54</xdr:col>
      <xdr:colOff>189865</xdr:colOff>
      <xdr:row>86</xdr:row>
      <xdr:rowOff>111633</xdr:rowOff>
    </xdr:to>
    <xdr:cxnSp macro="">
      <xdr:nvCxnSpPr>
        <xdr:cNvPr id="316" name="直線コネクタ 315"/>
        <xdr:cNvCxnSpPr/>
      </xdr:nvCxnSpPr>
      <xdr:spPr>
        <a:xfrm flipV="1">
          <a:off x="10476865" y="13427202"/>
          <a:ext cx="0" cy="1429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115460</xdr:rowOff>
    </xdr:from>
    <xdr:ext cx="469744" cy="259045"/>
    <xdr:sp macro="" textlink="">
      <xdr:nvSpPr>
        <xdr:cNvPr id="317" name="【公営住宅】&#10;一人当たり面積最小値テキスト"/>
        <xdr:cNvSpPr txBox="1"/>
      </xdr:nvSpPr>
      <xdr:spPr>
        <a:xfrm>
          <a:off x="10515600" y="1486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111633</xdr:rowOff>
    </xdr:from>
    <xdr:to>
      <xdr:col>55</xdr:col>
      <xdr:colOff>88900</xdr:colOff>
      <xdr:row>86</xdr:row>
      <xdr:rowOff>111633</xdr:rowOff>
    </xdr:to>
    <xdr:cxnSp macro="">
      <xdr:nvCxnSpPr>
        <xdr:cNvPr id="318" name="直線コネクタ 317"/>
        <xdr:cNvCxnSpPr/>
      </xdr:nvCxnSpPr>
      <xdr:spPr>
        <a:xfrm>
          <a:off x="10388600" y="1485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xdr:rowOff>
    </xdr:from>
    <xdr:ext cx="469744" cy="259045"/>
    <xdr:sp macro="" textlink="">
      <xdr:nvSpPr>
        <xdr:cNvPr id="319" name="【公営住宅】&#10;一人当たり面積最大値テキスト"/>
        <xdr:cNvSpPr txBox="1"/>
      </xdr:nvSpPr>
      <xdr:spPr>
        <a:xfrm>
          <a:off x="10515600" y="1320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54102</xdr:rowOff>
    </xdr:from>
    <xdr:to>
      <xdr:col>55</xdr:col>
      <xdr:colOff>88900</xdr:colOff>
      <xdr:row>78</xdr:row>
      <xdr:rowOff>54102</xdr:rowOff>
    </xdr:to>
    <xdr:cxnSp macro="">
      <xdr:nvCxnSpPr>
        <xdr:cNvPr id="320" name="直線コネクタ 319"/>
        <xdr:cNvCxnSpPr/>
      </xdr:nvCxnSpPr>
      <xdr:spPr>
        <a:xfrm>
          <a:off x="10388600" y="1342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120414</xdr:rowOff>
    </xdr:from>
    <xdr:ext cx="469744" cy="259045"/>
    <xdr:sp macro="" textlink="">
      <xdr:nvSpPr>
        <xdr:cNvPr id="321" name="【公営住宅】&#10;一人当たり面積平均値テキスト"/>
        <xdr:cNvSpPr txBox="1"/>
      </xdr:nvSpPr>
      <xdr:spPr>
        <a:xfrm>
          <a:off x="10515600" y="14350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141987</xdr:rowOff>
    </xdr:from>
    <xdr:to>
      <xdr:col>55</xdr:col>
      <xdr:colOff>50800</xdr:colOff>
      <xdr:row>84</xdr:row>
      <xdr:rowOff>72137</xdr:rowOff>
    </xdr:to>
    <xdr:sp macro="" textlink="">
      <xdr:nvSpPr>
        <xdr:cNvPr id="322" name="フローチャート: 判断 321"/>
        <xdr:cNvSpPr/>
      </xdr:nvSpPr>
      <xdr:spPr>
        <a:xfrm>
          <a:off x="10426700" y="1437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103887</xdr:rowOff>
    </xdr:from>
    <xdr:to>
      <xdr:col>50</xdr:col>
      <xdr:colOff>165100</xdr:colOff>
      <xdr:row>84</xdr:row>
      <xdr:rowOff>34037</xdr:rowOff>
    </xdr:to>
    <xdr:sp macro="" textlink="">
      <xdr:nvSpPr>
        <xdr:cNvPr id="323" name="フローチャート: 判断 322"/>
        <xdr:cNvSpPr/>
      </xdr:nvSpPr>
      <xdr:spPr>
        <a:xfrm>
          <a:off x="9588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68835</xdr:rowOff>
    </xdr:from>
    <xdr:to>
      <xdr:col>46</xdr:col>
      <xdr:colOff>38100</xdr:colOff>
      <xdr:row>83</xdr:row>
      <xdr:rowOff>170435</xdr:rowOff>
    </xdr:to>
    <xdr:sp macro="" textlink="">
      <xdr:nvSpPr>
        <xdr:cNvPr id="324" name="フローチャート: 判断 323"/>
        <xdr:cNvSpPr/>
      </xdr:nvSpPr>
      <xdr:spPr>
        <a:xfrm>
          <a:off x="8699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118745</xdr:rowOff>
    </xdr:from>
    <xdr:to>
      <xdr:col>41</xdr:col>
      <xdr:colOff>101600</xdr:colOff>
      <xdr:row>83</xdr:row>
      <xdr:rowOff>48895</xdr:rowOff>
    </xdr:to>
    <xdr:sp macro="" textlink="">
      <xdr:nvSpPr>
        <xdr:cNvPr id="325" name="フローチャート: 判断 324"/>
        <xdr:cNvSpPr/>
      </xdr:nvSpPr>
      <xdr:spPr>
        <a:xfrm>
          <a:off x="781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100457</xdr:rowOff>
    </xdr:from>
    <xdr:to>
      <xdr:col>55</xdr:col>
      <xdr:colOff>50800</xdr:colOff>
      <xdr:row>84</xdr:row>
      <xdr:rowOff>30607</xdr:rowOff>
    </xdr:to>
    <xdr:sp macro="" textlink="">
      <xdr:nvSpPr>
        <xdr:cNvPr id="331" name="楕円 330"/>
        <xdr:cNvSpPr/>
      </xdr:nvSpPr>
      <xdr:spPr>
        <a:xfrm>
          <a:off x="10426700" y="1433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123334</xdr:rowOff>
    </xdr:from>
    <xdr:ext cx="469744" cy="259045"/>
    <xdr:sp macro="" textlink="">
      <xdr:nvSpPr>
        <xdr:cNvPr id="332" name="【公営住宅】&#10;一人当たり面積該当値テキスト"/>
        <xdr:cNvSpPr txBox="1"/>
      </xdr:nvSpPr>
      <xdr:spPr>
        <a:xfrm>
          <a:off x="10515600" y="1418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90170</xdr:rowOff>
    </xdr:from>
    <xdr:to>
      <xdr:col>50</xdr:col>
      <xdr:colOff>165100</xdr:colOff>
      <xdr:row>84</xdr:row>
      <xdr:rowOff>20320</xdr:rowOff>
    </xdr:to>
    <xdr:sp macro="" textlink="">
      <xdr:nvSpPr>
        <xdr:cNvPr id="333" name="楕円 332"/>
        <xdr:cNvSpPr/>
      </xdr:nvSpPr>
      <xdr:spPr>
        <a:xfrm>
          <a:off x="9588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140970</xdr:rowOff>
    </xdr:from>
    <xdr:to>
      <xdr:col>55</xdr:col>
      <xdr:colOff>0</xdr:colOff>
      <xdr:row>83</xdr:row>
      <xdr:rowOff>151257</xdr:rowOff>
    </xdr:to>
    <xdr:cxnSp macro="">
      <xdr:nvCxnSpPr>
        <xdr:cNvPr id="334" name="直線コネクタ 333"/>
        <xdr:cNvCxnSpPr/>
      </xdr:nvCxnSpPr>
      <xdr:spPr>
        <a:xfrm>
          <a:off x="9639300" y="14371320"/>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57786</xdr:rowOff>
    </xdr:from>
    <xdr:to>
      <xdr:col>46</xdr:col>
      <xdr:colOff>38100</xdr:colOff>
      <xdr:row>84</xdr:row>
      <xdr:rowOff>159386</xdr:rowOff>
    </xdr:to>
    <xdr:sp macro="" textlink="">
      <xdr:nvSpPr>
        <xdr:cNvPr id="335" name="楕円 334"/>
        <xdr:cNvSpPr/>
      </xdr:nvSpPr>
      <xdr:spPr>
        <a:xfrm>
          <a:off x="86995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140970</xdr:rowOff>
    </xdr:from>
    <xdr:to>
      <xdr:col>50</xdr:col>
      <xdr:colOff>114300</xdr:colOff>
      <xdr:row>84</xdr:row>
      <xdr:rowOff>108586</xdr:rowOff>
    </xdr:to>
    <xdr:cxnSp macro="">
      <xdr:nvCxnSpPr>
        <xdr:cNvPr id="336" name="直線コネクタ 335"/>
        <xdr:cNvCxnSpPr/>
      </xdr:nvCxnSpPr>
      <xdr:spPr>
        <a:xfrm flipV="1">
          <a:off x="8750300" y="14371320"/>
          <a:ext cx="889000" cy="13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62357</xdr:rowOff>
    </xdr:from>
    <xdr:to>
      <xdr:col>41</xdr:col>
      <xdr:colOff>101600</xdr:colOff>
      <xdr:row>84</xdr:row>
      <xdr:rowOff>163957</xdr:rowOff>
    </xdr:to>
    <xdr:sp macro="" textlink="">
      <xdr:nvSpPr>
        <xdr:cNvPr id="337" name="楕円 336"/>
        <xdr:cNvSpPr/>
      </xdr:nvSpPr>
      <xdr:spPr>
        <a:xfrm>
          <a:off x="7810500" y="1446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108586</xdr:rowOff>
    </xdr:from>
    <xdr:to>
      <xdr:col>45</xdr:col>
      <xdr:colOff>177800</xdr:colOff>
      <xdr:row>84</xdr:row>
      <xdr:rowOff>113157</xdr:rowOff>
    </xdr:to>
    <xdr:cxnSp macro="">
      <xdr:nvCxnSpPr>
        <xdr:cNvPr id="338" name="直線コネクタ 337"/>
        <xdr:cNvCxnSpPr/>
      </xdr:nvCxnSpPr>
      <xdr:spPr>
        <a:xfrm flipV="1">
          <a:off x="7861300" y="14510386"/>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25164</xdr:rowOff>
    </xdr:from>
    <xdr:ext cx="469744" cy="259045"/>
    <xdr:sp macro="" textlink="">
      <xdr:nvSpPr>
        <xdr:cNvPr id="339" name="n_1aveValue【公営住宅】&#10;一人当たり面積"/>
        <xdr:cNvSpPr txBox="1"/>
      </xdr:nvSpPr>
      <xdr:spPr>
        <a:xfrm>
          <a:off x="93917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15512</xdr:rowOff>
    </xdr:from>
    <xdr:ext cx="469744" cy="259045"/>
    <xdr:sp macro="" textlink="">
      <xdr:nvSpPr>
        <xdr:cNvPr id="340" name="n_2aveValue【公営住宅】&#10;一人当たり面積"/>
        <xdr:cNvSpPr txBox="1"/>
      </xdr:nvSpPr>
      <xdr:spPr>
        <a:xfrm>
          <a:off x="8515427" y="1407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65422</xdr:rowOff>
    </xdr:from>
    <xdr:ext cx="469744" cy="259045"/>
    <xdr:sp macro="" textlink="">
      <xdr:nvSpPr>
        <xdr:cNvPr id="341" name="n_3aveValue【公営住宅】&#10;一人当たり面積"/>
        <xdr:cNvSpPr txBox="1"/>
      </xdr:nvSpPr>
      <xdr:spPr>
        <a:xfrm>
          <a:off x="76264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36847</xdr:rowOff>
    </xdr:from>
    <xdr:ext cx="469744" cy="259045"/>
    <xdr:sp macro="" textlink="">
      <xdr:nvSpPr>
        <xdr:cNvPr id="342" name="n_1mainValue【公営住宅】&#10;一人当たり面積"/>
        <xdr:cNvSpPr txBox="1"/>
      </xdr:nvSpPr>
      <xdr:spPr>
        <a:xfrm>
          <a:off x="9391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150513</xdr:rowOff>
    </xdr:from>
    <xdr:ext cx="469744" cy="259045"/>
    <xdr:sp macro="" textlink="">
      <xdr:nvSpPr>
        <xdr:cNvPr id="343" name="n_2mainValue【公営住宅】&#10;一人当たり面積"/>
        <xdr:cNvSpPr txBox="1"/>
      </xdr:nvSpPr>
      <xdr:spPr>
        <a:xfrm>
          <a:off x="8515427" y="1455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155084</xdr:rowOff>
    </xdr:from>
    <xdr:ext cx="469744" cy="259045"/>
    <xdr:sp macro="" textlink="">
      <xdr:nvSpPr>
        <xdr:cNvPr id="344" name="n_3mainValue【公営住宅】&#10;一人当たり面積"/>
        <xdr:cNvSpPr txBox="1"/>
      </xdr:nvSpPr>
      <xdr:spPr>
        <a:xfrm>
          <a:off x="7626427" y="1455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1" name="テキスト ボックス 37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2" name="直線コネクタ 3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3" name="テキスト ボックス 37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4" name="直線コネクタ 3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5" name="テキスト ボックス 3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6" name="直線コネクタ 3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7" name="テキスト ボックス 3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8" name="直線コネクタ 3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9" name="テキスト ボックス 3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0" name="直線コネクタ 3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1" name="テキスト ボックス 38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3" name="テキスト ボックス 3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116205</xdr:rowOff>
    </xdr:to>
    <xdr:cxnSp macro="">
      <xdr:nvCxnSpPr>
        <xdr:cNvPr id="385" name="直線コネクタ 384"/>
        <xdr:cNvCxnSpPr/>
      </xdr:nvCxnSpPr>
      <xdr:spPr>
        <a:xfrm flipV="1">
          <a:off x="16318864" y="571500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386" name="【認定こども園・幼稚園・保育所】&#10;有形固定資産減価償却率最小値テキスト"/>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387" name="直線コネクタ 386"/>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88"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89" name="直線コネクタ 38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20972</xdr:rowOff>
    </xdr:from>
    <xdr:ext cx="405111" cy="259045"/>
    <xdr:sp macro="" textlink="">
      <xdr:nvSpPr>
        <xdr:cNvPr id="390" name="【認定こども園・幼稚園・保育所】&#10;有形固定資産減価償却率平均値テキスト"/>
        <xdr:cNvSpPr txBox="1"/>
      </xdr:nvSpPr>
      <xdr:spPr>
        <a:xfrm>
          <a:off x="163576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391" name="フローチャート: 判断 390"/>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392" name="フローチャート: 判断 391"/>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393" name="フローチャート: 判断 392"/>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40640</xdr:rowOff>
    </xdr:from>
    <xdr:to>
      <xdr:col>72</xdr:col>
      <xdr:colOff>38100</xdr:colOff>
      <xdr:row>38</xdr:row>
      <xdr:rowOff>142240</xdr:rowOff>
    </xdr:to>
    <xdr:sp macro="" textlink="">
      <xdr:nvSpPr>
        <xdr:cNvPr id="394" name="フローチャート: 判断 393"/>
        <xdr:cNvSpPr/>
      </xdr:nvSpPr>
      <xdr:spPr>
        <a:xfrm>
          <a:off x="13652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5" name="テキスト ボックス 39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6" name="テキスト ボックス 39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7" name="テキスト ボックス 39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8" name="テキスト ボックス 39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9" name="テキスト ボックス 39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12065</xdr:rowOff>
    </xdr:from>
    <xdr:to>
      <xdr:col>85</xdr:col>
      <xdr:colOff>177800</xdr:colOff>
      <xdr:row>36</xdr:row>
      <xdr:rowOff>113665</xdr:rowOff>
    </xdr:to>
    <xdr:sp macro="" textlink="">
      <xdr:nvSpPr>
        <xdr:cNvPr id="400" name="楕円 399"/>
        <xdr:cNvSpPr/>
      </xdr:nvSpPr>
      <xdr:spPr>
        <a:xfrm>
          <a:off x="162687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34942</xdr:rowOff>
    </xdr:from>
    <xdr:ext cx="405111" cy="259045"/>
    <xdr:sp macro="" textlink="">
      <xdr:nvSpPr>
        <xdr:cNvPr id="401" name="【認定こども園・幼稚園・保育所】&#10;有形固定資産減価償却率該当値テキスト"/>
        <xdr:cNvSpPr txBox="1"/>
      </xdr:nvSpPr>
      <xdr:spPr>
        <a:xfrm>
          <a:off x="16357600"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52070</xdr:rowOff>
    </xdr:from>
    <xdr:to>
      <xdr:col>81</xdr:col>
      <xdr:colOff>101600</xdr:colOff>
      <xdr:row>36</xdr:row>
      <xdr:rowOff>153670</xdr:rowOff>
    </xdr:to>
    <xdr:sp macro="" textlink="">
      <xdr:nvSpPr>
        <xdr:cNvPr id="402" name="楕円 401"/>
        <xdr:cNvSpPr/>
      </xdr:nvSpPr>
      <xdr:spPr>
        <a:xfrm>
          <a:off x="15430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62865</xdr:rowOff>
    </xdr:from>
    <xdr:to>
      <xdr:col>85</xdr:col>
      <xdr:colOff>127000</xdr:colOff>
      <xdr:row>36</xdr:row>
      <xdr:rowOff>102870</xdr:rowOff>
    </xdr:to>
    <xdr:cxnSp macro="">
      <xdr:nvCxnSpPr>
        <xdr:cNvPr id="403" name="直線コネクタ 402"/>
        <xdr:cNvCxnSpPr/>
      </xdr:nvCxnSpPr>
      <xdr:spPr>
        <a:xfrm flipV="1">
          <a:off x="15481300" y="623506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12065</xdr:rowOff>
    </xdr:from>
    <xdr:to>
      <xdr:col>76</xdr:col>
      <xdr:colOff>165100</xdr:colOff>
      <xdr:row>36</xdr:row>
      <xdr:rowOff>113665</xdr:rowOff>
    </xdr:to>
    <xdr:sp macro="" textlink="">
      <xdr:nvSpPr>
        <xdr:cNvPr id="404" name="楕円 403"/>
        <xdr:cNvSpPr/>
      </xdr:nvSpPr>
      <xdr:spPr>
        <a:xfrm>
          <a:off x="145415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62865</xdr:rowOff>
    </xdr:from>
    <xdr:to>
      <xdr:col>81</xdr:col>
      <xdr:colOff>50800</xdr:colOff>
      <xdr:row>36</xdr:row>
      <xdr:rowOff>102870</xdr:rowOff>
    </xdr:to>
    <xdr:cxnSp macro="">
      <xdr:nvCxnSpPr>
        <xdr:cNvPr id="405" name="直線コネクタ 404"/>
        <xdr:cNvCxnSpPr/>
      </xdr:nvCxnSpPr>
      <xdr:spPr>
        <a:xfrm>
          <a:off x="14592300" y="62350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34925</xdr:rowOff>
    </xdr:from>
    <xdr:to>
      <xdr:col>72</xdr:col>
      <xdr:colOff>38100</xdr:colOff>
      <xdr:row>36</xdr:row>
      <xdr:rowOff>136525</xdr:rowOff>
    </xdr:to>
    <xdr:sp macro="" textlink="">
      <xdr:nvSpPr>
        <xdr:cNvPr id="406" name="楕円 405"/>
        <xdr:cNvSpPr/>
      </xdr:nvSpPr>
      <xdr:spPr>
        <a:xfrm>
          <a:off x="13652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62865</xdr:rowOff>
    </xdr:from>
    <xdr:to>
      <xdr:col>76</xdr:col>
      <xdr:colOff>114300</xdr:colOff>
      <xdr:row>36</xdr:row>
      <xdr:rowOff>85725</xdr:rowOff>
    </xdr:to>
    <xdr:cxnSp macro="">
      <xdr:nvCxnSpPr>
        <xdr:cNvPr id="407" name="直線コネクタ 406"/>
        <xdr:cNvCxnSpPr/>
      </xdr:nvCxnSpPr>
      <xdr:spPr>
        <a:xfrm flipV="1">
          <a:off x="13703300" y="62350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17</xdr:rowOff>
    </xdr:from>
    <xdr:ext cx="405111" cy="259045"/>
    <xdr:sp macro="" textlink="">
      <xdr:nvSpPr>
        <xdr:cNvPr id="408" name="n_1aveValue【認定こども園・幼稚園・保育所】&#10;有形固定資産減価償却率"/>
        <xdr:cNvSpPr txBox="1"/>
      </xdr:nvSpPr>
      <xdr:spPr>
        <a:xfrm>
          <a:off x="15266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112412</xdr:rowOff>
    </xdr:from>
    <xdr:ext cx="405111" cy="259045"/>
    <xdr:sp macro="" textlink="">
      <xdr:nvSpPr>
        <xdr:cNvPr id="409" name="n_2aveValue【認定こども園・幼稚園・保育所】&#10;有形固定資産減価償却率"/>
        <xdr:cNvSpPr txBox="1"/>
      </xdr:nvSpPr>
      <xdr:spPr>
        <a:xfrm>
          <a:off x="143897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133367</xdr:rowOff>
    </xdr:from>
    <xdr:ext cx="405111" cy="259045"/>
    <xdr:sp macro="" textlink="">
      <xdr:nvSpPr>
        <xdr:cNvPr id="410" name="n_3aveValue【認定こども園・幼稚園・保育所】&#10;有形固定資産減価償却率"/>
        <xdr:cNvSpPr txBox="1"/>
      </xdr:nvSpPr>
      <xdr:spPr>
        <a:xfrm>
          <a:off x="135007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170197</xdr:rowOff>
    </xdr:from>
    <xdr:ext cx="405111" cy="259045"/>
    <xdr:sp macro="" textlink="">
      <xdr:nvSpPr>
        <xdr:cNvPr id="411" name="n_1mainValue【認定こども園・幼稚園・保育所】&#10;有形固定資産減価償却率"/>
        <xdr:cNvSpPr txBox="1"/>
      </xdr:nvSpPr>
      <xdr:spPr>
        <a:xfrm>
          <a:off x="152660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130192</xdr:rowOff>
    </xdr:from>
    <xdr:ext cx="405111" cy="259045"/>
    <xdr:sp macro="" textlink="">
      <xdr:nvSpPr>
        <xdr:cNvPr id="412" name="n_2mainValue【認定こども園・幼稚園・保育所】&#10;有形固定資産減価償却率"/>
        <xdr:cNvSpPr txBox="1"/>
      </xdr:nvSpPr>
      <xdr:spPr>
        <a:xfrm>
          <a:off x="143897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153052</xdr:rowOff>
    </xdr:from>
    <xdr:ext cx="405111" cy="259045"/>
    <xdr:sp macro="" textlink="">
      <xdr:nvSpPr>
        <xdr:cNvPr id="413" name="n_3mainValue【認定こども園・幼稚園・保育所】&#10;有形固定資産減価償却率"/>
        <xdr:cNvSpPr txBox="1"/>
      </xdr:nvSpPr>
      <xdr:spPr>
        <a:xfrm>
          <a:off x="135007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4" name="正方形/長方形 4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5" name="正方形/長方形 4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6" name="正方形/長方形 4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7" name="正方形/長方形 4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8" name="正方形/長方形 4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9" name="正方形/長方形 4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0" name="正方形/長方形 4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1" name="正方形/長方形 4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2" name="テキスト ボックス 4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3" name="直線コネクタ 4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4" name="直線コネクタ 42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5" name="テキスト ボックス 42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6" name="直線コネクタ 42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7" name="テキスト ボックス 42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8" name="直線コネクタ 42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29" name="テキスト ボックス 42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0" name="直線コネクタ 42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1" name="テキスト ボックス 43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2" name="直線コネクタ 43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3" name="テキスト ボックス 43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4" name="直線コネクタ 43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5" name="テキスト ボックス 43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144780</xdr:rowOff>
    </xdr:from>
    <xdr:to>
      <xdr:col>116</xdr:col>
      <xdr:colOff>62864</xdr:colOff>
      <xdr:row>42</xdr:row>
      <xdr:rowOff>27215</xdr:rowOff>
    </xdr:to>
    <xdr:cxnSp macro="">
      <xdr:nvCxnSpPr>
        <xdr:cNvPr id="439" name="直線コネクタ 438"/>
        <xdr:cNvCxnSpPr/>
      </xdr:nvCxnSpPr>
      <xdr:spPr>
        <a:xfrm flipV="1">
          <a:off x="22160864" y="5631180"/>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31042</xdr:rowOff>
    </xdr:from>
    <xdr:ext cx="469744" cy="259045"/>
    <xdr:sp macro="" textlink="">
      <xdr:nvSpPr>
        <xdr:cNvPr id="440" name="【認定こども園・幼稚園・保育所】&#10;一人当たり面積最小値テキスト"/>
        <xdr:cNvSpPr txBox="1"/>
      </xdr:nvSpPr>
      <xdr:spPr>
        <a:xfrm>
          <a:off x="22199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27215</xdr:rowOff>
    </xdr:from>
    <xdr:to>
      <xdr:col>116</xdr:col>
      <xdr:colOff>152400</xdr:colOff>
      <xdr:row>42</xdr:row>
      <xdr:rowOff>27215</xdr:rowOff>
    </xdr:to>
    <xdr:cxnSp macro="">
      <xdr:nvCxnSpPr>
        <xdr:cNvPr id="441" name="直線コネクタ 440"/>
        <xdr:cNvCxnSpPr/>
      </xdr:nvCxnSpPr>
      <xdr:spPr>
        <a:xfrm>
          <a:off x="22072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91457</xdr:rowOff>
    </xdr:from>
    <xdr:ext cx="469744" cy="259045"/>
    <xdr:sp macro="" textlink="">
      <xdr:nvSpPr>
        <xdr:cNvPr id="442" name="【認定こども園・幼稚園・保育所】&#10;一人当たり面積最大値テキスト"/>
        <xdr:cNvSpPr txBox="1"/>
      </xdr:nvSpPr>
      <xdr:spPr>
        <a:xfrm>
          <a:off x="221996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144780</xdr:rowOff>
    </xdr:from>
    <xdr:to>
      <xdr:col>116</xdr:col>
      <xdr:colOff>152400</xdr:colOff>
      <xdr:row>32</xdr:row>
      <xdr:rowOff>144780</xdr:rowOff>
    </xdr:to>
    <xdr:cxnSp macro="">
      <xdr:nvCxnSpPr>
        <xdr:cNvPr id="443" name="直線コネクタ 442"/>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129557</xdr:rowOff>
    </xdr:from>
    <xdr:ext cx="469744" cy="259045"/>
    <xdr:sp macro="" textlink="">
      <xdr:nvSpPr>
        <xdr:cNvPr id="444" name="【認定こども園・幼稚園・保育所】&#10;一人当たり面積平均値テキスト"/>
        <xdr:cNvSpPr txBox="1"/>
      </xdr:nvSpPr>
      <xdr:spPr>
        <a:xfrm>
          <a:off x="22199600" y="647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151130</xdr:rowOff>
    </xdr:from>
    <xdr:to>
      <xdr:col>116</xdr:col>
      <xdr:colOff>114300</xdr:colOff>
      <xdr:row>38</xdr:row>
      <xdr:rowOff>81280</xdr:rowOff>
    </xdr:to>
    <xdr:sp macro="" textlink="">
      <xdr:nvSpPr>
        <xdr:cNvPr id="445" name="フローチャート: 判断 444"/>
        <xdr:cNvSpPr/>
      </xdr:nvSpPr>
      <xdr:spPr>
        <a:xfrm>
          <a:off x="22110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18869</xdr:rowOff>
    </xdr:from>
    <xdr:to>
      <xdr:col>112</xdr:col>
      <xdr:colOff>38100</xdr:colOff>
      <xdr:row>38</xdr:row>
      <xdr:rowOff>120469</xdr:rowOff>
    </xdr:to>
    <xdr:sp macro="" textlink="">
      <xdr:nvSpPr>
        <xdr:cNvPr id="446" name="フローチャート: 判断 445"/>
        <xdr:cNvSpPr/>
      </xdr:nvSpPr>
      <xdr:spPr>
        <a:xfrm>
          <a:off x="212725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xdr:rowOff>
    </xdr:from>
    <xdr:to>
      <xdr:col>107</xdr:col>
      <xdr:colOff>101600</xdr:colOff>
      <xdr:row>38</xdr:row>
      <xdr:rowOff>113937</xdr:rowOff>
    </xdr:to>
    <xdr:sp macro="" textlink="">
      <xdr:nvSpPr>
        <xdr:cNvPr id="447" name="フローチャート: 判断 446"/>
        <xdr:cNvSpPr/>
      </xdr:nvSpPr>
      <xdr:spPr>
        <a:xfrm>
          <a:off x="20383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61323</xdr:rowOff>
    </xdr:from>
    <xdr:to>
      <xdr:col>102</xdr:col>
      <xdr:colOff>165100</xdr:colOff>
      <xdr:row>36</xdr:row>
      <xdr:rowOff>162923</xdr:rowOff>
    </xdr:to>
    <xdr:sp macro="" textlink="">
      <xdr:nvSpPr>
        <xdr:cNvPr id="448" name="フローチャート: 判断 447"/>
        <xdr:cNvSpPr/>
      </xdr:nvSpPr>
      <xdr:spPr>
        <a:xfrm>
          <a:off x="19494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129903</xdr:rowOff>
    </xdr:from>
    <xdr:to>
      <xdr:col>116</xdr:col>
      <xdr:colOff>114300</xdr:colOff>
      <xdr:row>37</xdr:row>
      <xdr:rowOff>60053</xdr:rowOff>
    </xdr:to>
    <xdr:sp macro="" textlink="">
      <xdr:nvSpPr>
        <xdr:cNvPr id="454" name="楕円 453"/>
        <xdr:cNvSpPr/>
      </xdr:nvSpPr>
      <xdr:spPr>
        <a:xfrm>
          <a:off x="221107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152780</xdr:rowOff>
    </xdr:from>
    <xdr:ext cx="469744" cy="259045"/>
    <xdr:sp macro="" textlink="">
      <xdr:nvSpPr>
        <xdr:cNvPr id="455" name="【認定こども園・幼稚園・保育所】&#10;一人当たり面積該当値テキスト"/>
        <xdr:cNvSpPr txBox="1"/>
      </xdr:nvSpPr>
      <xdr:spPr>
        <a:xfrm>
          <a:off x="22199600" y="615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156028</xdr:rowOff>
    </xdr:from>
    <xdr:to>
      <xdr:col>112</xdr:col>
      <xdr:colOff>38100</xdr:colOff>
      <xdr:row>37</xdr:row>
      <xdr:rowOff>86178</xdr:rowOff>
    </xdr:to>
    <xdr:sp macro="" textlink="">
      <xdr:nvSpPr>
        <xdr:cNvPr id="456" name="楕円 455"/>
        <xdr:cNvSpPr/>
      </xdr:nvSpPr>
      <xdr:spPr>
        <a:xfrm>
          <a:off x="21272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9253</xdr:rowOff>
    </xdr:from>
    <xdr:to>
      <xdr:col>116</xdr:col>
      <xdr:colOff>63500</xdr:colOff>
      <xdr:row>37</xdr:row>
      <xdr:rowOff>35378</xdr:rowOff>
    </xdr:to>
    <xdr:cxnSp macro="">
      <xdr:nvCxnSpPr>
        <xdr:cNvPr id="457" name="直線コネクタ 456"/>
        <xdr:cNvCxnSpPr/>
      </xdr:nvCxnSpPr>
      <xdr:spPr>
        <a:xfrm flipV="1">
          <a:off x="21323300" y="635290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4173</xdr:rowOff>
    </xdr:from>
    <xdr:to>
      <xdr:col>107</xdr:col>
      <xdr:colOff>101600</xdr:colOff>
      <xdr:row>37</xdr:row>
      <xdr:rowOff>105773</xdr:rowOff>
    </xdr:to>
    <xdr:sp macro="" textlink="">
      <xdr:nvSpPr>
        <xdr:cNvPr id="458" name="楕円 457"/>
        <xdr:cNvSpPr/>
      </xdr:nvSpPr>
      <xdr:spPr>
        <a:xfrm>
          <a:off x="20383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35378</xdr:rowOff>
    </xdr:from>
    <xdr:to>
      <xdr:col>111</xdr:col>
      <xdr:colOff>177800</xdr:colOff>
      <xdr:row>37</xdr:row>
      <xdr:rowOff>54973</xdr:rowOff>
    </xdr:to>
    <xdr:cxnSp macro="">
      <xdr:nvCxnSpPr>
        <xdr:cNvPr id="459" name="直線コネクタ 458"/>
        <xdr:cNvCxnSpPr/>
      </xdr:nvCxnSpPr>
      <xdr:spPr>
        <a:xfrm flipV="1">
          <a:off x="20434300" y="637902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115207</xdr:rowOff>
    </xdr:from>
    <xdr:to>
      <xdr:col>102</xdr:col>
      <xdr:colOff>165100</xdr:colOff>
      <xdr:row>36</xdr:row>
      <xdr:rowOff>45357</xdr:rowOff>
    </xdr:to>
    <xdr:sp macro="" textlink="">
      <xdr:nvSpPr>
        <xdr:cNvPr id="460" name="楕円 459"/>
        <xdr:cNvSpPr/>
      </xdr:nvSpPr>
      <xdr:spPr>
        <a:xfrm>
          <a:off x="19494500" y="611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166007</xdr:rowOff>
    </xdr:from>
    <xdr:to>
      <xdr:col>107</xdr:col>
      <xdr:colOff>50800</xdr:colOff>
      <xdr:row>37</xdr:row>
      <xdr:rowOff>54973</xdr:rowOff>
    </xdr:to>
    <xdr:cxnSp macro="">
      <xdr:nvCxnSpPr>
        <xdr:cNvPr id="461" name="直線コネクタ 460"/>
        <xdr:cNvCxnSpPr/>
      </xdr:nvCxnSpPr>
      <xdr:spPr>
        <a:xfrm>
          <a:off x="19545300" y="6166757"/>
          <a:ext cx="889000" cy="2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111596</xdr:rowOff>
    </xdr:from>
    <xdr:ext cx="469744" cy="259045"/>
    <xdr:sp macro="" textlink="">
      <xdr:nvSpPr>
        <xdr:cNvPr id="462" name="n_1aveValue【認定こども園・幼稚園・保育所】&#10;一人当たり面積"/>
        <xdr:cNvSpPr txBox="1"/>
      </xdr:nvSpPr>
      <xdr:spPr>
        <a:xfrm>
          <a:off x="21075727" y="662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105064</xdr:rowOff>
    </xdr:from>
    <xdr:ext cx="469744" cy="259045"/>
    <xdr:sp macro="" textlink="">
      <xdr:nvSpPr>
        <xdr:cNvPr id="463" name="n_2aveValue【認定こども園・幼稚園・保育所】&#10;一人当たり面積"/>
        <xdr:cNvSpPr txBox="1"/>
      </xdr:nvSpPr>
      <xdr:spPr>
        <a:xfrm>
          <a:off x="20199427" y="662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154050</xdr:rowOff>
    </xdr:from>
    <xdr:ext cx="469744" cy="259045"/>
    <xdr:sp macro="" textlink="">
      <xdr:nvSpPr>
        <xdr:cNvPr id="464" name="n_3aveValue【認定こども園・幼稚園・保育所】&#10;一人当たり面積"/>
        <xdr:cNvSpPr txBox="1"/>
      </xdr:nvSpPr>
      <xdr:spPr>
        <a:xfrm>
          <a:off x="19310427" y="632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102705</xdr:rowOff>
    </xdr:from>
    <xdr:ext cx="469744" cy="259045"/>
    <xdr:sp macro="" textlink="">
      <xdr:nvSpPr>
        <xdr:cNvPr id="465" name="n_1mainValue【認定こども園・幼稚園・保育所】&#10;一人当たり面積"/>
        <xdr:cNvSpPr txBox="1"/>
      </xdr:nvSpPr>
      <xdr:spPr>
        <a:xfrm>
          <a:off x="21075727" y="610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122300</xdr:rowOff>
    </xdr:from>
    <xdr:ext cx="469744" cy="259045"/>
    <xdr:sp macro="" textlink="">
      <xdr:nvSpPr>
        <xdr:cNvPr id="466" name="n_2mainValue【認定こども園・幼稚園・保育所】&#10;一人当たり面積"/>
        <xdr:cNvSpPr txBox="1"/>
      </xdr:nvSpPr>
      <xdr:spPr>
        <a:xfrm>
          <a:off x="20199427" y="612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61884</xdr:rowOff>
    </xdr:from>
    <xdr:ext cx="469744" cy="259045"/>
    <xdr:sp macro="" textlink="">
      <xdr:nvSpPr>
        <xdr:cNvPr id="467" name="n_3mainValue【認定こども園・幼稚園・保育所】&#10;一人当たり面積"/>
        <xdr:cNvSpPr txBox="1"/>
      </xdr:nvSpPr>
      <xdr:spPr>
        <a:xfrm>
          <a:off x="19310427" y="589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9" name="テキスト ボックス 47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9" name="テキスト ボックス 48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xdr:rowOff>
    </xdr:from>
    <xdr:to>
      <xdr:col>85</xdr:col>
      <xdr:colOff>126364</xdr:colOff>
      <xdr:row>63</xdr:row>
      <xdr:rowOff>140426</xdr:rowOff>
    </xdr:to>
    <xdr:cxnSp macro="">
      <xdr:nvCxnSpPr>
        <xdr:cNvPr id="493" name="直線コネクタ 492"/>
        <xdr:cNvCxnSpPr/>
      </xdr:nvCxnSpPr>
      <xdr:spPr>
        <a:xfrm flipV="1">
          <a:off x="16318864" y="9607731"/>
          <a:ext cx="0" cy="1334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144253</xdr:rowOff>
    </xdr:from>
    <xdr:ext cx="340478" cy="259045"/>
    <xdr:sp macro="" textlink="">
      <xdr:nvSpPr>
        <xdr:cNvPr id="494" name="【学校施設】&#10;有形固定資産減価償却率最小値テキスト"/>
        <xdr:cNvSpPr txBox="1"/>
      </xdr:nvSpPr>
      <xdr:spPr>
        <a:xfrm>
          <a:off x="16357600" y="1094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140426</xdr:rowOff>
    </xdr:from>
    <xdr:to>
      <xdr:col>86</xdr:col>
      <xdr:colOff>25400</xdr:colOff>
      <xdr:row>63</xdr:row>
      <xdr:rowOff>140426</xdr:rowOff>
    </xdr:to>
    <xdr:cxnSp macro="">
      <xdr:nvCxnSpPr>
        <xdr:cNvPr id="495" name="直線コネクタ 494"/>
        <xdr:cNvCxnSpPr/>
      </xdr:nvCxnSpPr>
      <xdr:spPr>
        <a:xfrm>
          <a:off x="16230600" y="1094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124658</xdr:rowOff>
    </xdr:from>
    <xdr:ext cx="405111" cy="259045"/>
    <xdr:sp macro="" textlink="">
      <xdr:nvSpPr>
        <xdr:cNvPr id="496" name="【学校施設】&#10;有形固定資産減価償却率最大値テキスト"/>
        <xdr:cNvSpPr txBox="1"/>
      </xdr:nvSpPr>
      <xdr:spPr>
        <a:xfrm>
          <a:off x="16357600" y="938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xdr:rowOff>
    </xdr:from>
    <xdr:to>
      <xdr:col>86</xdr:col>
      <xdr:colOff>25400</xdr:colOff>
      <xdr:row>56</xdr:row>
      <xdr:rowOff>6531</xdr:rowOff>
    </xdr:to>
    <xdr:cxnSp macro="">
      <xdr:nvCxnSpPr>
        <xdr:cNvPr id="497" name="直線コネクタ 496"/>
        <xdr:cNvCxnSpPr/>
      </xdr:nvCxnSpPr>
      <xdr:spPr>
        <a:xfrm>
          <a:off x="16230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105608</xdr:rowOff>
    </xdr:from>
    <xdr:ext cx="405111" cy="259045"/>
    <xdr:sp macro="" textlink="">
      <xdr:nvSpPr>
        <xdr:cNvPr id="498" name="【学校施設】&#10;有形固定資産減価償却率平均値テキスト"/>
        <xdr:cNvSpPr txBox="1"/>
      </xdr:nvSpPr>
      <xdr:spPr>
        <a:xfrm>
          <a:off x="16357600" y="1004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127181</xdr:rowOff>
    </xdr:from>
    <xdr:to>
      <xdr:col>85</xdr:col>
      <xdr:colOff>177800</xdr:colOff>
      <xdr:row>59</xdr:row>
      <xdr:rowOff>57331</xdr:rowOff>
    </xdr:to>
    <xdr:sp macro="" textlink="">
      <xdr:nvSpPr>
        <xdr:cNvPr id="499" name="フローチャート: 判断 498"/>
        <xdr:cNvSpPr/>
      </xdr:nvSpPr>
      <xdr:spPr>
        <a:xfrm>
          <a:off x="162687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128815</xdr:rowOff>
    </xdr:from>
    <xdr:to>
      <xdr:col>81</xdr:col>
      <xdr:colOff>101600</xdr:colOff>
      <xdr:row>59</xdr:row>
      <xdr:rowOff>58965</xdr:rowOff>
    </xdr:to>
    <xdr:sp macro="" textlink="">
      <xdr:nvSpPr>
        <xdr:cNvPr id="500" name="フローチャート: 判断 499"/>
        <xdr:cNvSpPr/>
      </xdr:nvSpPr>
      <xdr:spPr>
        <a:xfrm>
          <a:off x="15430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115751</xdr:rowOff>
    </xdr:from>
    <xdr:to>
      <xdr:col>76</xdr:col>
      <xdr:colOff>165100</xdr:colOff>
      <xdr:row>59</xdr:row>
      <xdr:rowOff>45901</xdr:rowOff>
    </xdr:to>
    <xdr:sp macro="" textlink="">
      <xdr:nvSpPr>
        <xdr:cNvPr id="501" name="フローチャート: 判断 500"/>
        <xdr:cNvSpPr/>
      </xdr:nvSpPr>
      <xdr:spPr>
        <a:xfrm>
          <a:off x="1454150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91259</xdr:rowOff>
    </xdr:from>
    <xdr:to>
      <xdr:col>72</xdr:col>
      <xdr:colOff>38100</xdr:colOff>
      <xdr:row>59</xdr:row>
      <xdr:rowOff>21409</xdr:rowOff>
    </xdr:to>
    <xdr:sp macro="" textlink="">
      <xdr:nvSpPr>
        <xdr:cNvPr id="502" name="フローチャート: 判断 501"/>
        <xdr:cNvSpPr/>
      </xdr:nvSpPr>
      <xdr:spPr>
        <a:xfrm>
          <a:off x="13652500" y="1003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83094</xdr:rowOff>
    </xdr:from>
    <xdr:to>
      <xdr:col>85</xdr:col>
      <xdr:colOff>177800</xdr:colOff>
      <xdr:row>59</xdr:row>
      <xdr:rowOff>13244</xdr:rowOff>
    </xdr:to>
    <xdr:sp macro="" textlink="">
      <xdr:nvSpPr>
        <xdr:cNvPr id="508" name="楕円 507"/>
        <xdr:cNvSpPr/>
      </xdr:nvSpPr>
      <xdr:spPr>
        <a:xfrm>
          <a:off x="162687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105971</xdr:rowOff>
    </xdr:from>
    <xdr:ext cx="405111" cy="259045"/>
    <xdr:sp macro="" textlink="">
      <xdr:nvSpPr>
        <xdr:cNvPr id="509" name="【学校施設】&#10;有形固定資産減価償却率該当値テキスト"/>
        <xdr:cNvSpPr txBox="1"/>
      </xdr:nvSpPr>
      <xdr:spPr>
        <a:xfrm>
          <a:off x="16357600" y="987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105954</xdr:rowOff>
    </xdr:from>
    <xdr:to>
      <xdr:col>81</xdr:col>
      <xdr:colOff>101600</xdr:colOff>
      <xdr:row>59</xdr:row>
      <xdr:rowOff>36104</xdr:rowOff>
    </xdr:to>
    <xdr:sp macro="" textlink="">
      <xdr:nvSpPr>
        <xdr:cNvPr id="510" name="楕円 509"/>
        <xdr:cNvSpPr/>
      </xdr:nvSpPr>
      <xdr:spPr>
        <a:xfrm>
          <a:off x="154305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133894</xdr:rowOff>
    </xdr:from>
    <xdr:to>
      <xdr:col>85</xdr:col>
      <xdr:colOff>127000</xdr:colOff>
      <xdr:row>58</xdr:row>
      <xdr:rowOff>156754</xdr:rowOff>
    </xdr:to>
    <xdr:cxnSp macro="">
      <xdr:nvCxnSpPr>
        <xdr:cNvPr id="511" name="直線コネクタ 510"/>
        <xdr:cNvCxnSpPr/>
      </xdr:nvCxnSpPr>
      <xdr:spPr>
        <a:xfrm flipV="1">
          <a:off x="15481300" y="1007799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136978</xdr:rowOff>
    </xdr:from>
    <xdr:to>
      <xdr:col>76</xdr:col>
      <xdr:colOff>165100</xdr:colOff>
      <xdr:row>59</xdr:row>
      <xdr:rowOff>67128</xdr:rowOff>
    </xdr:to>
    <xdr:sp macro="" textlink="">
      <xdr:nvSpPr>
        <xdr:cNvPr id="512" name="楕円 511"/>
        <xdr:cNvSpPr/>
      </xdr:nvSpPr>
      <xdr:spPr>
        <a:xfrm>
          <a:off x="14541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156754</xdr:rowOff>
    </xdr:from>
    <xdr:to>
      <xdr:col>81</xdr:col>
      <xdr:colOff>50800</xdr:colOff>
      <xdr:row>59</xdr:row>
      <xdr:rowOff>16328</xdr:rowOff>
    </xdr:to>
    <xdr:cxnSp macro="">
      <xdr:nvCxnSpPr>
        <xdr:cNvPr id="513" name="直線コネクタ 512"/>
        <xdr:cNvCxnSpPr/>
      </xdr:nvCxnSpPr>
      <xdr:spPr>
        <a:xfrm flipV="1">
          <a:off x="14592300" y="1010085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159838</xdr:rowOff>
    </xdr:from>
    <xdr:to>
      <xdr:col>72</xdr:col>
      <xdr:colOff>38100</xdr:colOff>
      <xdr:row>59</xdr:row>
      <xdr:rowOff>89988</xdr:rowOff>
    </xdr:to>
    <xdr:sp macro="" textlink="">
      <xdr:nvSpPr>
        <xdr:cNvPr id="514" name="楕円 513"/>
        <xdr:cNvSpPr/>
      </xdr:nvSpPr>
      <xdr:spPr>
        <a:xfrm>
          <a:off x="136525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16328</xdr:rowOff>
    </xdr:from>
    <xdr:to>
      <xdr:col>76</xdr:col>
      <xdr:colOff>114300</xdr:colOff>
      <xdr:row>59</xdr:row>
      <xdr:rowOff>39188</xdr:rowOff>
    </xdr:to>
    <xdr:cxnSp macro="">
      <xdr:nvCxnSpPr>
        <xdr:cNvPr id="515" name="直線コネクタ 514"/>
        <xdr:cNvCxnSpPr/>
      </xdr:nvCxnSpPr>
      <xdr:spPr>
        <a:xfrm flipV="1">
          <a:off x="13703300" y="1013187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50092</xdr:rowOff>
    </xdr:from>
    <xdr:ext cx="405111" cy="259045"/>
    <xdr:sp macro="" textlink="">
      <xdr:nvSpPr>
        <xdr:cNvPr id="516" name="n_1aveValue【学校施設】&#10;有形固定資産減価償却率"/>
        <xdr:cNvSpPr txBox="1"/>
      </xdr:nvSpPr>
      <xdr:spPr>
        <a:xfrm>
          <a:off x="15266044"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62428</xdr:rowOff>
    </xdr:from>
    <xdr:ext cx="405111" cy="259045"/>
    <xdr:sp macro="" textlink="">
      <xdr:nvSpPr>
        <xdr:cNvPr id="517" name="n_2aveValue【学校施設】&#10;有形固定資産減価償却率"/>
        <xdr:cNvSpPr txBox="1"/>
      </xdr:nvSpPr>
      <xdr:spPr>
        <a:xfrm>
          <a:off x="14389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37936</xdr:rowOff>
    </xdr:from>
    <xdr:ext cx="405111" cy="259045"/>
    <xdr:sp macro="" textlink="">
      <xdr:nvSpPr>
        <xdr:cNvPr id="518" name="n_3aveValue【学校施設】&#10;有形固定資産減価償却率"/>
        <xdr:cNvSpPr txBox="1"/>
      </xdr:nvSpPr>
      <xdr:spPr>
        <a:xfrm>
          <a:off x="135007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52631</xdr:rowOff>
    </xdr:from>
    <xdr:ext cx="405111" cy="259045"/>
    <xdr:sp macro="" textlink="">
      <xdr:nvSpPr>
        <xdr:cNvPr id="519" name="n_1mainValue【学校施設】&#10;有形固定資産減価償却率"/>
        <xdr:cNvSpPr txBox="1"/>
      </xdr:nvSpPr>
      <xdr:spPr>
        <a:xfrm>
          <a:off x="15266044" y="982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58255</xdr:rowOff>
    </xdr:from>
    <xdr:ext cx="405111" cy="259045"/>
    <xdr:sp macro="" textlink="">
      <xdr:nvSpPr>
        <xdr:cNvPr id="520" name="n_2mainValue【学校施設】&#10;有形固定資産減価償却率"/>
        <xdr:cNvSpPr txBox="1"/>
      </xdr:nvSpPr>
      <xdr:spPr>
        <a:xfrm>
          <a:off x="14389744" y="10173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81115</xdr:rowOff>
    </xdr:from>
    <xdr:ext cx="405111" cy="259045"/>
    <xdr:sp macro="" textlink="">
      <xdr:nvSpPr>
        <xdr:cNvPr id="521" name="n_3mainValue【学校施設】&#10;有形固定資産減価償却率"/>
        <xdr:cNvSpPr txBox="1"/>
      </xdr:nvSpPr>
      <xdr:spPr>
        <a:xfrm>
          <a:off x="13500744" y="1019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3" name="直線コネクタ 53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4" name="テキスト ボックス 53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5" name="直線コネクタ 53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6" name="テキスト ボックス 53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7" name="直線コネクタ 53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8" name="テキスト ボックス 53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9" name="直線コネクタ 53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0" name="テキスト ボックス 53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1" name="直線コネクタ 54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2" name="テキスト ボックス 54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4" name="テキスト ボックス 5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102108</xdr:rowOff>
    </xdr:from>
    <xdr:to>
      <xdr:col>116</xdr:col>
      <xdr:colOff>62864</xdr:colOff>
      <xdr:row>64</xdr:row>
      <xdr:rowOff>67818</xdr:rowOff>
    </xdr:to>
    <xdr:cxnSp macro="">
      <xdr:nvCxnSpPr>
        <xdr:cNvPr id="546" name="直線コネクタ 545"/>
        <xdr:cNvCxnSpPr/>
      </xdr:nvCxnSpPr>
      <xdr:spPr>
        <a:xfrm flipV="1">
          <a:off x="22160864" y="9703308"/>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71645</xdr:rowOff>
    </xdr:from>
    <xdr:ext cx="469744" cy="259045"/>
    <xdr:sp macro="" textlink="">
      <xdr:nvSpPr>
        <xdr:cNvPr id="547" name="【学校施設】&#10;一人当たり面積最小値テキスト"/>
        <xdr:cNvSpPr txBox="1"/>
      </xdr:nvSpPr>
      <xdr:spPr>
        <a:xfrm>
          <a:off x="22199600" y="110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67818</xdr:rowOff>
    </xdr:from>
    <xdr:to>
      <xdr:col>116</xdr:col>
      <xdr:colOff>152400</xdr:colOff>
      <xdr:row>64</xdr:row>
      <xdr:rowOff>67818</xdr:rowOff>
    </xdr:to>
    <xdr:cxnSp macro="">
      <xdr:nvCxnSpPr>
        <xdr:cNvPr id="548" name="直線コネクタ 547"/>
        <xdr:cNvCxnSpPr/>
      </xdr:nvCxnSpPr>
      <xdr:spPr>
        <a:xfrm>
          <a:off x="22072600" y="1104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48785</xdr:rowOff>
    </xdr:from>
    <xdr:ext cx="469744" cy="259045"/>
    <xdr:sp macro="" textlink="">
      <xdr:nvSpPr>
        <xdr:cNvPr id="549" name="【学校施設】&#10;一人当たり面積最大値テキスト"/>
        <xdr:cNvSpPr txBox="1"/>
      </xdr:nvSpPr>
      <xdr:spPr>
        <a:xfrm>
          <a:off x="22199600" y="947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102108</xdr:rowOff>
    </xdr:from>
    <xdr:to>
      <xdr:col>116</xdr:col>
      <xdr:colOff>152400</xdr:colOff>
      <xdr:row>56</xdr:row>
      <xdr:rowOff>102108</xdr:rowOff>
    </xdr:to>
    <xdr:cxnSp macro="">
      <xdr:nvCxnSpPr>
        <xdr:cNvPr id="550" name="直線コネクタ 549"/>
        <xdr:cNvCxnSpPr/>
      </xdr:nvCxnSpPr>
      <xdr:spPr>
        <a:xfrm>
          <a:off x="22072600" y="970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29989</xdr:rowOff>
    </xdr:from>
    <xdr:ext cx="469744" cy="259045"/>
    <xdr:sp macro="" textlink="">
      <xdr:nvSpPr>
        <xdr:cNvPr id="551" name="【学校施設】&#10;一人当たり面積平均値テキスト"/>
        <xdr:cNvSpPr txBox="1"/>
      </xdr:nvSpPr>
      <xdr:spPr>
        <a:xfrm>
          <a:off x="22199600" y="10488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xdr:rowOff>
    </xdr:from>
    <xdr:to>
      <xdr:col>116</xdr:col>
      <xdr:colOff>114300</xdr:colOff>
      <xdr:row>62</xdr:row>
      <xdr:rowOff>108712</xdr:rowOff>
    </xdr:to>
    <xdr:sp macro="" textlink="">
      <xdr:nvSpPr>
        <xdr:cNvPr id="552" name="フローチャート: 判断 551"/>
        <xdr:cNvSpPr/>
      </xdr:nvSpPr>
      <xdr:spPr>
        <a:xfrm>
          <a:off x="221107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34163</xdr:rowOff>
    </xdr:from>
    <xdr:to>
      <xdr:col>112</xdr:col>
      <xdr:colOff>38100</xdr:colOff>
      <xdr:row>62</xdr:row>
      <xdr:rowOff>135763</xdr:rowOff>
    </xdr:to>
    <xdr:sp macro="" textlink="">
      <xdr:nvSpPr>
        <xdr:cNvPr id="553" name="フローチャート: 判断 552"/>
        <xdr:cNvSpPr/>
      </xdr:nvSpPr>
      <xdr:spPr>
        <a:xfrm>
          <a:off x="21272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37973</xdr:rowOff>
    </xdr:from>
    <xdr:to>
      <xdr:col>107</xdr:col>
      <xdr:colOff>101600</xdr:colOff>
      <xdr:row>62</xdr:row>
      <xdr:rowOff>139573</xdr:rowOff>
    </xdr:to>
    <xdr:sp macro="" textlink="">
      <xdr:nvSpPr>
        <xdr:cNvPr id="554" name="フローチャート: 判断 553"/>
        <xdr:cNvSpPr/>
      </xdr:nvSpPr>
      <xdr:spPr>
        <a:xfrm>
          <a:off x="20383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69596</xdr:rowOff>
    </xdr:from>
    <xdr:to>
      <xdr:col>102</xdr:col>
      <xdr:colOff>165100</xdr:colOff>
      <xdr:row>61</xdr:row>
      <xdr:rowOff>171196</xdr:rowOff>
    </xdr:to>
    <xdr:sp macro="" textlink="">
      <xdr:nvSpPr>
        <xdr:cNvPr id="555" name="フローチャート: 判断 554"/>
        <xdr:cNvSpPr/>
      </xdr:nvSpPr>
      <xdr:spPr>
        <a:xfrm>
          <a:off x="19494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91313</xdr:rowOff>
    </xdr:from>
    <xdr:to>
      <xdr:col>116</xdr:col>
      <xdr:colOff>114300</xdr:colOff>
      <xdr:row>64</xdr:row>
      <xdr:rowOff>21463</xdr:rowOff>
    </xdr:to>
    <xdr:sp macro="" textlink="">
      <xdr:nvSpPr>
        <xdr:cNvPr id="561" name="楕円 560"/>
        <xdr:cNvSpPr/>
      </xdr:nvSpPr>
      <xdr:spPr>
        <a:xfrm>
          <a:off x="22110700" y="1089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6240</xdr:rowOff>
    </xdr:from>
    <xdr:ext cx="469744" cy="259045"/>
    <xdr:sp macro="" textlink="">
      <xdr:nvSpPr>
        <xdr:cNvPr id="562" name="【学校施設】&#10;一人当たり面積該当値テキスト"/>
        <xdr:cNvSpPr txBox="1"/>
      </xdr:nvSpPr>
      <xdr:spPr>
        <a:xfrm>
          <a:off x="22199600" y="1080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103886</xdr:rowOff>
    </xdr:from>
    <xdr:to>
      <xdr:col>112</xdr:col>
      <xdr:colOff>38100</xdr:colOff>
      <xdr:row>64</xdr:row>
      <xdr:rowOff>34036</xdr:rowOff>
    </xdr:to>
    <xdr:sp macro="" textlink="">
      <xdr:nvSpPr>
        <xdr:cNvPr id="563" name="楕円 562"/>
        <xdr:cNvSpPr/>
      </xdr:nvSpPr>
      <xdr:spPr>
        <a:xfrm>
          <a:off x="21272500" y="109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142113</xdr:rowOff>
    </xdr:from>
    <xdr:to>
      <xdr:col>116</xdr:col>
      <xdr:colOff>63500</xdr:colOff>
      <xdr:row>63</xdr:row>
      <xdr:rowOff>154686</xdr:rowOff>
    </xdr:to>
    <xdr:cxnSp macro="">
      <xdr:nvCxnSpPr>
        <xdr:cNvPr id="564" name="直線コネクタ 563"/>
        <xdr:cNvCxnSpPr/>
      </xdr:nvCxnSpPr>
      <xdr:spPr>
        <a:xfrm flipV="1">
          <a:off x="21323300" y="10943463"/>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114935</xdr:rowOff>
    </xdr:from>
    <xdr:to>
      <xdr:col>107</xdr:col>
      <xdr:colOff>101600</xdr:colOff>
      <xdr:row>64</xdr:row>
      <xdr:rowOff>45085</xdr:rowOff>
    </xdr:to>
    <xdr:sp macro="" textlink="">
      <xdr:nvSpPr>
        <xdr:cNvPr id="565" name="楕円 564"/>
        <xdr:cNvSpPr/>
      </xdr:nvSpPr>
      <xdr:spPr>
        <a:xfrm>
          <a:off x="20383500" y="109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154686</xdr:rowOff>
    </xdr:from>
    <xdr:to>
      <xdr:col>111</xdr:col>
      <xdr:colOff>177800</xdr:colOff>
      <xdr:row>63</xdr:row>
      <xdr:rowOff>165735</xdr:rowOff>
    </xdr:to>
    <xdr:cxnSp macro="">
      <xdr:nvCxnSpPr>
        <xdr:cNvPr id="566" name="直線コネクタ 565"/>
        <xdr:cNvCxnSpPr/>
      </xdr:nvCxnSpPr>
      <xdr:spPr>
        <a:xfrm flipV="1">
          <a:off x="20434300" y="10956036"/>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84074</xdr:rowOff>
    </xdr:from>
    <xdr:to>
      <xdr:col>102</xdr:col>
      <xdr:colOff>165100</xdr:colOff>
      <xdr:row>64</xdr:row>
      <xdr:rowOff>14224</xdr:rowOff>
    </xdr:to>
    <xdr:sp macro="" textlink="">
      <xdr:nvSpPr>
        <xdr:cNvPr id="567" name="楕円 566"/>
        <xdr:cNvSpPr/>
      </xdr:nvSpPr>
      <xdr:spPr>
        <a:xfrm>
          <a:off x="194945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134874</xdr:rowOff>
    </xdr:from>
    <xdr:to>
      <xdr:col>107</xdr:col>
      <xdr:colOff>50800</xdr:colOff>
      <xdr:row>63</xdr:row>
      <xdr:rowOff>165735</xdr:rowOff>
    </xdr:to>
    <xdr:cxnSp macro="">
      <xdr:nvCxnSpPr>
        <xdr:cNvPr id="568" name="直線コネクタ 567"/>
        <xdr:cNvCxnSpPr/>
      </xdr:nvCxnSpPr>
      <xdr:spPr>
        <a:xfrm>
          <a:off x="19545300" y="10936224"/>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152290</xdr:rowOff>
    </xdr:from>
    <xdr:ext cx="469744" cy="259045"/>
    <xdr:sp macro="" textlink="">
      <xdr:nvSpPr>
        <xdr:cNvPr id="569" name="n_1aveValue【学校施設】&#10;一人当たり面積"/>
        <xdr:cNvSpPr txBox="1"/>
      </xdr:nvSpPr>
      <xdr:spPr>
        <a:xfrm>
          <a:off x="210757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156100</xdr:rowOff>
    </xdr:from>
    <xdr:ext cx="469744" cy="259045"/>
    <xdr:sp macro="" textlink="">
      <xdr:nvSpPr>
        <xdr:cNvPr id="570" name="n_2aveValue【学校施設】&#10;一人当たり面積"/>
        <xdr:cNvSpPr txBox="1"/>
      </xdr:nvSpPr>
      <xdr:spPr>
        <a:xfrm>
          <a:off x="20199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16273</xdr:rowOff>
    </xdr:from>
    <xdr:ext cx="469744" cy="259045"/>
    <xdr:sp macro="" textlink="">
      <xdr:nvSpPr>
        <xdr:cNvPr id="571" name="n_3aveValue【学校施設】&#10;一人当たり面積"/>
        <xdr:cNvSpPr txBox="1"/>
      </xdr:nvSpPr>
      <xdr:spPr>
        <a:xfrm>
          <a:off x="19310427" y="10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25163</xdr:rowOff>
    </xdr:from>
    <xdr:ext cx="469744" cy="259045"/>
    <xdr:sp macro="" textlink="">
      <xdr:nvSpPr>
        <xdr:cNvPr id="572" name="n_1mainValue【学校施設】&#10;一人当たり面積"/>
        <xdr:cNvSpPr txBox="1"/>
      </xdr:nvSpPr>
      <xdr:spPr>
        <a:xfrm>
          <a:off x="21075727" y="1099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36212</xdr:rowOff>
    </xdr:from>
    <xdr:ext cx="469744" cy="259045"/>
    <xdr:sp macro="" textlink="">
      <xdr:nvSpPr>
        <xdr:cNvPr id="573" name="n_2mainValue【学校施設】&#10;一人当たり面積"/>
        <xdr:cNvSpPr txBox="1"/>
      </xdr:nvSpPr>
      <xdr:spPr>
        <a:xfrm>
          <a:off x="20199427" y="1100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5351</xdr:rowOff>
    </xdr:from>
    <xdr:ext cx="469744" cy="259045"/>
    <xdr:sp macro="" textlink="">
      <xdr:nvSpPr>
        <xdr:cNvPr id="574" name="n_3mainValue【学校施設】&#10;一人当たり面積"/>
        <xdr:cNvSpPr txBox="1"/>
      </xdr:nvSpPr>
      <xdr:spPr>
        <a:xfrm>
          <a:off x="19310427" y="109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3" name="テキスト ボックス 5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4" name="直線コネクタ 5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5" name="直線コネクタ 58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6" name="テキスト ボックス 58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7" name="直線コネクタ 58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8" name="テキスト ボックス 58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9" name="直線コネクタ 58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0" name="テキスト ボックス 58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1" name="直線コネクタ 59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2" name="テキスト ボックス 59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3" name="直線コネクタ 59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4" name="テキスト ボックス 59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5" name="直線コネクタ 59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6" name="テキスト ボックス 59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7" name="直線コネクタ 5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8" name="テキスト ボックス 59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64226</xdr:rowOff>
    </xdr:to>
    <xdr:cxnSp macro="">
      <xdr:nvCxnSpPr>
        <xdr:cNvPr id="600" name="直線コネクタ 599"/>
        <xdr:cNvCxnSpPr/>
      </xdr:nvCxnSpPr>
      <xdr:spPr>
        <a:xfrm flipV="1">
          <a:off x="16318864" y="13280571"/>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68053</xdr:rowOff>
    </xdr:from>
    <xdr:ext cx="340478" cy="259045"/>
    <xdr:sp macro="" textlink="">
      <xdr:nvSpPr>
        <xdr:cNvPr id="601" name="【児童館】&#10;有形固定資産減価償却率最小値テキスト"/>
        <xdr:cNvSpPr txBox="1"/>
      </xdr:nvSpPr>
      <xdr:spPr>
        <a:xfrm>
          <a:off x="16357600" y="1481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64226</xdr:rowOff>
    </xdr:from>
    <xdr:to>
      <xdr:col>86</xdr:col>
      <xdr:colOff>25400</xdr:colOff>
      <xdr:row>86</xdr:row>
      <xdr:rowOff>64226</xdr:rowOff>
    </xdr:to>
    <xdr:cxnSp macro="">
      <xdr:nvCxnSpPr>
        <xdr:cNvPr id="602" name="直線コネクタ 601"/>
        <xdr:cNvCxnSpPr/>
      </xdr:nvCxnSpPr>
      <xdr:spPr>
        <a:xfrm>
          <a:off x="16230600" y="1480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3"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4" name="直線コネクタ 60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124114</xdr:rowOff>
    </xdr:from>
    <xdr:ext cx="405111" cy="259045"/>
    <xdr:sp macro="" textlink="">
      <xdr:nvSpPr>
        <xdr:cNvPr id="605" name="【児童館】&#10;有形固定資産減価償却率平均値テキスト"/>
        <xdr:cNvSpPr txBox="1"/>
      </xdr:nvSpPr>
      <xdr:spPr>
        <a:xfrm>
          <a:off x="16357600" y="1384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145687</xdr:rowOff>
    </xdr:from>
    <xdr:to>
      <xdr:col>85</xdr:col>
      <xdr:colOff>177800</xdr:colOff>
      <xdr:row>81</xdr:row>
      <xdr:rowOff>75837</xdr:rowOff>
    </xdr:to>
    <xdr:sp macro="" textlink="">
      <xdr:nvSpPr>
        <xdr:cNvPr id="606" name="フローチャート: 判断 605"/>
        <xdr:cNvSpPr/>
      </xdr:nvSpPr>
      <xdr:spPr>
        <a:xfrm>
          <a:off x="16268700" y="1386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42818</xdr:rowOff>
    </xdr:from>
    <xdr:to>
      <xdr:col>81</xdr:col>
      <xdr:colOff>101600</xdr:colOff>
      <xdr:row>81</xdr:row>
      <xdr:rowOff>144418</xdr:rowOff>
    </xdr:to>
    <xdr:sp macro="" textlink="">
      <xdr:nvSpPr>
        <xdr:cNvPr id="607" name="フローチャート: 判断 606"/>
        <xdr:cNvSpPr/>
      </xdr:nvSpPr>
      <xdr:spPr>
        <a:xfrm>
          <a:off x="15430500" y="1393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608" name="フローチャート: 判断 607"/>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134257</xdr:rowOff>
    </xdr:from>
    <xdr:to>
      <xdr:col>72</xdr:col>
      <xdr:colOff>38100</xdr:colOff>
      <xdr:row>81</xdr:row>
      <xdr:rowOff>64407</xdr:rowOff>
    </xdr:to>
    <xdr:sp macro="" textlink="">
      <xdr:nvSpPr>
        <xdr:cNvPr id="609" name="フローチャート: 判断 608"/>
        <xdr:cNvSpPr/>
      </xdr:nvSpPr>
      <xdr:spPr>
        <a:xfrm>
          <a:off x="13652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0" name="テキスト ボックス 60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1" name="テキスト ボックス 61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2" name="テキスト ボックス 61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3" name="テキスト ボックス 61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4" name="テキスト ボックス 61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34652</xdr:rowOff>
    </xdr:from>
    <xdr:to>
      <xdr:col>85</xdr:col>
      <xdr:colOff>177800</xdr:colOff>
      <xdr:row>77</xdr:row>
      <xdr:rowOff>136252</xdr:rowOff>
    </xdr:to>
    <xdr:sp macro="" textlink="">
      <xdr:nvSpPr>
        <xdr:cNvPr id="615" name="楕円 614"/>
        <xdr:cNvSpPr/>
      </xdr:nvSpPr>
      <xdr:spPr>
        <a:xfrm>
          <a:off x="16268700" y="1323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05111" cy="259045"/>
    <xdr:sp macro="" textlink="">
      <xdr:nvSpPr>
        <xdr:cNvPr id="616" name="【児童館】&#10;有形固定資産減価償却率該当値テキスト"/>
        <xdr:cNvSpPr txBox="1"/>
      </xdr:nvSpPr>
      <xdr:spPr>
        <a:xfrm>
          <a:off x="16357600" y="13182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36286</xdr:rowOff>
    </xdr:from>
    <xdr:to>
      <xdr:col>81</xdr:col>
      <xdr:colOff>101600</xdr:colOff>
      <xdr:row>77</xdr:row>
      <xdr:rowOff>137886</xdr:rowOff>
    </xdr:to>
    <xdr:sp macro="" textlink="">
      <xdr:nvSpPr>
        <xdr:cNvPr id="617" name="楕円 616"/>
        <xdr:cNvSpPr/>
      </xdr:nvSpPr>
      <xdr:spPr>
        <a:xfrm>
          <a:off x="15430500" y="1323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85452</xdr:rowOff>
    </xdr:from>
    <xdr:to>
      <xdr:col>85</xdr:col>
      <xdr:colOff>127000</xdr:colOff>
      <xdr:row>77</xdr:row>
      <xdr:rowOff>87086</xdr:rowOff>
    </xdr:to>
    <xdr:cxnSp macro="">
      <xdr:nvCxnSpPr>
        <xdr:cNvPr id="618" name="直線コネクタ 617"/>
        <xdr:cNvCxnSpPr/>
      </xdr:nvCxnSpPr>
      <xdr:spPr>
        <a:xfrm flipV="1">
          <a:off x="15481300" y="13287102"/>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36286</xdr:rowOff>
    </xdr:from>
    <xdr:to>
      <xdr:col>76</xdr:col>
      <xdr:colOff>165100</xdr:colOff>
      <xdr:row>77</xdr:row>
      <xdr:rowOff>137886</xdr:rowOff>
    </xdr:to>
    <xdr:sp macro="" textlink="">
      <xdr:nvSpPr>
        <xdr:cNvPr id="619" name="楕円 618"/>
        <xdr:cNvSpPr/>
      </xdr:nvSpPr>
      <xdr:spPr>
        <a:xfrm>
          <a:off x="14541500" y="1323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87086</xdr:rowOff>
    </xdr:from>
    <xdr:to>
      <xdr:col>81</xdr:col>
      <xdr:colOff>50800</xdr:colOff>
      <xdr:row>77</xdr:row>
      <xdr:rowOff>87086</xdr:rowOff>
    </xdr:to>
    <xdr:cxnSp macro="">
      <xdr:nvCxnSpPr>
        <xdr:cNvPr id="620" name="直線コネクタ 619"/>
        <xdr:cNvCxnSpPr/>
      </xdr:nvCxnSpPr>
      <xdr:spPr>
        <a:xfrm>
          <a:off x="14592300" y="132887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36286</xdr:rowOff>
    </xdr:from>
    <xdr:to>
      <xdr:col>72</xdr:col>
      <xdr:colOff>38100</xdr:colOff>
      <xdr:row>77</xdr:row>
      <xdr:rowOff>137886</xdr:rowOff>
    </xdr:to>
    <xdr:sp macro="" textlink="">
      <xdr:nvSpPr>
        <xdr:cNvPr id="621" name="楕円 620"/>
        <xdr:cNvSpPr/>
      </xdr:nvSpPr>
      <xdr:spPr>
        <a:xfrm>
          <a:off x="13652500" y="1323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87086</xdr:rowOff>
    </xdr:from>
    <xdr:to>
      <xdr:col>76</xdr:col>
      <xdr:colOff>114300</xdr:colOff>
      <xdr:row>77</xdr:row>
      <xdr:rowOff>87086</xdr:rowOff>
    </xdr:to>
    <xdr:cxnSp macro="">
      <xdr:nvCxnSpPr>
        <xdr:cNvPr id="622" name="直線コネクタ 621"/>
        <xdr:cNvCxnSpPr/>
      </xdr:nvCxnSpPr>
      <xdr:spPr>
        <a:xfrm>
          <a:off x="13703300" y="132887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135545</xdr:rowOff>
    </xdr:from>
    <xdr:ext cx="405111" cy="259045"/>
    <xdr:sp macro="" textlink="">
      <xdr:nvSpPr>
        <xdr:cNvPr id="623" name="n_1aveValue【児童館】&#10;有形固定資産減価償却率"/>
        <xdr:cNvSpPr txBox="1"/>
      </xdr:nvSpPr>
      <xdr:spPr>
        <a:xfrm>
          <a:off x="15266044" y="1402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45738</xdr:rowOff>
    </xdr:from>
    <xdr:ext cx="405111" cy="259045"/>
    <xdr:sp macro="" textlink="">
      <xdr:nvSpPr>
        <xdr:cNvPr id="624" name="n_2aveValue【児童館】&#10;有形固定資産減価償却率"/>
        <xdr:cNvSpPr txBox="1"/>
      </xdr:nvSpPr>
      <xdr:spPr>
        <a:xfrm>
          <a:off x="14389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55534</xdr:rowOff>
    </xdr:from>
    <xdr:ext cx="405111" cy="259045"/>
    <xdr:sp macro="" textlink="">
      <xdr:nvSpPr>
        <xdr:cNvPr id="625" name="n_3aveValue【児童館】&#10;有形固定資産減価償却率"/>
        <xdr:cNvSpPr txBox="1"/>
      </xdr:nvSpPr>
      <xdr:spPr>
        <a:xfrm>
          <a:off x="13500744"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75</xdr:row>
      <xdr:rowOff>154413</xdr:rowOff>
    </xdr:from>
    <xdr:ext cx="405111" cy="259045"/>
    <xdr:sp macro="" textlink="">
      <xdr:nvSpPr>
        <xdr:cNvPr id="626" name="n_1mainValue【児童館】&#10;有形固定資産減価償却率"/>
        <xdr:cNvSpPr txBox="1"/>
      </xdr:nvSpPr>
      <xdr:spPr>
        <a:xfrm>
          <a:off x="15266044" y="13013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75</xdr:row>
      <xdr:rowOff>154413</xdr:rowOff>
    </xdr:from>
    <xdr:ext cx="405111" cy="259045"/>
    <xdr:sp macro="" textlink="">
      <xdr:nvSpPr>
        <xdr:cNvPr id="627" name="n_2mainValue【児童館】&#10;有形固定資産減価償却率"/>
        <xdr:cNvSpPr txBox="1"/>
      </xdr:nvSpPr>
      <xdr:spPr>
        <a:xfrm>
          <a:off x="14389744" y="13013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75</xdr:row>
      <xdr:rowOff>154413</xdr:rowOff>
    </xdr:from>
    <xdr:ext cx="405111" cy="259045"/>
    <xdr:sp macro="" textlink="">
      <xdr:nvSpPr>
        <xdr:cNvPr id="628" name="n_3mainValue【児童館】&#10;有形固定資産減価償却率"/>
        <xdr:cNvSpPr txBox="1"/>
      </xdr:nvSpPr>
      <xdr:spPr>
        <a:xfrm>
          <a:off x="13500744" y="13013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7" name="テキスト ボックス 63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8" name="直線コネクタ 63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39" name="テキスト ボックス 638"/>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640" name="直線コネクタ 63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41" name="テキスト ボックス 64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42" name="直線コネクタ 64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43" name="テキスト ボックス 64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44" name="直線コネクタ 64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45" name="テキスト ボックス 64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6" name="直線コネクタ 64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7" name="テキスト ボックス 64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8" name="直線コネクタ 64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9" name="テキスト ボックス 64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50" name="直線コネクタ 64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51" name="テキスト ボックス 65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2" name="直線コネクタ 6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3" name="テキスト ボックス 6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87</xdr:row>
      <xdr:rowOff>62593</xdr:rowOff>
    </xdr:to>
    <xdr:cxnSp macro="">
      <xdr:nvCxnSpPr>
        <xdr:cNvPr id="655" name="直線コネクタ 654"/>
        <xdr:cNvCxnSpPr/>
      </xdr:nvCxnSpPr>
      <xdr:spPr>
        <a:xfrm flipV="1">
          <a:off x="22160864" y="13394871"/>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66420</xdr:rowOff>
    </xdr:from>
    <xdr:ext cx="469744" cy="259045"/>
    <xdr:sp macro="" textlink="">
      <xdr:nvSpPr>
        <xdr:cNvPr id="656" name="【児童館】&#10;一人当たり面積最小値テキスト"/>
        <xdr:cNvSpPr txBox="1"/>
      </xdr:nvSpPr>
      <xdr:spPr>
        <a:xfrm>
          <a:off x="22199600" y="1498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62593</xdr:rowOff>
    </xdr:from>
    <xdr:to>
      <xdr:col>116</xdr:col>
      <xdr:colOff>152400</xdr:colOff>
      <xdr:row>87</xdr:row>
      <xdr:rowOff>62593</xdr:rowOff>
    </xdr:to>
    <xdr:cxnSp macro="">
      <xdr:nvCxnSpPr>
        <xdr:cNvPr id="657" name="直線コネクタ 656"/>
        <xdr:cNvCxnSpPr/>
      </xdr:nvCxnSpPr>
      <xdr:spPr>
        <a:xfrm>
          <a:off x="22072600" y="1497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658" name="【児童館】&#10;一人当たり面積最大値テキスト"/>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659" name="直線コネクタ 658"/>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88191</xdr:rowOff>
    </xdr:from>
    <xdr:ext cx="469744" cy="259045"/>
    <xdr:sp macro="" textlink="">
      <xdr:nvSpPr>
        <xdr:cNvPr id="660" name="【児童館】&#10;一人当たり面積平均値テキスト"/>
        <xdr:cNvSpPr txBox="1"/>
      </xdr:nvSpPr>
      <xdr:spPr>
        <a:xfrm>
          <a:off x="22199600" y="1431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661" name="フローチャート: 判断 660"/>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36286</xdr:rowOff>
    </xdr:from>
    <xdr:to>
      <xdr:col>112</xdr:col>
      <xdr:colOff>38100</xdr:colOff>
      <xdr:row>84</xdr:row>
      <xdr:rowOff>137886</xdr:rowOff>
    </xdr:to>
    <xdr:sp macro="" textlink="">
      <xdr:nvSpPr>
        <xdr:cNvPr id="662" name="フローチャート: 判断 661"/>
        <xdr:cNvSpPr/>
      </xdr:nvSpPr>
      <xdr:spPr>
        <a:xfrm>
          <a:off x="21272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663" name="フローチャート: 判断 662"/>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664" name="フローチャート: 判断 663"/>
        <xdr:cNvSpPr/>
      </xdr:nvSpPr>
      <xdr:spPr>
        <a:xfrm>
          <a:off x="19494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5" name="テキスト ボックス 6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44450</xdr:rowOff>
    </xdr:from>
    <xdr:to>
      <xdr:col>116</xdr:col>
      <xdr:colOff>114300</xdr:colOff>
      <xdr:row>81</xdr:row>
      <xdr:rowOff>146050</xdr:rowOff>
    </xdr:to>
    <xdr:sp macro="" textlink="">
      <xdr:nvSpPr>
        <xdr:cNvPr id="670" name="楕円 669"/>
        <xdr:cNvSpPr/>
      </xdr:nvSpPr>
      <xdr:spPr>
        <a:xfrm>
          <a:off x="22110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67327</xdr:rowOff>
    </xdr:from>
    <xdr:ext cx="469744" cy="259045"/>
    <xdr:sp macro="" textlink="">
      <xdr:nvSpPr>
        <xdr:cNvPr id="671" name="【児童館】&#10;一人当たり面積該当値テキスト"/>
        <xdr:cNvSpPr txBox="1"/>
      </xdr:nvSpPr>
      <xdr:spPr>
        <a:xfrm>
          <a:off x="22199600"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77107</xdr:rowOff>
    </xdr:from>
    <xdr:to>
      <xdr:col>112</xdr:col>
      <xdr:colOff>38100</xdr:colOff>
      <xdr:row>82</xdr:row>
      <xdr:rowOff>7257</xdr:rowOff>
    </xdr:to>
    <xdr:sp macro="" textlink="">
      <xdr:nvSpPr>
        <xdr:cNvPr id="672" name="楕円 671"/>
        <xdr:cNvSpPr/>
      </xdr:nvSpPr>
      <xdr:spPr>
        <a:xfrm>
          <a:off x="212725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95250</xdr:rowOff>
    </xdr:from>
    <xdr:to>
      <xdr:col>116</xdr:col>
      <xdr:colOff>63500</xdr:colOff>
      <xdr:row>81</xdr:row>
      <xdr:rowOff>127907</xdr:rowOff>
    </xdr:to>
    <xdr:cxnSp macro="">
      <xdr:nvCxnSpPr>
        <xdr:cNvPr id="673" name="直線コネクタ 672"/>
        <xdr:cNvCxnSpPr/>
      </xdr:nvCxnSpPr>
      <xdr:spPr>
        <a:xfrm flipV="1">
          <a:off x="21323300" y="139827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109764</xdr:rowOff>
    </xdr:from>
    <xdr:to>
      <xdr:col>107</xdr:col>
      <xdr:colOff>101600</xdr:colOff>
      <xdr:row>82</xdr:row>
      <xdr:rowOff>39914</xdr:rowOff>
    </xdr:to>
    <xdr:sp macro="" textlink="">
      <xdr:nvSpPr>
        <xdr:cNvPr id="674" name="楕円 673"/>
        <xdr:cNvSpPr/>
      </xdr:nvSpPr>
      <xdr:spPr>
        <a:xfrm>
          <a:off x="20383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127907</xdr:rowOff>
    </xdr:from>
    <xdr:to>
      <xdr:col>111</xdr:col>
      <xdr:colOff>177800</xdr:colOff>
      <xdr:row>81</xdr:row>
      <xdr:rowOff>160564</xdr:rowOff>
    </xdr:to>
    <xdr:cxnSp macro="">
      <xdr:nvCxnSpPr>
        <xdr:cNvPr id="675" name="直線コネクタ 674"/>
        <xdr:cNvCxnSpPr/>
      </xdr:nvCxnSpPr>
      <xdr:spPr>
        <a:xfrm flipV="1">
          <a:off x="20434300" y="140153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142421</xdr:rowOff>
    </xdr:from>
    <xdr:to>
      <xdr:col>102</xdr:col>
      <xdr:colOff>165100</xdr:colOff>
      <xdr:row>82</xdr:row>
      <xdr:rowOff>72571</xdr:rowOff>
    </xdr:to>
    <xdr:sp macro="" textlink="">
      <xdr:nvSpPr>
        <xdr:cNvPr id="676" name="楕円 675"/>
        <xdr:cNvSpPr/>
      </xdr:nvSpPr>
      <xdr:spPr>
        <a:xfrm>
          <a:off x="194945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160564</xdr:rowOff>
    </xdr:from>
    <xdr:to>
      <xdr:col>107</xdr:col>
      <xdr:colOff>50800</xdr:colOff>
      <xdr:row>82</xdr:row>
      <xdr:rowOff>21771</xdr:rowOff>
    </xdr:to>
    <xdr:cxnSp macro="">
      <xdr:nvCxnSpPr>
        <xdr:cNvPr id="677" name="直線コネクタ 676"/>
        <xdr:cNvCxnSpPr/>
      </xdr:nvCxnSpPr>
      <xdr:spPr>
        <a:xfrm flipV="1">
          <a:off x="19545300" y="140480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129013</xdr:rowOff>
    </xdr:from>
    <xdr:ext cx="469744" cy="259045"/>
    <xdr:sp macro="" textlink="">
      <xdr:nvSpPr>
        <xdr:cNvPr id="678" name="n_1aveValue【児童館】&#10;一人当たり面積"/>
        <xdr:cNvSpPr txBox="1"/>
      </xdr:nvSpPr>
      <xdr:spPr>
        <a:xfrm>
          <a:off x="210757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6548</xdr:rowOff>
    </xdr:from>
    <xdr:ext cx="469744" cy="259045"/>
    <xdr:sp macro="" textlink="">
      <xdr:nvSpPr>
        <xdr:cNvPr id="679" name="n_2aveValue【児童館】&#10;一人当たり面積"/>
        <xdr:cNvSpPr txBox="1"/>
      </xdr:nvSpPr>
      <xdr:spPr>
        <a:xfrm>
          <a:off x="201994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55534</xdr:rowOff>
    </xdr:from>
    <xdr:ext cx="469744" cy="259045"/>
    <xdr:sp macro="" textlink="">
      <xdr:nvSpPr>
        <xdr:cNvPr id="680" name="n_3aveValue【児童館】&#10;一人当たり面積"/>
        <xdr:cNvSpPr txBox="1"/>
      </xdr:nvSpPr>
      <xdr:spPr>
        <a:xfrm>
          <a:off x="19310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23784</xdr:rowOff>
    </xdr:from>
    <xdr:ext cx="469744" cy="259045"/>
    <xdr:sp macro="" textlink="">
      <xdr:nvSpPr>
        <xdr:cNvPr id="681" name="n_1mainValue【児童館】&#10;一人当たり面積"/>
        <xdr:cNvSpPr txBox="1"/>
      </xdr:nvSpPr>
      <xdr:spPr>
        <a:xfrm>
          <a:off x="21075727" y="1373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56441</xdr:rowOff>
    </xdr:from>
    <xdr:ext cx="469744" cy="259045"/>
    <xdr:sp macro="" textlink="">
      <xdr:nvSpPr>
        <xdr:cNvPr id="682" name="n_2mainValue【児童館】&#10;一人当たり面積"/>
        <xdr:cNvSpPr txBox="1"/>
      </xdr:nvSpPr>
      <xdr:spPr>
        <a:xfrm>
          <a:off x="20199427" y="1377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89098</xdr:rowOff>
    </xdr:from>
    <xdr:ext cx="469744" cy="259045"/>
    <xdr:sp macro="" textlink="">
      <xdr:nvSpPr>
        <xdr:cNvPr id="683" name="n_3mainValue【児童館】&#10;一人当たり面積"/>
        <xdr:cNvSpPr txBox="1"/>
      </xdr:nvSpPr>
      <xdr:spPr>
        <a:xfrm>
          <a:off x="19310427" y="1380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2" name="テキスト ボックス 6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4" name="直線コネクタ 69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5" name="テキスト ボックス 69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6" name="直線コネクタ 69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7" name="テキスト ボックス 69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8" name="直線コネクタ 69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9" name="テキスト ボックス 69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0" name="直線コネクタ 69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1" name="テキスト ボックス 70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2" name="直線コネクタ 70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3" name="テキスト ボックス 70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4" name="直線コネクタ 70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5" name="テキスト ボックス 70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6" name="直線コネクタ 7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7" name="テキスト ボックス 7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107</xdr:row>
      <xdr:rowOff>162742</xdr:rowOff>
    </xdr:to>
    <xdr:cxnSp macro="">
      <xdr:nvCxnSpPr>
        <xdr:cNvPr id="709" name="直線コネクタ 708"/>
        <xdr:cNvCxnSpPr/>
      </xdr:nvCxnSpPr>
      <xdr:spPr>
        <a:xfrm flipV="1">
          <a:off x="16318864" y="17090571"/>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166569</xdr:rowOff>
    </xdr:from>
    <xdr:ext cx="405111" cy="259045"/>
    <xdr:sp macro="" textlink="">
      <xdr:nvSpPr>
        <xdr:cNvPr id="710" name="【公民館】&#10;有形固定資産減価償却率最小値テキスト"/>
        <xdr:cNvSpPr txBox="1"/>
      </xdr:nvSpPr>
      <xdr:spPr>
        <a:xfrm>
          <a:off x="16357600" y="1851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162742</xdr:rowOff>
    </xdr:from>
    <xdr:to>
      <xdr:col>86</xdr:col>
      <xdr:colOff>25400</xdr:colOff>
      <xdr:row>107</xdr:row>
      <xdr:rowOff>162742</xdr:rowOff>
    </xdr:to>
    <xdr:cxnSp macro="">
      <xdr:nvCxnSpPr>
        <xdr:cNvPr id="711" name="直線コネクタ 710"/>
        <xdr:cNvCxnSpPr/>
      </xdr:nvCxnSpPr>
      <xdr:spPr>
        <a:xfrm>
          <a:off x="16230600" y="1850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12"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3" name="直線コネクタ 71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714" name="【公民館】&#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15" name="フローチャート: 判断 714"/>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716" name="フローチャート: 判断 715"/>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38463</xdr:rowOff>
    </xdr:from>
    <xdr:to>
      <xdr:col>76</xdr:col>
      <xdr:colOff>165100</xdr:colOff>
      <xdr:row>103</xdr:row>
      <xdr:rowOff>140063</xdr:rowOff>
    </xdr:to>
    <xdr:sp macro="" textlink="">
      <xdr:nvSpPr>
        <xdr:cNvPr id="717" name="フローチャート: 判断 716"/>
        <xdr:cNvSpPr/>
      </xdr:nvSpPr>
      <xdr:spPr>
        <a:xfrm>
          <a:off x="14541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113574</xdr:rowOff>
    </xdr:from>
    <xdr:to>
      <xdr:col>72</xdr:col>
      <xdr:colOff>38100</xdr:colOff>
      <xdr:row>103</xdr:row>
      <xdr:rowOff>43724</xdr:rowOff>
    </xdr:to>
    <xdr:sp macro="" textlink="">
      <xdr:nvSpPr>
        <xdr:cNvPr id="718" name="フローチャート: 判断 717"/>
        <xdr:cNvSpPr/>
      </xdr:nvSpPr>
      <xdr:spPr>
        <a:xfrm>
          <a:off x="13652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9" name="テキスト ボックス 7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0" name="テキスト ボックス 7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1" name="テキスト ボックス 7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2" name="テキスト ボックス 7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3" name="テキスト ボックス 7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49893</xdr:rowOff>
    </xdr:from>
    <xdr:to>
      <xdr:col>81</xdr:col>
      <xdr:colOff>101600</xdr:colOff>
      <xdr:row>101</xdr:row>
      <xdr:rowOff>151493</xdr:rowOff>
    </xdr:to>
    <xdr:sp macro="" textlink="">
      <xdr:nvSpPr>
        <xdr:cNvPr id="724" name="楕円 723"/>
        <xdr:cNvSpPr/>
      </xdr:nvSpPr>
      <xdr:spPr>
        <a:xfrm>
          <a:off x="15430500" y="17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66221</xdr:rowOff>
    </xdr:from>
    <xdr:to>
      <xdr:col>76</xdr:col>
      <xdr:colOff>165100</xdr:colOff>
      <xdr:row>104</xdr:row>
      <xdr:rowOff>167821</xdr:rowOff>
    </xdr:to>
    <xdr:sp macro="" textlink="">
      <xdr:nvSpPr>
        <xdr:cNvPr id="725" name="楕円 724"/>
        <xdr:cNvSpPr/>
      </xdr:nvSpPr>
      <xdr:spPr>
        <a:xfrm>
          <a:off x="145415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100693</xdr:rowOff>
    </xdr:from>
    <xdr:to>
      <xdr:col>81</xdr:col>
      <xdr:colOff>50800</xdr:colOff>
      <xdr:row>104</xdr:row>
      <xdr:rowOff>117021</xdr:rowOff>
    </xdr:to>
    <xdr:cxnSp macro="">
      <xdr:nvCxnSpPr>
        <xdr:cNvPr id="726" name="直線コネクタ 725"/>
        <xdr:cNvCxnSpPr/>
      </xdr:nvCxnSpPr>
      <xdr:spPr>
        <a:xfrm flipV="1">
          <a:off x="14592300" y="17417143"/>
          <a:ext cx="889000" cy="53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727" name="n_1aveValue【公民館】&#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156590</xdr:rowOff>
    </xdr:from>
    <xdr:ext cx="405111" cy="259045"/>
    <xdr:sp macro="" textlink="">
      <xdr:nvSpPr>
        <xdr:cNvPr id="728" name="n_2aveValue【公民館】&#10;有形固定資産減価償却率"/>
        <xdr:cNvSpPr txBox="1"/>
      </xdr:nvSpPr>
      <xdr:spPr>
        <a:xfrm>
          <a:off x="143897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60251</xdr:rowOff>
    </xdr:from>
    <xdr:ext cx="405111" cy="259045"/>
    <xdr:sp macro="" textlink="">
      <xdr:nvSpPr>
        <xdr:cNvPr id="729" name="n_3aveValue【公民館】&#10;有形固定資産減価償却率"/>
        <xdr:cNvSpPr txBox="1"/>
      </xdr:nvSpPr>
      <xdr:spPr>
        <a:xfrm>
          <a:off x="13500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168020</xdr:rowOff>
    </xdr:from>
    <xdr:ext cx="405111" cy="259045"/>
    <xdr:sp macro="" textlink="">
      <xdr:nvSpPr>
        <xdr:cNvPr id="730" name="n_1mainValue【公民館】&#10;有形固定資産減価償却率"/>
        <xdr:cNvSpPr txBox="1"/>
      </xdr:nvSpPr>
      <xdr:spPr>
        <a:xfrm>
          <a:off x="15266044" y="1714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158948</xdr:rowOff>
    </xdr:from>
    <xdr:ext cx="405111" cy="259045"/>
    <xdr:sp macro="" textlink="">
      <xdr:nvSpPr>
        <xdr:cNvPr id="731" name="n_2mainValue【公民館】&#10;有形固定資産減価償却率"/>
        <xdr:cNvSpPr txBox="1"/>
      </xdr:nvSpPr>
      <xdr:spPr>
        <a:xfrm>
          <a:off x="14389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2" name="正方形/長方形 7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3" name="正方形/長方形 73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4" name="正方形/長方形 73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5" name="正方形/長方形 73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6" name="正方形/長方形 73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7" name="正方形/長方形 73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8" name="正方形/長方形 73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9" name="正方形/長方形 73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0" name="テキスト ボックス 73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1" name="直線コネクタ 74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2" name="直線コネクタ 74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3" name="テキスト ボックス 74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4" name="直線コネクタ 74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5" name="テキスト ボックス 74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6" name="直線コネクタ 74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7" name="テキスト ボックス 74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8" name="直線コネクタ 74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9" name="テキスト ボックス 74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0" name="直線コネクタ 74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1" name="テキスト ボックス 75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2" name="直線コネクタ 7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3" name="テキスト ボックス 7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115570</xdr:rowOff>
    </xdr:from>
    <xdr:to>
      <xdr:col>116</xdr:col>
      <xdr:colOff>62864</xdr:colOff>
      <xdr:row>108</xdr:row>
      <xdr:rowOff>142239</xdr:rowOff>
    </xdr:to>
    <xdr:cxnSp macro="">
      <xdr:nvCxnSpPr>
        <xdr:cNvPr id="755" name="直線コネクタ 754"/>
        <xdr:cNvCxnSpPr/>
      </xdr:nvCxnSpPr>
      <xdr:spPr>
        <a:xfrm flipV="1">
          <a:off x="22160864" y="1726057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56"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57" name="直線コネクタ 756"/>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62247</xdr:rowOff>
    </xdr:from>
    <xdr:ext cx="469744" cy="259045"/>
    <xdr:sp macro="" textlink="">
      <xdr:nvSpPr>
        <xdr:cNvPr id="758" name="【公民館】&#10;一人当たり面積最大値テキスト"/>
        <xdr:cNvSpPr txBox="1"/>
      </xdr:nvSpPr>
      <xdr:spPr>
        <a:xfrm>
          <a:off x="22199600" y="1703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115570</xdr:rowOff>
    </xdr:from>
    <xdr:to>
      <xdr:col>116</xdr:col>
      <xdr:colOff>152400</xdr:colOff>
      <xdr:row>100</xdr:row>
      <xdr:rowOff>115570</xdr:rowOff>
    </xdr:to>
    <xdr:cxnSp macro="">
      <xdr:nvCxnSpPr>
        <xdr:cNvPr id="759" name="直線コネクタ 758"/>
        <xdr:cNvCxnSpPr/>
      </xdr:nvCxnSpPr>
      <xdr:spPr>
        <a:xfrm>
          <a:off x="22072600" y="1726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74947</xdr:rowOff>
    </xdr:from>
    <xdr:ext cx="469744" cy="259045"/>
    <xdr:sp macro="" textlink="">
      <xdr:nvSpPr>
        <xdr:cNvPr id="760" name="【公民館】&#10;一人当たり面積平均値テキスト"/>
        <xdr:cNvSpPr txBox="1"/>
      </xdr:nvSpPr>
      <xdr:spPr>
        <a:xfrm>
          <a:off x="22199600" y="1824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96520</xdr:rowOff>
    </xdr:from>
    <xdr:to>
      <xdr:col>116</xdr:col>
      <xdr:colOff>114300</xdr:colOff>
      <xdr:row>107</xdr:row>
      <xdr:rowOff>26670</xdr:rowOff>
    </xdr:to>
    <xdr:sp macro="" textlink="">
      <xdr:nvSpPr>
        <xdr:cNvPr id="761" name="フローチャート: 判断 760"/>
        <xdr:cNvSpPr/>
      </xdr:nvSpPr>
      <xdr:spPr>
        <a:xfrm>
          <a:off x="221107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143511</xdr:rowOff>
    </xdr:from>
    <xdr:to>
      <xdr:col>112</xdr:col>
      <xdr:colOff>38100</xdr:colOff>
      <xdr:row>107</xdr:row>
      <xdr:rowOff>73661</xdr:rowOff>
    </xdr:to>
    <xdr:sp macro="" textlink="">
      <xdr:nvSpPr>
        <xdr:cNvPr id="762" name="フローチャート: 判断 761"/>
        <xdr:cNvSpPr/>
      </xdr:nvSpPr>
      <xdr:spPr>
        <a:xfrm>
          <a:off x="21272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119380</xdr:rowOff>
    </xdr:from>
    <xdr:to>
      <xdr:col>107</xdr:col>
      <xdr:colOff>101600</xdr:colOff>
      <xdr:row>107</xdr:row>
      <xdr:rowOff>49530</xdr:rowOff>
    </xdr:to>
    <xdr:sp macro="" textlink="">
      <xdr:nvSpPr>
        <xdr:cNvPr id="763" name="フローチャート: 判断 762"/>
        <xdr:cNvSpPr/>
      </xdr:nvSpPr>
      <xdr:spPr>
        <a:xfrm>
          <a:off x="20383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764" name="フローチャート: 判断 763"/>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5" name="テキスト ボックス 7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6" name="テキスト ボックス 7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7" name="テキスト ボックス 7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8" name="テキスト ボックス 7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9" name="テキスト ボックス 7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72389</xdr:rowOff>
    </xdr:from>
    <xdr:to>
      <xdr:col>112</xdr:col>
      <xdr:colOff>38100</xdr:colOff>
      <xdr:row>109</xdr:row>
      <xdr:rowOff>2539</xdr:rowOff>
    </xdr:to>
    <xdr:sp macro="" textlink="">
      <xdr:nvSpPr>
        <xdr:cNvPr id="770" name="楕円 769"/>
        <xdr:cNvSpPr/>
      </xdr:nvSpPr>
      <xdr:spPr>
        <a:xfrm>
          <a:off x="21272500" y="1858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97789</xdr:rowOff>
    </xdr:from>
    <xdr:to>
      <xdr:col>107</xdr:col>
      <xdr:colOff>101600</xdr:colOff>
      <xdr:row>106</xdr:row>
      <xdr:rowOff>27939</xdr:rowOff>
    </xdr:to>
    <xdr:sp macro="" textlink="">
      <xdr:nvSpPr>
        <xdr:cNvPr id="771" name="楕円 770"/>
        <xdr:cNvSpPr/>
      </xdr:nvSpPr>
      <xdr:spPr>
        <a:xfrm>
          <a:off x="20383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148589</xdr:rowOff>
    </xdr:from>
    <xdr:to>
      <xdr:col>111</xdr:col>
      <xdr:colOff>177800</xdr:colOff>
      <xdr:row>108</xdr:row>
      <xdr:rowOff>123189</xdr:rowOff>
    </xdr:to>
    <xdr:cxnSp macro="">
      <xdr:nvCxnSpPr>
        <xdr:cNvPr id="772" name="直線コネクタ 771"/>
        <xdr:cNvCxnSpPr/>
      </xdr:nvCxnSpPr>
      <xdr:spPr>
        <a:xfrm>
          <a:off x="20434300" y="18150839"/>
          <a:ext cx="889000" cy="48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90188</xdr:rowOff>
    </xdr:from>
    <xdr:ext cx="469744" cy="259045"/>
    <xdr:sp macro="" textlink="">
      <xdr:nvSpPr>
        <xdr:cNvPr id="773" name="n_1aveValue【公民館】&#10;一人当たり面積"/>
        <xdr:cNvSpPr txBox="1"/>
      </xdr:nvSpPr>
      <xdr:spPr>
        <a:xfrm>
          <a:off x="210757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40657</xdr:rowOff>
    </xdr:from>
    <xdr:ext cx="469744" cy="259045"/>
    <xdr:sp macro="" textlink="">
      <xdr:nvSpPr>
        <xdr:cNvPr id="774" name="n_2aveValue【公民館】&#10;一人当たり面積"/>
        <xdr:cNvSpPr txBox="1"/>
      </xdr:nvSpPr>
      <xdr:spPr>
        <a:xfrm>
          <a:off x="201994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55897</xdr:rowOff>
    </xdr:from>
    <xdr:ext cx="469744" cy="259045"/>
    <xdr:sp macro="" textlink="">
      <xdr:nvSpPr>
        <xdr:cNvPr id="775" name="n_3aveValue【公民館】&#10;一人当たり面積"/>
        <xdr:cNvSpPr txBox="1"/>
      </xdr:nvSpPr>
      <xdr:spPr>
        <a:xfrm>
          <a:off x="19310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165116</xdr:rowOff>
    </xdr:from>
    <xdr:ext cx="469744" cy="259045"/>
    <xdr:sp macro="" textlink="">
      <xdr:nvSpPr>
        <xdr:cNvPr id="776" name="n_1mainValue【公民館】&#10;一人当たり面積"/>
        <xdr:cNvSpPr txBox="1"/>
      </xdr:nvSpPr>
      <xdr:spPr>
        <a:xfrm>
          <a:off x="21075727" y="1868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44466</xdr:rowOff>
    </xdr:from>
    <xdr:ext cx="469744" cy="259045"/>
    <xdr:sp macro="" textlink="">
      <xdr:nvSpPr>
        <xdr:cNvPr id="777" name="n_2mainValue【公民館】&#10;一人当たり面積"/>
        <xdr:cNvSpPr txBox="1"/>
      </xdr:nvSpPr>
      <xdr:spPr>
        <a:xfrm>
          <a:off x="20199427" y="178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8" name="正方形/長方形 7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9" name="正方形/長方形 7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0" name="テキスト ボックス 7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類似団体と比較して特に有形固定資産減価償却率が高くなっている施設は、児童館であり、特に低くなっている施設は、公営住宅である。</a:t>
          </a:r>
          <a:endParaRPr lang="ja-JP" altLang="ja-JP" sz="1400">
            <a:solidFill>
              <a:schemeClr val="tx1"/>
            </a:solidFill>
            <a:effectLst/>
          </a:endParaRPr>
        </a:p>
        <a:p>
          <a:r>
            <a:rPr kumimoji="1" lang="ja-JP" altLang="ja-JP" sz="1100">
              <a:solidFill>
                <a:schemeClr val="tx1"/>
              </a:solidFill>
              <a:effectLst/>
              <a:latin typeface="+mn-lt"/>
              <a:ea typeface="+mn-ea"/>
              <a:cs typeface="+mn-cs"/>
            </a:rPr>
            <a:t>児童館については、個別施設計画を策定中であり、策定後は、同計画に基づいて老朽化対策に取り組んでいくこととしている。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公営住宅については、平成</a:t>
          </a:r>
          <a:r>
            <a:rPr kumimoji="1" lang="en-US" altLang="ja-JP" sz="1100">
              <a:solidFill>
                <a:schemeClr val="tx1"/>
              </a:solidFill>
              <a:effectLst/>
              <a:latin typeface="+mn-lt"/>
              <a:ea typeface="+mn-ea"/>
              <a:cs typeface="+mn-cs"/>
            </a:rPr>
            <a:t>16</a:t>
          </a:r>
          <a:r>
            <a:rPr kumimoji="1" lang="ja-JP" altLang="ja-JP" sz="1100">
              <a:solidFill>
                <a:schemeClr val="tx1"/>
              </a:solidFill>
              <a:effectLst/>
              <a:latin typeface="+mn-lt"/>
              <a:ea typeface="+mn-ea"/>
              <a:cs typeface="+mn-cs"/>
            </a:rPr>
            <a:t>年にサンライズ東山北を、平成</a:t>
          </a:r>
          <a:r>
            <a:rPr kumimoji="1" lang="en-US" altLang="ja-JP" sz="1100">
              <a:solidFill>
                <a:schemeClr val="tx1"/>
              </a:solidFill>
              <a:effectLst/>
              <a:latin typeface="+mn-lt"/>
              <a:ea typeface="+mn-ea"/>
              <a:cs typeface="+mn-cs"/>
            </a:rPr>
            <a:t>24</a:t>
          </a:r>
          <a:r>
            <a:rPr kumimoji="1" lang="ja-JP" altLang="ja-JP" sz="1100">
              <a:solidFill>
                <a:schemeClr val="tx1"/>
              </a:solidFill>
              <a:effectLst/>
              <a:latin typeface="+mn-lt"/>
              <a:ea typeface="+mn-ea"/>
              <a:cs typeface="+mn-cs"/>
            </a:rPr>
            <a:t>年にサンライズ山北をそれぞれ新規に建設したため、有形固定資産減価償却率が低くなっている。公営住宅については、これらの新設事業により一人当たり面積についても増加してい</a:t>
          </a:r>
          <a:r>
            <a:rPr kumimoji="1" lang="ja-JP" altLang="en-US" sz="1100">
              <a:solidFill>
                <a:schemeClr val="tx1"/>
              </a:solidFill>
              <a:effectLst/>
              <a:latin typeface="+mn-lt"/>
              <a:ea typeface="+mn-ea"/>
              <a:cs typeface="+mn-cs"/>
            </a:rPr>
            <a:t>た</a:t>
          </a:r>
          <a:r>
            <a:rPr kumimoji="1" lang="ja-JP" altLang="ja-JP" sz="1100">
              <a:solidFill>
                <a:schemeClr val="tx1"/>
              </a:solidFill>
              <a:effectLst/>
              <a:latin typeface="+mn-lt"/>
              <a:ea typeface="+mn-ea"/>
              <a:cs typeface="+mn-cs"/>
            </a:rPr>
            <a:t>が、老朽化住宅を順次取り壊しており、</a:t>
          </a:r>
          <a:r>
            <a:rPr kumimoji="1" lang="ja-JP" altLang="en-US"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30</a:t>
          </a:r>
          <a:r>
            <a:rPr kumimoji="1" lang="ja-JP" altLang="en-US" sz="1100">
              <a:solidFill>
                <a:schemeClr val="tx1"/>
              </a:solidFill>
              <a:effectLst/>
              <a:latin typeface="+mn-lt"/>
              <a:ea typeface="+mn-ea"/>
              <a:cs typeface="+mn-cs"/>
            </a:rPr>
            <a:t>年度で減少に転じた。</a:t>
          </a:r>
          <a:endParaRPr lang="ja-JP" altLang="ja-JP" sz="1400">
            <a:solidFill>
              <a:schemeClr val="tx1"/>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神奈川県山北町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10,308
10,232
224.61
5,264,834
5,068,742
193,875
3,287,881
4,448,807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43815</xdr:rowOff>
    </xdr:to>
    <xdr:cxnSp macro="">
      <xdr:nvCxnSpPr>
        <xdr:cNvPr id="72" name="直線コネクタ 71"/>
        <xdr:cNvCxnSpPr/>
      </xdr:nvCxnSpPr>
      <xdr:spPr>
        <a:xfrm flipV="1">
          <a:off x="4634865" y="952500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47642</xdr:rowOff>
    </xdr:from>
    <xdr:ext cx="405111" cy="259045"/>
    <xdr:sp macro="" textlink="">
      <xdr:nvSpPr>
        <xdr:cNvPr id="73" name="【体育館・プール】&#10;有形固定資産減価償却率最小値テキスト"/>
        <xdr:cNvSpPr txBox="1"/>
      </xdr:nvSpPr>
      <xdr:spPr>
        <a:xfrm>
          <a:off x="4673600" y="1102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43815</xdr:rowOff>
    </xdr:from>
    <xdr:to>
      <xdr:col>24</xdr:col>
      <xdr:colOff>152400</xdr:colOff>
      <xdr:row>64</xdr:row>
      <xdr:rowOff>43815</xdr:rowOff>
    </xdr:to>
    <xdr:cxnSp macro="">
      <xdr:nvCxnSpPr>
        <xdr:cNvPr id="74" name="直線コネクタ 73"/>
        <xdr:cNvCxnSpPr/>
      </xdr:nvCxnSpPr>
      <xdr:spPr>
        <a:xfrm>
          <a:off x="4546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93362</xdr:rowOff>
    </xdr:from>
    <xdr:ext cx="405111" cy="259045"/>
    <xdr:sp macro="" textlink="">
      <xdr:nvSpPr>
        <xdr:cNvPr id="77" name="【体育館・プール】&#10;有形固定資産減価償却率平均値テキスト"/>
        <xdr:cNvSpPr txBox="1"/>
      </xdr:nvSpPr>
      <xdr:spPr>
        <a:xfrm>
          <a:off x="4673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78" name="フローチャート: 判断 77"/>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79" name="フローチャート: 判断 78"/>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17162</xdr:rowOff>
    </xdr:from>
    <xdr:ext cx="405111" cy="259045"/>
    <xdr:sp macro="" textlink="">
      <xdr:nvSpPr>
        <xdr:cNvPr id="80" name="n_1aveValue【体育館・プール】&#10;有形固定資産減価償却率"/>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107315</xdr:rowOff>
    </xdr:from>
    <xdr:to>
      <xdr:col>15</xdr:col>
      <xdr:colOff>101600</xdr:colOff>
      <xdr:row>60</xdr:row>
      <xdr:rowOff>37465</xdr:rowOff>
    </xdr:to>
    <xdr:sp macro="" textlink="">
      <xdr:nvSpPr>
        <xdr:cNvPr id="81" name="フローチャート: 判断 80"/>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28592</xdr:rowOff>
    </xdr:from>
    <xdr:ext cx="405111" cy="259045"/>
    <xdr:sp macro="" textlink="">
      <xdr:nvSpPr>
        <xdr:cNvPr id="82" name="n_2aveValue【体育館・プール】&#10;有形固定資産減価償却率"/>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118745</xdr:rowOff>
    </xdr:from>
    <xdr:to>
      <xdr:col>10</xdr:col>
      <xdr:colOff>165100</xdr:colOff>
      <xdr:row>60</xdr:row>
      <xdr:rowOff>48895</xdr:rowOff>
    </xdr:to>
    <xdr:sp macro="" textlink="">
      <xdr:nvSpPr>
        <xdr:cNvPr id="83" name="フローチャート: 判断 82"/>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65422</xdr:rowOff>
    </xdr:from>
    <xdr:ext cx="405111" cy="259045"/>
    <xdr:sp macro="" textlink="">
      <xdr:nvSpPr>
        <xdr:cNvPr id="84" name="n_3ave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44450</xdr:rowOff>
    </xdr:from>
    <xdr:to>
      <xdr:col>24</xdr:col>
      <xdr:colOff>114300</xdr:colOff>
      <xdr:row>55</xdr:row>
      <xdr:rowOff>146050</xdr:rowOff>
    </xdr:to>
    <xdr:sp macro="" textlink="">
      <xdr:nvSpPr>
        <xdr:cNvPr id="90" name="楕円 89"/>
        <xdr:cNvSpPr/>
      </xdr:nvSpPr>
      <xdr:spPr>
        <a:xfrm>
          <a:off x="45847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168927</xdr:rowOff>
    </xdr:from>
    <xdr:ext cx="469744" cy="259045"/>
    <xdr:sp macro="" textlink="">
      <xdr:nvSpPr>
        <xdr:cNvPr id="91" name="【体育館・プール】&#10;有形固定資産減価償却率該当値テキスト"/>
        <xdr:cNvSpPr txBox="1"/>
      </xdr:nvSpPr>
      <xdr:spPr>
        <a:xfrm>
          <a:off x="4673600" y="942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44450</xdr:rowOff>
    </xdr:from>
    <xdr:to>
      <xdr:col>20</xdr:col>
      <xdr:colOff>38100</xdr:colOff>
      <xdr:row>55</xdr:row>
      <xdr:rowOff>146050</xdr:rowOff>
    </xdr:to>
    <xdr:sp macro="" textlink="">
      <xdr:nvSpPr>
        <xdr:cNvPr id="92" name="楕円 91"/>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95250</xdr:rowOff>
    </xdr:from>
    <xdr:to>
      <xdr:col>24</xdr:col>
      <xdr:colOff>63500</xdr:colOff>
      <xdr:row>55</xdr:row>
      <xdr:rowOff>95250</xdr:rowOff>
    </xdr:to>
    <xdr:cxnSp macro="">
      <xdr:nvCxnSpPr>
        <xdr:cNvPr id="93" name="直線コネクタ 92"/>
        <xdr:cNvCxnSpPr/>
      </xdr:nvCxnSpPr>
      <xdr:spPr>
        <a:xfrm>
          <a:off x="3797300" y="952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44450</xdr:rowOff>
    </xdr:from>
    <xdr:to>
      <xdr:col>15</xdr:col>
      <xdr:colOff>101600</xdr:colOff>
      <xdr:row>55</xdr:row>
      <xdr:rowOff>146050</xdr:rowOff>
    </xdr:to>
    <xdr:sp macro="" textlink="">
      <xdr:nvSpPr>
        <xdr:cNvPr id="94" name="楕円 93"/>
        <xdr:cNvSpPr/>
      </xdr:nvSpPr>
      <xdr:spPr>
        <a:xfrm>
          <a:off x="2857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95250</xdr:rowOff>
    </xdr:from>
    <xdr:to>
      <xdr:col>19</xdr:col>
      <xdr:colOff>177800</xdr:colOff>
      <xdr:row>55</xdr:row>
      <xdr:rowOff>95250</xdr:rowOff>
    </xdr:to>
    <xdr:cxnSp macro="">
      <xdr:nvCxnSpPr>
        <xdr:cNvPr id="95" name="直線コネクタ 94"/>
        <xdr:cNvCxnSpPr/>
      </xdr:nvCxnSpPr>
      <xdr:spPr>
        <a:xfrm>
          <a:off x="2908300" y="952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53</xdr:row>
      <xdr:rowOff>162577</xdr:rowOff>
    </xdr:from>
    <xdr:ext cx="469744" cy="259045"/>
    <xdr:sp macro="" textlink="">
      <xdr:nvSpPr>
        <xdr:cNvPr id="96" name="n_1mainValue【体育館・プール】&#10;有形固定資産減価償却率"/>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53</xdr:row>
      <xdr:rowOff>162577</xdr:rowOff>
    </xdr:from>
    <xdr:ext cx="469744" cy="259045"/>
    <xdr:sp macro="" textlink="">
      <xdr:nvSpPr>
        <xdr:cNvPr id="97" name="n_2mainValue【体育館・プール】&#10;有形固定資産減価償却率"/>
        <xdr:cNvSpPr txBox="1"/>
      </xdr:nvSpPr>
      <xdr:spPr>
        <a:xfrm>
          <a:off x="26734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8" name="直線コネクタ 10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9" name="テキスト ボックス 10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0" name="直線コネクタ 10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1" name="テキスト ボックス 11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2" name="直線コネクタ 11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3" name="テキスト ボックス 11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4" name="直線コネクタ 11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5" name="テキスト ボックス 11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6" name="直線コネクタ 11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7" name="テキスト ボックス 11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8" name="直線コネクタ 11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9" name="テキスト ボックス 11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1" name="テキスト ボックス 1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81643</xdr:rowOff>
    </xdr:from>
    <xdr:to>
      <xdr:col>54</xdr:col>
      <xdr:colOff>189865</xdr:colOff>
      <xdr:row>64</xdr:row>
      <xdr:rowOff>114300</xdr:rowOff>
    </xdr:to>
    <xdr:cxnSp macro="">
      <xdr:nvCxnSpPr>
        <xdr:cNvPr id="123" name="直線コネクタ 122"/>
        <xdr:cNvCxnSpPr/>
      </xdr:nvCxnSpPr>
      <xdr:spPr>
        <a:xfrm flipV="1">
          <a:off x="10476865" y="951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124" name="【体育館・プール】&#10;一人当たり面積最小値テキスト"/>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125" name="直線コネクタ 124"/>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28320</xdr:rowOff>
    </xdr:from>
    <xdr:ext cx="469744" cy="259045"/>
    <xdr:sp macro="" textlink="">
      <xdr:nvSpPr>
        <xdr:cNvPr id="126" name="【体育館・プール】&#10;一人当たり面積最大値テキスト"/>
        <xdr:cNvSpPr txBox="1"/>
      </xdr:nvSpPr>
      <xdr:spPr>
        <a:xfrm>
          <a:off x="10515600" y="928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81643</xdr:rowOff>
    </xdr:from>
    <xdr:to>
      <xdr:col>55</xdr:col>
      <xdr:colOff>88900</xdr:colOff>
      <xdr:row>55</xdr:row>
      <xdr:rowOff>81643</xdr:rowOff>
    </xdr:to>
    <xdr:cxnSp macro="">
      <xdr:nvCxnSpPr>
        <xdr:cNvPr id="127" name="直線コネクタ 126"/>
        <xdr:cNvCxnSpPr/>
      </xdr:nvCxnSpPr>
      <xdr:spPr>
        <a:xfrm>
          <a:off x="10388600" y="951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4734</xdr:rowOff>
    </xdr:from>
    <xdr:ext cx="469744" cy="259045"/>
    <xdr:sp macro="" textlink="">
      <xdr:nvSpPr>
        <xdr:cNvPr id="128" name="【体育館・プール】&#10;一人当たり面積平均値テキスト"/>
        <xdr:cNvSpPr txBox="1"/>
      </xdr:nvSpPr>
      <xdr:spPr>
        <a:xfrm>
          <a:off x="10515600" y="1029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153307</xdr:rowOff>
    </xdr:from>
    <xdr:to>
      <xdr:col>55</xdr:col>
      <xdr:colOff>50800</xdr:colOff>
      <xdr:row>61</xdr:row>
      <xdr:rowOff>83457</xdr:rowOff>
    </xdr:to>
    <xdr:sp macro="" textlink="">
      <xdr:nvSpPr>
        <xdr:cNvPr id="129" name="フローチャート: 判断 128"/>
        <xdr:cNvSpPr/>
      </xdr:nvSpPr>
      <xdr:spPr>
        <a:xfrm>
          <a:off x="104267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9616</xdr:rowOff>
    </xdr:from>
    <xdr:to>
      <xdr:col>50</xdr:col>
      <xdr:colOff>165100</xdr:colOff>
      <xdr:row>61</xdr:row>
      <xdr:rowOff>111216</xdr:rowOff>
    </xdr:to>
    <xdr:sp macro="" textlink="">
      <xdr:nvSpPr>
        <xdr:cNvPr id="130" name="フローチャート: 判断 129"/>
        <xdr:cNvSpPr/>
      </xdr:nvSpPr>
      <xdr:spPr>
        <a:xfrm>
          <a:off x="958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127743</xdr:rowOff>
    </xdr:from>
    <xdr:ext cx="469744" cy="259045"/>
    <xdr:sp macro="" textlink="">
      <xdr:nvSpPr>
        <xdr:cNvPr id="131" name="n_1aveValue【体育館・プール】&#10;一人当たり面積"/>
        <xdr:cNvSpPr txBox="1"/>
      </xdr:nvSpPr>
      <xdr:spPr>
        <a:xfrm>
          <a:off x="93917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104322</xdr:rowOff>
    </xdr:from>
    <xdr:to>
      <xdr:col>46</xdr:col>
      <xdr:colOff>38100</xdr:colOff>
      <xdr:row>61</xdr:row>
      <xdr:rowOff>34472</xdr:rowOff>
    </xdr:to>
    <xdr:sp macro="" textlink="">
      <xdr:nvSpPr>
        <xdr:cNvPr id="132" name="フローチャート: 判断 131"/>
        <xdr:cNvSpPr/>
      </xdr:nvSpPr>
      <xdr:spPr>
        <a:xfrm>
          <a:off x="8699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50999</xdr:rowOff>
    </xdr:from>
    <xdr:ext cx="469744" cy="259045"/>
    <xdr:sp macro="" textlink="">
      <xdr:nvSpPr>
        <xdr:cNvPr id="133" name="n_2aveValue【体育館・プール】&#10;一人当たり面積"/>
        <xdr:cNvSpPr txBox="1"/>
      </xdr:nvSpPr>
      <xdr:spPr>
        <a:xfrm>
          <a:off x="8515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19413</xdr:rowOff>
    </xdr:from>
    <xdr:to>
      <xdr:col>41</xdr:col>
      <xdr:colOff>101600</xdr:colOff>
      <xdr:row>61</xdr:row>
      <xdr:rowOff>121013</xdr:rowOff>
    </xdr:to>
    <xdr:sp macro="" textlink="">
      <xdr:nvSpPr>
        <xdr:cNvPr id="134" name="フローチャート: 判断 133"/>
        <xdr:cNvSpPr/>
      </xdr:nvSpPr>
      <xdr:spPr>
        <a:xfrm>
          <a:off x="7810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137540</xdr:rowOff>
    </xdr:from>
    <xdr:ext cx="469744" cy="259045"/>
    <xdr:sp macro="" textlink="">
      <xdr:nvSpPr>
        <xdr:cNvPr id="135" name="n_3aveValue【体育館・プール】&#10;一人当たり面積"/>
        <xdr:cNvSpPr txBox="1"/>
      </xdr:nvSpPr>
      <xdr:spPr>
        <a:xfrm>
          <a:off x="7626427" y="10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6" name="テキスト ボックス 1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63500</xdr:rowOff>
    </xdr:from>
    <xdr:to>
      <xdr:col>55</xdr:col>
      <xdr:colOff>50800</xdr:colOff>
      <xdr:row>64</xdr:row>
      <xdr:rowOff>165100</xdr:rowOff>
    </xdr:to>
    <xdr:sp macro="" textlink="">
      <xdr:nvSpPr>
        <xdr:cNvPr id="141" name="楕円 140"/>
        <xdr:cNvSpPr/>
      </xdr:nvSpPr>
      <xdr:spPr>
        <a:xfrm>
          <a:off x="10426700" y="110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149877</xdr:rowOff>
    </xdr:from>
    <xdr:ext cx="469744" cy="259045"/>
    <xdr:sp macro="" textlink="">
      <xdr:nvSpPr>
        <xdr:cNvPr id="142" name="【体育館・プール】&#10;一人当たり面積該当値テキスト"/>
        <xdr:cNvSpPr txBox="1"/>
      </xdr:nvSpPr>
      <xdr:spPr>
        <a:xfrm>
          <a:off x="10515600" y="1095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104322</xdr:rowOff>
    </xdr:from>
    <xdr:to>
      <xdr:col>50</xdr:col>
      <xdr:colOff>165100</xdr:colOff>
      <xdr:row>64</xdr:row>
      <xdr:rowOff>34472</xdr:rowOff>
    </xdr:to>
    <xdr:sp macro="" textlink="">
      <xdr:nvSpPr>
        <xdr:cNvPr id="143" name="楕円 142"/>
        <xdr:cNvSpPr/>
      </xdr:nvSpPr>
      <xdr:spPr>
        <a:xfrm>
          <a:off x="9588500" y="1090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155122</xdr:rowOff>
    </xdr:from>
    <xdr:to>
      <xdr:col>55</xdr:col>
      <xdr:colOff>0</xdr:colOff>
      <xdr:row>64</xdr:row>
      <xdr:rowOff>114300</xdr:rowOff>
    </xdr:to>
    <xdr:cxnSp macro="">
      <xdr:nvCxnSpPr>
        <xdr:cNvPr id="144" name="直線コネクタ 143"/>
        <xdr:cNvCxnSpPr/>
      </xdr:nvCxnSpPr>
      <xdr:spPr>
        <a:xfrm>
          <a:off x="9639300" y="10956472"/>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107587</xdr:rowOff>
    </xdr:from>
    <xdr:to>
      <xdr:col>46</xdr:col>
      <xdr:colOff>38100</xdr:colOff>
      <xdr:row>64</xdr:row>
      <xdr:rowOff>37737</xdr:rowOff>
    </xdr:to>
    <xdr:sp macro="" textlink="">
      <xdr:nvSpPr>
        <xdr:cNvPr id="145" name="楕円 144"/>
        <xdr:cNvSpPr/>
      </xdr:nvSpPr>
      <xdr:spPr>
        <a:xfrm>
          <a:off x="86995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155122</xdr:rowOff>
    </xdr:from>
    <xdr:to>
      <xdr:col>50</xdr:col>
      <xdr:colOff>114300</xdr:colOff>
      <xdr:row>63</xdr:row>
      <xdr:rowOff>158387</xdr:rowOff>
    </xdr:to>
    <xdr:cxnSp macro="">
      <xdr:nvCxnSpPr>
        <xdr:cNvPr id="146" name="直線コネクタ 145"/>
        <xdr:cNvCxnSpPr/>
      </xdr:nvCxnSpPr>
      <xdr:spPr>
        <a:xfrm flipV="1">
          <a:off x="8750300" y="1095647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25599</xdr:rowOff>
    </xdr:from>
    <xdr:ext cx="469744" cy="259045"/>
    <xdr:sp macro="" textlink="">
      <xdr:nvSpPr>
        <xdr:cNvPr id="147" name="n_1mainValue【体育館・プール】&#10;一人当たり面積"/>
        <xdr:cNvSpPr txBox="1"/>
      </xdr:nvSpPr>
      <xdr:spPr>
        <a:xfrm>
          <a:off x="9391727" y="1099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28864</xdr:rowOff>
    </xdr:from>
    <xdr:ext cx="469744" cy="259045"/>
    <xdr:sp macro="" textlink="">
      <xdr:nvSpPr>
        <xdr:cNvPr id="148" name="n_2mainValue【体育館・プール】&#10;一人当たり面積"/>
        <xdr:cNvSpPr txBox="1"/>
      </xdr:nvSpPr>
      <xdr:spPr>
        <a:xfrm>
          <a:off x="8515427" y="1100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7" name="テキスト ボックス 15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8" name="直線コネクタ 15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9" name="直線コネクタ 15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0" name="テキスト ボックス 15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1" name="直線コネクタ 16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2" name="テキスト ボックス 16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3" name="直線コネクタ 16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4" name="テキスト ボックス 16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5" name="直線コネクタ 16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6" name="テキスト ボックス 16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7" name="直線コネクタ 16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8" name="テキスト ボックス 16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9" name="直線コネクタ 16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0" name="テキスト ボックス 16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1" name="直線コネクタ 1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2" name="テキスト ボックス 17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93618</xdr:rowOff>
    </xdr:from>
    <xdr:to>
      <xdr:col>24</xdr:col>
      <xdr:colOff>62865</xdr:colOff>
      <xdr:row>86</xdr:row>
      <xdr:rowOff>62593</xdr:rowOff>
    </xdr:to>
    <xdr:cxnSp macro="">
      <xdr:nvCxnSpPr>
        <xdr:cNvPr id="174" name="直線コネクタ 173"/>
        <xdr:cNvCxnSpPr/>
      </xdr:nvCxnSpPr>
      <xdr:spPr>
        <a:xfrm flipV="1">
          <a:off x="4634865" y="13295268"/>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66420</xdr:rowOff>
    </xdr:from>
    <xdr:ext cx="340478" cy="259045"/>
    <xdr:sp macro="" textlink="">
      <xdr:nvSpPr>
        <xdr:cNvPr id="175" name="【福祉施設】&#10;有形固定資産減価償却率最小値テキスト"/>
        <xdr:cNvSpPr txBox="1"/>
      </xdr:nvSpPr>
      <xdr:spPr>
        <a:xfrm>
          <a:off x="4673600" y="1481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62593</xdr:rowOff>
    </xdr:from>
    <xdr:to>
      <xdr:col>24</xdr:col>
      <xdr:colOff>152400</xdr:colOff>
      <xdr:row>86</xdr:row>
      <xdr:rowOff>62593</xdr:rowOff>
    </xdr:to>
    <xdr:cxnSp macro="">
      <xdr:nvCxnSpPr>
        <xdr:cNvPr id="176" name="直線コネクタ 175"/>
        <xdr:cNvCxnSpPr/>
      </xdr:nvCxnSpPr>
      <xdr:spPr>
        <a:xfrm>
          <a:off x="4546600" y="1480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40295</xdr:rowOff>
    </xdr:from>
    <xdr:ext cx="405111" cy="259045"/>
    <xdr:sp macro="" textlink="">
      <xdr:nvSpPr>
        <xdr:cNvPr id="177" name="【福祉施設】&#10;有形固定資産減価償却率最大値テキスト"/>
        <xdr:cNvSpPr txBox="1"/>
      </xdr:nvSpPr>
      <xdr:spPr>
        <a:xfrm>
          <a:off x="4673600" y="13070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93618</xdr:rowOff>
    </xdr:from>
    <xdr:to>
      <xdr:col>24</xdr:col>
      <xdr:colOff>152400</xdr:colOff>
      <xdr:row>77</xdr:row>
      <xdr:rowOff>93618</xdr:rowOff>
    </xdr:to>
    <xdr:cxnSp macro="">
      <xdr:nvCxnSpPr>
        <xdr:cNvPr id="178" name="直線コネクタ 177"/>
        <xdr:cNvCxnSpPr/>
      </xdr:nvCxnSpPr>
      <xdr:spPr>
        <a:xfrm>
          <a:off x="4546600" y="1329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31041</xdr:rowOff>
    </xdr:from>
    <xdr:ext cx="405111" cy="259045"/>
    <xdr:sp macro="" textlink="">
      <xdr:nvSpPr>
        <xdr:cNvPr id="179" name="【福祉施設】&#10;有形固定資産減価償却率平均値テキスト"/>
        <xdr:cNvSpPr txBox="1"/>
      </xdr:nvSpPr>
      <xdr:spPr>
        <a:xfrm>
          <a:off x="4673600" y="1391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52614</xdr:rowOff>
    </xdr:from>
    <xdr:to>
      <xdr:col>24</xdr:col>
      <xdr:colOff>114300</xdr:colOff>
      <xdr:row>81</xdr:row>
      <xdr:rowOff>154214</xdr:rowOff>
    </xdr:to>
    <xdr:sp macro="" textlink="">
      <xdr:nvSpPr>
        <xdr:cNvPr id="180" name="フローチャート: 判断 179"/>
        <xdr:cNvSpPr/>
      </xdr:nvSpPr>
      <xdr:spPr>
        <a:xfrm>
          <a:off x="4584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72208</xdr:rowOff>
    </xdr:from>
    <xdr:to>
      <xdr:col>20</xdr:col>
      <xdr:colOff>38100</xdr:colOff>
      <xdr:row>82</xdr:row>
      <xdr:rowOff>2358</xdr:rowOff>
    </xdr:to>
    <xdr:sp macro="" textlink="">
      <xdr:nvSpPr>
        <xdr:cNvPr id="181" name="フローチャート: 判断 180"/>
        <xdr:cNvSpPr/>
      </xdr:nvSpPr>
      <xdr:spPr>
        <a:xfrm>
          <a:off x="3746500" y="139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164935</xdr:rowOff>
    </xdr:from>
    <xdr:ext cx="405111" cy="259045"/>
    <xdr:sp macro="" textlink="">
      <xdr:nvSpPr>
        <xdr:cNvPr id="182" name="n_1aveValue【福祉施設】&#10;有形固定資産減価償却率"/>
        <xdr:cNvSpPr txBox="1"/>
      </xdr:nvSpPr>
      <xdr:spPr>
        <a:xfrm>
          <a:off x="3582044" y="1405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46082</xdr:rowOff>
    </xdr:from>
    <xdr:to>
      <xdr:col>15</xdr:col>
      <xdr:colOff>101600</xdr:colOff>
      <xdr:row>81</xdr:row>
      <xdr:rowOff>147682</xdr:rowOff>
    </xdr:to>
    <xdr:sp macro="" textlink="">
      <xdr:nvSpPr>
        <xdr:cNvPr id="183" name="フローチャート: 判断 182"/>
        <xdr:cNvSpPr/>
      </xdr:nvSpPr>
      <xdr:spPr>
        <a:xfrm>
          <a:off x="2857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138809</xdr:rowOff>
    </xdr:from>
    <xdr:ext cx="405111" cy="259045"/>
    <xdr:sp macro="" textlink="">
      <xdr:nvSpPr>
        <xdr:cNvPr id="184" name="n_2aveValue【福祉施設】&#10;有形固定資産減価償却率"/>
        <xdr:cNvSpPr txBox="1"/>
      </xdr:nvSpPr>
      <xdr:spPr>
        <a:xfrm>
          <a:off x="27057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3629</xdr:rowOff>
    </xdr:from>
    <xdr:to>
      <xdr:col>10</xdr:col>
      <xdr:colOff>165100</xdr:colOff>
      <xdr:row>81</xdr:row>
      <xdr:rowOff>105229</xdr:rowOff>
    </xdr:to>
    <xdr:sp macro="" textlink="">
      <xdr:nvSpPr>
        <xdr:cNvPr id="185" name="フローチャート: 判断 184"/>
        <xdr:cNvSpPr/>
      </xdr:nvSpPr>
      <xdr:spPr>
        <a:xfrm>
          <a:off x="1968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79</xdr:row>
      <xdr:rowOff>121756</xdr:rowOff>
    </xdr:from>
    <xdr:ext cx="405111" cy="259045"/>
    <xdr:sp macro="" textlink="">
      <xdr:nvSpPr>
        <xdr:cNvPr id="186" name="n_3aveValue【福祉施設】&#10;有形固定資産減価償却率"/>
        <xdr:cNvSpPr txBox="1"/>
      </xdr:nvSpPr>
      <xdr:spPr>
        <a:xfrm>
          <a:off x="1816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7" name="テキスト ボックス 1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8" name="テキスト ボックス 1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9" name="テキスト ボックス 1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0" name="テキスト ボックス 1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1" name="テキスト ボックス 1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42818</xdr:rowOff>
    </xdr:from>
    <xdr:to>
      <xdr:col>24</xdr:col>
      <xdr:colOff>114300</xdr:colOff>
      <xdr:row>77</xdr:row>
      <xdr:rowOff>144418</xdr:rowOff>
    </xdr:to>
    <xdr:sp macro="" textlink="">
      <xdr:nvSpPr>
        <xdr:cNvPr id="192" name="楕円 191"/>
        <xdr:cNvSpPr/>
      </xdr:nvSpPr>
      <xdr:spPr>
        <a:xfrm>
          <a:off x="4584700" y="1324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167295</xdr:rowOff>
    </xdr:from>
    <xdr:ext cx="405111" cy="259045"/>
    <xdr:sp macro="" textlink="">
      <xdr:nvSpPr>
        <xdr:cNvPr id="193" name="【福祉施設】&#10;有形固定資産減価償却率該当値テキスト"/>
        <xdr:cNvSpPr txBox="1"/>
      </xdr:nvSpPr>
      <xdr:spPr>
        <a:xfrm>
          <a:off x="4673600" y="13197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44450</xdr:rowOff>
    </xdr:from>
    <xdr:to>
      <xdr:col>20</xdr:col>
      <xdr:colOff>38100</xdr:colOff>
      <xdr:row>77</xdr:row>
      <xdr:rowOff>146050</xdr:rowOff>
    </xdr:to>
    <xdr:sp macro="" textlink="">
      <xdr:nvSpPr>
        <xdr:cNvPr id="194" name="楕円 193"/>
        <xdr:cNvSpPr/>
      </xdr:nvSpPr>
      <xdr:spPr>
        <a:xfrm>
          <a:off x="3746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93618</xdr:rowOff>
    </xdr:from>
    <xdr:to>
      <xdr:col>24</xdr:col>
      <xdr:colOff>63500</xdr:colOff>
      <xdr:row>77</xdr:row>
      <xdr:rowOff>95250</xdr:rowOff>
    </xdr:to>
    <xdr:cxnSp macro="">
      <xdr:nvCxnSpPr>
        <xdr:cNvPr id="195" name="直線コネクタ 194"/>
        <xdr:cNvCxnSpPr/>
      </xdr:nvCxnSpPr>
      <xdr:spPr>
        <a:xfrm flipV="1">
          <a:off x="3797300" y="13295268"/>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90170</xdr:rowOff>
    </xdr:from>
    <xdr:to>
      <xdr:col>15</xdr:col>
      <xdr:colOff>101600</xdr:colOff>
      <xdr:row>80</xdr:row>
      <xdr:rowOff>20320</xdr:rowOff>
    </xdr:to>
    <xdr:sp macro="" textlink="">
      <xdr:nvSpPr>
        <xdr:cNvPr id="196" name="楕円 195"/>
        <xdr:cNvSpPr/>
      </xdr:nvSpPr>
      <xdr:spPr>
        <a:xfrm>
          <a:off x="2857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95250</xdr:rowOff>
    </xdr:from>
    <xdr:to>
      <xdr:col>19</xdr:col>
      <xdr:colOff>177800</xdr:colOff>
      <xdr:row>79</xdr:row>
      <xdr:rowOff>140970</xdr:rowOff>
    </xdr:to>
    <xdr:cxnSp macro="">
      <xdr:nvCxnSpPr>
        <xdr:cNvPr id="197" name="直線コネクタ 196"/>
        <xdr:cNvCxnSpPr/>
      </xdr:nvCxnSpPr>
      <xdr:spPr>
        <a:xfrm flipV="1">
          <a:off x="2908300" y="1329690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75</xdr:row>
      <xdr:rowOff>162577</xdr:rowOff>
    </xdr:from>
    <xdr:ext cx="405111" cy="259045"/>
    <xdr:sp macro="" textlink="">
      <xdr:nvSpPr>
        <xdr:cNvPr id="198" name="n_1mainValue【福祉施設】&#10;有形固定資産減価償却率"/>
        <xdr:cNvSpPr txBox="1"/>
      </xdr:nvSpPr>
      <xdr:spPr>
        <a:xfrm>
          <a:off x="3582044" y="1302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36847</xdr:rowOff>
    </xdr:from>
    <xdr:ext cx="405111" cy="259045"/>
    <xdr:sp macro="" textlink="">
      <xdr:nvSpPr>
        <xdr:cNvPr id="199" name="n_2mainValue【福祉施設】&#10;有形固定資産減価償却率"/>
        <xdr:cNvSpPr txBox="1"/>
      </xdr:nvSpPr>
      <xdr:spPr>
        <a:xfrm>
          <a:off x="2705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0" name="正方形/長方形 1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1" name="正方形/長方形 2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2" name="正方形/長方形 2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3" name="正方形/長方形 2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4" name="正方形/長方形 2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5" name="正方形/長方形 2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6" name="正方形/長方形 2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7" name="正方形/長方形 2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8" name="テキスト ボックス 2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9" name="直線コネクタ 2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0" name="直線コネクタ 20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1" name="テキスト ボックス 21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2" name="直線コネクタ 21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3" name="テキスト ボックス 21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4" name="直線コネクタ 21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5" name="テキスト ボックス 21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6" name="直線コネクタ 21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7" name="テキスト ボックス 21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8" name="直線コネクタ 21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9" name="テキスト ボックス 21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0" name="直線コネクタ 21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1" name="テキスト ボックス 22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55245</xdr:rowOff>
    </xdr:from>
    <xdr:to>
      <xdr:col>54</xdr:col>
      <xdr:colOff>189865</xdr:colOff>
      <xdr:row>86</xdr:row>
      <xdr:rowOff>87630</xdr:rowOff>
    </xdr:to>
    <xdr:cxnSp macro="">
      <xdr:nvCxnSpPr>
        <xdr:cNvPr id="223" name="直線コネクタ 222"/>
        <xdr:cNvCxnSpPr/>
      </xdr:nvCxnSpPr>
      <xdr:spPr>
        <a:xfrm flipV="1">
          <a:off x="10476865" y="1342834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24" name="【福祉施設】&#10;一人当たり面積最小値テキスト"/>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25" name="直線コネクタ 224"/>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1922</xdr:rowOff>
    </xdr:from>
    <xdr:ext cx="469744" cy="259045"/>
    <xdr:sp macro="" textlink="">
      <xdr:nvSpPr>
        <xdr:cNvPr id="226" name="【福祉施設】&#10;一人当たり面積最大値テキスト"/>
        <xdr:cNvSpPr txBox="1"/>
      </xdr:nvSpPr>
      <xdr:spPr>
        <a:xfrm>
          <a:off x="10515600" y="1320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55245</xdr:rowOff>
    </xdr:from>
    <xdr:to>
      <xdr:col>55</xdr:col>
      <xdr:colOff>88900</xdr:colOff>
      <xdr:row>78</xdr:row>
      <xdr:rowOff>55245</xdr:rowOff>
    </xdr:to>
    <xdr:cxnSp macro="">
      <xdr:nvCxnSpPr>
        <xdr:cNvPr id="227" name="直線コネクタ 226"/>
        <xdr:cNvCxnSpPr/>
      </xdr:nvCxnSpPr>
      <xdr:spPr>
        <a:xfrm>
          <a:off x="10388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59707</xdr:rowOff>
    </xdr:from>
    <xdr:ext cx="469744" cy="259045"/>
    <xdr:sp macro="" textlink="">
      <xdr:nvSpPr>
        <xdr:cNvPr id="228" name="【福祉施設】&#10;一人当たり面積平均値テキスト"/>
        <xdr:cNvSpPr txBox="1"/>
      </xdr:nvSpPr>
      <xdr:spPr>
        <a:xfrm>
          <a:off x="10515600" y="1429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36830</xdr:rowOff>
    </xdr:from>
    <xdr:to>
      <xdr:col>55</xdr:col>
      <xdr:colOff>50800</xdr:colOff>
      <xdr:row>84</xdr:row>
      <xdr:rowOff>138430</xdr:rowOff>
    </xdr:to>
    <xdr:sp macro="" textlink="">
      <xdr:nvSpPr>
        <xdr:cNvPr id="229" name="フローチャート: 判断 228"/>
        <xdr:cNvSpPr/>
      </xdr:nvSpPr>
      <xdr:spPr>
        <a:xfrm>
          <a:off x="104267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67311</xdr:rowOff>
    </xdr:from>
    <xdr:to>
      <xdr:col>50</xdr:col>
      <xdr:colOff>165100</xdr:colOff>
      <xdr:row>84</xdr:row>
      <xdr:rowOff>168911</xdr:rowOff>
    </xdr:to>
    <xdr:sp macro="" textlink="">
      <xdr:nvSpPr>
        <xdr:cNvPr id="230" name="フローチャート: 判断 229"/>
        <xdr:cNvSpPr/>
      </xdr:nvSpPr>
      <xdr:spPr>
        <a:xfrm>
          <a:off x="9588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13988</xdr:rowOff>
    </xdr:from>
    <xdr:ext cx="469744" cy="259045"/>
    <xdr:sp macro="" textlink="">
      <xdr:nvSpPr>
        <xdr:cNvPr id="231" name="n_1aveValue【福祉施設】&#10;一人当たり面積"/>
        <xdr:cNvSpPr txBox="1"/>
      </xdr:nvSpPr>
      <xdr:spPr>
        <a:xfrm>
          <a:off x="93917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17780</xdr:rowOff>
    </xdr:from>
    <xdr:to>
      <xdr:col>46</xdr:col>
      <xdr:colOff>38100</xdr:colOff>
      <xdr:row>84</xdr:row>
      <xdr:rowOff>119380</xdr:rowOff>
    </xdr:to>
    <xdr:sp macro="" textlink="">
      <xdr:nvSpPr>
        <xdr:cNvPr id="232" name="フローチャート: 判断 231"/>
        <xdr:cNvSpPr/>
      </xdr:nvSpPr>
      <xdr:spPr>
        <a:xfrm>
          <a:off x="8699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135907</xdr:rowOff>
    </xdr:from>
    <xdr:ext cx="469744" cy="259045"/>
    <xdr:sp macro="" textlink="">
      <xdr:nvSpPr>
        <xdr:cNvPr id="233" name="n_2aveValue【福祉施設】&#10;一人当たり面積"/>
        <xdr:cNvSpPr txBox="1"/>
      </xdr:nvSpPr>
      <xdr:spPr>
        <a:xfrm>
          <a:off x="8515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53975</xdr:rowOff>
    </xdr:from>
    <xdr:to>
      <xdr:col>41</xdr:col>
      <xdr:colOff>101600</xdr:colOff>
      <xdr:row>84</xdr:row>
      <xdr:rowOff>155575</xdr:rowOff>
    </xdr:to>
    <xdr:sp macro="" textlink="">
      <xdr:nvSpPr>
        <xdr:cNvPr id="234" name="フローチャート: 判断 233"/>
        <xdr:cNvSpPr/>
      </xdr:nvSpPr>
      <xdr:spPr>
        <a:xfrm>
          <a:off x="7810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652</xdr:rowOff>
    </xdr:from>
    <xdr:ext cx="469744" cy="259045"/>
    <xdr:sp macro="" textlink="">
      <xdr:nvSpPr>
        <xdr:cNvPr id="235" name="n_3aveValue【福祉施設】&#10;一人当たり面積"/>
        <xdr:cNvSpPr txBox="1"/>
      </xdr:nvSpPr>
      <xdr:spPr>
        <a:xfrm>
          <a:off x="7626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6" name="テキスト ボックス 23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7" name="テキスト ボックス 23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8" name="テキスト ボックス 23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9" name="テキスト ボックス 23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0" name="テキスト ボックス 23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147320</xdr:rowOff>
    </xdr:from>
    <xdr:to>
      <xdr:col>55</xdr:col>
      <xdr:colOff>50800</xdr:colOff>
      <xdr:row>86</xdr:row>
      <xdr:rowOff>77470</xdr:rowOff>
    </xdr:to>
    <xdr:sp macro="" textlink="">
      <xdr:nvSpPr>
        <xdr:cNvPr id="241" name="楕円 240"/>
        <xdr:cNvSpPr/>
      </xdr:nvSpPr>
      <xdr:spPr>
        <a:xfrm>
          <a:off x="104267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62247</xdr:rowOff>
    </xdr:from>
    <xdr:ext cx="469744" cy="259045"/>
    <xdr:sp macro="" textlink="">
      <xdr:nvSpPr>
        <xdr:cNvPr id="242" name="【福祉施設】&#10;一人当たり面積該当値テキスト"/>
        <xdr:cNvSpPr txBox="1"/>
      </xdr:nvSpPr>
      <xdr:spPr>
        <a:xfrm>
          <a:off x="10515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149225</xdr:rowOff>
    </xdr:from>
    <xdr:to>
      <xdr:col>50</xdr:col>
      <xdr:colOff>165100</xdr:colOff>
      <xdr:row>86</xdr:row>
      <xdr:rowOff>79375</xdr:rowOff>
    </xdr:to>
    <xdr:sp macro="" textlink="">
      <xdr:nvSpPr>
        <xdr:cNvPr id="243" name="楕円 242"/>
        <xdr:cNvSpPr/>
      </xdr:nvSpPr>
      <xdr:spPr>
        <a:xfrm>
          <a:off x="9588500" y="147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26670</xdr:rowOff>
    </xdr:from>
    <xdr:to>
      <xdr:col>55</xdr:col>
      <xdr:colOff>0</xdr:colOff>
      <xdr:row>86</xdr:row>
      <xdr:rowOff>28575</xdr:rowOff>
    </xdr:to>
    <xdr:cxnSp macro="">
      <xdr:nvCxnSpPr>
        <xdr:cNvPr id="244" name="直線コネクタ 243"/>
        <xdr:cNvCxnSpPr/>
      </xdr:nvCxnSpPr>
      <xdr:spPr>
        <a:xfrm flipV="1">
          <a:off x="9639300" y="147713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151130</xdr:rowOff>
    </xdr:from>
    <xdr:to>
      <xdr:col>46</xdr:col>
      <xdr:colOff>38100</xdr:colOff>
      <xdr:row>86</xdr:row>
      <xdr:rowOff>81280</xdr:rowOff>
    </xdr:to>
    <xdr:sp macro="" textlink="">
      <xdr:nvSpPr>
        <xdr:cNvPr id="245" name="楕円 244"/>
        <xdr:cNvSpPr/>
      </xdr:nvSpPr>
      <xdr:spPr>
        <a:xfrm>
          <a:off x="8699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28575</xdr:rowOff>
    </xdr:from>
    <xdr:to>
      <xdr:col>50</xdr:col>
      <xdr:colOff>114300</xdr:colOff>
      <xdr:row>86</xdr:row>
      <xdr:rowOff>30480</xdr:rowOff>
    </xdr:to>
    <xdr:cxnSp macro="">
      <xdr:nvCxnSpPr>
        <xdr:cNvPr id="246" name="直線コネクタ 245"/>
        <xdr:cNvCxnSpPr/>
      </xdr:nvCxnSpPr>
      <xdr:spPr>
        <a:xfrm flipV="1">
          <a:off x="8750300" y="147732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70502</xdr:rowOff>
    </xdr:from>
    <xdr:ext cx="469744" cy="259045"/>
    <xdr:sp macro="" textlink="">
      <xdr:nvSpPr>
        <xdr:cNvPr id="247" name="n_1mainValue【福祉施設】&#10;一人当たり面積"/>
        <xdr:cNvSpPr txBox="1"/>
      </xdr:nvSpPr>
      <xdr:spPr>
        <a:xfrm>
          <a:off x="9391727" y="1481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72407</xdr:rowOff>
    </xdr:from>
    <xdr:ext cx="469744" cy="259045"/>
    <xdr:sp macro="" textlink="">
      <xdr:nvSpPr>
        <xdr:cNvPr id="248" name="n_2mainValue【福祉施設】&#10;一人当たり面積"/>
        <xdr:cNvSpPr txBox="1"/>
      </xdr:nvSpPr>
      <xdr:spPr>
        <a:xfrm>
          <a:off x="85154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9" name="正方形/長方形 2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0" name="正方形/長方形 2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1" name="正方形/長方形 2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2" name="正方形/長方形 2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3" name="正方形/長方形 2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4" name="正方形/長方形 2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5" name="正方形/長方形 2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6" name="正方形/長方形 2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7" name="正方形/長方形 2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8" name="正方形/長方形 2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9" name="正方形/長方形 2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0" name="正方形/長方形 2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1" name="正方形/長方形 2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2" name="正方形/長方形 2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3" name="正方形/長方形 2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4" name="正方形/長方形 2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5" name="正方形/長方形 2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6" name="正方形/長方形 2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7" name="正方形/長方形 2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8" name="正方形/長方形 2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9" name="正方形/長方形 2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0" name="正方形/長方形 2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1" name="正方形/長方形 2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2" name="正方形/長方形 2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3" name="テキスト ボックス 2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4" name="直線コネクタ 2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75" name="直線コネクタ 2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76" name="テキスト ボックス 27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77" name="直線コネクタ 2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78" name="テキスト ボックス 2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79" name="直線コネクタ 2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0" name="テキスト ボックス 2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81" name="直線コネクタ 2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82" name="テキスト ボックス 2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83" name="直線コネクタ 2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84" name="テキスト ボックス 2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85" name="直線コネクタ 2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86" name="テキスト ボックス 28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7" name="直線コネクタ 2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8" name="テキスト ボックス 2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151312</xdr:rowOff>
    </xdr:to>
    <xdr:cxnSp macro="">
      <xdr:nvCxnSpPr>
        <xdr:cNvPr id="290" name="直線コネクタ 289"/>
        <xdr:cNvCxnSpPr/>
      </xdr:nvCxnSpPr>
      <xdr:spPr>
        <a:xfrm flipV="1">
          <a:off x="16318864" y="5660572"/>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155139</xdr:rowOff>
    </xdr:from>
    <xdr:ext cx="340478" cy="259045"/>
    <xdr:sp macro="" textlink="">
      <xdr:nvSpPr>
        <xdr:cNvPr id="291" name="【一般廃棄物処理施設】&#10;有形固定資産減価償却率最小値テキスト"/>
        <xdr:cNvSpPr txBox="1"/>
      </xdr:nvSpPr>
      <xdr:spPr>
        <a:xfrm>
          <a:off x="16357600" y="718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151312</xdr:rowOff>
    </xdr:from>
    <xdr:to>
      <xdr:col>86</xdr:col>
      <xdr:colOff>25400</xdr:colOff>
      <xdr:row>41</xdr:row>
      <xdr:rowOff>151312</xdr:rowOff>
    </xdr:to>
    <xdr:cxnSp macro="">
      <xdr:nvCxnSpPr>
        <xdr:cNvPr id="292" name="直線コネクタ 291"/>
        <xdr:cNvCxnSpPr/>
      </xdr:nvCxnSpPr>
      <xdr:spPr>
        <a:xfrm>
          <a:off x="16230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93"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94" name="直線コネクタ 29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155683</xdr:rowOff>
    </xdr:from>
    <xdr:ext cx="405111" cy="259045"/>
    <xdr:sp macro="" textlink="">
      <xdr:nvSpPr>
        <xdr:cNvPr id="295" name="【一般廃棄物処理施設】&#10;有形固定資産減価償却率平均値テキスト"/>
        <xdr:cNvSpPr txBox="1"/>
      </xdr:nvSpPr>
      <xdr:spPr>
        <a:xfrm>
          <a:off x="16357600" y="615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5806</xdr:rowOff>
    </xdr:from>
    <xdr:to>
      <xdr:col>85</xdr:col>
      <xdr:colOff>177800</xdr:colOff>
      <xdr:row>36</xdr:row>
      <xdr:rowOff>107406</xdr:rowOff>
    </xdr:to>
    <xdr:sp macro="" textlink="">
      <xdr:nvSpPr>
        <xdr:cNvPr id="296" name="フローチャート: 判断 295"/>
        <xdr:cNvSpPr/>
      </xdr:nvSpPr>
      <xdr:spPr>
        <a:xfrm>
          <a:off x="16268700" y="617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36830</xdr:rowOff>
    </xdr:from>
    <xdr:to>
      <xdr:col>81</xdr:col>
      <xdr:colOff>101600</xdr:colOff>
      <xdr:row>36</xdr:row>
      <xdr:rowOff>138430</xdr:rowOff>
    </xdr:to>
    <xdr:sp macro="" textlink="">
      <xdr:nvSpPr>
        <xdr:cNvPr id="297" name="フローチャート: 判断 296"/>
        <xdr:cNvSpPr/>
      </xdr:nvSpPr>
      <xdr:spPr>
        <a:xfrm>
          <a:off x="15430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154957</xdr:rowOff>
    </xdr:from>
    <xdr:ext cx="405111" cy="259045"/>
    <xdr:sp macro="" textlink="">
      <xdr:nvSpPr>
        <xdr:cNvPr id="298" name="n_1aveValue【一般廃棄物処理施設】&#10;有形固定資産減価償却率"/>
        <xdr:cNvSpPr txBox="1"/>
      </xdr:nvSpPr>
      <xdr:spPr>
        <a:xfrm>
          <a:off x="152660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2540</xdr:rowOff>
    </xdr:from>
    <xdr:to>
      <xdr:col>76</xdr:col>
      <xdr:colOff>165100</xdr:colOff>
      <xdr:row>36</xdr:row>
      <xdr:rowOff>104140</xdr:rowOff>
    </xdr:to>
    <xdr:sp macro="" textlink="">
      <xdr:nvSpPr>
        <xdr:cNvPr id="299" name="フローチャート: 判断 298"/>
        <xdr:cNvSpPr/>
      </xdr:nvSpPr>
      <xdr:spPr>
        <a:xfrm>
          <a:off x="14541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120667</xdr:rowOff>
    </xdr:from>
    <xdr:ext cx="405111" cy="259045"/>
    <xdr:sp macro="" textlink="">
      <xdr:nvSpPr>
        <xdr:cNvPr id="300" name="n_2aveValue【一般廃棄物処理施設】&#10;有形固定資産減価償却率"/>
        <xdr:cNvSpPr txBox="1"/>
      </xdr:nvSpPr>
      <xdr:spPr>
        <a:xfrm>
          <a:off x="14389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72753</xdr:rowOff>
    </xdr:from>
    <xdr:to>
      <xdr:col>72</xdr:col>
      <xdr:colOff>38100</xdr:colOff>
      <xdr:row>37</xdr:row>
      <xdr:rowOff>2903</xdr:rowOff>
    </xdr:to>
    <xdr:sp macro="" textlink="">
      <xdr:nvSpPr>
        <xdr:cNvPr id="301" name="フローチャート: 判断 300"/>
        <xdr:cNvSpPr/>
      </xdr:nvSpPr>
      <xdr:spPr>
        <a:xfrm>
          <a:off x="13652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19430</xdr:rowOff>
    </xdr:from>
    <xdr:ext cx="405111" cy="259045"/>
    <xdr:sp macro="" textlink="">
      <xdr:nvSpPr>
        <xdr:cNvPr id="302" name="n_3aveValue【一般廃棄物処理施設】&#10;有形固定資産減価償却率"/>
        <xdr:cNvSpPr txBox="1"/>
      </xdr:nvSpPr>
      <xdr:spPr>
        <a:xfrm>
          <a:off x="13500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03" name="テキスト ボックス 3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4" name="テキスト ボックス 3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5" name="テキスト ボックス 3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6" name="テキスト ボックス 3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7" name="テキスト ボックス 3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156028</xdr:rowOff>
    </xdr:from>
    <xdr:to>
      <xdr:col>85</xdr:col>
      <xdr:colOff>177800</xdr:colOff>
      <xdr:row>35</xdr:row>
      <xdr:rowOff>86178</xdr:rowOff>
    </xdr:to>
    <xdr:sp macro="" textlink="">
      <xdr:nvSpPr>
        <xdr:cNvPr id="308" name="楕円 307"/>
        <xdr:cNvSpPr/>
      </xdr:nvSpPr>
      <xdr:spPr>
        <a:xfrm>
          <a:off x="16268700" y="59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7455</xdr:rowOff>
    </xdr:from>
    <xdr:ext cx="405111" cy="259045"/>
    <xdr:sp macro="" textlink="">
      <xdr:nvSpPr>
        <xdr:cNvPr id="309" name="【一般廃棄物処理施設】&#10;有形固定資産減価償却率該当値テキスト"/>
        <xdr:cNvSpPr txBox="1"/>
      </xdr:nvSpPr>
      <xdr:spPr>
        <a:xfrm>
          <a:off x="16357600" y="583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146231</xdr:rowOff>
    </xdr:from>
    <xdr:to>
      <xdr:col>81</xdr:col>
      <xdr:colOff>101600</xdr:colOff>
      <xdr:row>37</xdr:row>
      <xdr:rowOff>76381</xdr:rowOff>
    </xdr:to>
    <xdr:sp macro="" textlink="">
      <xdr:nvSpPr>
        <xdr:cNvPr id="310" name="楕円 309"/>
        <xdr:cNvSpPr/>
      </xdr:nvSpPr>
      <xdr:spPr>
        <a:xfrm>
          <a:off x="154305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35378</xdr:rowOff>
    </xdr:from>
    <xdr:to>
      <xdr:col>85</xdr:col>
      <xdr:colOff>127000</xdr:colOff>
      <xdr:row>37</xdr:row>
      <xdr:rowOff>25581</xdr:rowOff>
    </xdr:to>
    <xdr:cxnSp macro="">
      <xdr:nvCxnSpPr>
        <xdr:cNvPr id="311" name="直線コネクタ 310"/>
        <xdr:cNvCxnSpPr/>
      </xdr:nvCxnSpPr>
      <xdr:spPr>
        <a:xfrm flipV="1">
          <a:off x="15481300" y="6036128"/>
          <a:ext cx="838200" cy="33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126637</xdr:rowOff>
    </xdr:from>
    <xdr:to>
      <xdr:col>76</xdr:col>
      <xdr:colOff>165100</xdr:colOff>
      <xdr:row>39</xdr:row>
      <xdr:rowOff>56787</xdr:rowOff>
    </xdr:to>
    <xdr:sp macro="" textlink="">
      <xdr:nvSpPr>
        <xdr:cNvPr id="312" name="楕円 311"/>
        <xdr:cNvSpPr/>
      </xdr:nvSpPr>
      <xdr:spPr>
        <a:xfrm>
          <a:off x="14541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25581</xdr:rowOff>
    </xdr:from>
    <xdr:to>
      <xdr:col>81</xdr:col>
      <xdr:colOff>50800</xdr:colOff>
      <xdr:row>39</xdr:row>
      <xdr:rowOff>5987</xdr:rowOff>
    </xdr:to>
    <xdr:cxnSp macro="">
      <xdr:nvCxnSpPr>
        <xdr:cNvPr id="313" name="直線コネクタ 312"/>
        <xdr:cNvCxnSpPr/>
      </xdr:nvCxnSpPr>
      <xdr:spPr>
        <a:xfrm flipV="1">
          <a:off x="14592300" y="6369231"/>
          <a:ext cx="889000" cy="3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67508</xdr:rowOff>
    </xdr:from>
    <xdr:ext cx="405111" cy="259045"/>
    <xdr:sp macro="" textlink="">
      <xdr:nvSpPr>
        <xdr:cNvPr id="314" name="n_1mainValue【一般廃棄物処理施設】&#10;有形固定資産減価償却率"/>
        <xdr:cNvSpPr txBox="1"/>
      </xdr:nvSpPr>
      <xdr:spPr>
        <a:xfrm>
          <a:off x="15266044" y="641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47914</xdr:rowOff>
    </xdr:from>
    <xdr:ext cx="405111" cy="259045"/>
    <xdr:sp macro="" textlink="">
      <xdr:nvSpPr>
        <xdr:cNvPr id="315" name="n_2mainValue【一般廃棄物処理施設】&#10;有形固定資産減価償却率"/>
        <xdr:cNvSpPr txBox="1"/>
      </xdr:nvSpPr>
      <xdr:spPr>
        <a:xfrm>
          <a:off x="143897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6" name="正方形/長方形 3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7" name="正方形/長方形 3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8" name="正方形/長方形 3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9" name="正方形/長方形 3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0" name="正方形/長方形 3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1" name="正方形/長方形 3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2" name="正方形/長方形 3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3" name="正方形/長方形 3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4" name="テキスト ボックス 3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5" name="直線コネクタ 3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26" name="直線コネクタ 32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27" name="テキスト ボックス 32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28" name="直線コネクタ 32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29" name="テキスト ボックス 32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30" name="直線コネクタ 32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31" name="テキスト ボックス 33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32" name="直線コネクタ 33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33" name="テキスト ボックス 33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4" name="直線コネクタ 3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35" name="テキスト ボックス 33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45257</xdr:rowOff>
    </xdr:from>
    <xdr:to>
      <xdr:col>116</xdr:col>
      <xdr:colOff>62864</xdr:colOff>
      <xdr:row>41</xdr:row>
      <xdr:rowOff>127391</xdr:rowOff>
    </xdr:to>
    <xdr:cxnSp macro="">
      <xdr:nvCxnSpPr>
        <xdr:cNvPr id="337" name="直線コネクタ 336"/>
        <xdr:cNvCxnSpPr/>
      </xdr:nvCxnSpPr>
      <xdr:spPr>
        <a:xfrm flipV="1">
          <a:off x="22160864" y="5874557"/>
          <a:ext cx="0" cy="1282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131218</xdr:rowOff>
    </xdr:from>
    <xdr:ext cx="469744" cy="259045"/>
    <xdr:sp macro="" textlink="">
      <xdr:nvSpPr>
        <xdr:cNvPr id="338" name="【一般廃棄物処理施設】&#10;一人当たり有形固定資産（償却資産）額最小値テキスト"/>
        <xdr:cNvSpPr txBox="1"/>
      </xdr:nvSpPr>
      <xdr:spPr>
        <a:xfrm>
          <a:off x="22199600" y="716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127391</xdr:rowOff>
    </xdr:from>
    <xdr:to>
      <xdr:col>116</xdr:col>
      <xdr:colOff>152400</xdr:colOff>
      <xdr:row>41</xdr:row>
      <xdr:rowOff>127391</xdr:rowOff>
    </xdr:to>
    <xdr:cxnSp macro="">
      <xdr:nvCxnSpPr>
        <xdr:cNvPr id="339" name="直線コネクタ 338"/>
        <xdr:cNvCxnSpPr/>
      </xdr:nvCxnSpPr>
      <xdr:spPr>
        <a:xfrm>
          <a:off x="22072600" y="71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163384</xdr:rowOff>
    </xdr:from>
    <xdr:ext cx="599010" cy="259045"/>
    <xdr:sp macro="" textlink="">
      <xdr:nvSpPr>
        <xdr:cNvPr id="340" name="【一般廃棄物処理施設】&#10;一人当たり有形固定資産（償却資産）額最大値テキスト"/>
        <xdr:cNvSpPr txBox="1"/>
      </xdr:nvSpPr>
      <xdr:spPr>
        <a:xfrm>
          <a:off x="22199600" y="564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45257</xdr:rowOff>
    </xdr:from>
    <xdr:to>
      <xdr:col>116</xdr:col>
      <xdr:colOff>152400</xdr:colOff>
      <xdr:row>34</xdr:row>
      <xdr:rowOff>45257</xdr:rowOff>
    </xdr:to>
    <xdr:cxnSp macro="">
      <xdr:nvCxnSpPr>
        <xdr:cNvPr id="341" name="直線コネクタ 340"/>
        <xdr:cNvCxnSpPr/>
      </xdr:nvCxnSpPr>
      <xdr:spPr>
        <a:xfrm>
          <a:off x="22072600" y="587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112905</xdr:rowOff>
    </xdr:from>
    <xdr:ext cx="599010" cy="259045"/>
    <xdr:sp macro="" textlink="">
      <xdr:nvSpPr>
        <xdr:cNvPr id="342" name="【一般廃棄物処理施設】&#10;一人当たり有形固定資産（償却資産）額平均値テキスト"/>
        <xdr:cNvSpPr txBox="1"/>
      </xdr:nvSpPr>
      <xdr:spPr>
        <a:xfrm>
          <a:off x="22199600" y="6628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90028</xdr:rowOff>
    </xdr:from>
    <xdr:to>
      <xdr:col>116</xdr:col>
      <xdr:colOff>114300</xdr:colOff>
      <xdr:row>40</xdr:row>
      <xdr:rowOff>20178</xdr:rowOff>
    </xdr:to>
    <xdr:sp macro="" textlink="">
      <xdr:nvSpPr>
        <xdr:cNvPr id="343" name="フローチャート: 判断 342"/>
        <xdr:cNvSpPr/>
      </xdr:nvSpPr>
      <xdr:spPr>
        <a:xfrm>
          <a:off x="22110700" y="677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101165</xdr:rowOff>
    </xdr:from>
    <xdr:to>
      <xdr:col>112</xdr:col>
      <xdr:colOff>38100</xdr:colOff>
      <xdr:row>40</xdr:row>
      <xdr:rowOff>31315</xdr:rowOff>
    </xdr:to>
    <xdr:sp macro="" textlink="">
      <xdr:nvSpPr>
        <xdr:cNvPr id="344" name="フローチャート: 判断 343"/>
        <xdr:cNvSpPr/>
      </xdr:nvSpPr>
      <xdr:spPr>
        <a:xfrm>
          <a:off x="21272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47842</xdr:rowOff>
    </xdr:from>
    <xdr:ext cx="599010" cy="259045"/>
    <xdr:sp macro="" textlink="">
      <xdr:nvSpPr>
        <xdr:cNvPr id="345" name="n_1aveValue【一般廃棄物処理施設】&#10;一人当たり有形固定資産（償却資産）額"/>
        <xdr:cNvSpPr txBox="1"/>
      </xdr:nvSpPr>
      <xdr:spPr>
        <a:xfrm>
          <a:off x="210110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66116</xdr:rowOff>
    </xdr:from>
    <xdr:to>
      <xdr:col>107</xdr:col>
      <xdr:colOff>101600</xdr:colOff>
      <xdr:row>39</xdr:row>
      <xdr:rowOff>167716</xdr:rowOff>
    </xdr:to>
    <xdr:sp macro="" textlink="">
      <xdr:nvSpPr>
        <xdr:cNvPr id="346" name="フローチャート: 判断 345"/>
        <xdr:cNvSpPr/>
      </xdr:nvSpPr>
      <xdr:spPr>
        <a:xfrm>
          <a:off x="20383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12793</xdr:rowOff>
    </xdr:from>
    <xdr:ext cx="599010" cy="259045"/>
    <xdr:sp macro="" textlink="">
      <xdr:nvSpPr>
        <xdr:cNvPr id="347" name="n_2aveValue【一般廃棄物処理施設】&#10;一人当たり有形固定資産（償却資産）額"/>
        <xdr:cNvSpPr txBox="1"/>
      </xdr:nvSpPr>
      <xdr:spPr>
        <a:xfrm>
          <a:off x="201347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122607</xdr:rowOff>
    </xdr:from>
    <xdr:to>
      <xdr:col>102</xdr:col>
      <xdr:colOff>165100</xdr:colOff>
      <xdr:row>40</xdr:row>
      <xdr:rowOff>52757</xdr:rowOff>
    </xdr:to>
    <xdr:sp macro="" textlink="">
      <xdr:nvSpPr>
        <xdr:cNvPr id="348" name="フローチャート: 判断 347"/>
        <xdr:cNvSpPr/>
      </xdr:nvSpPr>
      <xdr:spPr>
        <a:xfrm>
          <a:off x="19494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69284</xdr:rowOff>
    </xdr:from>
    <xdr:ext cx="599010" cy="259045"/>
    <xdr:sp macro="" textlink="">
      <xdr:nvSpPr>
        <xdr:cNvPr id="349" name="n_3aveValue【一般廃棄物処理施設】&#10;一人当たり有形固定資産（償却資産）額"/>
        <xdr:cNvSpPr txBox="1"/>
      </xdr:nvSpPr>
      <xdr:spPr>
        <a:xfrm>
          <a:off x="19245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50" name="テキスト ボックス 3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1" name="テキスト ボックス 3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2" name="テキスト ボックス 3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3" name="テキスト ボックス 3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4" name="テキスト ボックス 3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101519</xdr:rowOff>
    </xdr:from>
    <xdr:to>
      <xdr:col>116</xdr:col>
      <xdr:colOff>114300</xdr:colOff>
      <xdr:row>41</xdr:row>
      <xdr:rowOff>31669</xdr:rowOff>
    </xdr:to>
    <xdr:sp macro="" textlink="">
      <xdr:nvSpPr>
        <xdr:cNvPr id="355" name="楕円 354"/>
        <xdr:cNvSpPr/>
      </xdr:nvSpPr>
      <xdr:spPr>
        <a:xfrm>
          <a:off x="22110700" y="695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79946</xdr:rowOff>
    </xdr:from>
    <xdr:ext cx="534377" cy="259045"/>
    <xdr:sp macro="" textlink="">
      <xdr:nvSpPr>
        <xdr:cNvPr id="356" name="【一般廃棄物処理施設】&#10;一人当たり有形固定資産（償却資産）額該当値テキスト"/>
        <xdr:cNvSpPr txBox="1"/>
      </xdr:nvSpPr>
      <xdr:spPr>
        <a:xfrm>
          <a:off x="22199600" y="693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65350</xdr:rowOff>
    </xdr:from>
    <xdr:to>
      <xdr:col>112</xdr:col>
      <xdr:colOff>38100</xdr:colOff>
      <xdr:row>40</xdr:row>
      <xdr:rowOff>166950</xdr:rowOff>
    </xdr:to>
    <xdr:sp macro="" textlink="">
      <xdr:nvSpPr>
        <xdr:cNvPr id="357" name="楕円 356"/>
        <xdr:cNvSpPr/>
      </xdr:nvSpPr>
      <xdr:spPr>
        <a:xfrm>
          <a:off x="21272500" y="692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116150</xdr:rowOff>
    </xdr:from>
    <xdr:to>
      <xdr:col>116</xdr:col>
      <xdr:colOff>63500</xdr:colOff>
      <xdr:row>40</xdr:row>
      <xdr:rowOff>152319</xdr:rowOff>
    </xdr:to>
    <xdr:cxnSp macro="">
      <xdr:nvCxnSpPr>
        <xdr:cNvPr id="358" name="直線コネクタ 357"/>
        <xdr:cNvCxnSpPr/>
      </xdr:nvCxnSpPr>
      <xdr:spPr>
        <a:xfrm>
          <a:off x="21323300" y="6974150"/>
          <a:ext cx="838200" cy="3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134895</xdr:rowOff>
    </xdr:from>
    <xdr:to>
      <xdr:col>107</xdr:col>
      <xdr:colOff>101600</xdr:colOff>
      <xdr:row>41</xdr:row>
      <xdr:rowOff>65045</xdr:rowOff>
    </xdr:to>
    <xdr:sp macro="" textlink="">
      <xdr:nvSpPr>
        <xdr:cNvPr id="359" name="楕円 358"/>
        <xdr:cNvSpPr/>
      </xdr:nvSpPr>
      <xdr:spPr>
        <a:xfrm>
          <a:off x="20383500" y="699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116150</xdr:rowOff>
    </xdr:from>
    <xdr:to>
      <xdr:col>111</xdr:col>
      <xdr:colOff>177800</xdr:colOff>
      <xdr:row>41</xdr:row>
      <xdr:rowOff>14245</xdr:rowOff>
    </xdr:to>
    <xdr:cxnSp macro="">
      <xdr:nvCxnSpPr>
        <xdr:cNvPr id="360" name="直線コネクタ 359"/>
        <xdr:cNvCxnSpPr/>
      </xdr:nvCxnSpPr>
      <xdr:spPr>
        <a:xfrm flipV="1">
          <a:off x="20434300" y="6974150"/>
          <a:ext cx="889000" cy="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158077</xdr:rowOff>
    </xdr:from>
    <xdr:ext cx="534377" cy="259045"/>
    <xdr:sp macro="" textlink="">
      <xdr:nvSpPr>
        <xdr:cNvPr id="361" name="n_1mainValue【一般廃棄物処理施設】&#10;一人当たり有形固定資産（償却資産）額"/>
        <xdr:cNvSpPr txBox="1"/>
      </xdr:nvSpPr>
      <xdr:spPr>
        <a:xfrm>
          <a:off x="21043411" y="701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56172</xdr:rowOff>
    </xdr:from>
    <xdr:ext cx="534377" cy="259045"/>
    <xdr:sp macro="" textlink="">
      <xdr:nvSpPr>
        <xdr:cNvPr id="362" name="n_2mainValue【一般廃棄物処理施設】&#10;一人当たり有形固定資産（償却資産）額"/>
        <xdr:cNvSpPr txBox="1"/>
      </xdr:nvSpPr>
      <xdr:spPr>
        <a:xfrm>
          <a:off x="20167111" y="708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73" name="テキスト ボックス 37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74" name="直線コネクタ 37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75" name="テキスト ボックス 37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76" name="直線コネクタ 37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77" name="テキスト ボックス 37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78" name="直線コネクタ 37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79" name="テキスト ボックス 37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0" name="直線コネクタ 37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1" name="テキスト ボックス 38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82" name="直線コネクタ 38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83" name="テキスト ボックス 38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4" name="直線コネクタ 3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5" name="テキスト ボックス 38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121920</xdr:rowOff>
    </xdr:from>
    <xdr:to>
      <xdr:col>85</xdr:col>
      <xdr:colOff>126364</xdr:colOff>
      <xdr:row>64</xdr:row>
      <xdr:rowOff>38100</xdr:rowOff>
    </xdr:to>
    <xdr:cxnSp macro="">
      <xdr:nvCxnSpPr>
        <xdr:cNvPr id="387" name="直線コネクタ 386"/>
        <xdr:cNvCxnSpPr/>
      </xdr:nvCxnSpPr>
      <xdr:spPr>
        <a:xfrm flipV="1">
          <a:off x="16318864" y="95516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388" name="【保健センター・保健所】&#10;有形固定資産減価償却率最小値テキスト"/>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389" name="直線コネクタ 388"/>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68597</xdr:rowOff>
    </xdr:from>
    <xdr:ext cx="405111" cy="259045"/>
    <xdr:sp macro="" textlink="">
      <xdr:nvSpPr>
        <xdr:cNvPr id="390" name="【保健センター・保健所】&#10;有形固定資産減価償却率最大値テキスト"/>
        <xdr:cNvSpPr txBox="1"/>
      </xdr:nvSpPr>
      <xdr:spPr>
        <a:xfrm>
          <a:off x="16357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121920</xdr:rowOff>
    </xdr:from>
    <xdr:to>
      <xdr:col>86</xdr:col>
      <xdr:colOff>25400</xdr:colOff>
      <xdr:row>55</xdr:row>
      <xdr:rowOff>121920</xdr:rowOff>
    </xdr:to>
    <xdr:cxnSp macro="">
      <xdr:nvCxnSpPr>
        <xdr:cNvPr id="391" name="直線コネクタ 390"/>
        <xdr:cNvCxnSpPr/>
      </xdr:nvCxnSpPr>
      <xdr:spPr>
        <a:xfrm>
          <a:off x="16230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62882</xdr:rowOff>
    </xdr:from>
    <xdr:ext cx="405111" cy="259045"/>
    <xdr:sp macro="" textlink="">
      <xdr:nvSpPr>
        <xdr:cNvPr id="392" name="【保健センター・保健所】&#10;有形固定資産減価償却率平均値テキスト"/>
        <xdr:cNvSpPr txBox="1"/>
      </xdr:nvSpPr>
      <xdr:spPr>
        <a:xfrm>
          <a:off x="16357600" y="1034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84455</xdr:rowOff>
    </xdr:from>
    <xdr:to>
      <xdr:col>85</xdr:col>
      <xdr:colOff>177800</xdr:colOff>
      <xdr:row>61</xdr:row>
      <xdr:rowOff>14605</xdr:rowOff>
    </xdr:to>
    <xdr:sp macro="" textlink="">
      <xdr:nvSpPr>
        <xdr:cNvPr id="393" name="フローチャート: 判断 392"/>
        <xdr:cNvSpPr/>
      </xdr:nvSpPr>
      <xdr:spPr>
        <a:xfrm>
          <a:off x="162687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145415</xdr:rowOff>
    </xdr:from>
    <xdr:to>
      <xdr:col>81</xdr:col>
      <xdr:colOff>101600</xdr:colOff>
      <xdr:row>61</xdr:row>
      <xdr:rowOff>75565</xdr:rowOff>
    </xdr:to>
    <xdr:sp macro="" textlink="">
      <xdr:nvSpPr>
        <xdr:cNvPr id="394" name="フローチャート: 判断 393"/>
        <xdr:cNvSpPr/>
      </xdr:nvSpPr>
      <xdr:spPr>
        <a:xfrm>
          <a:off x="15430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66692</xdr:rowOff>
    </xdr:from>
    <xdr:ext cx="405111" cy="259045"/>
    <xdr:sp macro="" textlink="">
      <xdr:nvSpPr>
        <xdr:cNvPr id="395" name="n_1aveValue【保健センター・保健所】&#10;有形固定資産減価償却率"/>
        <xdr:cNvSpPr txBox="1"/>
      </xdr:nvSpPr>
      <xdr:spPr>
        <a:xfrm>
          <a:off x="152660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135890</xdr:rowOff>
    </xdr:from>
    <xdr:to>
      <xdr:col>76</xdr:col>
      <xdr:colOff>165100</xdr:colOff>
      <xdr:row>61</xdr:row>
      <xdr:rowOff>66040</xdr:rowOff>
    </xdr:to>
    <xdr:sp macro="" textlink="">
      <xdr:nvSpPr>
        <xdr:cNvPr id="396" name="フローチャート: 判断 395"/>
        <xdr:cNvSpPr/>
      </xdr:nvSpPr>
      <xdr:spPr>
        <a:xfrm>
          <a:off x="14541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82567</xdr:rowOff>
    </xdr:from>
    <xdr:ext cx="405111" cy="259045"/>
    <xdr:sp macro="" textlink="">
      <xdr:nvSpPr>
        <xdr:cNvPr id="397" name="n_2aveValue【保健センター・保健所】&#10;有形固定資産減価償却率"/>
        <xdr:cNvSpPr txBox="1"/>
      </xdr:nvSpPr>
      <xdr:spPr>
        <a:xfrm>
          <a:off x="143897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57785</xdr:rowOff>
    </xdr:from>
    <xdr:to>
      <xdr:col>72</xdr:col>
      <xdr:colOff>38100</xdr:colOff>
      <xdr:row>61</xdr:row>
      <xdr:rowOff>159385</xdr:rowOff>
    </xdr:to>
    <xdr:sp macro="" textlink="">
      <xdr:nvSpPr>
        <xdr:cNvPr id="398" name="フローチャート: 判断 397"/>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4462</xdr:rowOff>
    </xdr:from>
    <xdr:ext cx="405111" cy="259045"/>
    <xdr:sp macro="" textlink="">
      <xdr:nvSpPr>
        <xdr:cNvPr id="399" name="n_3aveValue【保健センター・保健所】&#10;有形固定資産減価償却率"/>
        <xdr:cNvSpPr txBox="1"/>
      </xdr:nvSpPr>
      <xdr:spPr>
        <a:xfrm>
          <a:off x="13500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00" name="テキスト ボックス 3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1" name="テキスト ボックス 4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2" name="テキスト ボックス 4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3" name="テキスト ボックス 4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4" name="テキスト ボックス 4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405" name="楕円 404"/>
        <xdr:cNvSpPr/>
      </xdr:nvSpPr>
      <xdr:spPr>
        <a:xfrm>
          <a:off x="16268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97807</xdr:rowOff>
    </xdr:from>
    <xdr:ext cx="405111" cy="259045"/>
    <xdr:sp macro="" textlink="">
      <xdr:nvSpPr>
        <xdr:cNvPr id="406" name="【保健センター・保健所】&#10;有形固定資産減価償却率該当値テキスト"/>
        <xdr:cNvSpPr txBox="1"/>
      </xdr:nvSpPr>
      <xdr:spPr>
        <a:xfrm>
          <a:off x="16357600" y="1021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135890</xdr:rowOff>
    </xdr:from>
    <xdr:to>
      <xdr:col>81</xdr:col>
      <xdr:colOff>101600</xdr:colOff>
      <xdr:row>61</xdr:row>
      <xdr:rowOff>66040</xdr:rowOff>
    </xdr:to>
    <xdr:sp macro="" textlink="">
      <xdr:nvSpPr>
        <xdr:cNvPr id="407" name="楕円 406"/>
        <xdr:cNvSpPr/>
      </xdr:nvSpPr>
      <xdr:spPr>
        <a:xfrm>
          <a:off x="15430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125730</xdr:rowOff>
    </xdr:from>
    <xdr:to>
      <xdr:col>85</xdr:col>
      <xdr:colOff>127000</xdr:colOff>
      <xdr:row>61</xdr:row>
      <xdr:rowOff>15240</xdr:rowOff>
    </xdr:to>
    <xdr:cxnSp macro="">
      <xdr:nvCxnSpPr>
        <xdr:cNvPr id="408" name="直線コネクタ 407"/>
        <xdr:cNvCxnSpPr/>
      </xdr:nvCxnSpPr>
      <xdr:spPr>
        <a:xfrm flipV="1">
          <a:off x="15481300" y="1041273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80645</xdr:rowOff>
    </xdr:from>
    <xdr:to>
      <xdr:col>76</xdr:col>
      <xdr:colOff>165100</xdr:colOff>
      <xdr:row>62</xdr:row>
      <xdr:rowOff>10795</xdr:rowOff>
    </xdr:to>
    <xdr:sp macro="" textlink="">
      <xdr:nvSpPr>
        <xdr:cNvPr id="409" name="楕円 408"/>
        <xdr:cNvSpPr/>
      </xdr:nvSpPr>
      <xdr:spPr>
        <a:xfrm>
          <a:off x="14541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15240</xdr:rowOff>
    </xdr:from>
    <xdr:to>
      <xdr:col>81</xdr:col>
      <xdr:colOff>50800</xdr:colOff>
      <xdr:row>61</xdr:row>
      <xdr:rowOff>131445</xdr:rowOff>
    </xdr:to>
    <xdr:cxnSp macro="">
      <xdr:nvCxnSpPr>
        <xdr:cNvPr id="410" name="直線コネクタ 409"/>
        <xdr:cNvCxnSpPr/>
      </xdr:nvCxnSpPr>
      <xdr:spPr>
        <a:xfrm flipV="1">
          <a:off x="14592300" y="10473690"/>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114935</xdr:rowOff>
    </xdr:from>
    <xdr:to>
      <xdr:col>72</xdr:col>
      <xdr:colOff>38100</xdr:colOff>
      <xdr:row>63</xdr:row>
      <xdr:rowOff>45085</xdr:rowOff>
    </xdr:to>
    <xdr:sp macro="" textlink="">
      <xdr:nvSpPr>
        <xdr:cNvPr id="411" name="楕円 410"/>
        <xdr:cNvSpPr/>
      </xdr:nvSpPr>
      <xdr:spPr>
        <a:xfrm>
          <a:off x="136525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131445</xdr:rowOff>
    </xdr:from>
    <xdr:to>
      <xdr:col>76</xdr:col>
      <xdr:colOff>114300</xdr:colOff>
      <xdr:row>62</xdr:row>
      <xdr:rowOff>165735</xdr:rowOff>
    </xdr:to>
    <xdr:cxnSp macro="">
      <xdr:nvCxnSpPr>
        <xdr:cNvPr id="412" name="直線コネクタ 411"/>
        <xdr:cNvCxnSpPr/>
      </xdr:nvCxnSpPr>
      <xdr:spPr>
        <a:xfrm flipV="1">
          <a:off x="13703300" y="10589895"/>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82567</xdr:rowOff>
    </xdr:from>
    <xdr:ext cx="405111" cy="259045"/>
    <xdr:sp macro="" textlink="">
      <xdr:nvSpPr>
        <xdr:cNvPr id="413" name="n_1mainValue【保健センター・保健所】&#10;有形固定資産減価償却率"/>
        <xdr:cNvSpPr txBox="1"/>
      </xdr:nvSpPr>
      <xdr:spPr>
        <a:xfrm>
          <a:off x="15266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1922</xdr:rowOff>
    </xdr:from>
    <xdr:ext cx="405111" cy="259045"/>
    <xdr:sp macro="" textlink="">
      <xdr:nvSpPr>
        <xdr:cNvPr id="414" name="n_2mainValue【保健センター・保健所】&#10;有形固定資産減価償却率"/>
        <xdr:cNvSpPr txBox="1"/>
      </xdr:nvSpPr>
      <xdr:spPr>
        <a:xfrm>
          <a:off x="143897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36212</xdr:rowOff>
    </xdr:from>
    <xdr:ext cx="405111" cy="259045"/>
    <xdr:sp macro="" textlink="">
      <xdr:nvSpPr>
        <xdr:cNvPr id="415" name="n_3mainValue【保健センター・保健所】&#10;有形固定資産減価償却率"/>
        <xdr:cNvSpPr txBox="1"/>
      </xdr:nvSpPr>
      <xdr:spPr>
        <a:xfrm>
          <a:off x="13500744" y="1083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6" name="正方形/長方形 4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7" name="正方形/長方形 4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8" name="正方形/長方形 4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9" name="正方形/長方形 4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0" name="正方形/長方形 4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1" name="正方形/長方形 4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2" name="正方形/長方形 4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3" name="正方形/長方形 42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4" name="テキスト ボックス 42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5" name="直線コネクタ 42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26" name="直線コネクタ 42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7" name="テキスト ボックス 42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8" name="直線コネクタ 42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29" name="テキスト ボックス 42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0" name="直線コネクタ 42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1" name="テキスト ボックス 43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2" name="直線コネクタ 43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3" name="テキスト ボックス 43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4" name="直線コネクタ 43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5" name="テキスト ボックス 43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6" name="直線コネクタ 4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7" name="テキスト ボックス 43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60960</xdr:rowOff>
    </xdr:from>
    <xdr:to>
      <xdr:col>116</xdr:col>
      <xdr:colOff>62864</xdr:colOff>
      <xdr:row>64</xdr:row>
      <xdr:rowOff>7620</xdr:rowOff>
    </xdr:to>
    <xdr:cxnSp macro="">
      <xdr:nvCxnSpPr>
        <xdr:cNvPr id="439" name="直線コネクタ 438"/>
        <xdr:cNvCxnSpPr/>
      </xdr:nvCxnSpPr>
      <xdr:spPr>
        <a:xfrm flipV="1">
          <a:off x="22160864" y="96621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440" name="【保健センター・保健所】&#10;一人当たり面積最小値テキスト"/>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441" name="直線コネクタ 440"/>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7637</xdr:rowOff>
    </xdr:from>
    <xdr:ext cx="469744" cy="259045"/>
    <xdr:sp macro="" textlink="">
      <xdr:nvSpPr>
        <xdr:cNvPr id="442" name="【保健センター・保健所】&#10;一人当たり面積最大値テキスト"/>
        <xdr:cNvSpPr txBox="1"/>
      </xdr:nvSpPr>
      <xdr:spPr>
        <a:xfrm>
          <a:off x="22199600" y="943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60960</xdr:rowOff>
    </xdr:from>
    <xdr:to>
      <xdr:col>116</xdr:col>
      <xdr:colOff>152400</xdr:colOff>
      <xdr:row>56</xdr:row>
      <xdr:rowOff>60960</xdr:rowOff>
    </xdr:to>
    <xdr:cxnSp macro="">
      <xdr:nvCxnSpPr>
        <xdr:cNvPr id="443" name="直線コネクタ 442"/>
        <xdr:cNvCxnSpPr/>
      </xdr:nvCxnSpPr>
      <xdr:spPr>
        <a:xfrm>
          <a:off x="22072600" y="966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68597</xdr:rowOff>
    </xdr:from>
    <xdr:ext cx="469744" cy="259045"/>
    <xdr:sp macro="" textlink="">
      <xdr:nvSpPr>
        <xdr:cNvPr id="444" name="【保健センター・保健所】&#10;一人当たり面積平均値テキスト"/>
        <xdr:cNvSpPr txBox="1"/>
      </xdr:nvSpPr>
      <xdr:spPr>
        <a:xfrm>
          <a:off x="22199600" y="1052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90170</xdr:rowOff>
    </xdr:from>
    <xdr:to>
      <xdr:col>116</xdr:col>
      <xdr:colOff>114300</xdr:colOff>
      <xdr:row>62</xdr:row>
      <xdr:rowOff>20320</xdr:rowOff>
    </xdr:to>
    <xdr:sp macro="" textlink="">
      <xdr:nvSpPr>
        <xdr:cNvPr id="445" name="フローチャート: 判断 444"/>
        <xdr:cNvSpPr/>
      </xdr:nvSpPr>
      <xdr:spPr>
        <a:xfrm>
          <a:off x="22110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36830</xdr:rowOff>
    </xdr:from>
    <xdr:to>
      <xdr:col>112</xdr:col>
      <xdr:colOff>38100</xdr:colOff>
      <xdr:row>61</xdr:row>
      <xdr:rowOff>138430</xdr:rowOff>
    </xdr:to>
    <xdr:sp macro="" textlink="">
      <xdr:nvSpPr>
        <xdr:cNvPr id="446" name="フローチャート: 判断 445"/>
        <xdr:cNvSpPr/>
      </xdr:nvSpPr>
      <xdr:spPr>
        <a:xfrm>
          <a:off x="21272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129557</xdr:rowOff>
    </xdr:from>
    <xdr:ext cx="469744" cy="259045"/>
    <xdr:sp macro="" textlink="">
      <xdr:nvSpPr>
        <xdr:cNvPr id="447" name="n_1aveValue【保健センター・保健所】&#10;一人当たり面積"/>
        <xdr:cNvSpPr txBox="1"/>
      </xdr:nvSpPr>
      <xdr:spPr>
        <a:xfrm>
          <a:off x="210757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48260</xdr:rowOff>
    </xdr:from>
    <xdr:to>
      <xdr:col>107</xdr:col>
      <xdr:colOff>101600</xdr:colOff>
      <xdr:row>61</xdr:row>
      <xdr:rowOff>149860</xdr:rowOff>
    </xdr:to>
    <xdr:sp macro="" textlink="">
      <xdr:nvSpPr>
        <xdr:cNvPr id="448" name="フローチャート: 判断 447"/>
        <xdr:cNvSpPr/>
      </xdr:nvSpPr>
      <xdr:spPr>
        <a:xfrm>
          <a:off x="20383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140987</xdr:rowOff>
    </xdr:from>
    <xdr:ext cx="469744" cy="259045"/>
    <xdr:sp macro="" textlink="">
      <xdr:nvSpPr>
        <xdr:cNvPr id="449" name="n_2aveValue【保健センター・保健所】&#10;一人当たり面積"/>
        <xdr:cNvSpPr txBox="1"/>
      </xdr:nvSpPr>
      <xdr:spPr>
        <a:xfrm>
          <a:off x="20199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60</xdr:row>
      <xdr:rowOff>162560</xdr:rowOff>
    </xdr:from>
    <xdr:to>
      <xdr:col>102</xdr:col>
      <xdr:colOff>165100</xdr:colOff>
      <xdr:row>61</xdr:row>
      <xdr:rowOff>92710</xdr:rowOff>
    </xdr:to>
    <xdr:sp macro="" textlink="">
      <xdr:nvSpPr>
        <xdr:cNvPr id="450" name="フローチャート: 判断 449"/>
        <xdr:cNvSpPr/>
      </xdr:nvSpPr>
      <xdr:spPr>
        <a:xfrm>
          <a:off x="19494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83837</xdr:rowOff>
    </xdr:from>
    <xdr:ext cx="469744" cy="259045"/>
    <xdr:sp macro="" textlink="">
      <xdr:nvSpPr>
        <xdr:cNvPr id="451" name="n_3aveValue【保健センター・保健所】&#10;一人当たり面積"/>
        <xdr:cNvSpPr txBox="1"/>
      </xdr:nvSpPr>
      <xdr:spPr>
        <a:xfrm>
          <a:off x="19310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52" name="テキスト ボックス 45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3" name="テキスト ボックス 45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4" name="テキスト ボックス 45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5" name="テキスト ボックス 45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6" name="テキスト ボックス 45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124460</xdr:rowOff>
    </xdr:from>
    <xdr:to>
      <xdr:col>116</xdr:col>
      <xdr:colOff>114300</xdr:colOff>
      <xdr:row>58</xdr:row>
      <xdr:rowOff>54610</xdr:rowOff>
    </xdr:to>
    <xdr:sp macro="" textlink="">
      <xdr:nvSpPr>
        <xdr:cNvPr id="457" name="楕円 456"/>
        <xdr:cNvSpPr/>
      </xdr:nvSpPr>
      <xdr:spPr>
        <a:xfrm>
          <a:off x="221107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147337</xdr:rowOff>
    </xdr:from>
    <xdr:ext cx="469744" cy="259045"/>
    <xdr:sp macro="" textlink="">
      <xdr:nvSpPr>
        <xdr:cNvPr id="458" name="【保健センター・保健所】&#10;一人当たり面積該当値テキスト"/>
        <xdr:cNvSpPr txBox="1"/>
      </xdr:nvSpPr>
      <xdr:spPr>
        <a:xfrm>
          <a:off x="22199600" y="974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154940</xdr:rowOff>
    </xdr:from>
    <xdr:to>
      <xdr:col>112</xdr:col>
      <xdr:colOff>38100</xdr:colOff>
      <xdr:row>58</xdr:row>
      <xdr:rowOff>85090</xdr:rowOff>
    </xdr:to>
    <xdr:sp macro="" textlink="">
      <xdr:nvSpPr>
        <xdr:cNvPr id="459" name="楕円 458"/>
        <xdr:cNvSpPr/>
      </xdr:nvSpPr>
      <xdr:spPr>
        <a:xfrm>
          <a:off x="21272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3810</xdr:rowOff>
    </xdr:from>
    <xdr:to>
      <xdr:col>116</xdr:col>
      <xdr:colOff>63500</xdr:colOff>
      <xdr:row>58</xdr:row>
      <xdr:rowOff>34290</xdr:rowOff>
    </xdr:to>
    <xdr:cxnSp macro="">
      <xdr:nvCxnSpPr>
        <xdr:cNvPr id="460" name="直線コネクタ 459"/>
        <xdr:cNvCxnSpPr/>
      </xdr:nvCxnSpPr>
      <xdr:spPr>
        <a:xfrm flipV="1">
          <a:off x="21323300" y="99479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10160</xdr:rowOff>
    </xdr:from>
    <xdr:to>
      <xdr:col>107</xdr:col>
      <xdr:colOff>101600</xdr:colOff>
      <xdr:row>58</xdr:row>
      <xdr:rowOff>111760</xdr:rowOff>
    </xdr:to>
    <xdr:sp macro="" textlink="">
      <xdr:nvSpPr>
        <xdr:cNvPr id="461" name="楕円 460"/>
        <xdr:cNvSpPr/>
      </xdr:nvSpPr>
      <xdr:spPr>
        <a:xfrm>
          <a:off x="20383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34290</xdr:rowOff>
    </xdr:from>
    <xdr:to>
      <xdr:col>111</xdr:col>
      <xdr:colOff>177800</xdr:colOff>
      <xdr:row>58</xdr:row>
      <xdr:rowOff>60960</xdr:rowOff>
    </xdr:to>
    <xdr:cxnSp macro="">
      <xdr:nvCxnSpPr>
        <xdr:cNvPr id="462" name="直線コネクタ 461"/>
        <xdr:cNvCxnSpPr/>
      </xdr:nvCxnSpPr>
      <xdr:spPr>
        <a:xfrm flipV="1">
          <a:off x="20434300" y="99783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36830</xdr:rowOff>
    </xdr:from>
    <xdr:to>
      <xdr:col>102</xdr:col>
      <xdr:colOff>165100</xdr:colOff>
      <xdr:row>58</xdr:row>
      <xdr:rowOff>138430</xdr:rowOff>
    </xdr:to>
    <xdr:sp macro="" textlink="">
      <xdr:nvSpPr>
        <xdr:cNvPr id="463" name="楕円 462"/>
        <xdr:cNvSpPr/>
      </xdr:nvSpPr>
      <xdr:spPr>
        <a:xfrm>
          <a:off x="19494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60960</xdr:rowOff>
    </xdr:from>
    <xdr:to>
      <xdr:col>107</xdr:col>
      <xdr:colOff>50800</xdr:colOff>
      <xdr:row>58</xdr:row>
      <xdr:rowOff>87630</xdr:rowOff>
    </xdr:to>
    <xdr:cxnSp macro="">
      <xdr:nvCxnSpPr>
        <xdr:cNvPr id="464" name="直線コネクタ 463"/>
        <xdr:cNvCxnSpPr/>
      </xdr:nvCxnSpPr>
      <xdr:spPr>
        <a:xfrm flipV="1">
          <a:off x="19545300" y="100050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56</xdr:row>
      <xdr:rowOff>101617</xdr:rowOff>
    </xdr:from>
    <xdr:ext cx="469744" cy="259045"/>
    <xdr:sp macro="" textlink="">
      <xdr:nvSpPr>
        <xdr:cNvPr id="465" name="n_1mainValue【保健センター・保健所】&#10;一人当たり面積"/>
        <xdr:cNvSpPr txBox="1"/>
      </xdr:nvSpPr>
      <xdr:spPr>
        <a:xfrm>
          <a:off x="21075727" y="970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128287</xdr:rowOff>
    </xdr:from>
    <xdr:ext cx="469744" cy="259045"/>
    <xdr:sp macro="" textlink="">
      <xdr:nvSpPr>
        <xdr:cNvPr id="466" name="n_2mainValue【保健センター・保健所】&#10;一人当たり面積"/>
        <xdr:cNvSpPr txBox="1"/>
      </xdr:nvSpPr>
      <xdr:spPr>
        <a:xfrm>
          <a:off x="20199427" y="972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154957</xdr:rowOff>
    </xdr:from>
    <xdr:ext cx="469744" cy="259045"/>
    <xdr:sp macro="" textlink="">
      <xdr:nvSpPr>
        <xdr:cNvPr id="467" name="n_3mainValue【保健センター・保健所】&#10;一人当たり面積"/>
        <xdr:cNvSpPr txBox="1"/>
      </xdr:nvSpPr>
      <xdr:spPr>
        <a:xfrm>
          <a:off x="19310427" y="975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8" name="正方形/長方形 4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9" name="正方形/長方形 4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0" name="正方形/長方形 4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1" name="正方形/長方形 4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2" name="正方形/長方形 4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3" name="正方形/長方形 4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4" name="正方形/長方形 4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5" name="正方形/長方形 4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6" name="テキスト ボックス 4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7" name="直線コネクタ 4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8" name="直線コネクタ 47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9" name="テキスト ボックス 47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0" name="直線コネクタ 47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1" name="テキスト ボックス 48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2" name="直線コネクタ 48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3" name="テキスト ボックス 48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4" name="直線コネクタ 48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5" name="テキスト ボックス 48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6" name="直線コネクタ 48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7" name="テキスト ボックス 48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8" name="直線コネクタ 48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9" name="テキスト ボックス 48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0" name="直線コネクタ 48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1" name="テキスト ボックス 49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62593</xdr:rowOff>
    </xdr:from>
    <xdr:to>
      <xdr:col>85</xdr:col>
      <xdr:colOff>126364</xdr:colOff>
      <xdr:row>86</xdr:row>
      <xdr:rowOff>7076</xdr:rowOff>
    </xdr:to>
    <xdr:cxnSp macro="">
      <xdr:nvCxnSpPr>
        <xdr:cNvPr id="493" name="直線コネクタ 492"/>
        <xdr:cNvCxnSpPr/>
      </xdr:nvCxnSpPr>
      <xdr:spPr>
        <a:xfrm flipV="1">
          <a:off x="16318864" y="13435693"/>
          <a:ext cx="0" cy="1316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10903</xdr:rowOff>
    </xdr:from>
    <xdr:ext cx="340478" cy="259045"/>
    <xdr:sp macro="" textlink="">
      <xdr:nvSpPr>
        <xdr:cNvPr id="494" name="【消防施設】&#10;有形固定資産減価償却率最小値テキスト"/>
        <xdr:cNvSpPr txBox="1"/>
      </xdr:nvSpPr>
      <xdr:spPr>
        <a:xfrm>
          <a:off x="16357600" y="1475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7076</xdr:rowOff>
    </xdr:from>
    <xdr:to>
      <xdr:col>86</xdr:col>
      <xdr:colOff>25400</xdr:colOff>
      <xdr:row>86</xdr:row>
      <xdr:rowOff>7076</xdr:rowOff>
    </xdr:to>
    <xdr:cxnSp macro="">
      <xdr:nvCxnSpPr>
        <xdr:cNvPr id="495" name="直線コネクタ 494"/>
        <xdr:cNvCxnSpPr/>
      </xdr:nvCxnSpPr>
      <xdr:spPr>
        <a:xfrm>
          <a:off x="16230600" y="1475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9270</xdr:rowOff>
    </xdr:from>
    <xdr:ext cx="405111" cy="259045"/>
    <xdr:sp macro="" textlink="">
      <xdr:nvSpPr>
        <xdr:cNvPr id="496" name="【消防施設】&#10;有形固定資産減価償却率最大値テキスト"/>
        <xdr:cNvSpPr txBox="1"/>
      </xdr:nvSpPr>
      <xdr:spPr>
        <a:xfrm>
          <a:off x="16357600" y="1321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62593</xdr:rowOff>
    </xdr:from>
    <xdr:to>
      <xdr:col>86</xdr:col>
      <xdr:colOff>25400</xdr:colOff>
      <xdr:row>78</xdr:row>
      <xdr:rowOff>62593</xdr:rowOff>
    </xdr:to>
    <xdr:cxnSp macro="">
      <xdr:nvCxnSpPr>
        <xdr:cNvPr id="497" name="直線コネクタ 496"/>
        <xdr:cNvCxnSpPr/>
      </xdr:nvCxnSpPr>
      <xdr:spPr>
        <a:xfrm>
          <a:off x="16230600" y="1343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55534</xdr:rowOff>
    </xdr:from>
    <xdr:ext cx="405111" cy="259045"/>
    <xdr:sp macro="" textlink="">
      <xdr:nvSpPr>
        <xdr:cNvPr id="498" name="【消防施設】&#10;有形固定資産減価償却率平均値テキスト"/>
        <xdr:cNvSpPr txBox="1"/>
      </xdr:nvSpPr>
      <xdr:spPr>
        <a:xfrm>
          <a:off x="16357600" y="1394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77107</xdr:rowOff>
    </xdr:from>
    <xdr:to>
      <xdr:col>85</xdr:col>
      <xdr:colOff>177800</xdr:colOff>
      <xdr:row>82</xdr:row>
      <xdr:rowOff>7257</xdr:rowOff>
    </xdr:to>
    <xdr:sp macro="" textlink="">
      <xdr:nvSpPr>
        <xdr:cNvPr id="499" name="フローチャート: 判断 498"/>
        <xdr:cNvSpPr/>
      </xdr:nvSpPr>
      <xdr:spPr>
        <a:xfrm>
          <a:off x="162687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500" name="フローチャート: 判断 499"/>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14713</xdr:rowOff>
    </xdr:from>
    <xdr:ext cx="405111" cy="259045"/>
    <xdr:sp macro="" textlink="">
      <xdr:nvSpPr>
        <xdr:cNvPr id="501" name="n_1aveValue【消防施設】&#10;有形固定資産減価償却率"/>
        <xdr:cNvSpPr txBox="1"/>
      </xdr:nvSpPr>
      <xdr:spPr>
        <a:xfrm>
          <a:off x="152660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46082</xdr:rowOff>
    </xdr:from>
    <xdr:to>
      <xdr:col>76</xdr:col>
      <xdr:colOff>165100</xdr:colOff>
      <xdr:row>81</xdr:row>
      <xdr:rowOff>147682</xdr:rowOff>
    </xdr:to>
    <xdr:sp macro="" textlink="">
      <xdr:nvSpPr>
        <xdr:cNvPr id="502" name="フローチャート: 判断 501"/>
        <xdr:cNvSpPr/>
      </xdr:nvSpPr>
      <xdr:spPr>
        <a:xfrm>
          <a:off x="14541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138809</xdr:rowOff>
    </xdr:from>
    <xdr:ext cx="405111" cy="259045"/>
    <xdr:sp macro="" textlink="">
      <xdr:nvSpPr>
        <xdr:cNvPr id="503" name="n_2aveValue【消防施設】&#10;有形固定資産減価償却率"/>
        <xdr:cNvSpPr txBox="1"/>
      </xdr:nvSpPr>
      <xdr:spPr>
        <a:xfrm>
          <a:off x="143897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78739</xdr:rowOff>
    </xdr:from>
    <xdr:to>
      <xdr:col>72</xdr:col>
      <xdr:colOff>38100</xdr:colOff>
      <xdr:row>81</xdr:row>
      <xdr:rowOff>8889</xdr:rowOff>
    </xdr:to>
    <xdr:sp macro="" textlink="">
      <xdr:nvSpPr>
        <xdr:cNvPr id="504" name="フローチャート: 判断 503"/>
        <xdr:cNvSpPr/>
      </xdr:nvSpPr>
      <xdr:spPr>
        <a:xfrm>
          <a:off x="13652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25416</xdr:rowOff>
    </xdr:from>
    <xdr:ext cx="405111" cy="259045"/>
    <xdr:sp macro="" textlink="">
      <xdr:nvSpPr>
        <xdr:cNvPr id="505" name="n_3aveValue【消防施設】&#10;有形固定資産減価償却率"/>
        <xdr:cNvSpPr txBox="1"/>
      </xdr:nvSpPr>
      <xdr:spPr>
        <a:xfrm>
          <a:off x="13500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06" name="テキスト ボックス 50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7" name="テキスト ボックス 50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8" name="テキスト ボックス 50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9" name="テキスト ボックス 50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0" name="テキスト ボックス 50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511" name="楕円 510"/>
        <xdr:cNvSpPr/>
      </xdr:nvSpPr>
      <xdr:spPr>
        <a:xfrm>
          <a:off x="16268700" y="137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49365</xdr:rowOff>
    </xdr:from>
    <xdr:ext cx="405111" cy="259045"/>
    <xdr:sp macro="" textlink="">
      <xdr:nvSpPr>
        <xdr:cNvPr id="512" name="【消防施設】&#10;有形固定資産減価償却率該当値テキスト"/>
        <xdr:cNvSpPr txBox="1"/>
      </xdr:nvSpPr>
      <xdr:spPr>
        <a:xfrm>
          <a:off x="16357600" y="1359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168548</xdr:rowOff>
    </xdr:from>
    <xdr:to>
      <xdr:col>81</xdr:col>
      <xdr:colOff>101600</xdr:colOff>
      <xdr:row>80</xdr:row>
      <xdr:rowOff>98698</xdr:rowOff>
    </xdr:to>
    <xdr:sp macro="" textlink="">
      <xdr:nvSpPr>
        <xdr:cNvPr id="513" name="楕円 512"/>
        <xdr:cNvSpPr/>
      </xdr:nvSpPr>
      <xdr:spPr>
        <a:xfrm>
          <a:off x="15430500" y="137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47898</xdr:rowOff>
    </xdr:from>
    <xdr:to>
      <xdr:col>85</xdr:col>
      <xdr:colOff>127000</xdr:colOff>
      <xdr:row>80</xdr:row>
      <xdr:rowOff>77288</xdr:rowOff>
    </xdr:to>
    <xdr:cxnSp macro="">
      <xdr:nvCxnSpPr>
        <xdr:cNvPr id="514" name="直線コネクタ 513"/>
        <xdr:cNvCxnSpPr/>
      </xdr:nvCxnSpPr>
      <xdr:spPr>
        <a:xfrm>
          <a:off x="15481300" y="13763898"/>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119562</xdr:rowOff>
    </xdr:from>
    <xdr:to>
      <xdr:col>76</xdr:col>
      <xdr:colOff>165100</xdr:colOff>
      <xdr:row>80</xdr:row>
      <xdr:rowOff>49712</xdr:rowOff>
    </xdr:to>
    <xdr:sp macro="" textlink="">
      <xdr:nvSpPr>
        <xdr:cNvPr id="515" name="楕円 514"/>
        <xdr:cNvSpPr/>
      </xdr:nvSpPr>
      <xdr:spPr>
        <a:xfrm>
          <a:off x="14541500" y="1366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170362</xdr:rowOff>
    </xdr:from>
    <xdr:to>
      <xdr:col>81</xdr:col>
      <xdr:colOff>50800</xdr:colOff>
      <xdr:row>80</xdr:row>
      <xdr:rowOff>47898</xdr:rowOff>
    </xdr:to>
    <xdr:cxnSp macro="">
      <xdr:nvCxnSpPr>
        <xdr:cNvPr id="516" name="直線コネクタ 515"/>
        <xdr:cNvCxnSpPr/>
      </xdr:nvCxnSpPr>
      <xdr:spPr>
        <a:xfrm>
          <a:off x="14592300" y="13714912"/>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115225</xdr:rowOff>
    </xdr:from>
    <xdr:ext cx="405111" cy="259045"/>
    <xdr:sp macro="" textlink="">
      <xdr:nvSpPr>
        <xdr:cNvPr id="517" name="n_1mainValue【消防施設】&#10;有形固定資産減価償却率"/>
        <xdr:cNvSpPr txBox="1"/>
      </xdr:nvSpPr>
      <xdr:spPr>
        <a:xfrm>
          <a:off x="15266044" y="1348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66239</xdr:rowOff>
    </xdr:from>
    <xdr:ext cx="405111" cy="259045"/>
    <xdr:sp macro="" textlink="">
      <xdr:nvSpPr>
        <xdr:cNvPr id="518" name="n_2mainValue【消防施設】&#10;有形固定資産減価償却率"/>
        <xdr:cNvSpPr txBox="1"/>
      </xdr:nvSpPr>
      <xdr:spPr>
        <a:xfrm>
          <a:off x="14389744" y="1343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9" name="正方形/長方形 5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0" name="正方形/長方形 5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1" name="正方形/長方形 5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2" name="正方形/長方形 5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3" name="正方形/長方形 5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4" name="正方形/長方形 5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5" name="正方形/長方形 5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6" name="正方形/長方形 52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7" name="テキスト ボックス 52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8" name="直線コネクタ 52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9" name="直線コネクタ 52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30" name="テキスト ボックス 52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31" name="直線コネクタ 53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32" name="テキスト ボックス 53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33" name="直線コネクタ 53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34" name="テキスト ボックス 53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35" name="直線コネクタ 53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36" name="テキスト ボックス 53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7" name="直線コネクタ 53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8" name="テキスト ボックス 53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9" name="直線コネクタ 53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0" name="テキスト ボックス 53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22861</xdr:rowOff>
    </xdr:from>
    <xdr:to>
      <xdr:col>116</xdr:col>
      <xdr:colOff>62864</xdr:colOff>
      <xdr:row>86</xdr:row>
      <xdr:rowOff>87630</xdr:rowOff>
    </xdr:to>
    <xdr:cxnSp macro="">
      <xdr:nvCxnSpPr>
        <xdr:cNvPr id="542" name="直線コネクタ 541"/>
        <xdr:cNvCxnSpPr/>
      </xdr:nvCxnSpPr>
      <xdr:spPr>
        <a:xfrm flipV="1">
          <a:off x="22160864" y="13395961"/>
          <a:ext cx="0" cy="1436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543" name="【消防施設】&#10;一人当たり面積最小値テキスト"/>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544" name="直線コネクタ 543"/>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140988</xdr:rowOff>
    </xdr:from>
    <xdr:ext cx="469744" cy="259045"/>
    <xdr:sp macro="" textlink="">
      <xdr:nvSpPr>
        <xdr:cNvPr id="545" name="【消防施設】&#10;一人当たり面積最大値テキスト"/>
        <xdr:cNvSpPr txBox="1"/>
      </xdr:nvSpPr>
      <xdr:spPr>
        <a:xfrm>
          <a:off x="22199600" y="131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22861</xdr:rowOff>
    </xdr:from>
    <xdr:to>
      <xdr:col>116</xdr:col>
      <xdr:colOff>152400</xdr:colOff>
      <xdr:row>78</xdr:row>
      <xdr:rowOff>22861</xdr:rowOff>
    </xdr:to>
    <xdr:cxnSp macro="">
      <xdr:nvCxnSpPr>
        <xdr:cNvPr id="546" name="直線コネクタ 545"/>
        <xdr:cNvCxnSpPr/>
      </xdr:nvCxnSpPr>
      <xdr:spPr>
        <a:xfrm>
          <a:off x="22072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547" name="【消防施設】&#10;一人当たり面積平均値テキスト"/>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548" name="フローチャート: 判断 547"/>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128270</xdr:rowOff>
    </xdr:from>
    <xdr:to>
      <xdr:col>112</xdr:col>
      <xdr:colOff>38100</xdr:colOff>
      <xdr:row>84</xdr:row>
      <xdr:rowOff>58420</xdr:rowOff>
    </xdr:to>
    <xdr:sp macro="" textlink="">
      <xdr:nvSpPr>
        <xdr:cNvPr id="549" name="フローチャート: 判断 548"/>
        <xdr:cNvSpPr/>
      </xdr:nvSpPr>
      <xdr:spPr>
        <a:xfrm>
          <a:off x="21272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74947</xdr:rowOff>
    </xdr:from>
    <xdr:ext cx="469744" cy="259045"/>
    <xdr:sp macro="" textlink="">
      <xdr:nvSpPr>
        <xdr:cNvPr id="550" name="n_1aveValue【消防施設】&#10;一人当たり面積"/>
        <xdr:cNvSpPr txBox="1"/>
      </xdr:nvSpPr>
      <xdr:spPr>
        <a:xfrm>
          <a:off x="210757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25400</xdr:rowOff>
    </xdr:from>
    <xdr:to>
      <xdr:col>107</xdr:col>
      <xdr:colOff>101600</xdr:colOff>
      <xdr:row>83</xdr:row>
      <xdr:rowOff>127000</xdr:rowOff>
    </xdr:to>
    <xdr:sp macro="" textlink="">
      <xdr:nvSpPr>
        <xdr:cNvPr id="551" name="フローチャート: 判断 550"/>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143527</xdr:rowOff>
    </xdr:from>
    <xdr:ext cx="469744" cy="259045"/>
    <xdr:sp macro="" textlink="">
      <xdr:nvSpPr>
        <xdr:cNvPr id="552" name="n_2aveValue【消防施設】&#10;一人当たり面積"/>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97789</xdr:rowOff>
    </xdr:from>
    <xdr:to>
      <xdr:col>102</xdr:col>
      <xdr:colOff>165100</xdr:colOff>
      <xdr:row>84</xdr:row>
      <xdr:rowOff>27939</xdr:rowOff>
    </xdr:to>
    <xdr:sp macro="" textlink="">
      <xdr:nvSpPr>
        <xdr:cNvPr id="553" name="フローチャート: 判断 552"/>
        <xdr:cNvSpPr/>
      </xdr:nvSpPr>
      <xdr:spPr>
        <a:xfrm>
          <a:off x="19494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44466</xdr:rowOff>
    </xdr:from>
    <xdr:ext cx="469744" cy="259045"/>
    <xdr:sp macro="" textlink="">
      <xdr:nvSpPr>
        <xdr:cNvPr id="554" name="n_3aveValue【消防施設】&#10;一人当たり面積"/>
        <xdr:cNvSpPr txBox="1"/>
      </xdr:nvSpPr>
      <xdr:spPr>
        <a:xfrm>
          <a:off x="19310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55" name="テキスト ボックス 5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6" name="テキスト ボックス 5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7" name="テキスト ボックス 5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8" name="テキスト ボックス 5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9" name="テキスト ボックス 5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113030</xdr:rowOff>
    </xdr:from>
    <xdr:to>
      <xdr:col>116</xdr:col>
      <xdr:colOff>114300</xdr:colOff>
      <xdr:row>85</xdr:row>
      <xdr:rowOff>43180</xdr:rowOff>
    </xdr:to>
    <xdr:sp macro="" textlink="">
      <xdr:nvSpPr>
        <xdr:cNvPr id="560" name="楕円 559"/>
        <xdr:cNvSpPr/>
      </xdr:nvSpPr>
      <xdr:spPr>
        <a:xfrm>
          <a:off x="221107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91457</xdr:rowOff>
    </xdr:from>
    <xdr:ext cx="469744" cy="259045"/>
    <xdr:sp macro="" textlink="">
      <xdr:nvSpPr>
        <xdr:cNvPr id="561" name="【消防施設】&#10;一人当たり面積該当値テキスト"/>
        <xdr:cNvSpPr txBox="1"/>
      </xdr:nvSpPr>
      <xdr:spPr>
        <a:xfrm>
          <a:off x="22199600"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120650</xdr:rowOff>
    </xdr:from>
    <xdr:to>
      <xdr:col>112</xdr:col>
      <xdr:colOff>38100</xdr:colOff>
      <xdr:row>85</xdr:row>
      <xdr:rowOff>50800</xdr:rowOff>
    </xdr:to>
    <xdr:sp macro="" textlink="">
      <xdr:nvSpPr>
        <xdr:cNvPr id="562" name="楕円 561"/>
        <xdr:cNvSpPr/>
      </xdr:nvSpPr>
      <xdr:spPr>
        <a:xfrm>
          <a:off x="21272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163830</xdr:rowOff>
    </xdr:from>
    <xdr:to>
      <xdr:col>116</xdr:col>
      <xdr:colOff>63500</xdr:colOff>
      <xdr:row>85</xdr:row>
      <xdr:rowOff>0</xdr:rowOff>
    </xdr:to>
    <xdr:cxnSp macro="">
      <xdr:nvCxnSpPr>
        <xdr:cNvPr id="563" name="直線コネクタ 562"/>
        <xdr:cNvCxnSpPr/>
      </xdr:nvCxnSpPr>
      <xdr:spPr>
        <a:xfrm flipV="1">
          <a:off x="21323300" y="145656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128270</xdr:rowOff>
    </xdr:from>
    <xdr:to>
      <xdr:col>107</xdr:col>
      <xdr:colOff>101600</xdr:colOff>
      <xdr:row>85</xdr:row>
      <xdr:rowOff>58420</xdr:rowOff>
    </xdr:to>
    <xdr:sp macro="" textlink="">
      <xdr:nvSpPr>
        <xdr:cNvPr id="564" name="楕円 563"/>
        <xdr:cNvSpPr/>
      </xdr:nvSpPr>
      <xdr:spPr>
        <a:xfrm>
          <a:off x="20383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0</xdr:rowOff>
    </xdr:from>
    <xdr:to>
      <xdr:col>111</xdr:col>
      <xdr:colOff>177800</xdr:colOff>
      <xdr:row>85</xdr:row>
      <xdr:rowOff>7620</xdr:rowOff>
    </xdr:to>
    <xdr:cxnSp macro="">
      <xdr:nvCxnSpPr>
        <xdr:cNvPr id="565" name="直線コネクタ 564"/>
        <xdr:cNvCxnSpPr/>
      </xdr:nvCxnSpPr>
      <xdr:spPr>
        <a:xfrm flipV="1">
          <a:off x="20434300" y="145732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41927</xdr:rowOff>
    </xdr:from>
    <xdr:ext cx="469744" cy="259045"/>
    <xdr:sp macro="" textlink="">
      <xdr:nvSpPr>
        <xdr:cNvPr id="566" name="n_1mainValue【消防施設】&#10;一人当たり面積"/>
        <xdr:cNvSpPr txBox="1"/>
      </xdr:nvSpPr>
      <xdr:spPr>
        <a:xfrm>
          <a:off x="21075727"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49547</xdr:rowOff>
    </xdr:from>
    <xdr:ext cx="469744" cy="259045"/>
    <xdr:sp macro="" textlink="">
      <xdr:nvSpPr>
        <xdr:cNvPr id="567" name="n_2mainValue【消防施設】&#10;一人当たり面積"/>
        <xdr:cNvSpPr txBox="1"/>
      </xdr:nvSpPr>
      <xdr:spPr>
        <a:xfrm>
          <a:off x="20199427" y="146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8" name="正方形/長方形 56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9" name="正方形/長方形 56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0" name="正方形/長方形 56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1" name="正方形/長方形 57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2" name="正方形/長方形 57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3" name="正方形/長方形 57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4" name="正方形/長方形 57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5" name="正方形/長方形 57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6" name="テキスト ボックス 57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7" name="直線コネクタ 57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8" name="直線コネクタ 57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9" name="テキスト ボックス 57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0" name="直線コネクタ 57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1" name="テキスト ボックス 58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2" name="直線コネクタ 58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3" name="テキスト ボックス 58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4" name="直線コネクタ 58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5" name="テキスト ボックス 58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6" name="直線コネクタ 58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7" name="テキスト ボックス 58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8" name="直線コネクタ 58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9" name="テキスト ボックス 58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0" name="直線コネクタ 5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1" name="テキスト ボックス 5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166007</xdr:rowOff>
    </xdr:from>
    <xdr:to>
      <xdr:col>85</xdr:col>
      <xdr:colOff>126364</xdr:colOff>
      <xdr:row>108</xdr:row>
      <xdr:rowOff>43543</xdr:rowOff>
    </xdr:to>
    <xdr:cxnSp macro="">
      <xdr:nvCxnSpPr>
        <xdr:cNvPr id="593" name="直線コネクタ 592"/>
        <xdr:cNvCxnSpPr/>
      </xdr:nvCxnSpPr>
      <xdr:spPr>
        <a:xfrm flipV="1">
          <a:off x="16318864" y="171395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594" name="【庁舎】&#10;有形固定資産減価償却率最小値テキスト"/>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595" name="直線コネクタ 594"/>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112684</xdr:rowOff>
    </xdr:from>
    <xdr:ext cx="405111" cy="259045"/>
    <xdr:sp macro="" textlink="">
      <xdr:nvSpPr>
        <xdr:cNvPr id="596" name="【庁舎】&#10;有形固定資産減価償却率最大値テキスト"/>
        <xdr:cNvSpPr txBox="1"/>
      </xdr:nvSpPr>
      <xdr:spPr>
        <a:xfrm>
          <a:off x="16357600" y="1691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166007</xdr:rowOff>
    </xdr:from>
    <xdr:to>
      <xdr:col>86</xdr:col>
      <xdr:colOff>25400</xdr:colOff>
      <xdr:row>99</xdr:row>
      <xdr:rowOff>166007</xdr:rowOff>
    </xdr:to>
    <xdr:cxnSp macro="">
      <xdr:nvCxnSpPr>
        <xdr:cNvPr id="597" name="直線コネクタ 596"/>
        <xdr:cNvCxnSpPr/>
      </xdr:nvCxnSpPr>
      <xdr:spPr>
        <a:xfrm>
          <a:off x="16230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5822</xdr:rowOff>
    </xdr:from>
    <xdr:ext cx="405111" cy="259045"/>
    <xdr:sp macro="" textlink="">
      <xdr:nvSpPr>
        <xdr:cNvPr id="598" name="【庁舎】&#10;有形固定資産減価償却率平均値テキスト"/>
        <xdr:cNvSpPr txBox="1"/>
      </xdr:nvSpPr>
      <xdr:spPr>
        <a:xfrm>
          <a:off x="16357600" y="1766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154395</xdr:rowOff>
    </xdr:from>
    <xdr:to>
      <xdr:col>85</xdr:col>
      <xdr:colOff>177800</xdr:colOff>
      <xdr:row>104</xdr:row>
      <xdr:rowOff>84545</xdr:rowOff>
    </xdr:to>
    <xdr:sp macro="" textlink="">
      <xdr:nvSpPr>
        <xdr:cNvPr id="599" name="フローチャート: 判断 598"/>
        <xdr:cNvSpPr/>
      </xdr:nvSpPr>
      <xdr:spPr>
        <a:xfrm>
          <a:off x="16268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125005</xdr:rowOff>
    </xdr:from>
    <xdr:to>
      <xdr:col>81</xdr:col>
      <xdr:colOff>101600</xdr:colOff>
      <xdr:row>104</xdr:row>
      <xdr:rowOff>55155</xdr:rowOff>
    </xdr:to>
    <xdr:sp macro="" textlink="">
      <xdr:nvSpPr>
        <xdr:cNvPr id="600" name="フローチャート: 判断 599"/>
        <xdr:cNvSpPr/>
      </xdr:nvSpPr>
      <xdr:spPr>
        <a:xfrm>
          <a:off x="154305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71682</xdr:rowOff>
    </xdr:from>
    <xdr:ext cx="405111" cy="259045"/>
    <xdr:sp macro="" textlink="">
      <xdr:nvSpPr>
        <xdr:cNvPr id="601" name="n_1aveValue【庁舎】&#10;有形固定資産減価償却率"/>
        <xdr:cNvSpPr txBox="1"/>
      </xdr:nvSpPr>
      <xdr:spPr>
        <a:xfrm>
          <a:off x="15266044" y="1755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2539</xdr:rowOff>
    </xdr:from>
    <xdr:to>
      <xdr:col>76</xdr:col>
      <xdr:colOff>165100</xdr:colOff>
      <xdr:row>104</xdr:row>
      <xdr:rowOff>104139</xdr:rowOff>
    </xdr:to>
    <xdr:sp macro="" textlink="">
      <xdr:nvSpPr>
        <xdr:cNvPr id="602" name="フローチャート: 判断 601"/>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120666</xdr:rowOff>
    </xdr:from>
    <xdr:ext cx="405111" cy="259045"/>
    <xdr:sp macro="" textlink="">
      <xdr:nvSpPr>
        <xdr:cNvPr id="603" name="n_2aveValue【庁舎】&#10;有形固定資産減価償却率"/>
        <xdr:cNvSpPr txBox="1"/>
      </xdr:nvSpPr>
      <xdr:spPr>
        <a:xfrm>
          <a:off x="14389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128270</xdr:rowOff>
    </xdr:from>
    <xdr:to>
      <xdr:col>72</xdr:col>
      <xdr:colOff>38100</xdr:colOff>
      <xdr:row>104</xdr:row>
      <xdr:rowOff>58420</xdr:rowOff>
    </xdr:to>
    <xdr:sp macro="" textlink="">
      <xdr:nvSpPr>
        <xdr:cNvPr id="604" name="フローチャート: 判断 603"/>
        <xdr:cNvSpPr/>
      </xdr:nvSpPr>
      <xdr:spPr>
        <a:xfrm>
          <a:off x="1365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74947</xdr:rowOff>
    </xdr:from>
    <xdr:ext cx="405111" cy="259045"/>
    <xdr:sp macro="" textlink="">
      <xdr:nvSpPr>
        <xdr:cNvPr id="605" name="n_3aveValue【庁舎】&#10;有形固定資産減価償却率"/>
        <xdr:cNvSpPr txBox="1"/>
      </xdr:nvSpPr>
      <xdr:spPr>
        <a:xfrm>
          <a:off x="13500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06" name="テキスト ボックス 6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7" name="テキスト ボックス 6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8" name="テキスト ボックス 6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9" name="テキスト ボックス 6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0" name="テキスト ボックス 6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103777</xdr:rowOff>
    </xdr:from>
    <xdr:to>
      <xdr:col>85</xdr:col>
      <xdr:colOff>177800</xdr:colOff>
      <xdr:row>105</xdr:row>
      <xdr:rowOff>33927</xdr:rowOff>
    </xdr:to>
    <xdr:sp macro="" textlink="">
      <xdr:nvSpPr>
        <xdr:cNvPr id="611" name="楕円 610"/>
        <xdr:cNvSpPr/>
      </xdr:nvSpPr>
      <xdr:spPr>
        <a:xfrm>
          <a:off x="162687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82204</xdr:rowOff>
    </xdr:from>
    <xdr:ext cx="405111" cy="259045"/>
    <xdr:sp macro="" textlink="">
      <xdr:nvSpPr>
        <xdr:cNvPr id="612" name="【庁舎】&#10;有形固定資産減価償却率該当値テキスト"/>
        <xdr:cNvSpPr txBox="1"/>
      </xdr:nvSpPr>
      <xdr:spPr>
        <a:xfrm>
          <a:off x="16357600" y="1791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5806</xdr:rowOff>
    </xdr:from>
    <xdr:to>
      <xdr:col>81</xdr:col>
      <xdr:colOff>101600</xdr:colOff>
      <xdr:row>105</xdr:row>
      <xdr:rowOff>107406</xdr:rowOff>
    </xdr:to>
    <xdr:sp macro="" textlink="">
      <xdr:nvSpPr>
        <xdr:cNvPr id="613" name="楕円 612"/>
        <xdr:cNvSpPr/>
      </xdr:nvSpPr>
      <xdr:spPr>
        <a:xfrm>
          <a:off x="15430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154577</xdr:rowOff>
    </xdr:from>
    <xdr:to>
      <xdr:col>85</xdr:col>
      <xdr:colOff>127000</xdr:colOff>
      <xdr:row>105</xdr:row>
      <xdr:rowOff>56606</xdr:rowOff>
    </xdr:to>
    <xdr:cxnSp macro="">
      <xdr:nvCxnSpPr>
        <xdr:cNvPr id="614" name="直線コネクタ 613"/>
        <xdr:cNvCxnSpPr/>
      </xdr:nvCxnSpPr>
      <xdr:spPr>
        <a:xfrm flipV="1">
          <a:off x="15481300" y="17985377"/>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59689</xdr:rowOff>
    </xdr:from>
    <xdr:to>
      <xdr:col>76</xdr:col>
      <xdr:colOff>165100</xdr:colOff>
      <xdr:row>105</xdr:row>
      <xdr:rowOff>161289</xdr:rowOff>
    </xdr:to>
    <xdr:sp macro="" textlink="">
      <xdr:nvSpPr>
        <xdr:cNvPr id="615" name="楕円 614"/>
        <xdr:cNvSpPr/>
      </xdr:nvSpPr>
      <xdr:spPr>
        <a:xfrm>
          <a:off x="14541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56606</xdr:rowOff>
    </xdr:from>
    <xdr:to>
      <xdr:col>81</xdr:col>
      <xdr:colOff>50800</xdr:colOff>
      <xdr:row>105</xdr:row>
      <xdr:rowOff>110489</xdr:rowOff>
    </xdr:to>
    <xdr:cxnSp macro="">
      <xdr:nvCxnSpPr>
        <xdr:cNvPr id="616" name="直線コネクタ 615"/>
        <xdr:cNvCxnSpPr/>
      </xdr:nvCxnSpPr>
      <xdr:spPr>
        <a:xfrm flipV="1">
          <a:off x="14592300" y="18058856"/>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67855</xdr:rowOff>
    </xdr:from>
    <xdr:to>
      <xdr:col>72</xdr:col>
      <xdr:colOff>38100</xdr:colOff>
      <xdr:row>105</xdr:row>
      <xdr:rowOff>169455</xdr:rowOff>
    </xdr:to>
    <xdr:sp macro="" textlink="">
      <xdr:nvSpPr>
        <xdr:cNvPr id="617" name="楕円 616"/>
        <xdr:cNvSpPr/>
      </xdr:nvSpPr>
      <xdr:spPr>
        <a:xfrm>
          <a:off x="136525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110489</xdr:rowOff>
    </xdr:from>
    <xdr:to>
      <xdr:col>76</xdr:col>
      <xdr:colOff>114300</xdr:colOff>
      <xdr:row>105</xdr:row>
      <xdr:rowOff>118655</xdr:rowOff>
    </xdr:to>
    <xdr:cxnSp macro="">
      <xdr:nvCxnSpPr>
        <xdr:cNvPr id="618" name="直線コネクタ 617"/>
        <xdr:cNvCxnSpPr/>
      </xdr:nvCxnSpPr>
      <xdr:spPr>
        <a:xfrm flipV="1">
          <a:off x="13703300" y="18112739"/>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98533</xdr:rowOff>
    </xdr:from>
    <xdr:ext cx="405111" cy="259045"/>
    <xdr:sp macro="" textlink="">
      <xdr:nvSpPr>
        <xdr:cNvPr id="619" name="n_1mainValue【庁舎】&#10;有形固定資産減価償却率"/>
        <xdr:cNvSpPr txBox="1"/>
      </xdr:nvSpPr>
      <xdr:spPr>
        <a:xfrm>
          <a:off x="152660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152416</xdr:rowOff>
    </xdr:from>
    <xdr:ext cx="405111" cy="259045"/>
    <xdr:sp macro="" textlink="">
      <xdr:nvSpPr>
        <xdr:cNvPr id="620" name="n_2mainValue【庁舎】&#10;有形固定資産減価償却率"/>
        <xdr:cNvSpPr txBox="1"/>
      </xdr:nvSpPr>
      <xdr:spPr>
        <a:xfrm>
          <a:off x="14389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160582</xdr:rowOff>
    </xdr:from>
    <xdr:ext cx="405111" cy="259045"/>
    <xdr:sp macro="" textlink="">
      <xdr:nvSpPr>
        <xdr:cNvPr id="621" name="n_3mainValue【庁舎】&#10;有形固定資産減価償却率"/>
        <xdr:cNvSpPr txBox="1"/>
      </xdr:nvSpPr>
      <xdr:spPr>
        <a:xfrm>
          <a:off x="135007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2" name="正方形/長方形 6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3" name="正方形/長方形 6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4" name="正方形/長方形 6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5" name="正方形/長方形 6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6" name="正方形/長方形 6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7" name="正方形/長方形 6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8" name="正方形/長方形 6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9" name="正方形/長方形 6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0" name="テキスト ボックス 6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1" name="直線コネクタ 6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2" name="直線コネクタ 63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3" name="テキスト ボックス 63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4" name="直線コネクタ 63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5" name="テキスト ボックス 63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6" name="直線コネクタ 63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7" name="テキスト ボックス 63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8" name="直線コネクタ 63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9" name="テキスト ボックス 63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0" name="直線コネクタ 63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1" name="テキスト ボックス 64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2" name="直線コネクタ 64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3" name="テキスト ボックス 64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4" name="直線コネクタ 6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5" name="テキスト ボックス 6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96882</xdr:rowOff>
    </xdr:from>
    <xdr:to>
      <xdr:col>116</xdr:col>
      <xdr:colOff>62864</xdr:colOff>
      <xdr:row>108</xdr:row>
      <xdr:rowOff>52251</xdr:rowOff>
    </xdr:to>
    <xdr:cxnSp macro="">
      <xdr:nvCxnSpPr>
        <xdr:cNvPr id="647" name="直線コネクタ 646"/>
        <xdr:cNvCxnSpPr/>
      </xdr:nvCxnSpPr>
      <xdr:spPr>
        <a:xfrm flipV="1">
          <a:off x="22160864" y="17241882"/>
          <a:ext cx="0" cy="132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56078</xdr:rowOff>
    </xdr:from>
    <xdr:ext cx="469744" cy="259045"/>
    <xdr:sp macro="" textlink="">
      <xdr:nvSpPr>
        <xdr:cNvPr id="648" name="【庁舎】&#10;一人当たり面積最小値テキスト"/>
        <xdr:cNvSpPr txBox="1"/>
      </xdr:nvSpPr>
      <xdr:spPr>
        <a:xfrm>
          <a:off x="22199600"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52251</xdr:rowOff>
    </xdr:from>
    <xdr:to>
      <xdr:col>116</xdr:col>
      <xdr:colOff>152400</xdr:colOff>
      <xdr:row>108</xdr:row>
      <xdr:rowOff>52251</xdr:rowOff>
    </xdr:to>
    <xdr:cxnSp macro="">
      <xdr:nvCxnSpPr>
        <xdr:cNvPr id="649" name="直線コネクタ 648"/>
        <xdr:cNvCxnSpPr/>
      </xdr:nvCxnSpPr>
      <xdr:spPr>
        <a:xfrm>
          <a:off x="22072600" y="1856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43559</xdr:rowOff>
    </xdr:from>
    <xdr:ext cx="469744" cy="259045"/>
    <xdr:sp macro="" textlink="">
      <xdr:nvSpPr>
        <xdr:cNvPr id="650" name="【庁舎】&#10;一人当たり面積最大値テキスト"/>
        <xdr:cNvSpPr txBox="1"/>
      </xdr:nvSpPr>
      <xdr:spPr>
        <a:xfrm>
          <a:off x="22199600" y="1701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96882</xdr:rowOff>
    </xdr:from>
    <xdr:to>
      <xdr:col>116</xdr:col>
      <xdr:colOff>152400</xdr:colOff>
      <xdr:row>100</xdr:row>
      <xdr:rowOff>96882</xdr:rowOff>
    </xdr:to>
    <xdr:cxnSp macro="">
      <xdr:nvCxnSpPr>
        <xdr:cNvPr id="651" name="直線コネクタ 650"/>
        <xdr:cNvCxnSpPr/>
      </xdr:nvCxnSpPr>
      <xdr:spPr>
        <a:xfrm>
          <a:off x="22072600" y="172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1650</xdr:rowOff>
    </xdr:from>
    <xdr:ext cx="469744" cy="259045"/>
    <xdr:sp macro="" textlink="">
      <xdr:nvSpPr>
        <xdr:cNvPr id="652" name="【庁舎】&#10;一人当たり面積平均値テキスト"/>
        <xdr:cNvSpPr txBox="1"/>
      </xdr:nvSpPr>
      <xdr:spPr>
        <a:xfrm>
          <a:off x="22199600" y="18175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653" name="フローチャート: 判断 652"/>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654" name="フローチャート: 判断 653"/>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150784</xdr:rowOff>
    </xdr:from>
    <xdr:ext cx="469744" cy="259045"/>
    <xdr:sp macro="" textlink="">
      <xdr:nvSpPr>
        <xdr:cNvPr id="655" name="n_1aveValue【庁舎】&#10;一人当たり面積"/>
        <xdr:cNvSpPr txBox="1"/>
      </xdr:nvSpPr>
      <xdr:spPr>
        <a:xfrm>
          <a:off x="21075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70031</xdr:rowOff>
    </xdr:from>
    <xdr:to>
      <xdr:col>107</xdr:col>
      <xdr:colOff>101600</xdr:colOff>
      <xdr:row>107</xdr:row>
      <xdr:rowOff>181</xdr:rowOff>
    </xdr:to>
    <xdr:sp macro="" textlink="">
      <xdr:nvSpPr>
        <xdr:cNvPr id="656" name="フローチャート: 判断 655"/>
        <xdr:cNvSpPr/>
      </xdr:nvSpPr>
      <xdr:spPr>
        <a:xfrm>
          <a:off x="20383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162758</xdr:rowOff>
    </xdr:from>
    <xdr:ext cx="469744" cy="259045"/>
    <xdr:sp macro="" textlink="">
      <xdr:nvSpPr>
        <xdr:cNvPr id="657" name="n_2aveValue【庁舎】&#10;一人当たり面積"/>
        <xdr:cNvSpPr txBox="1"/>
      </xdr:nvSpPr>
      <xdr:spPr>
        <a:xfrm>
          <a:off x="20199427" y="1833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109220</xdr:rowOff>
    </xdr:from>
    <xdr:to>
      <xdr:col>102</xdr:col>
      <xdr:colOff>165100</xdr:colOff>
      <xdr:row>107</xdr:row>
      <xdr:rowOff>39370</xdr:rowOff>
    </xdr:to>
    <xdr:sp macro="" textlink="">
      <xdr:nvSpPr>
        <xdr:cNvPr id="658" name="フローチャート: 判断 657"/>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30497</xdr:rowOff>
    </xdr:from>
    <xdr:ext cx="469744" cy="259045"/>
    <xdr:sp macro="" textlink="">
      <xdr:nvSpPr>
        <xdr:cNvPr id="659" name="n_3aveValue【庁舎】&#10;一人当たり面積"/>
        <xdr:cNvSpPr txBox="1"/>
      </xdr:nvSpPr>
      <xdr:spPr>
        <a:xfrm>
          <a:off x="19310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0" name="テキスト ボックス 6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1" name="テキスト ボックス 6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2" name="テキスト ボックス 6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3" name="テキスト ボックス 6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4" name="テキスト ボックス 6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8527</xdr:rowOff>
    </xdr:from>
    <xdr:to>
      <xdr:col>116</xdr:col>
      <xdr:colOff>114300</xdr:colOff>
      <xdr:row>105</xdr:row>
      <xdr:rowOff>110127</xdr:rowOff>
    </xdr:to>
    <xdr:sp macro="" textlink="">
      <xdr:nvSpPr>
        <xdr:cNvPr id="665" name="楕円 664"/>
        <xdr:cNvSpPr/>
      </xdr:nvSpPr>
      <xdr:spPr>
        <a:xfrm>
          <a:off x="22110700" y="1801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31404</xdr:rowOff>
    </xdr:from>
    <xdr:ext cx="469744" cy="259045"/>
    <xdr:sp macro="" textlink="">
      <xdr:nvSpPr>
        <xdr:cNvPr id="666" name="【庁舎】&#10;一人当たり面積該当値テキスト"/>
        <xdr:cNvSpPr txBox="1"/>
      </xdr:nvSpPr>
      <xdr:spPr>
        <a:xfrm>
          <a:off x="22199600"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134801</xdr:rowOff>
    </xdr:from>
    <xdr:to>
      <xdr:col>112</xdr:col>
      <xdr:colOff>38100</xdr:colOff>
      <xdr:row>106</xdr:row>
      <xdr:rowOff>64951</xdr:rowOff>
    </xdr:to>
    <xdr:sp macro="" textlink="">
      <xdr:nvSpPr>
        <xdr:cNvPr id="667" name="楕円 666"/>
        <xdr:cNvSpPr/>
      </xdr:nvSpPr>
      <xdr:spPr>
        <a:xfrm>
          <a:off x="21272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59327</xdr:rowOff>
    </xdr:from>
    <xdr:to>
      <xdr:col>116</xdr:col>
      <xdr:colOff>63500</xdr:colOff>
      <xdr:row>106</xdr:row>
      <xdr:rowOff>14151</xdr:rowOff>
    </xdr:to>
    <xdr:cxnSp macro="">
      <xdr:nvCxnSpPr>
        <xdr:cNvPr id="668" name="直線コネクタ 667"/>
        <xdr:cNvCxnSpPr/>
      </xdr:nvCxnSpPr>
      <xdr:spPr>
        <a:xfrm flipV="1">
          <a:off x="21323300" y="18061577"/>
          <a:ext cx="838200" cy="12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147864</xdr:rowOff>
    </xdr:from>
    <xdr:to>
      <xdr:col>107</xdr:col>
      <xdr:colOff>101600</xdr:colOff>
      <xdr:row>106</xdr:row>
      <xdr:rowOff>78014</xdr:rowOff>
    </xdr:to>
    <xdr:sp macro="" textlink="">
      <xdr:nvSpPr>
        <xdr:cNvPr id="669" name="楕円 668"/>
        <xdr:cNvSpPr/>
      </xdr:nvSpPr>
      <xdr:spPr>
        <a:xfrm>
          <a:off x="20383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14151</xdr:rowOff>
    </xdr:from>
    <xdr:to>
      <xdr:col>111</xdr:col>
      <xdr:colOff>177800</xdr:colOff>
      <xdr:row>106</xdr:row>
      <xdr:rowOff>27214</xdr:rowOff>
    </xdr:to>
    <xdr:cxnSp macro="">
      <xdr:nvCxnSpPr>
        <xdr:cNvPr id="670" name="直線コネクタ 669"/>
        <xdr:cNvCxnSpPr/>
      </xdr:nvCxnSpPr>
      <xdr:spPr>
        <a:xfrm flipV="1">
          <a:off x="20434300" y="1818785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671" name="楕円 670"/>
        <xdr:cNvSpPr/>
      </xdr:nvSpPr>
      <xdr:spPr>
        <a:xfrm>
          <a:off x="19494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133350</xdr:rowOff>
    </xdr:from>
    <xdr:to>
      <xdr:col>107</xdr:col>
      <xdr:colOff>50800</xdr:colOff>
      <xdr:row>106</xdr:row>
      <xdr:rowOff>27214</xdr:rowOff>
    </xdr:to>
    <xdr:cxnSp macro="">
      <xdr:nvCxnSpPr>
        <xdr:cNvPr id="672" name="直線コネクタ 671"/>
        <xdr:cNvCxnSpPr/>
      </xdr:nvCxnSpPr>
      <xdr:spPr>
        <a:xfrm>
          <a:off x="19545300" y="181356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81478</xdr:rowOff>
    </xdr:from>
    <xdr:ext cx="469744" cy="259045"/>
    <xdr:sp macro="" textlink="">
      <xdr:nvSpPr>
        <xdr:cNvPr id="673" name="n_1mainValue【庁舎】&#10;一人当たり面積"/>
        <xdr:cNvSpPr txBox="1"/>
      </xdr:nvSpPr>
      <xdr:spPr>
        <a:xfrm>
          <a:off x="21075727" y="1791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94541</xdr:rowOff>
    </xdr:from>
    <xdr:ext cx="469744" cy="259045"/>
    <xdr:sp macro="" textlink="">
      <xdr:nvSpPr>
        <xdr:cNvPr id="674" name="n_2mainValue【庁舎】&#10;一人当たり面積"/>
        <xdr:cNvSpPr txBox="1"/>
      </xdr:nvSpPr>
      <xdr:spPr>
        <a:xfrm>
          <a:off x="20199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675" name="n_3mainValue【庁舎】&#10;一人当たり面積"/>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6" name="正方形/長方形 6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7" name="正方形/長方形 6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8" name="テキスト ボックス 6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類似団体と比較して特に有形固定資産減価償却率が高くなっている施設は、体育館・プール、福祉施設であり、特に低くなっている施設は、庁舎である。</a:t>
          </a:r>
          <a:endParaRPr lang="ja-JP" altLang="ja-JP" sz="1400">
            <a:solidFill>
              <a:schemeClr val="tx1"/>
            </a:solidFill>
            <a:effectLst/>
          </a:endParaRPr>
        </a:p>
        <a:p>
          <a:r>
            <a:rPr kumimoji="1" lang="ja-JP" altLang="ja-JP" sz="1100">
              <a:solidFill>
                <a:schemeClr val="tx1"/>
              </a:solidFill>
              <a:effectLst/>
              <a:latin typeface="+mn-lt"/>
              <a:ea typeface="+mn-ea"/>
              <a:cs typeface="+mn-cs"/>
            </a:rPr>
            <a:t>体育館・プールについては、ともに有形固定資産減価償却率が</a:t>
          </a:r>
          <a:r>
            <a:rPr kumimoji="1" lang="en-US" altLang="ja-JP" sz="1100">
              <a:solidFill>
                <a:schemeClr val="tx1"/>
              </a:solidFill>
              <a:effectLst/>
              <a:latin typeface="+mn-lt"/>
              <a:ea typeface="+mn-ea"/>
              <a:cs typeface="+mn-cs"/>
            </a:rPr>
            <a:t>100</a:t>
          </a:r>
          <a:r>
            <a:rPr kumimoji="1" lang="ja-JP" altLang="ja-JP" sz="1100">
              <a:solidFill>
                <a:schemeClr val="tx1"/>
              </a:solidFill>
              <a:effectLst/>
              <a:latin typeface="+mn-lt"/>
              <a:ea typeface="+mn-ea"/>
              <a:cs typeface="+mn-cs"/>
            </a:rPr>
            <a:t>％となっている。個別施設計画については、現在策定中であり、策定後は、同計画に基づいて老朽化対策に取り組んでいくこととしている。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庁舎については、平成</a:t>
          </a:r>
          <a:r>
            <a:rPr kumimoji="1" lang="en-US" altLang="ja-JP" sz="1100">
              <a:solidFill>
                <a:schemeClr val="tx1"/>
              </a:solidFill>
              <a:effectLst/>
              <a:latin typeface="+mn-lt"/>
              <a:ea typeface="+mn-ea"/>
              <a:cs typeface="+mn-cs"/>
            </a:rPr>
            <a:t>12</a:t>
          </a:r>
          <a:r>
            <a:rPr kumimoji="1" lang="ja-JP" altLang="ja-JP" sz="1100">
              <a:solidFill>
                <a:schemeClr val="tx1"/>
              </a:solidFill>
              <a:effectLst/>
              <a:latin typeface="+mn-lt"/>
              <a:ea typeface="+mn-ea"/>
              <a:cs typeface="+mn-cs"/>
            </a:rPr>
            <a:t>年度に老朽化していた本庁舎を建て替えたため、有形固定資産減価償却率が低くなっている。庁舎の一人当たり面積については、人口減少により</a:t>
          </a:r>
          <a:r>
            <a:rPr kumimoji="1" lang="ja-JP" altLang="en-US" sz="1100">
              <a:solidFill>
                <a:schemeClr val="tx1"/>
              </a:solidFill>
              <a:effectLst/>
              <a:latin typeface="+mn-lt"/>
              <a:ea typeface="+mn-ea"/>
              <a:cs typeface="+mn-cs"/>
            </a:rPr>
            <a:t>引き続き</a:t>
          </a:r>
          <a:r>
            <a:rPr kumimoji="1" lang="ja-JP" altLang="ja-JP" sz="1100">
              <a:solidFill>
                <a:schemeClr val="tx1"/>
              </a:solidFill>
              <a:effectLst/>
              <a:latin typeface="+mn-lt"/>
              <a:ea typeface="+mn-ea"/>
              <a:cs typeface="+mn-cs"/>
            </a:rPr>
            <a:t>増加を見込んでいる。</a:t>
          </a:r>
          <a:endParaRPr lang="ja-JP" altLang="ja-JP" sz="1400">
            <a:solidFill>
              <a:schemeClr val="tx1"/>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神奈川県山北町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10,308
10,232
224.61
5,264,834
5,068,742
193,875
3,287,881
4,448,807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過去５年間を通じて類似団体平均を上回るものの、減少傾向が続き、財源不足団体となっており、厳しい財政運営を強いられている。主要な施策のひとつである定住対策や企業誘致、子育て支援施策にさらに力を入れ、町民税や法人税収の安定的な確保に努める。                                      </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42938</xdr:rowOff>
    </xdr:from>
    <xdr:to>
      <xdr:col>23</xdr:col>
      <xdr:colOff>133350</xdr:colOff>
      <xdr:row>44</xdr:row>
      <xdr:rowOff>84667</xdr:rowOff>
    </xdr:to>
    <xdr:cxnSp macro="">
      <xdr:nvCxnSpPr>
        <xdr:cNvPr id="65" name="直線コネクタ 64"/>
        <xdr:cNvCxnSpPr/>
      </xdr:nvCxnSpPr>
      <xdr:spPr>
        <a:xfrm flipV="1">
          <a:off x="4953000" y="621513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129315</xdr:rowOff>
    </xdr:from>
    <xdr:ext cx="762000" cy="259045"/>
    <xdr:sp macro="" textlink="">
      <xdr:nvSpPr>
        <xdr:cNvPr id="68" name="財政力最大値テキスト"/>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42938</xdr:rowOff>
    </xdr:from>
    <xdr:to>
      <xdr:col>24</xdr:col>
      <xdr:colOff>12700</xdr:colOff>
      <xdr:row>36</xdr:row>
      <xdr:rowOff>42938</xdr:rowOff>
    </xdr:to>
    <xdr:cxnSp macro="">
      <xdr:nvCxnSpPr>
        <xdr:cNvPr id="69" name="直線コネクタ 68"/>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127907</xdr:rowOff>
    </xdr:to>
    <xdr:cxnSp macro="">
      <xdr:nvCxnSpPr>
        <xdr:cNvPr id="70" name="直線コネクタ 69"/>
        <xdr:cNvCxnSpPr/>
      </xdr:nvCxnSpPr>
      <xdr:spPr>
        <a:xfrm>
          <a:off x="4114800" y="7145867"/>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15620</xdr:rowOff>
    </xdr:from>
    <xdr:ext cx="762000" cy="259045"/>
    <xdr:sp macro="" textlink="">
      <xdr:nvSpPr>
        <xdr:cNvPr id="71"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72" name="フローチャート: 判断 71"/>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116417</xdr:rowOff>
    </xdr:to>
    <xdr:cxnSp macro="">
      <xdr:nvCxnSpPr>
        <xdr:cNvPr id="73" name="直線コネクタ 72"/>
        <xdr:cNvCxnSpPr/>
      </xdr:nvCxnSpPr>
      <xdr:spPr>
        <a:xfrm>
          <a:off x="3225800" y="712288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32052</xdr:rowOff>
    </xdr:from>
    <xdr:to>
      <xdr:col>19</xdr:col>
      <xdr:colOff>184150</xdr:colOff>
      <xdr:row>42</xdr:row>
      <xdr:rowOff>133652</xdr:rowOff>
    </xdr:to>
    <xdr:sp macro="" textlink="">
      <xdr:nvSpPr>
        <xdr:cNvPr id="74" name="フローチャート: 判断 73"/>
        <xdr:cNvSpPr/>
      </xdr:nvSpPr>
      <xdr:spPr>
        <a:xfrm>
          <a:off x="4064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118429</xdr:rowOff>
    </xdr:from>
    <xdr:ext cx="736600" cy="259045"/>
    <xdr:sp macro="" textlink="">
      <xdr:nvSpPr>
        <xdr:cNvPr id="75" name="テキスト ボックス 74"/>
        <xdr:cNvSpPr txBox="1"/>
      </xdr:nvSpPr>
      <xdr:spPr>
        <a:xfrm>
          <a:off x="3733800" y="731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81945</xdr:rowOff>
    </xdr:from>
    <xdr:to>
      <xdr:col>15</xdr:col>
      <xdr:colOff>82550</xdr:colOff>
      <xdr:row>41</xdr:row>
      <xdr:rowOff>93435</xdr:rowOff>
    </xdr:to>
    <xdr:cxnSp macro="">
      <xdr:nvCxnSpPr>
        <xdr:cNvPr id="76" name="直線コネクタ 75"/>
        <xdr:cNvCxnSpPr/>
      </xdr:nvCxnSpPr>
      <xdr:spPr>
        <a:xfrm>
          <a:off x="2336800" y="71113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8" name="テキスト ボックス 77"/>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58965</xdr:rowOff>
    </xdr:from>
    <xdr:to>
      <xdr:col>11</xdr:col>
      <xdr:colOff>31750</xdr:colOff>
      <xdr:row>41</xdr:row>
      <xdr:rowOff>81945</xdr:rowOff>
    </xdr:to>
    <xdr:cxnSp macro="">
      <xdr:nvCxnSpPr>
        <xdr:cNvPr id="79" name="直線コネクタ 78"/>
        <xdr:cNvCxnSpPr/>
      </xdr:nvCxnSpPr>
      <xdr:spPr>
        <a:xfrm>
          <a:off x="1447800" y="70884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66524</xdr:rowOff>
    </xdr:from>
    <xdr:to>
      <xdr:col>11</xdr:col>
      <xdr:colOff>82550</xdr:colOff>
      <xdr:row>42</xdr:row>
      <xdr:rowOff>168124</xdr:rowOff>
    </xdr:to>
    <xdr:sp macro="" textlink="">
      <xdr:nvSpPr>
        <xdr:cNvPr id="80" name="フローチャート: 判断 79"/>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152901</xdr:rowOff>
    </xdr:from>
    <xdr:ext cx="762000" cy="259045"/>
    <xdr:sp macro="" textlink="">
      <xdr:nvSpPr>
        <xdr:cNvPr id="81" name="テキスト ボックス 80"/>
        <xdr:cNvSpPr txBox="1"/>
      </xdr:nvSpPr>
      <xdr:spPr>
        <a:xfrm>
          <a:off x="1955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83" name="テキスト ボックス 82"/>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89" name="楕円 88"/>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93634</xdr:rowOff>
    </xdr:from>
    <xdr:ext cx="762000" cy="259045"/>
    <xdr:sp macro="" textlink="">
      <xdr:nvSpPr>
        <xdr:cNvPr id="90" name="財政力該当値テキスト"/>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1" name="楕円 90"/>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2" name="テキスト ボックス 91"/>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3" name="楕円 92"/>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4" name="テキスト ボックス 93"/>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31145</xdr:rowOff>
    </xdr:from>
    <xdr:to>
      <xdr:col>11</xdr:col>
      <xdr:colOff>82550</xdr:colOff>
      <xdr:row>41</xdr:row>
      <xdr:rowOff>132745</xdr:rowOff>
    </xdr:to>
    <xdr:sp macro="" textlink="">
      <xdr:nvSpPr>
        <xdr:cNvPr id="95" name="楕円 94"/>
        <xdr:cNvSpPr/>
      </xdr:nvSpPr>
      <xdr:spPr>
        <a:xfrm>
          <a:off x="2286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142922</xdr:rowOff>
    </xdr:from>
    <xdr:ext cx="762000" cy="259045"/>
    <xdr:sp macro="" textlink="">
      <xdr:nvSpPr>
        <xdr:cNvPr id="96" name="テキスト ボックス 95"/>
        <xdr:cNvSpPr txBox="1"/>
      </xdr:nvSpPr>
      <xdr:spPr>
        <a:xfrm>
          <a:off x="1955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97" name="楕円 96"/>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98" name="テキスト ボックス 97"/>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過去５年間を通じて</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類似団体平均より良好な状態を保っている。平成</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以降、</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公債費の増のため</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悪化傾向にある。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17272</xdr:rowOff>
    </xdr:to>
    <xdr:cxnSp macro="">
      <xdr:nvCxnSpPr>
        <xdr:cNvPr id="126" name="直線コネクタ 125"/>
        <xdr:cNvCxnSpPr/>
      </xdr:nvCxnSpPr>
      <xdr:spPr>
        <a:xfrm flipV="1">
          <a:off x="4953000" y="9926320"/>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7" name="財政構造の弾力性最小値テキスト"/>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8" name="直線コネクタ 127"/>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9"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0" name="直線コネクタ 129"/>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63</xdr:row>
      <xdr:rowOff>90170</xdr:rowOff>
    </xdr:to>
    <xdr:cxnSp macro="">
      <xdr:nvCxnSpPr>
        <xdr:cNvPr id="131" name="直線コネクタ 130"/>
        <xdr:cNvCxnSpPr/>
      </xdr:nvCxnSpPr>
      <xdr:spPr>
        <a:xfrm>
          <a:off x="4114800" y="108432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103141</xdr:rowOff>
    </xdr:from>
    <xdr:ext cx="762000" cy="259045"/>
    <xdr:sp macro="" textlink="">
      <xdr:nvSpPr>
        <xdr:cNvPr id="132" name="財政構造の弾力性平均値テキスト"/>
        <xdr:cNvSpPr txBox="1"/>
      </xdr:nvSpPr>
      <xdr:spPr>
        <a:xfrm>
          <a:off x="5041900" y="1090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3" name="フローチャート: 判断 132"/>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12954</xdr:rowOff>
    </xdr:from>
    <xdr:to>
      <xdr:col>19</xdr:col>
      <xdr:colOff>133350</xdr:colOff>
      <xdr:row>63</xdr:row>
      <xdr:rowOff>41910</xdr:rowOff>
    </xdr:to>
    <xdr:cxnSp macro="">
      <xdr:nvCxnSpPr>
        <xdr:cNvPr id="134" name="直線コネクタ 133"/>
        <xdr:cNvCxnSpPr/>
      </xdr:nvCxnSpPr>
      <xdr:spPr>
        <a:xfrm>
          <a:off x="3225800" y="1081430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5" name="フローチャート: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21861</xdr:rowOff>
    </xdr:from>
    <xdr:ext cx="736600" cy="259045"/>
    <xdr:sp macro="" textlink="">
      <xdr:nvSpPr>
        <xdr:cNvPr id="136" name="テキスト ボックス 135"/>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150622</xdr:rowOff>
    </xdr:from>
    <xdr:to>
      <xdr:col>15</xdr:col>
      <xdr:colOff>82550</xdr:colOff>
      <xdr:row>63</xdr:row>
      <xdr:rowOff>12954</xdr:rowOff>
    </xdr:to>
    <xdr:cxnSp macro="">
      <xdr:nvCxnSpPr>
        <xdr:cNvPr id="137" name="直線コネクタ 136"/>
        <xdr:cNvCxnSpPr/>
      </xdr:nvCxnSpPr>
      <xdr:spPr>
        <a:xfrm>
          <a:off x="2336800" y="1078052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8" name="フローチャート: 判断 137"/>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39" name="テキスト ボックス 138"/>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150622</xdr:rowOff>
    </xdr:from>
    <xdr:to>
      <xdr:col>11</xdr:col>
      <xdr:colOff>31750</xdr:colOff>
      <xdr:row>63</xdr:row>
      <xdr:rowOff>66040</xdr:rowOff>
    </xdr:to>
    <xdr:cxnSp macro="">
      <xdr:nvCxnSpPr>
        <xdr:cNvPr id="140" name="直線コネクタ 139"/>
        <xdr:cNvCxnSpPr/>
      </xdr:nvCxnSpPr>
      <xdr:spPr>
        <a:xfrm flipV="1">
          <a:off x="1447800" y="1078052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762</xdr:rowOff>
    </xdr:from>
    <xdr:to>
      <xdr:col>11</xdr:col>
      <xdr:colOff>82550</xdr:colOff>
      <xdr:row>63</xdr:row>
      <xdr:rowOff>102362</xdr:rowOff>
    </xdr:to>
    <xdr:sp macro="" textlink="">
      <xdr:nvSpPr>
        <xdr:cNvPr id="141" name="フローチャート: 判断 140"/>
        <xdr:cNvSpPr/>
      </xdr:nvSpPr>
      <xdr:spPr>
        <a:xfrm>
          <a:off x="2286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87139</xdr:rowOff>
    </xdr:from>
    <xdr:ext cx="762000" cy="259045"/>
    <xdr:sp macro="" textlink="">
      <xdr:nvSpPr>
        <xdr:cNvPr id="142" name="テキスト ボックス 141"/>
        <xdr:cNvSpPr txBox="1"/>
      </xdr:nvSpPr>
      <xdr:spPr>
        <a:xfrm>
          <a:off x="1955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3" name="フローチャート: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120921</xdr:rowOff>
    </xdr:from>
    <xdr:ext cx="762000" cy="259045"/>
    <xdr:sp macro="" textlink="">
      <xdr:nvSpPr>
        <xdr:cNvPr id="144" name="テキスト ボックス 143"/>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50" name="楕円 149"/>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55897</xdr:rowOff>
    </xdr:from>
    <xdr:ext cx="762000" cy="259045"/>
    <xdr:sp macro="" textlink="">
      <xdr:nvSpPr>
        <xdr:cNvPr id="151" name="財政構造の弾力性該当値テキスト"/>
        <xdr:cNvSpPr txBox="1"/>
      </xdr:nvSpPr>
      <xdr:spPr>
        <a:xfrm>
          <a:off x="50419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2" name="楕円 151"/>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53" name="テキスト ボックス 152"/>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133604</xdr:rowOff>
    </xdr:from>
    <xdr:to>
      <xdr:col>15</xdr:col>
      <xdr:colOff>133350</xdr:colOff>
      <xdr:row>63</xdr:row>
      <xdr:rowOff>63754</xdr:rowOff>
    </xdr:to>
    <xdr:sp macro="" textlink="">
      <xdr:nvSpPr>
        <xdr:cNvPr id="154" name="楕円 153"/>
        <xdr:cNvSpPr/>
      </xdr:nvSpPr>
      <xdr:spPr>
        <a:xfrm>
          <a:off x="3175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73931</xdr:rowOff>
    </xdr:from>
    <xdr:ext cx="762000" cy="259045"/>
    <xdr:sp macro="" textlink="">
      <xdr:nvSpPr>
        <xdr:cNvPr id="155" name="テキスト ボックス 154"/>
        <xdr:cNvSpPr txBox="1"/>
      </xdr:nvSpPr>
      <xdr:spPr>
        <a:xfrm>
          <a:off x="2844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99822</xdr:rowOff>
    </xdr:from>
    <xdr:to>
      <xdr:col>11</xdr:col>
      <xdr:colOff>82550</xdr:colOff>
      <xdr:row>63</xdr:row>
      <xdr:rowOff>29972</xdr:rowOff>
    </xdr:to>
    <xdr:sp macro="" textlink="">
      <xdr:nvSpPr>
        <xdr:cNvPr id="156" name="楕円 155"/>
        <xdr:cNvSpPr/>
      </xdr:nvSpPr>
      <xdr:spPr>
        <a:xfrm>
          <a:off x="2286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40149</xdr:rowOff>
    </xdr:from>
    <xdr:ext cx="762000" cy="259045"/>
    <xdr:sp macro="" textlink="">
      <xdr:nvSpPr>
        <xdr:cNvPr id="157" name="テキスト ボックス 156"/>
        <xdr:cNvSpPr txBox="1"/>
      </xdr:nvSpPr>
      <xdr:spPr>
        <a:xfrm>
          <a:off x="1955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58" name="楕円 157"/>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59" name="テキスト ボックス 158"/>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過去５年間を通じて類似団体平均より高額の状況が続いている。物件費については、委託料の増により増。人件費については、人口千人当たりの職員数が示すとおり、行政面積の広さゆえ、相応の職員数を要するため、人口一人当たり決算額の削減幅は小さくならざるを得ない。人件費削減のためには、民間委託も有効だが、それには物件費の増を伴うので、競争の原理の適用範囲拡大を目指していく。</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41145</xdr:rowOff>
    </xdr:from>
    <xdr:to>
      <xdr:col>23</xdr:col>
      <xdr:colOff>133350</xdr:colOff>
      <xdr:row>88</xdr:row>
      <xdr:rowOff>123622</xdr:rowOff>
    </xdr:to>
    <xdr:cxnSp macro="">
      <xdr:nvCxnSpPr>
        <xdr:cNvPr id="189" name="直線コネクタ 188"/>
        <xdr:cNvCxnSpPr/>
      </xdr:nvCxnSpPr>
      <xdr:spPr>
        <a:xfrm flipV="1">
          <a:off x="4953000" y="13757145"/>
          <a:ext cx="0" cy="1454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95699</xdr:rowOff>
    </xdr:from>
    <xdr:ext cx="762000" cy="259045"/>
    <xdr:sp macro="" textlink="">
      <xdr:nvSpPr>
        <xdr:cNvPr id="190" name="人件費・物件費等の状況最小値テキスト"/>
        <xdr:cNvSpPr txBox="1"/>
      </xdr:nvSpPr>
      <xdr:spPr>
        <a:xfrm>
          <a:off x="5041900" y="151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123622</xdr:rowOff>
    </xdr:from>
    <xdr:to>
      <xdr:col>24</xdr:col>
      <xdr:colOff>12700</xdr:colOff>
      <xdr:row>88</xdr:row>
      <xdr:rowOff>123622</xdr:rowOff>
    </xdr:to>
    <xdr:cxnSp macro="">
      <xdr:nvCxnSpPr>
        <xdr:cNvPr id="191" name="直線コネクタ 190"/>
        <xdr:cNvCxnSpPr/>
      </xdr:nvCxnSpPr>
      <xdr:spPr>
        <a:xfrm>
          <a:off x="4864100" y="1521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127522</xdr:rowOff>
    </xdr:from>
    <xdr:ext cx="762000" cy="259045"/>
    <xdr:sp macro="" textlink="">
      <xdr:nvSpPr>
        <xdr:cNvPr id="192" name="人件費・物件費等の状況最大値テキスト"/>
        <xdr:cNvSpPr txBox="1"/>
      </xdr:nvSpPr>
      <xdr:spPr>
        <a:xfrm>
          <a:off x="5041900" y="1350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41145</xdr:rowOff>
    </xdr:from>
    <xdr:to>
      <xdr:col>24</xdr:col>
      <xdr:colOff>12700</xdr:colOff>
      <xdr:row>80</xdr:row>
      <xdr:rowOff>41145</xdr:rowOff>
    </xdr:to>
    <xdr:cxnSp macro="">
      <xdr:nvCxnSpPr>
        <xdr:cNvPr id="193" name="直線コネクタ 192"/>
        <xdr:cNvCxnSpPr/>
      </xdr:nvCxnSpPr>
      <xdr:spPr>
        <a:xfrm>
          <a:off x="4864100" y="137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139981</xdr:rowOff>
    </xdr:from>
    <xdr:to>
      <xdr:col>23</xdr:col>
      <xdr:colOff>133350</xdr:colOff>
      <xdr:row>82</xdr:row>
      <xdr:rowOff>164308</xdr:rowOff>
    </xdr:to>
    <xdr:cxnSp macro="">
      <xdr:nvCxnSpPr>
        <xdr:cNvPr id="194" name="直線コネクタ 193"/>
        <xdr:cNvCxnSpPr/>
      </xdr:nvCxnSpPr>
      <xdr:spPr>
        <a:xfrm>
          <a:off x="4114800" y="14198881"/>
          <a:ext cx="838200" cy="2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25889</xdr:rowOff>
    </xdr:from>
    <xdr:ext cx="762000" cy="259045"/>
    <xdr:sp macro="" textlink="">
      <xdr:nvSpPr>
        <xdr:cNvPr id="195" name="人件費・物件費等の状況平均値テキスト"/>
        <xdr:cNvSpPr txBox="1"/>
      </xdr:nvSpPr>
      <xdr:spPr>
        <a:xfrm>
          <a:off x="5041900" y="13913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9362</xdr:rowOff>
    </xdr:from>
    <xdr:to>
      <xdr:col>23</xdr:col>
      <xdr:colOff>184150</xdr:colOff>
      <xdr:row>82</xdr:row>
      <xdr:rowOff>110962</xdr:rowOff>
    </xdr:to>
    <xdr:sp macro="" textlink="">
      <xdr:nvSpPr>
        <xdr:cNvPr id="196" name="フローチャート: 判断 195"/>
        <xdr:cNvSpPr/>
      </xdr:nvSpPr>
      <xdr:spPr>
        <a:xfrm>
          <a:off x="49022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77681</xdr:rowOff>
    </xdr:from>
    <xdr:to>
      <xdr:col>19</xdr:col>
      <xdr:colOff>133350</xdr:colOff>
      <xdr:row>82</xdr:row>
      <xdr:rowOff>139981</xdr:rowOff>
    </xdr:to>
    <xdr:cxnSp macro="">
      <xdr:nvCxnSpPr>
        <xdr:cNvPr id="197" name="直線コネクタ 196"/>
        <xdr:cNvCxnSpPr/>
      </xdr:nvCxnSpPr>
      <xdr:spPr>
        <a:xfrm>
          <a:off x="3225800" y="14136581"/>
          <a:ext cx="889000" cy="6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150633</xdr:rowOff>
    </xdr:from>
    <xdr:to>
      <xdr:col>19</xdr:col>
      <xdr:colOff>184150</xdr:colOff>
      <xdr:row>82</xdr:row>
      <xdr:rowOff>80783</xdr:rowOff>
    </xdr:to>
    <xdr:sp macro="" textlink="">
      <xdr:nvSpPr>
        <xdr:cNvPr id="198" name="フローチャート: 判断 197"/>
        <xdr:cNvSpPr/>
      </xdr:nvSpPr>
      <xdr:spPr>
        <a:xfrm>
          <a:off x="4064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90960</xdr:rowOff>
    </xdr:from>
    <xdr:ext cx="736600" cy="259045"/>
    <xdr:sp macro="" textlink="">
      <xdr:nvSpPr>
        <xdr:cNvPr id="199" name="テキスト ボックス 198"/>
        <xdr:cNvSpPr txBox="1"/>
      </xdr:nvSpPr>
      <xdr:spPr>
        <a:xfrm>
          <a:off x="3733800" y="13806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33832</xdr:rowOff>
    </xdr:from>
    <xdr:to>
      <xdr:col>15</xdr:col>
      <xdr:colOff>82550</xdr:colOff>
      <xdr:row>82</xdr:row>
      <xdr:rowOff>77681</xdr:rowOff>
    </xdr:to>
    <xdr:cxnSp macro="">
      <xdr:nvCxnSpPr>
        <xdr:cNvPr id="200" name="直線コネクタ 199"/>
        <xdr:cNvCxnSpPr/>
      </xdr:nvCxnSpPr>
      <xdr:spPr>
        <a:xfrm>
          <a:off x="2336800" y="14092732"/>
          <a:ext cx="889000" cy="4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121693</xdr:rowOff>
    </xdr:from>
    <xdr:to>
      <xdr:col>15</xdr:col>
      <xdr:colOff>133350</xdr:colOff>
      <xdr:row>82</xdr:row>
      <xdr:rowOff>51843</xdr:rowOff>
    </xdr:to>
    <xdr:sp macro="" textlink="">
      <xdr:nvSpPr>
        <xdr:cNvPr id="201" name="フローチャート: 判断 200"/>
        <xdr:cNvSpPr/>
      </xdr:nvSpPr>
      <xdr:spPr>
        <a:xfrm>
          <a:off x="3175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62020</xdr:rowOff>
    </xdr:from>
    <xdr:ext cx="762000" cy="259045"/>
    <xdr:sp macro="" textlink="">
      <xdr:nvSpPr>
        <xdr:cNvPr id="202" name="テキスト ボックス 201"/>
        <xdr:cNvSpPr txBox="1"/>
      </xdr:nvSpPr>
      <xdr:spPr>
        <a:xfrm>
          <a:off x="2844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9610</xdr:rowOff>
    </xdr:from>
    <xdr:to>
      <xdr:col>11</xdr:col>
      <xdr:colOff>31750</xdr:colOff>
      <xdr:row>82</xdr:row>
      <xdr:rowOff>33832</xdr:rowOff>
    </xdr:to>
    <xdr:cxnSp macro="">
      <xdr:nvCxnSpPr>
        <xdr:cNvPr id="203" name="直線コネクタ 202"/>
        <xdr:cNvCxnSpPr/>
      </xdr:nvCxnSpPr>
      <xdr:spPr>
        <a:xfrm>
          <a:off x="1447800" y="14068510"/>
          <a:ext cx="889000" cy="2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126012</xdr:rowOff>
    </xdr:from>
    <xdr:to>
      <xdr:col>11</xdr:col>
      <xdr:colOff>82550</xdr:colOff>
      <xdr:row>82</xdr:row>
      <xdr:rowOff>56162</xdr:rowOff>
    </xdr:to>
    <xdr:sp macro="" textlink="">
      <xdr:nvSpPr>
        <xdr:cNvPr id="204" name="フローチャート: 判断 203"/>
        <xdr:cNvSpPr/>
      </xdr:nvSpPr>
      <xdr:spPr>
        <a:xfrm>
          <a:off x="2286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66339</xdr:rowOff>
    </xdr:from>
    <xdr:ext cx="762000" cy="259045"/>
    <xdr:sp macro="" textlink="">
      <xdr:nvSpPr>
        <xdr:cNvPr id="205" name="テキスト ボックス 204"/>
        <xdr:cNvSpPr txBox="1"/>
      </xdr:nvSpPr>
      <xdr:spPr>
        <a:xfrm>
          <a:off x="1955800" y="1378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6" name="フローチャート: 判断 205"/>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56632</xdr:rowOff>
    </xdr:from>
    <xdr:ext cx="762000" cy="259045"/>
    <xdr:sp macro="" textlink="">
      <xdr:nvSpPr>
        <xdr:cNvPr id="207" name="テキスト ボックス 206"/>
        <xdr:cNvSpPr txBox="1"/>
      </xdr:nvSpPr>
      <xdr:spPr>
        <a:xfrm>
          <a:off x="1066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113508</xdr:rowOff>
    </xdr:from>
    <xdr:to>
      <xdr:col>23</xdr:col>
      <xdr:colOff>184150</xdr:colOff>
      <xdr:row>83</xdr:row>
      <xdr:rowOff>43658</xdr:rowOff>
    </xdr:to>
    <xdr:sp macro="" textlink="">
      <xdr:nvSpPr>
        <xdr:cNvPr id="213" name="楕円 212"/>
        <xdr:cNvSpPr/>
      </xdr:nvSpPr>
      <xdr:spPr>
        <a:xfrm>
          <a:off x="4902200" y="1417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85585</xdr:rowOff>
    </xdr:from>
    <xdr:ext cx="762000" cy="259045"/>
    <xdr:sp macro="" textlink="">
      <xdr:nvSpPr>
        <xdr:cNvPr id="214" name="人件費・物件費等の状況該当値テキスト"/>
        <xdr:cNvSpPr txBox="1"/>
      </xdr:nvSpPr>
      <xdr:spPr>
        <a:xfrm>
          <a:off x="5041900" y="1414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89181</xdr:rowOff>
    </xdr:from>
    <xdr:to>
      <xdr:col>19</xdr:col>
      <xdr:colOff>184150</xdr:colOff>
      <xdr:row>83</xdr:row>
      <xdr:rowOff>19331</xdr:rowOff>
    </xdr:to>
    <xdr:sp macro="" textlink="">
      <xdr:nvSpPr>
        <xdr:cNvPr id="215" name="楕円 214"/>
        <xdr:cNvSpPr/>
      </xdr:nvSpPr>
      <xdr:spPr>
        <a:xfrm>
          <a:off x="4064000" y="1414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4108</xdr:rowOff>
    </xdr:from>
    <xdr:ext cx="736600" cy="259045"/>
    <xdr:sp macro="" textlink="">
      <xdr:nvSpPr>
        <xdr:cNvPr id="216" name="テキスト ボックス 215"/>
        <xdr:cNvSpPr txBox="1"/>
      </xdr:nvSpPr>
      <xdr:spPr>
        <a:xfrm>
          <a:off x="3733800" y="14234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26881</xdr:rowOff>
    </xdr:from>
    <xdr:to>
      <xdr:col>15</xdr:col>
      <xdr:colOff>133350</xdr:colOff>
      <xdr:row>82</xdr:row>
      <xdr:rowOff>128481</xdr:rowOff>
    </xdr:to>
    <xdr:sp macro="" textlink="">
      <xdr:nvSpPr>
        <xdr:cNvPr id="217" name="楕円 216"/>
        <xdr:cNvSpPr/>
      </xdr:nvSpPr>
      <xdr:spPr>
        <a:xfrm>
          <a:off x="3175000" y="1408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113258</xdr:rowOff>
    </xdr:from>
    <xdr:ext cx="762000" cy="259045"/>
    <xdr:sp macro="" textlink="">
      <xdr:nvSpPr>
        <xdr:cNvPr id="218" name="テキスト ボックス 217"/>
        <xdr:cNvSpPr txBox="1"/>
      </xdr:nvSpPr>
      <xdr:spPr>
        <a:xfrm>
          <a:off x="2844800" y="1417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154482</xdr:rowOff>
    </xdr:from>
    <xdr:to>
      <xdr:col>11</xdr:col>
      <xdr:colOff>82550</xdr:colOff>
      <xdr:row>82</xdr:row>
      <xdr:rowOff>84632</xdr:rowOff>
    </xdr:to>
    <xdr:sp macro="" textlink="">
      <xdr:nvSpPr>
        <xdr:cNvPr id="219" name="楕円 218"/>
        <xdr:cNvSpPr/>
      </xdr:nvSpPr>
      <xdr:spPr>
        <a:xfrm>
          <a:off x="2286000" y="1404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69409</xdr:rowOff>
    </xdr:from>
    <xdr:ext cx="762000" cy="259045"/>
    <xdr:sp macro="" textlink="">
      <xdr:nvSpPr>
        <xdr:cNvPr id="220" name="テキスト ボックス 219"/>
        <xdr:cNvSpPr txBox="1"/>
      </xdr:nvSpPr>
      <xdr:spPr>
        <a:xfrm>
          <a:off x="1955800" y="14128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130260</xdr:rowOff>
    </xdr:from>
    <xdr:to>
      <xdr:col>7</xdr:col>
      <xdr:colOff>31750</xdr:colOff>
      <xdr:row>82</xdr:row>
      <xdr:rowOff>60410</xdr:rowOff>
    </xdr:to>
    <xdr:sp macro="" textlink="">
      <xdr:nvSpPr>
        <xdr:cNvPr id="221" name="楕円 220"/>
        <xdr:cNvSpPr/>
      </xdr:nvSpPr>
      <xdr:spPr>
        <a:xfrm>
          <a:off x="1397000" y="140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45187</xdr:rowOff>
    </xdr:from>
    <xdr:ext cx="762000" cy="259045"/>
    <xdr:sp macro="" textlink="">
      <xdr:nvSpPr>
        <xdr:cNvPr id="222" name="テキスト ボックス 221"/>
        <xdr:cNvSpPr txBox="1"/>
      </xdr:nvSpPr>
      <xdr:spPr>
        <a:xfrm>
          <a:off x="1066800" y="14104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過去５年を通じて類似団体平均を上回っている。平成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25</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年度に職員給の減額を行い</a:t>
          </a:r>
          <a:r>
            <a:rPr kumimoji="1" lang="en-US" altLang="ja-JP" sz="1300">
              <a:solidFill>
                <a:schemeClr val="tx1"/>
              </a:solidFill>
              <a:latin typeface="ＭＳ Ｐゴシック" panose="020B0600070205080204" pitchFamily="50" charset="-128"/>
              <a:ea typeface="ＭＳ Ｐゴシック" panose="020B0600070205080204" pitchFamily="50" charset="-128"/>
            </a:rPr>
            <a:t>100</a:t>
          </a:r>
          <a:r>
            <a:rPr kumimoji="1" lang="ja-JP" altLang="en-US" sz="1300">
              <a:solidFill>
                <a:schemeClr val="tx1"/>
              </a:solidFill>
              <a:latin typeface="ＭＳ Ｐゴシック" panose="020B0600070205080204" pitchFamily="50" charset="-128"/>
              <a:ea typeface="ＭＳ Ｐゴシック" panose="020B0600070205080204" pitchFamily="50" charset="-128"/>
            </a:rPr>
            <a:t>を下回ったが、平成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27</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年度以降は、職員構成の変動などにより、再度</a:t>
          </a:r>
          <a:r>
            <a:rPr kumimoji="1" lang="en-US" altLang="ja-JP" sz="1300">
              <a:solidFill>
                <a:schemeClr val="tx1"/>
              </a:solidFill>
              <a:latin typeface="ＭＳ Ｐゴシック" panose="020B0600070205080204" pitchFamily="50" charset="-128"/>
              <a:ea typeface="ＭＳ Ｐゴシック" panose="020B0600070205080204" pitchFamily="50" charset="-128"/>
            </a:rPr>
            <a:t>100</a:t>
          </a:r>
          <a:r>
            <a:rPr kumimoji="1" lang="ja-JP" altLang="en-US" sz="1300">
              <a:solidFill>
                <a:schemeClr val="tx1"/>
              </a:solidFill>
              <a:latin typeface="ＭＳ Ｐゴシック" panose="020B0600070205080204" pitchFamily="50" charset="-128"/>
              <a:ea typeface="ＭＳ Ｐゴシック" panose="020B0600070205080204" pitchFamily="50" charset="-128"/>
            </a:rPr>
            <a:t>を上回っている状況が続いている。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今後については、</a:t>
          </a:r>
          <a:r>
            <a:rPr kumimoji="1" lang="en-US" altLang="ja-JP" sz="1300">
              <a:solidFill>
                <a:schemeClr val="tx1"/>
              </a:solidFill>
              <a:latin typeface="ＭＳ Ｐゴシック" panose="020B0600070205080204" pitchFamily="50" charset="-128"/>
              <a:ea typeface="ＭＳ Ｐゴシック" panose="020B0600070205080204" pitchFamily="50" charset="-128"/>
            </a:rPr>
            <a:t>57</a:t>
          </a:r>
          <a:r>
            <a:rPr kumimoji="1" lang="ja-JP" altLang="en-US" sz="1300">
              <a:solidFill>
                <a:schemeClr val="tx1"/>
              </a:solidFill>
              <a:latin typeface="ＭＳ Ｐゴシック" panose="020B0600070205080204" pitchFamily="50" charset="-128"/>
              <a:ea typeface="ＭＳ Ｐゴシック" panose="020B0600070205080204" pitchFamily="50" charset="-128"/>
            </a:rPr>
            <a:t>歳昇給停止の継続などにより、類似団体平均に近づくよう努めていく。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153609</xdr:rowOff>
    </xdr:from>
    <xdr:to>
      <xdr:col>81</xdr:col>
      <xdr:colOff>44450</xdr:colOff>
      <xdr:row>89</xdr:row>
      <xdr:rowOff>92832</xdr:rowOff>
    </xdr:to>
    <xdr:cxnSp macro="">
      <xdr:nvCxnSpPr>
        <xdr:cNvPr id="253" name="直線コネクタ 252"/>
        <xdr:cNvCxnSpPr/>
      </xdr:nvCxnSpPr>
      <xdr:spPr>
        <a:xfrm flipV="1">
          <a:off x="17018000" y="13869609"/>
          <a:ext cx="0" cy="1482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4"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5" name="直線コネクタ 254"/>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68536</xdr:rowOff>
    </xdr:from>
    <xdr:ext cx="762000" cy="259045"/>
    <xdr:sp macro="" textlink="">
      <xdr:nvSpPr>
        <xdr:cNvPr id="256"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153609</xdr:rowOff>
    </xdr:from>
    <xdr:to>
      <xdr:col>81</xdr:col>
      <xdr:colOff>133350</xdr:colOff>
      <xdr:row>80</xdr:row>
      <xdr:rowOff>153609</xdr:rowOff>
    </xdr:to>
    <xdr:cxnSp macro="">
      <xdr:nvCxnSpPr>
        <xdr:cNvPr id="257" name="直線コネクタ 256"/>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907</xdr:rowOff>
    </xdr:from>
    <xdr:to>
      <xdr:col>81</xdr:col>
      <xdr:colOff>44450</xdr:colOff>
      <xdr:row>89</xdr:row>
      <xdr:rowOff>81341</xdr:rowOff>
    </xdr:to>
    <xdr:cxnSp macro="">
      <xdr:nvCxnSpPr>
        <xdr:cNvPr id="258" name="直線コネクタ 257"/>
        <xdr:cNvCxnSpPr/>
      </xdr:nvCxnSpPr>
      <xdr:spPr>
        <a:xfrm>
          <a:off x="16179800" y="15259957"/>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78818</xdr:rowOff>
    </xdr:from>
    <xdr:ext cx="762000" cy="259045"/>
    <xdr:sp macro="" textlink="">
      <xdr:nvSpPr>
        <xdr:cNvPr id="259" name="給与水準   （国との比較）平均値テキスト"/>
        <xdr:cNvSpPr txBox="1"/>
      </xdr:nvSpPr>
      <xdr:spPr>
        <a:xfrm>
          <a:off x="17106900" y="1465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0" name="フローチャート: 判断 259"/>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907</xdr:rowOff>
    </xdr:from>
    <xdr:to>
      <xdr:col>77</xdr:col>
      <xdr:colOff>44450</xdr:colOff>
      <xdr:row>89</xdr:row>
      <xdr:rowOff>35379</xdr:rowOff>
    </xdr:to>
    <xdr:cxnSp macro="">
      <xdr:nvCxnSpPr>
        <xdr:cNvPr id="261" name="直線コネクタ 260"/>
        <xdr:cNvCxnSpPr/>
      </xdr:nvCxnSpPr>
      <xdr:spPr>
        <a:xfrm flipV="1">
          <a:off x="15290800" y="152599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3" name="テキスト ボックス 262"/>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35379</xdr:rowOff>
    </xdr:from>
    <xdr:to>
      <xdr:col>72</xdr:col>
      <xdr:colOff>203200</xdr:colOff>
      <xdr:row>89</xdr:row>
      <xdr:rowOff>58359</xdr:rowOff>
    </xdr:to>
    <xdr:cxnSp macro="">
      <xdr:nvCxnSpPr>
        <xdr:cNvPr id="264" name="直線コネクタ 263"/>
        <xdr:cNvCxnSpPr/>
      </xdr:nvCxnSpPr>
      <xdr:spPr>
        <a:xfrm flipV="1">
          <a:off x="14401800" y="15294429"/>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5" name="フローチャート: 判断 264"/>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6" name="テキスト ボックス 265"/>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103414</xdr:rowOff>
    </xdr:from>
    <xdr:to>
      <xdr:col>68</xdr:col>
      <xdr:colOff>152400</xdr:colOff>
      <xdr:row>89</xdr:row>
      <xdr:rowOff>58359</xdr:rowOff>
    </xdr:to>
    <xdr:cxnSp macro="">
      <xdr:nvCxnSpPr>
        <xdr:cNvPr id="267" name="直線コネクタ 266"/>
        <xdr:cNvCxnSpPr/>
      </xdr:nvCxnSpPr>
      <xdr:spPr>
        <a:xfrm>
          <a:off x="13512800" y="15191014"/>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8" name="フローチャート: 判断 267"/>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9" name="テキスト ボックス 268"/>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30541</xdr:rowOff>
    </xdr:from>
    <xdr:to>
      <xdr:col>81</xdr:col>
      <xdr:colOff>95250</xdr:colOff>
      <xdr:row>89</xdr:row>
      <xdr:rowOff>132141</xdr:rowOff>
    </xdr:to>
    <xdr:sp macro="" textlink="">
      <xdr:nvSpPr>
        <xdr:cNvPr id="277" name="楕円 276"/>
        <xdr:cNvSpPr/>
      </xdr:nvSpPr>
      <xdr:spPr>
        <a:xfrm>
          <a:off x="16967200" y="152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97868</xdr:rowOff>
    </xdr:from>
    <xdr:ext cx="762000" cy="259045"/>
    <xdr:sp macro="" textlink="">
      <xdr:nvSpPr>
        <xdr:cNvPr id="278" name="給与水準   （国との比較）該当値テキスト"/>
        <xdr:cNvSpPr txBox="1"/>
      </xdr:nvSpPr>
      <xdr:spPr>
        <a:xfrm>
          <a:off x="17106900" y="1518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121557</xdr:rowOff>
    </xdr:from>
    <xdr:to>
      <xdr:col>77</xdr:col>
      <xdr:colOff>95250</xdr:colOff>
      <xdr:row>89</xdr:row>
      <xdr:rowOff>51707</xdr:rowOff>
    </xdr:to>
    <xdr:sp macro="" textlink="">
      <xdr:nvSpPr>
        <xdr:cNvPr id="279" name="楕円 278"/>
        <xdr:cNvSpPr/>
      </xdr:nvSpPr>
      <xdr:spPr>
        <a:xfrm>
          <a:off x="16129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36484</xdr:rowOff>
    </xdr:from>
    <xdr:ext cx="736600" cy="259045"/>
    <xdr:sp macro="" textlink="">
      <xdr:nvSpPr>
        <xdr:cNvPr id="280" name="テキスト ボックス 279"/>
        <xdr:cNvSpPr txBox="1"/>
      </xdr:nvSpPr>
      <xdr:spPr>
        <a:xfrm>
          <a:off x="15798800" y="1529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156029</xdr:rowOff>
    </xdr:from>
    <xdr:to>
      <xdr:col>73</xdr:col>
      <xdr:colOff>44450</xdr:colOff>
      <xdr:row>89</xdr:row>
      <xdr:rowOff>86179</xdr:rowOff>
    </xdr:to>
    <xdr:sp macro="" textlink="">
      <xdr:nvSpPr>
        <xdr:cNvPr id="281" name="楕円 280"/>
        <xdr:cNvSpPr/>
      </xdr:nvSpPr>
      <xdr:spPr>
        <a:xfrm>
          <a:off x="15240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70956</xdr:rowOff>
    </xdr:from>
    <xdr:ext cx="762000" cy="259045"/>
    <xdr:sp macro="" textlink="">
      <xdr:nvSpPr>
        <xdr:cNvPr id="282" name="テキスト ボックス 281"/>
        <xdr:cNvSpPr txBox="1"/>
      </xdr:nvSpPr>
      <xdr:spPr>
        <a:xfrm>
          <a:off x="14909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7559</xdr:rowOff>
    </xdr:from>
    <xdr:to>
      <xdr:col>68</xdr:col>
      <xdr:colOff>203200</xdr:colOff>
      <xdr:row>89</xdr:row>
      <xdr:rowOff>109159</xdr:rowOff>
    </xdr:to>
    <xdr:sp macro="" textlink="">
      <xdr:nvSpPr>
        <xdr:cNvPr id="283" name="楕円 282"/>
        <xdr:cNvSpPr/>
      </xdr:nvSpPr>
      <xdr:spPr>
        <a:xfrm>
          <a:off x="14351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93936</xdr:rowOff>
    </xdr:from>
    <xdr:ext cx="762000" cy="259045"/>
    <xdr:sp macro="" textlink="">
      <xdr:nvSpPr>
        <xdr:cNvPr id="284" name="テキスト ボックス 283"/>
        <xdr:cNvSpPr txBox="1"/>
      </xdr:nvSpPr>
      <xdr:spPr>
        <a:xfrm>
          <a:off x="14020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52614</xdr:rowOff>
    </xdr:from>
    <xdr:to>
      <xdr:col>64</xdr:col>
      <xdr:colOff>152400</xdr:colOff>
      <xdr:row>88</xdr:row>
      <xdr:rowOff>154214</xdr:rowOff>
    </xdr:to>
    <xdr:sp macro="" textlink="">
      <xdr:nvSpPr>
        <xdr:cNvPr id="285" name="楕円 284"/>
        <xdr:cNvSpPr/>
      </xdr:nvSpPr>
      <xdr:spPr>
        <a:xfrm>
          <a:off x="13462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138991</xdr:rowOff>
    </xdr:from>
    <xdr:ext cx="762000" cy="259045"/>
    <xdr:sp macro="" textlink="">
      <xdr:nvSpPr>
        <xdr:cNvPr id="286" name="テキスト ボックス 285"/>
        <xdr:cNvSpPr txBox="1"/>
      </xdr:nvSpPr>
      <xdr:spPr>
        <a:xfrm>
          <a:off x="13131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過去５年間を通じて類似団体平均を上回っている。山北町は、県内でも山間部に位置しているため、行政面においては、支所２箇所、学校３箇所、認定こども園１箇所、保育園１箇所、幼稚園２箇所等施設が点在しており、一定程度の職員配置が避けられないことが主な要因である。これまで、第７次行政改革大綱に基づき事務事業の再編や民間委託の推進に取り組むなどしてい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55804</xdr:rowOff>
    </xdr:from>
    <xdr:to>
      <xdr:col>81</xdr:col>
      <xdr:colOff>44450</xdr:colOff>
      <xdr:row>66</xdr:row>
      <xdr:rowOff>134188</xdr:rowOff>
    </xdr:to>
    <xdr:cxnSp macro="">
      <xdr:nvCxnSpPr>
        <xdr:cNvPr id="313" name="直線コネクタ 312"/>
        <xdr:cNvCxnSpPr/>
      </xdr:nvCxnSpPr>
      <xdr:spPr>
        <a:xfrm flipV="1">
          <a:off x="17018000" y="10342804"/>
          <a:ext cx="0" cy="110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106265</xdr:rowOff>
    </xdr:from>
    <xdr:ext cx="762000" cy="259045"/>
    <xdr:sp macro="" textlink="">
      <xdr:nvSpPr>
        <xdr:cNvPr id="314" name="定員管理の状況最小値テキスト"/>
        <xdr:cNvSpPr txBox="1"/>
      </xdr:nvSpPr>
      <xdr:spPr>
        <a:xfrm>
          <a:off x="17106900" y="114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134188</xdr:rowOff>
    </xdr:from>
    <xdr:to>
      <xdr:col>81</xdr:col>
      <xdr:colOff>133350</xdr:colOff>
      <xdr:row>66</xdr:row>
      <xdr:rowOff>134188</xdr:rowOff>
    </xdr:to>
    <xdr:cxnSp macro="">
      <xdr:nvCxnSpPr>
        <xdr:cNvPr id="315" name="直線コネクタ 314"/>
        <xdr:cNvCxnSpPr/>
      </xdr:nvCxnSpPr>
      <xdr:spPr>
        <a:xfrm>
          <a:off x="16929100" y="1144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142181</xdr:rowOff>
    </xdr:from>
    <xdr:ext cx="762000" cy="259045"/>
    <xdr:sp macro="" textlink="">
      <xdr:nvSpPr>
        <xdr:cNvPr id="316" name="定員管理の状況最大値テキスト"/>
        <xdr:cNvSpPr txBox="1"/>
      </xdr:nvSpPr>
      <xdr:spPr>
        <a:xfrm>
          <a:off x="17106900" y="100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55804</xdr:rowOff>
    </xdr:from>
    <xdr:to>
      <xdr:col>81</xdr:col>
      <xdr:colOff>133350</xdr:colOff>
      <xdr:row>60</xdr:row>
      <xdr:rowOff>55804</xdr:rowOff>
    </xdr:to>
    <xdr:cxnSp macro="">
      <xdr:nvCxnSpPr>
        <xdr:cNvPr id="317" name="直線コネクタ 316"/>
        <xdr:cNvCxnSpPr/>
      </xdr:nvCxnSpPr>
      <xdr:spPr>
        <a:xfrm>
          <a:off x="16929100" y="103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74854</xdr:rowOff>
    </xdr:from>
    <xdr:to>
      <xdr:col>81</xdr:col>
      <xdr:colOff>44450</xdr:colOff>
      <xdr:row>62</xdr:row>
      <xdr:rowOff>91745</xdr:rowOff>
    </xdr:to>
    <xdr:cxnSp macro="">
      <xdr:nvCxnSpPr>
        <xdr:cNvPr id="318" name="直線コネクタ 317"/>
        <xdr:cNvCxnSpPr/>
      </xdr:nvCxnSpPr>
      <xdr:spPr>
        <a:xfrm>
          <a:off x="16179800" y="10704754"/>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77385</xdr:rowOff>
    </xdr:from>
    <xdr:ext cx="762000" cy="259045"/>
    <xdr:sp macro="" textlink="">
      <xdr:nvSpPr>
        <xdr:cNvPr id="319" name="定員管理の状況平均値テキスト"/>
        <xdr:cNvSpPr txBox="1"/>
      </xdr:nvSpPr>
      <xdr:spPr>
        <a:xfrm>
          <a:off x="17106900" y="10364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60858</xdr:rowOff>
    </xdr:from>
    <xdr:to>
      <xdr:col>81</xdr:col>
      <xdr:colOff>95250</xdr:colOff>
      <xdr:row>61</xdr:row>
      <xdr:rowOff>162458</xdr:rowOff>
    </xdr:to>
    <xdr:sp macro="" textlink="">
      <xdr:nvSpPr>
        <xdr:cNvPr id="320" name="フローチャート: 判断 319"/>
        <xdr:cNvSpPr/>
      </xdr:nvSpPr>
      <xdr:spPr>
        <a:xfrm>
          <a:off x="169672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68580</xdr:rowOff>
    </xdr:from>
    <xdr:to>
      <xdr:col>77</xdr:col>
      <xdr:colOff>44450</xdr:colOff>
      <xdr:row>62</xdr:row>
      <xdr:rowOff>74854</xdr:rowOff>
    </xdr:to>
    <xdr:cxnSp macro="">
      <xdr:nvCxnSpPr>
        <xdr:cNvPr id="321" name="直線コネクタ 320"/>
        <xdr:cNvCxnSpPr/>
      </xdr:nvCxnSpPr>
      <xdr:spPr>
        <a:xfrm>
          <a:off x="15290800" y="10698480"/>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47828</xdr:rowOff>
    </xdr:from>
    <xdr:to>
      <xdr:col>77</xdr:col>
      <xdr:colOff>95250</xdr:colOff>
      <xdr:row>61</xdr:row>
      <xdr:rowOff>149428</xdr:rowOff>
    </xdr:to>
    <xdr:sp macro="" textlink="">
      <xdr:nvSpPr>
        <xdr:cNvPr id="322" name="フローチャート: 判断 321"/>
        <xdr:cNvSpPr/>
      </xdr:nvSpPr>
      <xdr:spPr>
        <a:xfrm>
          <a:off x="16129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159605</xdr:rowOff>
    </xdr:from>
    <xdr:ext cx="736600" cy="259045"/>
    <xdr:sp macro="" textlink="">
      <xdr:nvSpPr>
        <xdr:cNvPr id="323" name="テキスト ボックス 322"/>
        <xdr:cNvSpPr txBox="1"/>
      </xdr:nvSpPr>
      <xdr:spPr>
        <a:xfrm>
          <a:off x="15798800" y="10275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40107</xdr:rowOff>
    </xdr:from>
    <xdr:to>
      <xdr:col>72</xdr:col>
      <xdr:colOff>203200</xdr:colOff>
      <xdr:row>62</xdr:row>
      <xdr:rowOff>68580</xdr:rowOff>
    </xdr:to>
    <xdr:cxnSp macro="">
      <xdr:nvCxnSpPr>
        <xdr:cNvPr id="324" name="直線コネクタ 323"/>
        <xdr:cNvCxnSpPr/>
      </xdr:nvCxnSpPr>
      <xdr:spPr>
        <a:xfrm>
          <a:off x="14401800" y="10670007"/>
          <a:ext cx="889000" cy="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43967</xdr:rowOff>
    </xdr:from>
    <xdr:to>
      <xdr:col>73</xdr:col>
      <xdr:colOff>44450</xdr:colOff>
      <xdr:row>61</xdr:row>
      <xdr:rowOff>145567</xdr:rowOff>
    </xdr:to>
    <xdr:sp macro="" textlink="">
      <xdr:nvSpPr>
        <xdr:cNvPr id="325" name="フローチャート: 判断 324"/>
        <xdr:cNvSpPr/>
      </xdr:nvSpPr>
      <xdr:spPr>
        <a:xfrm>
          <a:off x="15240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155744</xdr:rowOff>
    </xdr:from>
    <xdr:ext cx="762000" cy="259045"/>
    <xdr:sp macro="" textlink="">
      <xdr:nvSpPr>
        <xdr:cNvPr id="326" name="テキスト ボックス 325"/>
        <xdr:cNvSpPr txBox="1"/>
      </xdr:nvSpPr>
      <xdr:spPr>
        <a:xfrm>
          <a:off x="14909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20803</xdr:rowOff>
    </xdr:from>
    <xdr:to>
      <xdr:col>68</xdr:col>
      <xdr:colOff>152400</xdr:colOff>
      <xdr:row>62</xdr:row>
      <xdr:rowOff>40107</xdr:rowOff>
    </xdr:to>
    <xdr:cxnSp macro="">
      <xdr:nvCxnSpPr>
        <xdr:cNvPr id="327" name="直線コネクタ 326"/>
        <xdr:cNvCxnSpPr/>
      </xdr:nvCxnSpPr>
      <xdr:spPr>
        <a:xfrm>
          <a:off x="13512800" y="10650703"/>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46863</xdr:rowOff>
    </xdr:from>
    <xdr:to>
      <xdr:col>68</xdr:col>
      <xdr:colOff>203200</xdr:colOff>
      <xdr:row>61</xdr:row>
      <xdr:rowOff>148463</xdr:rowOff>
    </xdr:to>
    <xdr:sp macro="" textlink="">
      <xdr:nvSpPr>
        <xdr:cNvPr id="328" name="フローチャート: 判断 327"/>
        <xdr:cNvSpPr/>
      </xdr:nvSpPr>
      <xdr:spPr>
        <a:xfrm>
          <a:off x="14351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158640</xdr:rowOff>
    </xdr:from>
    <xdr:ext cx="762000" cy="259045"/>
    <xdr:sp macro="" textlink="">
      <xdr:nvSpPr>
        <xdr:cNvPr id="329" name="テキスト ボックス 328"/>
        <xdr:cNvSpPr txBox="1"/>
      </xdr:nvSpPr>
      <xdr:spPr>
        <a:xfrm>
          <a:off x="14020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0" name="フローチャート: 判断 329"/>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3115</xdr:rowOff>
    </xdr:from>
    <xdr:ext cx="762000" cy="259045"/>
    <xdr:sp macro="" textlink="">
      <xdr:nvSpPr>
        <xdr:cNvPr id="331" name="テキスト ボックス 330"/>
        <xdr:cNvSpPr txBox="1"/>
      </xdr:nvSpPr>
      <xdr:spPr>
        <a:xfrm>
          <a:off x="13131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40945</xdr:rowOff>
    </xdr:from>
    <xdr:to>
      <xdr:col>81</xdr:col>
      <xdr:colOff>95250</xdr:colOff>
      <xdr:row>62</xdr:row>
      <xdr:rowOff>142545</xdr:rowOff>
    </xdr:to>
    <xdr:sp macro="" textlink="">
      <xdr:nvSpPr>
        <xdr:cNvPr id="337" name="楕円 336"/>
        <xdr:cNvSpPr/>
      </xdr:nvSpPr>
      <xdr:spPr>
        <a:xfrm>
          <a:off x="16967200" y="106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13022</xdr:rowOff>
    </xdr:from>
    <xdr:ext cx="762000" cy="259045"/>
    <xdr:sp macro="" textlink="">
      <xdr:nvSpPr>
        <xdr:cNvPr id="338" name="定員管理の状況該当値テキスト"/>
        <xdr:cNvSpPr txBox="1"/>
      </xdr:nvSpPr>
      <xdr:spPr>
        <a:xfrm>
          <a:off x="17106900" y="1064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24054</xdr:rowOff>
    </xdr:from>
    <xdr:to>
      <xdr:col>77</xdr:col>
      <xdr:colOff>95250</xdr:colOff>
      <xdr:row>62</xdr:row>
      <xdr:rowOff>125654</xdr:rowOff>
    </xdr:to>
    <xdr:sp macro="" textlink="">
      <xdr:nvSpPr>
        <xdr:cNvPr id="339" name="楕円 338"/>
        <xdr:cNvSpPr/>
      </xdr:nvSpPr>
      <xdr:spPr>
        <a:xfrm>
          <a:off x="16129000" y="106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110431</xdr:rowOff>
    </xdr:from>
    <xdr:ext cx="736600" cy="259045"/>
    <xdr:sp macro="" textlink="">
      <xdr:nvSpPr>
        <xdr:cNvPr id="340" name="テキスト ボックス 339"/>
        <xdr:cNvSpPr txBox="1"/>
      </xdr:nvSpPr>
      <xdr:spPr>
        <a:xfrm>
          <a:off x="15798800" y="10740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17780</xdr:rowOff>
    </xdr:from>
    <xdr:to>
      <xdr:col>73</xdr:col>
      <xdr:colOff>44450</xdr:colOff>
      <xdr:row>62</xdr:row>
      <xdr:rowOff>119380</xdr:rowOff>
    </xdr:to>
    <xdr:sp macro="" textlink="">
      <xdr:nvSpPr>
        <xdr:cNvPr id="341" name="楕円 340"/>
        <xdr:cNvSpPr/>
      </xdr:nvSpPr>
      <xdr:spPr>
        <a:xfrm>
          <a:off x="15240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104157</xdr:rowOff>
    </xdr:from>
    <xdr:ext cx="762000" cy="259045"/>
    <xdr:sp macro="" textlink="">
      <xdr:nvSpPr>
        <xdr:cNvPr id="342" name="テキスト ボックス 341"/>
        <xdr:cNvSpPr txBox="1"/>
      </xdr:nvSpPr>
      <xdr:spPr>
        <a:xfrm>
          <a:off x="14909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160757</xdr:rowOff>
    </xdr:from>
    <xdr:to>
      <xdr:col>68</xdr:col>
      <xdr:colOff>203200</xdr:colOff>
      <xdr:row>62</xdr:row>
      <xdr:rowOff>90907</xdr:rowOff>
    </xdr:to>
    <xdr:sp macro="" textlink="">
      <xdr:nvSpPr>
        <xdr:cNvPr id="343" name="楕円 342"/>
        <xdr:cNvSpPr/>
      </xdr:nvSpPr>
      <xdr:spPr>
        <a:xfrm>
          <a:off x="14351000" y="1061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75684</xdr:rowOff>
    </xdr:from>
    <xdr:ext cx="762000" cy="259045"/>
    <xdr:sp macro="" textlink="">
      <xdr:nvSpPr>
        <xdr:cNvPr id="344" name="テキスト ボックス 343"/>
        <xdr:cNvSpPr txBox="1"/>
      </xdr:nvSpPr>
      <xdr:spPr>
        <a:xfrm>
          <a:off x="14020800" y="10705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141453</xdr:rowOff>
    </xdr:from>
    <xdr:to>
      <xdr:col>64</xdr:col>
      <xdr:colOff>152400</xdr:colOff>
      <xdr:row>62</xdr:row>
      <xdr:rowOff>71603</xdr:rowOff>
    </xdr:to>
    <xdr:sp macro="" textlink="">
      <xdr:nvSpPr>
        <xdr:cNvPr id="345" name="楕円 344"/>
        <xdr:cNvSpPr/>
      </xdr:nvSpPr>
      <xdr:spPr>
        <a:xfrm>
          <a:off x="13462000" y="1059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56380</xdr:rowOff>
    </xdr:from>
    <xdr:ext cx="762000" cy="259045"/>
    <xdr:sp macro="" textlink="">
      <xdr:nvSpPr>
        <xdr:cNvPr id="346" name="テキスト ボックス 345"/>
        <xdr:cNvSpPr txBox="1"/>
      </xdr:nvSpPr>
      <xdr:spPr>
        <a:xfrm>
          <a:off x="13131800" y="10686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起債抑制策により過去５年間を通じて類似団体平均を下回る状況を保っているものの、自団体としては、平成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28</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年度以降標準財政規模の縮小により増加傾向にある。税収の減により当面は比率の下降が見込めない。</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164737</xdr:rowOff>
    </xdr:from>
    <xdr:to>
      <xdr:col>81</xdr:col>
      <xdr:colOff>44450</xdr:colOff>
      <xdr:row>44</xdr:row>
      <xdr:rowOff>47897</xdr:rowOff>
    </xdr:to>
    <xdr:cxnSp macro="">
      <xdr:nvCxnSpPr>
        <xdr:cNvPr id="376" name="直線コネクタ 375"/>
        <xdr:cNvCxnSpPr/>
      </xdr:nvCxnSpPr>
      <xdr:spPr>
        <a:xfrm flipV="1">
          <a:off x="17018000" y="633693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7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78" name="直線コネクタ 37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79664</xdr:rowOff>
    </xdr:from>
    <xdr:ext cx="762000" cy="259045"/>
    <xdr:sp macro="" textlink="">
      <xdr:nvSpPr>
        <xdr:cNvPr id="379" name="公債費負担の状況最大値テキスト"/>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164737</xdr:rowOff>
    </xdr:from>
    <xdr:to>
      <xdr:col>81</xdr:col>
      <xdr:colOff>133350</xdr:colOff>
      <xdr:row>36</xdr:row>
      <xdr:rowOff>164737</xdr:rowOff>
    </xdr:to>
    <xdr:cxnSp macro="">
      <xdr:nvCxnSpPr>
        <xdr:cNvPr id="380" name="直線コネクタ 379"/>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113212</xdr:rowOff>
    </xdr:from>
    <xdr:to>
      <xdr:col>81</xdr:col>
      <xdr:colOff>44450</xdr:colOff>
      <xdr:row>40</xdr:row>
      <xdr:rowOff>113212</xdr:rowOff>
    </xdr:to>
    <xdr:cxnSp macro="">
      <xdr:nvCxnSpPr>
        <xdr:cNvPr id="381" name="直線コネクタ 380"/>
        <xdr:cNvCxnSpPr/>
      </xdr:nvCxnSpPr>
      <xdr:spPr>
        <a:xfrm>
          <a:off x="16179800" y="69712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68960</xdr:rowOff>
    </xdr:from>
    <xdr:ext cx="762000" cy="259045"/>
    <xdr:sp macro="" textlink="">
      <xdr:nvSpPr>
        <xdr:cNvPr id="382" name="公債費負担の状況平均値テキスト"/>
        <xdr:cNvSpPr txBox="1"/>
      </xdr:nvSpPr>
      <xdr:spPr>
        <a:xfrm>
          <a:off x="17106900" y="692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383" name="フローチャート: 判断 382"/>
        <xdr:cNvSpPr/>
      </xdr:nvSpPr>
      <xdr:spPr>
        <a:xfrm>
          <a:off x="169672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99423</xdr:rowOff>
    </xdr:from>
    <xdr:to>
      <xdr:col>77</xdr:col>
      <xdr:colOff>44450</xdr:colOff>
      <xdr:row>40</xdr:row>
      <xdr:rowOff>113212</xdr:rowOff>
    </xdr:to>
    <xdr:cxnSp macro="">
      <xdr:nvCxnSpPr>
        <xdr:cNvPr id="384" name="直線コネクタ 383"/>
        <xdr:cNvCxnSpPr/>
      </xdr:nvCxnSpPr>
      <xdr:spPr>
        <a:xfrm>
          <a:off x="15290800" y="695742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85" name="フローチャート: 判断 384"/>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18704</xdr:rowOff>
    </xdr:from>
    <xdr:ext cx="736600" cy="259045"/>
    <xdr:sp macro="" textlink="">
      <xdr:nvSpPr>
        <xdr:cNvPr id="386" name="テキスト ボックス 385"/>
        <xdr:cNvSpPr txBox="1"/>
      </xdr:nvSpPr>
      <xdr:spPr>
        <a:xfrm>
          <a:off x="15798800" y="704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71846</xdr:rowOff>
    </xdr:from>
    <xdr:to>
      <xdr:col>72</xdr:col>
      <xdr:colOff>203200</xdr:colOff>
      <xdr:row>40</xdr:row>
      <xdr:rowOff>99423</xdr:rowOff>
    </xdr:to>
    <xdr:cxnSp macro="">
      <xdr:nvCxnSpPr>
        <xdr:cNvPr id="387" name="直線コネクタ 386"/>
        <xdr:cNvCxnSpPr/>
      </xdr:nvCxnSpPr>
      <xdr:spPr>
        <a:xfrm>
          <a:off x="14401800" y="692984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88" name="フローチャート: 判断 387"/>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18704</xdr:rowOff>
    </xdr:from>
    <xdr:ext cx="762000" cy="259045"/>
    <xdr:sp macro="" textlink="">
      <xdr:nvSpPr>
        <xdr:cNvPr id="389" name="テキスト ボックス 388"/>
        <xdr:cNvSpPr txBox="1"/>
      </xdr:nvSpPr>
      <xdr:spPr>
        <a:xfrm>
          <a:off x="14909800" y="70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71846</xdr:rowOff>
    </xdr:from>
    <xdr:to>
      <xdr:col>68</xdr:col>
      <xdr:colOff>152400</xdr:colOff>
      <xdr:row>40</xdr:row>
      <xdr:rowOff>78740</xdr:rowOff>
    </xdr:to>
    <xdr:cxnSp macro="">
      <xdr:nvCxnSpPr>
        <xdr:cNvPr id="390" name="直線コネクタ 389"/>
        <xdr:cNvCxnSpPr/>
      </xdr:nvCxnSpPr>
      <xdr:spPr>
        <a:xfrm flipV="1">
          <a:off x="13512800" y="692984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2" name="テキスト ボックス 391"/>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15059</xdr:rowOff>
    </xdr:from>
    <xdr:to>
      <xdr:col>64</xdr:col>
      <xdr:colOff>152400</xdr:colOff>
      <xdr:row>41</xdr:row>
      <xdr:rowOff>116659</xdr:rowOff>
    </xdr:to>
    <xdr:sp macro="" textlink="">
      <xdr:nvSpPr>
        <xdr:cNvPr id="393" name="フローチャート: 判断 392"/>
        <xdr:cNvSpPr/>
      </xdr:nvSpPr>
      <xdr:spPr>
        <a:xfrm>
          <a:off x="134620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101436</xdr:rowOff>
    </xdr:from>
    <xdr:ext cx="762000" cy="259045"/>
    <xdr:sp macro="" textlink="">
      <xdr:nvSpPr>
        <xdr:cNvPr id="394" name="テキスト ボックス 393"/>
        <xdr:cNvSpPr txBox="1"/>
      </xdr:nvSpPr>
      <xdr:spPr>
        <a:xfrm>
          <a:off x="13131800" y="713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62412</xdr:rowOff>
    </xdr:from>
    <xdr:to>
      <xdr:col>81</xdr:col>
      <xdr:colOff>95250</xdr:colOff>
      <xdr:row>40</xdr:row>
      <xdr:rowOff>164012</xdr:rowOff>
    </xdr:to>
    <xdr:sp macro="" textlink="">
      <xdr:nvSpPr>
        <xdr:cNvPr id="400" name="楕円 399"/>
        <xdr:cNvSpPr/>
      </xdr:nvSpPr>
      <xdr:spPr>
        <a:xfrm>
          <a:off x="16967200" y="692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78939</xdr:rowOff>
    </xdr:from>
    <xdr:ext cx="762000" cy="259045"/>
    <xdr:sp macro="" textlink="">
      <xdr:nvSpPr>
        <xdr:cNvPr id="401" name="公債費負担の状況該当値テキスト"/>
        <xdr:cNvSpPr txBox="1"/>
      </xdr:nvSpPr>
      <xdr:spPr>
        <a:xfrm>
          <a:off x="17106900" y="676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62412</xdr:rowOff>
    </xdr:from>
    <xdr:to>
      <xdr:col>77</xdr:col>
      <xdr:colOff>95250</xdr:colOff>
      <xdr:row>40</xdr:row>
      <xdr:rowOff>164012</xdr:rowOff>
    </xdr:to>
    <xdr:sp macro="" textlink="">
      <xdr:nvSpPr>
        <xdr:cNvPr id="402" name="楕円 401"/>
        <xdr:cNvSpPr/>
      </xdr:nvSpPr>
      <xdr:spPr>
        <a:xfrm>
          <a:off x="16129000" y="692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2739</xdr:rowOff>
    </xdr:from>
    <xdr:ext cx="736600" cy="259045"/>
    <xdr:sp macro="" textlink="">
      <xdr:nvSpPr>
        <xdr:cNvPr id="403" name="テキスト ボックス 402"/>
        <xdr:cNvSpPr txBox="1"/>
      </xdr:nvSpPr>
      <xdr:spPr>
        <a:xfrm>
          <a:off x="15798800" y="6689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48623</xdr:rowOff>
    </xdr:from>
    <xdr:to>
      <xdr:col>73</xdr:col>
      <xdr:colOff>44450</xdr:colOff>
      <xdr:row>40</xdr:row>
      <xdr:rowOff>150223</xdr:rowOff>
    </xdr:to>
    <xdr:sp macro="" textlink="">
      <xdr:nvSpPr>
        <xdr:cNvPr id="404" name="楕円 403"/>
        <xdr:cNvSpPr/>
      </xdr:nvSpPr>
      <xdr:spPr>
        <a:xfrm>
          <a:off x="15240000" y="690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160400</xdr:rowOff>
    </xdr:from>
    <xdr:ext cx="762000" cy="259045"/>
    <xdr:sp macro="" textlink="">
      <xdr:nvSpPr>
        <xdr:cNvPr id="405" name="テキスト ボックス 404"/>
        <xdr:cNvSpPr txBox="1"/>
      </xdr:nvSpPr>
      <xdr:spPr>
        <a:xfrm>
          <a:off x="14909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21046</xdr:rowOff>
    </xdr:from>
    <xdr:to>
      <xdr:col>68</xdr:col>
      <xdr:colOff>203200</xdr:colOff>
      <xdr:row>40</xdr:row>
      <xdr:rowOff>122646</xdr:rowOff>
    </xdr:to>
    <xdr:sp macro="" textlink="">
      <xdr:nvSpPr>
        <xdr:cNvPr id="406" name="楕円 405"/>
        <xdr:cNvSpPr/>
      </xdr:nvSpPr>
      <xdr:spPr>
        <a:xfrm>
          <a:off x="143510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132823</xdr:rowOff>
    </xdr:from>
    <xdr:ext cx="762000" cy="259045"/>
    <xdr:sp macro="" textlink="">
      <xdr:nvSpPr>
        <xdr:cNvPr id="407" name="テキスト ボックス 406"/>
        <xdr:cNvSpPr txBox="1"/>
      </xdr:nvSpPr>
      <xdr:spPr>
        <a:xfrm>
          <a:off x="14020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8" name="楕円 407"/>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9" name="テキスト ボックス 408"/>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過去を通じて類似団体平均より高いが、今後は、土地開発公社からの土地の買い戻しの進捗や下水道事業の地方債の償還が進み、地方債の現在高が減少していくことに加え、新規発行債を抑制することで類似団体内平均値に近づく努力をし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108627</xdr:rowOff>
    </xdr:to>
    <xdr:cxnSp macro="">
      <xdr:nvCxnSpPr>
        <xdr:cNvPr id="438" name="直線コネクタ 437"/>
        <xdr:cNvCxnSpPr/>
      </xdr:nvCxnSpPr>
      <xdr:spPr>
        <a:xfrm flipV="1">
          <a:off x="17018000" y="2370667"/>
          <a:ext cx="0" cy="1338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80704</xdr:rowOff>
    </xdr:from>
    <xdr:ext cx="762000" cy="259045"/>
    <xdr:sp macro="" textlink="">
      <xdr:nvSpPr>
        <xdr:cNvPr id="439" name="将来負担の状況最小値テキスト"/>
        <xdr:cNvSpPr txBox="1"/>
      </xdr:nvSpPr>
      <xdr:spPr>
        <a:xfrm>
          <a:off x="17106900" y="368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108627</xdr:rowOff>
    </xdr:from>
    <xdr:to>
      <xdr:col>81</xdr:col>
      <xdr:colOff>133350</xdr:colOff>
      <xdr:row>21</xdr:row>
      <xdr:rowOff>108627</xdr:rowOff>
    </xdr:to>
    <xdr:cxnSp macro="">
      <xdr:nvCxnSpPr>
        <xdr:cNvPr id="440" name="直線コネクタ 439"/>
        <xdr:cNvCxnSpPr/>
      </xdr:nvCxnSpPr>
      <xdr:spPr>
        <a:xfrm>
          <a:off x="16929100" y="370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90763</xdr:rowOff>
    </xdr:from>
    <xdr:to>
      <xdr:col>81</xdr:col>
      <xdr:colOff>44450</xdr:colOff>
      <xdr:row>17</xdr:row>
      <xdr:rowOff>17441</xdr:rowOff>
    </xdr:to>
    <xdr:cxnSp macro="">
      <xdr:nvCxnSpPr>
        <xdr:cNvPr id="443" name="直線コネクタ 442"/>
        <xdr:cNvCxnSpPr/>
      </xdr:nvCxnSpPr>
      <xdr:spPr>
        <a:xfrm flipV="1">
          <a:off x="16179800" y="2833963"/>
          <a:ext cx="838200" cy="9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17441</xdr:rowOff>
    </xdr:from>
    <xdr:to>
      <xdr:col>77</xdr:col>
      <xdr:colOff>44450</xdr:colOff>
      <xdr:row>17</xdr:row>
      <xdr:rowOff>59267</xdr:rowOff>
    </xdr:to>
    <xdr:cxnSp macro="">
      <xdr:nvCxnSpPr>
        <xdr:cNvPr id="446" name="直線コネクタ 445"/>
        <xdr:cNvCxnSpPr/>
      </xdr:nvCxnSpPr>
      <xdr:spPr>
        <a:xfrm flipV="1">
          <a:off x="15290800" y="2932091"/>
          <a:ext cx="889000" cy="4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59267</xdr:rowOff>
    </xdr:from>
    <xdr:to>
      <xdr:col>72</xdr:col>
      <xdr:colOff>203200</xdr:colOff>
      <xdr:row>17</xdr:row>
      <xdr:rowOff>72940</xdr:rowOff>
    </xdr:to>
    <xdr:cxnSp macro="">
      <xdr:nvCxnSpPr>
        <xdr:cNvPr id="449" name="直線コネクタ 448"/>
        <xdr:cNvCxnSpPr/>
      </xdr:nvCxnSpPr>
      <xdr:spPr>
        <a:xfrm flipV="1">
          <a:off x="14401800" y="2973917"/>
          <a:ext cx="889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72940</xdr:rowOff>
    </xdr:from>
    <xdr:to>
      <xdr:col>68</xdr:col>
      <xdr:colOff>152400</xdr:colOff>
      <xdr:row>17</xdr:row>
      <xdr:rowOff>126831</xdr:rowOff>
    </xdr:to>
    <xdr:cxnSp macro="">
      <xdr:nvCxnSpPr>
        <xdr:cNvPr id="452" name="直線コネクタ 451"/>
        <xdr:cNvCxnSpPr/>
      </xdr:nvCxnSpPr>
      <xdr:spPr>
        <a:xfrm flipV="1">
          <a:off x="13512800" y="2987590"/>
          <a:ext cx="889000" cy="5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24934</xdr:rowOff>
    </xdr:from>
    <xdr:to>
      <xdr:col>68</xdr:col>
      <xdr:colOff>203200</xdr:colOff>
      <xdr:row>14</xdr:row>
      <xdr:rowOff>126534</xdr:rowOff>
    </xdr:to>
    <xdr:sp macro="" textlink="">
      <xdr:nvSpPr>
        <xdr:cNvPr id="453" name="フローチャート: 判断 452"/>
        <xdr:cNvSpPr/>
      </xdr:nvSpPr>
      <xdr:spPr>
        <a:xfrm>
          <a:off x="14351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136711</xdr:rowOff>
    </xdr:from>
    <xdr:ext cx="762000" cy="259045"/>
    <xdr:sp macro="" textlink="">
      <xdr:nvSpPr>
        <xdr:cNvPr id="454" name="テキスト ボックス 453"/>
        <xdr:cNvSpPr txBox="1"/>
      </xdr:nvSpPr>
      <xdr:spPr>
        <a:xfrm>
          <a:off x="14020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1609</xdr:rowOff>
    </xdr:from>
    <xdr:to>
      <xdr:col>64</xdr:col>
      <xdr:colOff>152400</xdr:colOff>
      <xdr:row>14</xdr:row>
      <xdr:rowOff>103209</xdr:rowOff>
    </xdr:to>
    <xdr:sp macro="" textlink="">
      <xdr:nvSpPr>
        <xdr:cNvPr id="455" name="フローチャート: 判断 454"/>
        <xdr:cNvSpPr/>
      </xdr:nvSpPr>
      <xdr:spPr>
        <a:xfrm>
          <a:off x="13462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113386</xdr:rowOff>
    </xdr:from>
    <xdr:ext cx="762000" cy="259045"/>
    <xdr:sp macro="" textlink="">
      <xdr:nvSpPr>
        <xdr:cNvPr id="456" name="テキスト ボックス 455"/>
        <xdr:cNvSpPr txBox="1"/>
      </xdr:nvSpPr>
      <xdr:spPr>
        <a:xfrm>
          <a:off x="13131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39963</xdr:rowOff>
    </xdr:from>
    <xdr:to>
      <xdr:col>81</xdr:col>
      <xdr:colOff>95250</xdr:colOff>
      <xdr:row>16</xdr:row>
      <xdr:rowOff>141563</xdr:rowOff>
    </xdr:to>
    <xdr:sp macro="" textlink="">
      <xdr:nvSpPr>
        <xdr:cNvPr id="462" name="楕円 461"/>
        <xdr:cNvSpPr/>
      </xdr:nvSpPr>
      <xdr:spPr>
        <a:xfrm>
          <a:off x="16967200" y="278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12040</xdr:rowOff>
    </xdr:from>
    <xdr:ext cx="762000" cy="259045"/>
    <xdr:sp macro="" textlink="">
      <xdr:nvSpPr>
        <xdr:cNvPr id="463" name="将来負担の状況該当値テキスト"/>
        <xdr:cNvSpPr txBox="1"/>
      </xdr:nvSpPr>
      <xdr:spPr>
        <a:xfrm>
          <a:off x="17106900" y="275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138091</xdr:rowOff>
    </xdr:from>
    <xdr:to>
      <xdr:col>77</xdr:col>
      <xdr:colOff>95250</xdr:colOff>
      <xdr:row>17</xdr:row>
      <xdr:rowOff>68241</xdr:rowOff>
    </xdr:to>
    <xdr:sp macro="" textlink="">
      <xdr:nvSpPr>
        <xdr:cNvPr id="464" name="楕円 463"/>
        <xdr:cNvSpPr/>
      </xdr:nvSpPr>
      <xdr:spPr>
        <a:xfrm>
          <a:off x="16129000" y="288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53018</xdr:rowOff>
    </xdr:from>
    <xdr:ext cx="736600" cy="259045"/>
    <xdr:sp macro="" textlink="">
      <xdr:nvSpPr>
        <xdr:cNvPr id="465" name="テキスト ボックス 464"/>
        <xdr:cNvSpPr txBox="1"/>
      </xdr:nvSpPr>
      <xdr:spPr>
        <a:xfrm>
          <a:off x="15798800" y="2967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8467</xdr:rowOff>
    </xdr:from>
    <xdr:to>
      <xdr:col>73</xdr:col>
      <xdr:colOff>44450</xdr:colOff>
      <xdr:row>17</xdr:row>
      <xdr:rowOff>110067</xdr:rowOff>
    </xdr:to>
    <xdr:sp macro="" textlink="">
      <xdr:nvSpPr>
        <xdr:cNvPr id="466" name="楕円 465"/>
        <xdr:cNvSpPr/>
      </xdr:nvSpPr>
      <xdr:spPr>
        <a:xfrm>
          <a:off x="15240000" y="29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94844</xdr:rowOff>
    </xdr:from>
    <xdr:ext cx="762000" cy="259045"/>
    <xdr:sp macro="" textlink="">
      <xdr:nvSpPr>
        <xdr:cNvPr id="467" name="テキスト ボックス 466"/>
        <xdr:cNvSpPr txBox="1"/>
      </xdr:nvSpPr>
      <xdr:spPr>
        <a:xfrm>
          <a:off x="14909800" y="300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22140</xdr:rowOff>
    </xdr:from>
    <xdr:to>
      <xdr:col>68</xdr:col>
      <xdr:colOff>203200</xdr:colOff>
      <xdr:row>17</xdr:row>
      <xdr:rowOff>123740</xdr:rowOff>
    </xdr:to>
    <xdr:sp macro="" textlink="">
      <xdr:nvSpPr>
        <xdr:cNvPr id="468" name="楕円 467"/>
        <xdr:cNvSpPr/>
      </xdr:nvSpPr>
      <xdr:spPr>
        <a:xfrm>
          <a:off x="14351000" y="293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108517</xdr:rowOff>
    </xdr:from>
    <xdr:ext cx="762000" cy="259045"/>
    <xdr:sp macro="" textlink="">
      <xdr:nvSpPr>
        <xdr:cNvPr id="469" name="テキスト ボックス 468"/>
        <xdr:cNvSpPr txBox="1"/>
      </xdr:nvSpPr>
      <xdr:spPr>
        <a:xfrm>
          <a:off x="14020800" y="3023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76031</xdr:rowOff>
    </xdr:from>
    <xdr:to>
      <xdr:col>64</xdr:col>
      <xdr:colOff>152400</xdr:colOff>
      <xdr:row>18</xdr:row>
      <xdr:rowOff>6181</xdr:rowOff>
    </xdr:to>
    <xdr:sp macro="" textlink="">
      <xdr:nvSpPr>
        <xdr:cNvPr id="470" name="楕円 469"/>
        <xdr:cNvSpPr/>
      </xdr:nvSpPr>
      <xdr:spPr>
        <a:xfrm>
          <a:off x="13462000" y="299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162408</xdr:rowOff>
    </xdr:from>
    <xdr:ext cx="762000" cy="259045"/>
    <xdr:sp macro="" textlink="">
      <xdr:nvSpPr>
        <xdr:cNvPr id="471" name="テキスト ボックス 470"/>
        <xdr:cNvSpPr txBox="1"/>
      </xdr:nvSpPr>
      <xdr:spPr>
        <a:xfrm>
          <a:off x="13131800" y="307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神奈川県山北町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10,308
10,232
224.61
5,264,834
5,068,742
193,875
3,287,881
4,448,807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人件費に係るものは、平成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年度において</a:t>
          </a:r>
          <a:r>
            <a:rPr kumimoji="1" lang="en-US" altLang="ja-JP" sz="1300">
              <a:solidFill>
                <a:schemeClr val="tx1"/>
              </a:solidFill>
              <a:latin typeface="ＭＳ Ｐゴシック" panose="020B0600070205080204" pitchFamily="50" charset="-128"/>
              <a:ea typeface="ＭＳ Ｐゴシック" panose="020B0600070205080204" pitchFamily="50" charset="-128"/>
            </a:rPr>
            <a:t>35.0</a:t>
          </a:r>
          <a:r>
            <a:rPr kumimoji="1" lang="ja-JP" altLang="en-US" sz="1300">
              <a:solidFill>
                <a:schemeClr val="tx1"/>
              </a:solidFill>
              <a:latin typeface="ＭＳ Ｐゴシック" panose="020B0600070205080204" pitchFamily="50" charset="-128"/>
              <a:ea typeface="ＭＳ Ｐゴシック" panose="020B0600070205080204" pitchFamily="50" charset="-128"/>
            </a:rPr>
            <a:t>％と類似団体平均と比べて高い水準にある。これは、行政面積が広いことが主な要因であり、必要職員数の差異によるものと言える。短期的な改善は困難であるが、民間でも実施可能な部分については委託することなどにより、着実な数値の減少に努めたい。</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133858</xdr:rowOff>
    </xdr:to>
    <xdr:cxnSp macro="">
      <xdr:nvCxnSpPr>
        <xdr:cNvPr id="59" name="直線コネクタ 58"/>
        <xdr:cNvCxnSpPr/>
      </xdr:nvCxnSpPr>
      <xdr:spPr>
        <a:xfrm flipV="1">
          <a:off x="4826000" y="59928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124714</xdr:rowOff>
    </xdr:from>
    <xdr:to>
      <xdr:col>24</xdr:col>
      <xdr:colOff>25400</xdr:colOff>
      <xdr:row>40</xdr:row>
      <xdr:rowOff>12700</xdr:rowOff>
    </xdr:to>
    <xdr:cxnSp macro="">
      <xdr:nvCxnSpPr>
        <xdr:cNvPr id="64" name="直線コネクタ 63"/>
        <xdr:cNvCxnSpPr/>
      </xdr:nvCxnSpPr>
      <xdr:spPr>
        <a:xfrm flipV="1">
          <a:off x="3987800" y="681126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165879</xdr:rowOff>
    </xdr:from>
    <xdr:ext cx="762000" cy="259045"/>
    <xdr:sp macro="" textlink="">
      <xdr:nvSpPr>
        <xdr:cNvPr id="65" name="人件費平均値テキスト"/>
        <xdr:cNvSpPr txBox="1"/>
      </xdr:nvSpPr>
      <xdr:spPr>
        <a:xfrm>
          <a:off x="4914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165862</xdr:rowOff>
    </xdr:from>
    <xdr:to>
      <xdr:col>19</xdr:col>
      <xdr:colOff>187325</xdr:colOff>
      <xdr:row>40</xdr:row>
      <xdr:rowOff>12700</xdr:rowOff>
    </xdr:to>
    <xdr:cxnSp macro="">
      <xdr:nvCxnSpPr>
        <xdr:cNvPr id="67" name="直線コネクタ 66"/>
        <xdr:cNvCxnSpPr/>
      </xdr:nvCxnSpPr>
      <xdr:spPr>
        <a:xfrm>
          <a:off x="3098800" y="68524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78994</xdr:rowOff>
    </xdr:from>
    <xdr:to>
      <xdr:col>15</xdr:col>
      <xdr:colOff>98425</xdr:colOff>
      <xdr:row>39</xdr:row>
      <xdr:rowOff>165862</xdr:rowOff>
    </xdr:to>
    <xdr:cxnSp macro="">
      <xdr:nvCxnSpPr>
        <xdr:cNvPr id="70" name="直線コネクタ 69"/>
        <xdr:cNvCxnSpPr/>
      </xdr:nvCxnSpPr>
      <xdr:spPr>
        <a:xfrm>
          <a:off x="2209800" y="67655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78994</xdr:rowOff>
    </xdr:from>
    <xdr:to>
      <xdr:col>11</xdr:col>
      <xdr:colOff>9525</xdr:colOff>
      <xdr:row>40</xdr:row>
      <xdr:rowOff>3556</xdr:rowOff>
    </xdr:to>
    <xdr:cxnSp macro="">
      <xdr:nvCxnSpPr>
        <xdr:cNvPr id="73" name="直線コネクタ 72"/>
        <xdr:cNvCxnSpPr/>
      </xdr:nvCxnSpPr>
      <xdr:spPr>
        <a:xfrm flipV="1">
          <a:off x="1320800" y="67655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57675</xdr:rowOff>
    </xdr:from>
    <xdr:ext cx="762000" cy="259045"/>
    <xdr:sp macro="" textlink="">
      <xdr:nvSpPr>
        <xdr:cNvPr id="75" name="テキスト ボックス 74"/>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7" name="テキスト ボックス 76"/>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73914</xdr:rowOff>
    </xdr:from>
    <xdr:to>
      <xdr:col>24</xdr:col>
      <xdr:colOff>76200</xdr:colOff>
      <xdr:row>40</xdr:row>
      <xdr:rowOff>4064</xdr:rowOff>
    </xdr:to>
    <xdr:sp macro="" textlink="">
      <xdr:nvSpPr>
        <xdr:cNvPr id="83" name="楕円 82"/>
        <xdr:cNvSpPr/>
      </xdr:nvSpPr>
      <xdr:spPr>
        <a:xfrm>
          <a:off x="47752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45991</xdr:rowOff>
    </xdr:from>
    <xdr:ext cx="762000" cy="259045"/>
    <xdr:sp macro="" textlink="">
      <xdr:nvSpPr>
        <xdr:cNvPr id="84" name="人件費該当値テキスト"/>
        <xdr:cNvSpPr txBox="1"/>
      </xdr:nvSpPr>
      <xdr:spPr>
        <a:xfrm>
          <a:off x="49149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133350</xdr:rowOff>
    </xdr:from>
    <xdr:to>
      <xdr:col>20</xdr:col>
      <xdr:colOff>38100</xdr:colOff>
      <xdr:row>40</xdr:row>
      <xdr:rowOff>63500</xdr:rowOff>
    </xdr:to>
    <xdr:sp macro="" textlink="">
      <xdr:nvSpPr>
        <xdr:cNvPr id="85" name="楕円 84"/>
        <xdr:cNvSpPr/>
      </xdr:nvSpPr>
      <xdr:spPr>
        <a:xfrm>
          <a:off x="3937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48277</xdr:rowOff>
    </xdr:from>
    <xdr:ext cx="736600" cy="259045"/>
    <xdr:sp macro="" textlink="">
      <xdr:nvSpPr>
        <xdr:cNvPr id="86" name="テキスト ボックス 85"/>
        <xdr:cNvSpPr txBox="1"/>
      </xdr:nvSpPr>
      <xdr:spPr>
        <a:xfrm>
          <a:off x="3606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115062</xdr:rowOff>
    </xdr:from>
    <xdr:to>
      <xdr:col>15</xdr:col>
      <xdr:colOff>149225</xdr:colOff>
      <xdr:row>40</xdr:row>
      <xdr:rowOff>45212</xdr:rowOff>
    </xdr:to>
    <xdr:sp macro="" textlink="">
      <xdr:nvSpPr>
        <xdr:cNvPr id="87" name="楕円 86"/>
        <xdr:cNvSpPr/>
      </xdr:nvSpPr>
      <xdr:spPr>
        <a:xfrm>
          <a:off x="30480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29989</xdr:rowOff>
    </xdr:from>
    <xdr:ext cx="762000" cy="259045"/>
    <xdr:sp macro="" textlink="">
      <xdr:nvSpPr>
        <xdr:cNvPr id="88" name="テキスト ボックス 87"/>
        <xdr:cNvSpPr txBox="1"/>
      </xdr:nvSpPr>
      <xdr:spPr>
        <a:xfrm>
          <a:off x="2717800" y="688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28194</xdr:rowOff>
    </xdr:from>
    <xdr:to>
      <xdr:col>11</xdr:col>
      <xdr:colOff>60325</xdr:colOff>
      <xdr:row>39</xdr:row>
      <xdr:rowOff>129794</xdr:rowOff>
    </xdr:to>
    <xdr:sp macro="" textlink="">
      <xdr:nvSpPr>
        <xdr:cNvPr id="89" name="楕円 88"/>
        <xdr:cNvSpPr/>
      </xdr:nvSpPr>
      <xdr:spPr>
        <a:xfrm>
          <a:off x="2159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114571</xdr:rowOff>
    </xdr:from>
    <xdr:ext cx="762000" cy="259045"/>
    <xdr:sp macro="" textlink="">
      <xdr:nvSpPr>
        <xdr:cNvPr id="90" name="テキスト ボックス 89"/>
        <xdr:cNvSpPr txBox="1"/>
      </xdr:nvSpPr>
      <xdr:spPr>
        <a:xfrm>
          <a:off x="1828800" y="68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124206</xdr:rowOff>
    </xdr:from>
    <xdr:to>
      <xdr:col>6</xdr:col>
      <xdr:colOff>171450</xdr:colOff>
      <xdr:row>40</xdr:row>
      <xdr:rowOff>54356</xdr:rowOff>
    </xdr:to>
    <xdr:sp macro="" textlink="">
      <xdr:nvSpPr>
        <xdr:cNvPr id="91" name="楕円 90"/>
        <xdr:cNvSpPr/>
      </xdr:nvSpPr>
      <xdr:spPr>
        <a:xfrm>
          <a:off x="12700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39133</xdr:rowOff>
    </xdr:from>
    <xdr:ext cx="762000" cy="259045"/>
    <xdr:sp macro="" textlink="">
      <xdr:nvSpPr>
        <xdr:cNvPr id="92" name="テキスト ボックス 91"/>
        <xdr:cNvSpPr txBox="1"/>
      </xdr:nvSpPr>
      <xdr:spPr>
        <a:xfrm>
          <a:off x="939800" y="689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過去５年間を通じて類似団体平均を下回っている。今後は、民間委託などの増加は避けられないものの、その他の経費を抑制するよう努めていく。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39370</xdr:rowOff>
    </xdr:to>
    <xdr:cxnSp macro="">
      <xdr:nvCxnSpPr>
        <xdr:cNvPr id="120" name="直線コネクタ 119"/>
        <xdr:cNvCxnSpPr/>
      </xdr:nvCxnSpPr>
      <xdr:spPr>
        <a:xfrm flipV="1">
          <a:off x="16510000" y="2451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39370</xdr:rowOff>
    </xdr:from>
    <xdr:to>
      <xdr:col>82</xdr:col>
      <xdr:colOff>196850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16</xdr:row>
      <xdr:rowOff>88900</xdr:rowOff>
    </xdr:to>
    <xdr:cxnSp macro="">
      <xdr:nvCxnSpPr>
        <xdr:cNvPr id="125" name="直線コネクタ 124"/>
        <xdr:cNvCxnSpPr/>
      </xdr:nvCxnSpPr>
      <xdr:spPr>
        <a:xfrm>
          <a:off x="15671800" y="26416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139717</xdr:rowOff>
    </xdr:from>
    <xdr:ext cx="762000" cy="259045"/>
    <xdr:sp macro="" textlink="">
      <xdr:nvSpPr>
        <xdr:cNvPr id="126" name="物件費平均値テキスト"/>
        <xdr:cNvSpPr txBox="1"/>
      </xdr:nvSpPr>
      <xdr:spPr>
        <a:xfrm>
          <a:off x="16598900" y="2882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7" name="フローチャート: 判断 126"/>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15</xdr:row>
      <xdr:rowOff>123190</xdr:rowOff>
    </xdr:to>
    <xdr:cxnSp macro="">
      <xdr:nvCxnSpPr>
        <xdr:cNvPr id="128" name="直線コネクタ 127"/>
        <xdr:cNvCxnSpPr/>
      </xdr:nvCxnSpPr>
      <xdr:spPr>
        <a:xfrm flipV="1">
          <a:off x="14782800" y="2641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29" name="フローチャート: 判断 128"/>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0" name="テキスト ボックス 129"/>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123190</xdr:rowOff>
    </xdr:from>
    <xdr:to>
      <xdr:col>73</xdr:col>
      <xdr:colOff>180975</xdr:colOff>
      <xdr:row>15</xdr:row>
      <xdr:rowOff>146050</xdr:rowOff>
    </xdr:to>
    <xdr:cxnSp macro="">
      <xdr:nvCxnSpPr>
        <xdr:cNvPr id="131" name="直線コネクタ 130"/>
        <xdr:cNvCxnSpPr/>
      </xdr:nvCxnSpPr>
      <xdr:spPr>
        <a:xfrm flipV="1">
          <a:off x="13893800" y="2694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2" name="フローチャート: 判断 131"/>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13987</xdr:rowOff>
    </xdr:from>
    <xdr:ext cx="762000" cy="259045"/>
    <xdr:sp macro="" textlink="">
      <xdr:nvSpPr>
        <xdr:cNvPr id="133" name="テキスト ボックス 132"/>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130810</xdr:rowOff>
    </xdr:from>
    <xdr:to>
      <xdr:col>69</xdr:col>
      <xdr:colOff>92075</xdr:colOff>
      <xdr:row>15</xdr:row>
      <xdr:rowOff>146050</xdr:rowOff>
    </xdr:to>
    <xdr:cxnSp macro="">
      <xdr:nvCxnSpPr>
        <xdr:cNvPr id="134" name="直線コネクタ 133"/>
        <xdr:cNvCxnSpPr/>
      </xdr:nvCxnSpPr>
      <xdr:spPr>
        <a:xfrm>
          <a:off x="13004800" y="2702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5" name="フローチャート: 判断 134"/>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6" name="テキスト ボックス 135"/>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38" name="テキスト ボックス 137"/>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4" name="楕円 143"/>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5"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19050</xdr:rowOff>
    </xdr:from>
    <xdr:to>
      <xdr:col>78</xdr:col>
      <xdr:colOff>120650</xdr:colOff>
      <xdr:row>15</xdr:row>
      <xdr:rowOff>120650</xdr:rowOff>
    </xdr:to>
    <xdr:sp macro="" textlink="">
      <xdr:nvSpPr>
        <xdr:cNvPr id="146" name="楕円 145"/>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130827</xdr:rowOff>
    </xdr:from>
    <xdr:ext cx="736600" cy="259045"/>
    <xdr:sp macro="" textlink="">
      <xdr:nvSpPr>
        <xdr:cNvPr id="147" name="テキスト ボックス 146"/>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72390</xdr:rowOff>
    </xdr:from>
    <xdr:to>
      <xdr:col>74</xdr:col>
      <xdr:colOff>31750</xdr:colOff>
      <xdr:row>16</xdr:row>
      <xdr:rowOff>2540</xdr:rowOff>
    </xdr:to>
    <xdr:sp macro="" textlink="">
      <xdr:nvSpPr>
        <xdr:cNvPr id="148" name="楕円 147"/>
        <xdr:cNvSpPr/>
      </xdr:nvSpPr>
      <xdr:spPr>
        <a:xfrm>
          <a:off x="14732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49" name="テキスト ボックス 148"/>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95250</xdr:rowOff>
    </xdr:from>
    <xdr:to>
      <xdr:col>69</xdr:col>
      <xdr:colOff>142875</xdr:colOff>
      <xdr:row>16</xdr:row>
      <xdr:rowOff>25400</xdr:rowOff>
    </xdr:to>
    <xdr:sp macro="" textlink="">
      <xdr:nvSpPr>
        <xdr:cNvPr id="150" name="楕円 149"/>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35577</xdr:rowOff>
    </xdr:from>
    <xdr:ext cx="762000" cy="259045"/>
    <xdr:sp macro="" textlink="">
      <xdr:nvSpPr>
        <xdr:cNvPr id="151" name="テキスト ボックス 150"/>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80010</xdr:rowOff>
    </xdr:from>
    <xdr:to>
      <xdr:col>65</xdr:col>
      <xdr:colOff>53975</xdr:colOff>
      <xdr:row>16</xdr:row>
      <xdr:rowOff>10160</xdr:rowOff>
    </xdr:to>
    <xdr:sp macro="" textlink="">
      <xdr:nvSpPr>
        <xdr:cNvPr id="152" name="楕円 151"/>
        <xdr:cNvSpPr/>
      </xdr:nvSpPr>
      <xdr:spPr>
        <a:xfrm>
          <a:off x="12954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20337</xdr:rowOff>
    </xdr:from>
    <xdr:ext cx="762000" cy="259045"/>
    <xdr:sp macro="" textlink="">
      <xdr:nvSpPr>
        <xdr:cNvPr id="153" name="テキスト ボックス 152"/>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過去５年間を通じて類似団体平均を下回っている。平成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26</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年度以降、増減はあるものの、同程度で推移している。これは、障害者自立支援制度が安定してきたためであると考えられる。今後は、高齢化の進行などにより増加していくものと思われる。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62</xdr:row>
      <xdr:rowOff>25400</xdr:rowOff>
    </xdr:to>
    <xdr:cxnSp macro="">
      <xdr:nvCxnSpPr>
        <xdr:cNvPr id="180" name="直線コネクタ 179"/>
        <xdr:cNvCxnSpPr/>
      </xdr:nvCxnSpPr>
      <xdr:spPr>
        <a:xfrm flipV="1">
          <a:off x="4826000" y="9321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25400</xdr:rowOff>
    </xdr:from>
    <xdr:to>
      <xdr:col>24</xdr:col>
      <xdr:colOff>25400</xdr:colOff>
      <xdr:row>56</xdr:row>
      <xdr:rowOff>25400</xdr:rowOff>
    </xdr:to>
    <xdr:cxnSp macro="">
      <xdr:nvCxnSpPr>
        <xdr:cNvPr id="185" name="直線コネクタ 184"/>
        <xdr:cNvCxnSpPr/>
      </xdr:nvCxnSpPr>
      <xdr:spPr>
        <a:xfrm>
          <a:off x="3987800" y="962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67327</xdr:rowOff>
    </xdr:from>
    <xdr:ext cx="762000" cy="259045"/>
    <xdr:sp macro="" textlink="">
      <xdr:nvSpPr>
        <xdr:cNvPr id="186" name="扶助費平均値テキスト"/>
        <xdr:cNvSpPr txBox="1"/>
      </xdr:nvSpPr>
      <xdr:spPr>
        <a:xfrm>
          <a:off x="4914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7" name="フローチャート: 判断 186"/>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0</xdr:rowOff>
    </xdr:from>
    <xdr:to>
      <xdr:col>19</xdr:col>
      <xdr:colOff>187325</xdr:colOff>
      <xdr:row>56</xdr:row>
      <xdr:rowOff>25400</xdr:rowOff>
    </xdr:to>
    <xdr:cxnSp macro="">
      <xdr:nvCxnSpPr>
        <xdr:cNvPr id="188" name="直線コネクタ 187"/>
        <xdr:cNvCxnSpPr/>
      </xdr:nvCxnSpPr>
      <xdr:spPr>
        <a:xfrm>
          <a:off x="3098800" y="9601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0" name="テキスト ボックス 189"/>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0</xdr:rowOff>
    </xdr:from>
    <xdr:to>
      <xdr:col>15</xdr:col>
      <xdr:colOff>98425</xdr:colOff>
      <xdr:row>56</xdr:row>
      <xdr:rowOff>25400</xdr:rowOff>
    </xdr:to>
    <xdr:cxnSp macro="">
      <xdr:nvCxnSpPr>
        <xdr:cNvPr id="191" name="直線コネクタ 190"/>
        <xdr:cNvCxnSpPr/>
      </xdr:nvCxnSpPr>
      <xdr:spPr>
        <a:xfrm flipV="1">
          <a:off x="2209800" y="9601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2" name="フローチャート: 判断 191"/>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3" name="テキスト ボックス 192"/>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25400</xdr:rowOff>
    </xdr:from>
    <xdr:to>
      <xdr:col>11</xdr:col>
      <xdr:colOff>9525</xdr:colOff>
      <xdr:row>56</xdr:row>
      <xdr:rowOff>76200</xdr:rowOff>
    </xdr:to>
    <xdr:cxnSp macro="">
      <xdr:nvCxnSpPr>
        <xdr:cNvPr id="194" name="直線コネクタ 193"/>
        <xdr:cNvCxnSpPr/>
      </xdr:nvCxnSpPr>
      <xdr:spPr>
        <a:xfrm flipV="1">
          <a:off x="1320800" y="9626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5" name="フローチャート: 判断 194"/>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6" name="テキスト ボックス 195"/>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198" name="テキスト ボックス 197"/>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146050</xdr:rowOff>
    </xdr:from>
    <xdr:to>
      <xdr:col>24</xdr:col>
      <xdr:colOff>76200</xdr:colOff>
      <xdr:row>56</xdr:row>
      <xdr:rowOff>76200</xdr:rowOff>
    </xdr:to>
    <xdr:sp macro="" textlink="">
      <xdr:nvSpPr>
        <xdr:cNvPr id="204" name="楕円 203"/>
        <xdr:cNvSpPr/>
      </xdr:nvSpPr>
      <xdr:spPr>
        <a:xfrm>
          <a:off x="4775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162577</xdr:rowOff>
    </xdr:from>
    <xdr:ext cx="762000" cy="259045"/>
    <xdr:sp macro="" textlink="">
      <xdr:nvSpPr>
        <xdr:cNvPr id="205" name="扶助費該当値テキスト"/>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146050</xdr:rowOff>
    </xdr:from>
    <xdr:to>
      <xdr:col>20</xdr:col>
      <xdr:colOff>38100</xdr:colOff>
      <xdr:row>56</xdr:row>
      <xdr:rowOff>76200</xdr:rowOff>
    </xdr:to>
    <xdr:sp macro="" textlink="">
      <xdr:nvSpPr>
        <xdr:cNvPr id="206" name="楕円 205"/>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86377</xdr:rowOff>
    </xdr:from>
    <xdr:ext cx="736600" cy="259045"/>
    <xdr:sp macro="" textlink="">
      <xdr:nvSpPr>
        <xdr:cNvPr id="207" name="テキスト ボックス 206"/>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120650</xdr:rowOff>
    </xdr:from>
    <xdr:to>
      <xdr:col>15</xdr:col>
      <xdr:colOff>149225</xdr:colOff>
      <xdr:row>56</xdr:row>
      <xdr:rowOff>50800</xdr:rowOff>
    </xdr:to>
    <xdr:sp macro="" textlink="">
      <xdr:nvSpPr>
        <xdr:cNvPr id="208" name="楕円 207"/>
        <xdr:cNvSpPr/>
      </xdr:nvSpPr>
      <xdr:spPr>
        <a:xfrm>
          <a:off x="3048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60977</xdr:rowOff>
    </xdr:from>
    <xdr:ext cx="762000" cy="259045"/>
    <xdr:sp macro="" textlink="">
      <xdr:nvSpPr>
        <xdr:cNvPr id="209" name="テキスト ボックス 208"/>
        <xdr:cNvSpPr txBox="1"/>
      </xdr:nvSpPr>
      <xdr:spPr>
        <a:xfrm>
          <a:off x="2717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146050</xdr:rowOff>
    </xdr:from>
    <xdr:to>
      <xdr:col>11</xdr:col>
      <xdr:colOff>60325</xdr:colOff>
      <xdr:row>56</xdr:row>
      <xdr:rowOff>76200</xdr:rowOff>
    </xdr:to>
    <xdr:sp macro="" textlink="">
      <xdr:nvSpPr>
        <xdr:cNvPr id="210" name="楕円 209"/>
        <xdr:cNvSpPr/>
      </xdr:nvSpPr>
      <xdr:spPr>
        <a:xfrm>
          <a:off x="2159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86377</xdr:rowOff>
    </xdr:from>
    <xdr:ext cx="762000" cy="259045"/>
    <xdr:sp macro="" textlink="">
      <xdr:nvSpPr>
        <xdr:cNvPr id="211" name="テキスト ボックス 210"/>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25400</xdr:rowOff>
    </xdr:from>
    <xdr:to>
      <xdr:col>6</xdr:col>
      <xdr:colOff>171450</xdr:colOff>
      <xdr:row>56</xdr:row>
      <xdr:rowOff>127000</xdr:rowOff>
    </xdr:to>
    <xdr:sp macro="" textlink="">
      <xdr:nvSpPr>
        <xdr:cNvPr id="212" name="楕円 211"/>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137177</xdr:rowOff>
    </xdr:from>
    <xdr:ext cx="762000" cy="259045"/>
    <xdr:sp macro="" textlink="">
      <xdr:nvSpPr>
        <xdr:cNvPr id="213" name="テキスト ボックス 212"/>
        <xdr:cNvSpPr txBox="1"/>
      </xdr:nvSpPr>
      <xdr:spPr>
        <a:xfrm>
          <a:off x="939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過去５年間を通じて類似団体平均を上回っていない。</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その他の主なものは繰出金であり、これまでに整備してきた下水道施設の維持管理経費として、公営企業会計への繰出金が必要となっている。下水道事業については平成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年度に料金の値上げを実施したが、税収を主な財源とする普通会計の負担額が増えないよう注視していく。</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2" name="直線コネクタ 241"/>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3"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44" name="直線コネクタ 243"/>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5"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6" name="直線コネクタ 245"/>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109038</xdr:rowOff>
    </xdr:from>
    <xdr:to>
      <xdr:col>82</xdr:col>
      <xdr:colOff>107950</xdr:colOff>
      <xdr:row>57</xdr:row>
      <xdr:rowOff>115570</xdr:rowOff>
    </xdr:to>
    <xdr:cxnSp macro="">
      <xdr:nvCxnSpPr>
        <xdr:cNvPr id="247" name="直線コネクタ 246"/>
        <xdr:cNvCxnSpPr/>
      </xdr:nvCxnSpPr>
      <xdr:spPr>
        <a:xfrm>
          <a:off x="15671800" y="988168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69504</xdr:rowOff>
    </xdr:from>
    <xdr:ext cx="762000" cy="259045"/>
    <xdr:sp macro="" textlink="">
      <xdr:nvSpPr>
        <xdr:cNvPr id="248" name="その他平均値テキスト"/>
        <xdr:cNvSpPr txBox="1"/>
      </xdr:nvSpPr>
      <xdr:spPr>
        <a:xfrm>
          <a:off x="16598900" y="9842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49" name="フローチャート: 判断 248"/>
        <xdr:cNvSpPr/>
      </xdr:nvSpPr>
      <xdr:spPr>
        <a:xfrm>
          <a:off x="164592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63319</xdr:rowOff>
    </xdr:from>
    <xdr:to>
      <xdr:col>78</xdr:col>
      <xdr:colOff>69850</xdr:colOff>
      <xdr:row>57</xdr:row>
      <xdr:rowOff>109038</xdr:rowOff>
    </xdr:to>
    <xdr:cxnSp macro="">
      <xdr:nvCxnSpPr>
        <xdr:cNvPr id="250" name="直線コネクタ 249"/>
        <xdr:cNvCxnSpPr/>
      </xdr:nvCxnSpPr>
      <xdr:spPr>
        <a:xfrm>
          <a:off x="14782800" y="98359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52" name="テキスト ボックス 251"/>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30662</xdr:rowOff>
    </xdr:from>
    <xdr:to>
      <xdr:col>73</xdr:col>
      <xdr:colOff>180975</xdr:colOff>
      <xdr:row>57</xdr:row>
      <xdr:rowOff>63319</xdr:rowOff>
    </xdr:to>
    <xdr:cxnSp macro="">
      <xdr:nvCxnSpPr>
        <xdr:cNvPr id="253" name="直線コネクタ 252"/>
        <xdr:cNvCxnSpPr/>
      </xdr:nvCxnSpPr>
      <xdr:spPr>
        <a:xfrm>
          <a:off x="13893800" y="98033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103959</xdr:rowOff>
    </xdr:from>
    <xdr:to>
      <xdr:col>74</xdr:col>
      <xdr:colOff>31750</xdr:colOff>
      <xdr:row>58</xdr:row>
      <xdr:rowOff>34109</xdr:rowOff>
    </xdr:to>
    <xdr:sp macro="" textlink="">
      <xdr:nvSpPr>
        <xdr:cNvPr id="254" name="フローチャート: 判断 253"/>
        <xdr:cNvSpPr/>
      </xdr:nvSpPr>
      <xdr:spPr>
        <a:xfrm>
          <a:off x="14732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18886</xdr:rowOff>
    </xdr:from>
    <xdr:ext cx="762000" cy="259045"/>
    <xdr:sp macro="" textlink="">
      <xdr:nvSpPr>
        <xdr:cNvPr id="255" name="テキスト ボックス 254"/>
        <xdr:cNvSpPr txBox="1"/>
      </xdr:nvSpPr>
      <xdr:spPr>
        <a:xfrm>
          <a:off x="14401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169454</xdr:rowOff>
    </xdr:from>
    <xdr:to>
      <xdr:col>69</xdr:col>
      <xdr:colOff>92075</xdr:colOff>
      <xdr:row>57</xdr:row>
      <xdr:rowOff>30662</xdr:rowOff>
    </xdr:to>
    <xdr:cxnSp macro="">
      <xdr:nvCxnSpPr>
        <xdr:cNvPr id="256" name="直線コネクタ 255"/>
        <xdr:cNvCxnSpPr/>
      </xdr:nvCxnSpPr>
      <xdr:spPr>
        <a:xfrm>
          <a:off x="13004800" y="977065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57" name="フローチャート: 判断 256"/>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58" name="テキスト ボックス 257"/>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59" name="フローチャート: 判断 258"/>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0" name="テキスト ボックス 259"/>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66" name="楕円 265"/>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81297</xdr:rowOff>
    </xdr:from>
    <xdr:ext cx="762000" cy="259045"/>
    <xdr:sp macro="" textlink="">
      <xdr:nvSpPr>
        <xdr:cNvPr id="267" name="その他該当値テキスト"/>
        <xdr:cNvSpPr txBox="1"/>
      </xdr:nvSpPr>
      <xdr:spPr>
        <a:xfrm>
          <a:off x="165989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58238</xdr:rowOff>
    </xdr:from>
    <xdr:to>
      <xdr:col>78</xdr:col>
      <xdr:colOff>120650</xdr:colOff>
      <xdr:row>57</xdr:row>
      <xdr:rowOff>159838</xdr:rowOff>
    </xdr:to>
    <xdr:sp macro="" textlink="">
      <xdr:nvSpPr>
        <xdr:cNvPr id="268" name="楕円 267"/>
        <xdr:cNvSpPr/>
      </xdr:nvSpPr>
      <xdr:spPr>
        <a:xfrm>
          <a:off x="15621000" y="983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170015</xdr:rowOff>
    </xdr:from>
    <xdr:ext cx="736600" cy="259045"/>
    <xdr:sp macro="" textlink="">
      <xdr:nvSpPr>
        <xdr:cNvPr id="269" name="テキスト ボックス 268"/>
        <xdr:cNvSpPr txBox="1"/>
      </xdr:nvSpPr>
      <xdr:spPr>
        <a:xfrm>
          <a:off x="15290800" y="959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12519</xdr:rowOff>
    </xdr:from>
    <xdr:to>
      <xdr:col>74</xdr:col>
      <xdr:colOff>31750</xdr:colOff>
      <xdr:row>57</xdr:row>
      <xdr:rowOff>114119</xdr:rowOff>
    </xdr:to>
    <xdr:sp macro="" textlink="">
      <xdr:nvSpPr>
        <xdr:cNvPr id="270" name="楕円 269"/>
        <xdr:cNvSpPr/>
      </xdr:nvSpPr>
      <xdr:spPr>
        <a:xfrm>
          <a:off x="147320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124296</xdr:rowOff>
    </xdr:from>
    <xdr:ext cx="762000" cy="259045"/>
    <xdr:sp macro="" textlink="">
      <xdr:nvSpPr>
        <xdr:cNvPr id="271" name="テキスト ボックス 270"/>
        <xdr:cNvSpPr txBox="1"/>
      </xdr:nvSpPr>
      <xdr:spPr>
        <a:xfrm>
          <a:off x="14401800" y="9554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151312</xdr:rowOff>
    </xdr:from>
    <xdr:to>
      <xdr:col>69</xdr:col>
      <xdr:colOff>142875</xdr:colOff>
      <xdr:row>57</xdr:row>
      <xdr:rowOff>81462</xdr:rowOff>
    </xdr:to>
    <xdr:sp macro="" textlink="">
      <xdr:nvSpPr>
        <xdr:cNvPr id="272" name="楕円 271"/>
        <xdr:cNvSpPr/>
      </xdr:nvSpPr>
      <xdr:spPr>
        <a:xfrm>
          <a:off x="13843000" y="975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91639</xdr:rowOff>
    </xdr:from>
    <xdr:ext cx="762000" cy="259045"/>
    <xdr:sp macro="" textlink="">
      <xdr:nvSpPr>
        <xdr:cNvPr id="273" name="テキスト ボックス 272"/>
        <xdr:cNvSpPr txBox="1"/>
      </xdr:nvSpPr>
      <xdr:spPr>
        <a:xfrm>
          <a:off x="13512800" y="952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118654</xdr:rowOff>
    </xdr:from>
    <xdr:to>
      <xdr:col>65</xdr:col>
      <xdr:colOff>53975</xdr:colOff>
      <xdr:row>57</xdr:row>
      <xdr:rowOff>48804</xdr:rowOff>
    </xdr:to>
    <xdr:sp macro="" textlink="">
      <xdr:nvSpPr>
        <xdr:cNvPr id="274" name="楕円 273"/>
        <xdr:cNvSpPr/>
      </xdr:nvSpPr>
      <xdr:spPr>
        <a:xfrm>
          <a:off x="12954000" y="97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58981</xdr:rowOff>
    </xdr:from>
    <xdr:ext cx="762000" cy="259045"/>
    <xdr:sp macro="" textlink="">
      <xdr:nvSpPr>
        <xdr:cNvPr id="275" name="テキスト ボックス 274"/>
        <xdr:cNvSpPr txBox="1"/>
      </xdr:nvSpPr>
      <xdr:spPr>
        <a:xfrm>
          <a:off x="12623800" y="948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補助費等の主なものは、一部事務組合等への負担金である。平成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25</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年度に足柄西部清掃組合債の元金償還が始まったため、同年度以降については増加傾向にあったが、平成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28</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年度以降は、消防広域運営負担金の減により全体では減少した。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今後は同組合の新発債の状況などにより変動が見込まれる。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149860</xdr:rowOff>
    </xdr:from>
    <xdr:to>
      <xdr:col>82</xdr:col>
      <xdr:colOff>107950</xdr:colOff>
      <xdr:row>40</xdr:row>
      <xdr:rowOff>104140</xdr:rowOff>
    </xdr:to>
    <xdr:cxnSp macro="">
      <xdr:nvCxnSpPr>
        <xdr:cNvPr id="300" name="直線コネクタ 299"/>
        <xdr:cNvCxnSpPr/>
      </xdr:nvCxnSpPr>
      <xdr:spPr>
        <a:xfrm flipV="1">
          <a:off x="16510000" y="59791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1"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2" name="直線コネクタ 301"/>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64787</xdr:rowOff>
    </xdr:from>
    <xdr:ext cx="762000" cy="259045"/>
    <xdr:sp macro="" textlink="">
      <xdr:nvSpPr>
        <xdr:cNvPr id="303" name="補助費等最大値テキスト"/>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149860</xdr:rowOff>
    </xdr:from>
    <xdr:to>
      <xdr:col>82</xdr:col>
      <xdr:colOff>196850</xdr:colOff>
      <xdr:row>34</xdr:row>
      <xdr:rowOff>149860</xdr:rowOff>
    </xdr:to>
    <xdr:cxnSp macro="">
      <xdr:nvCxnSpPr>
        <xdr:cNvPr id="304" name="直線コネクタ 303"/>
        <xdr:cNvCxnSpPr/>
      </xdr:nvCxnSpPr>
      <xdr:spPr>
        <a:xfrm>
          <a:off x="16421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72136</xdr:rowOff>
    </xdr:to>
    <xdr:cxnSp macro="">
      <xdr:nvCxnSpPr>
        <xdr:cNvPr id="305" name="直線コネクタ 304"/>
        <xdr:cNvCxnSpPr/>
      </xdr:nvCxnSpPr>
      <xdr:spPr>
        <a:xfrm flipV="1">
          <a:off x="15671800" y="62260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167149</xdr:rowOff>
    </xdr:from>
    <xdr:ext cx="762000" cy="259045"/>
    <xdr:sp macro="" textlink="">
      <xdr:nvSpPr>
        <xdr:cNvPr id="306" name="補助費等平均値テキスト"/>
        <xdr:cNvSpPr txBox="1"/>
      </xdr:nvSpPr>
      <xdr:spPr>
        <a:xfrm>
          <a:off x="16598900" y="6339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07" name="フローチャート: 判断 306"/>
        <xdr:cNvSpPr/>
      </xdr:nvSpPr>
      <xdr:spPr>
        <a:xfrm>
          <a:off x="164592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72136</xdr:rowOff>
    </xdr:from>
    <xdr:to>
      <xdr:col>78</xdr:col>
      <xdr:colOff>69850</xdr:colOff>
      <xdr:row>36</xdr:row>
      <xdr:rowOff>90424</xdr:rowOff>
    </xdr:to>
    <xdr:cxnSp macro="">
      <xdr:nvCxnSpPr>
        <xdr:cNvPr id="308" name="直線コネクタ 307"/>
        <xdr:cNvCxnSpPr/>
      </xdr:nvCxnSpPr>
      <xdr:spPr>
        <a:xfrm flipV="1">
          <a:off x="14782800" y="62443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9" name="フローチャート: 判断 308"/>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0" name="テキスト ボックス 309"/>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90424</xdr:rowOff>
    </xdr:from>
    <xdr:to>
      <xdr:col>73</xdr:col>
      <xdr:colOff>180975</xdr:colOff>
      <xdr:row>37</xdr:row>
      <xdr:rowOff>19558</xdr:rowOff>
    </xdr:to>
    <xdr:cxnSp macro="">
      <xdr:nvCxnSpPr>
        <xdr:cNvPr id="311" name="直線コネクタ 310"/>
        <xdr:cNvCxnSpPr/>
      </xdr:nvCxnSpPr>
      <xdr:spPr>
        <a:xfrm flipV="1">
          <a:off x="13893800" y="626262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2" name="フローチャート: 判断 311"/>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13" name="テキスト ボックス 312"/>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10414</xdr:rowOff>
    </xdr:from>
    <xdr:to>
      <xdr:col>69</xdr:col>
      <xdr:colOff>92075</xdr:colOff>
      <xdr:row>37</xdr:row>
      <xdr:rowOff>19558</xdr:rowOff>
    </xdr:to>
    <xdr:cxnSp macro="">
      <xdr:nvCxnSpPr>
        <xdr:cNvPr id="314" name="直線コネクタ 313"/>
        <xdr:cNvCxnSpPr/>
      </xdr:nvCxnSpPr>
      <xdr:spPr>
        <a:xfrm>
          <a:off x="13004800" y="63540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15" name="フローチャート: 判断 314"/>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16" name="テキスト ボックス 315"/>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7" name="フローチャート: 判断 316"/>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8" name="テキスト ボックス 317"/>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24" name="楕円 323"/>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19575</xdr:rowOff>
    </xdr:from>
    <xdr:ext cx="762000" cy="259045"/>
    <xdr:sp macro="" textlink="">
      <xdr:nvSpPr>
        <xdr:cNvPr id="325" name="補助費等該当値テキスト"/>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26" name="楕円 325"/>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27" name="テキスト ボックス 326"/>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39624</xdr:rowOff>
    </xdr:from>
    <xdr:to>
      <xdr:col>74</xdr:col>
      <xdr:colOff>31750</xdr:colOff>
      <xdr:row>36</xdr:row>
      <xdr:rowOff>141224</xdr:rowOff>
    </xdr:to>
    <xdr:sp macro="" textlink="">
      <xdr:nvSpPr>
        <xdr:cNvPr id="328" name="楕円 327"/>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29" name="テキスト ボックス 328"/>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30" name="楕円 329"/>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31" name="テキスト ボックス 330"/>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32" name="楕円 331"/>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71391</xdr:rowOff>
    </xdr:from>
    <xdr:ext cx="762000" cy="259045"/>
    <xdr:sp macro="" textlink="">
      <xdr:nvSpPr>
        <xdr:cNvPr id="333" name="テキスト ボックス 332"/>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過去５年間を通じて類似団体平均を下回っている。臨時財政対策債の元金償還が順次開始されるため、上昇傾向が続く見込みである。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97282</xdr:rowOff>
    </xdr:from>
    <xdr:to>
      <xdr:col>24</xdr:col>
      <xdr:colOff>25400</xdr:colOff>
      <xdr:row>80</xdr:row>
      <xdr:rowOff>149861</xdr:rowOff>
    </xdr:to>
    <xdr:cxnSp macro="">
      <xdr:nvCxnSpPr>
        <xdr:cNvPr id="358" name="直線コネクタ 357"/>
        <xdr:cNvCxnSpPr/>
      </xdr:nvCxnSpPr>
      <xdr:spPr>
        <a:xfrm flipV="1">
          <a:off x="4826000" y="12613132"/>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12209</xdr:rowOff>
    </xdr:from>
    <xdr:ext cx="762000" cy="259045"/>
    <xdr:sp macro="" textlink="">
      <xdr:nvSpPr>
        <xdr:cNvPr id="361" name="公債費最大値テキスト"/>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97282</xdr:rowOff>
    </xdr:from>
    <xdr:to>
      <xdr:col>24</xdr:col>
      <xdr:colOff>114300</xdr:colOff>
      <xdr:row>73</xdr:row>
      <xdr:rowOff>97282</xdr:rowOff>
    </xdr:to>
    <xdr:cxnSp macro="">
      <xdr:nvCxnSpPr>
        <xdr:cNvPr id="362" name="直線コネクタ 361"/>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94996</xdr:rowOff>
    </xdr:from>
    <xdr:to>
      <xdr:col>24</xdr:col>
      <xdr:colOff>25400</xdr:colOff>
      <xdr:row>76</xdr:row>
      <xdr:rowOff>99568</xdr:rowOff>
    </xdr:to>
    <xdr:cxnSp macro="">
      <xdr:nvCxnSpPr>
        <xdr:cNvPr id="363" name="直線コネクタ 362"/>
        <xdr:cNvCxnSpPr/>
      </xdr:nvCxnSpPr>
      <xdr:spPr>
        <a:xfrm>
          <a:off x="3987800" y="131251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4" name="公債費平均値テキスト"/>
        <xdr:cNvSpPr txBox="1"/>
      </xdr:nvSpPr>
      <xdr:spPr>
        <a:xfrm>
          <a:off x="4914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5" name="フローチャート: 判断 364"/>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76708</xdr:rowOff>
    </xdr:from>
    <xdr:to>
      <xdr:col>19</xdr:col>
      <xdr:colOff>187325</xdr:colOff>
      <xdr:row>76</xdr:row>
      <xdr:rowOff>94996</xdr:rowOff>
    </xdr:to>
    <xdr:cxnSp macro="">
      <xdr:nvCxnSpPr>
        <xdr:cNvPr id="366" name="直線コネクタ 365"/>
        <xdr:cNvCxnSpPr/>
      </xdr:nvCxnSpPr>
      <xdr:spPr>
        <a:xfrm>
          <a:off x="3098800" y="13106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67" name="フローチャート: 判断 366"/>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68" name="テキスト ボックス 367"/>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30987</xdr:rowOff>
    </xdr:from>
    <xdr:to>
      <xdr:col>15</xdr:col>
      <xdr:colOff>98425</xdr:colOff>
      <xdr:row>76</xdr:row>
      <xdr:rowOff>76708</xdr:rowOff>
    </xdr:to>
    <xdr:cxnSp macro="">
      <xdr:nvCxnSpPr>
        <xdr:cNvPr id="369" name="直線コネクタ 368"/>
        <xdr:cNvCxnSpPr/>
      </xdr:nvCxnSpPr>
      <xdr:spPr>
        <a:xfrm>
          <a:off x="2209800" y="130611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0" name="フローチャート: 判断 369"/>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71" name="テキスト ボックス 370"/>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30987</xdr:rowOff>
    </xdr:from>
    <xdr:to>
      <xdr:col>11</xdr:col>
      <xdr:colOff>9525</xdr:colOff>
      <xdr:row>76</xdr:row>
      <xdr:rowOff>40132</xdr:rowOff>
    </xdr:to>
    <xdr:cxnSp macro="">
      <xdr:nvCxnSpPr>
        <xdr:cNvPr id="372" name="直線コネクタ 371"/>
        <xdr:cNvCxnSpPr/>
      </xdr:nvCxnSpPr>
      <xdr:spPr>
        <a:xfrm flipV="1">
          <a:off x="1320800" y="130611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3" name="フローチャート: 判断 372"/>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4" name="テキスト ボックス 373"/>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5" name="フローチャート: 判断 374"/>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76" name="テキスト ボックス 375"/>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48768</xdr:rowOff>
    </xdr:from>
    <xdr:to>
      <xdr:col>24</xdr:col>
      <xdr:colOff>76200</xdr:colOff>
      <xdr:row>76</xdr:row>
      <xdr:rowOff>150368</xdr:rowOff>
    </xdr:to>
    <xdr:sp macro="" textlink="">
      <xdr:nvSpPr>
        <xdr:cNvPr id="382" name="楕円 381"/>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65295</xdr:rowOff>
    </xdr:from>
    <xdr:ext cx="762000" cy="259045"/>
    <xdr:sp macro="" textlink="">
      <xdr:nvSpPr>
        <xdr:cNvPr id="383" name="公債費該当値テキスト"/>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44196</xdr:rowOff>
    </xdr:from>
    <xdr:to>
      <xdr:col>20</xdr:col>
      <xdr:colOff>38100</xdr:colOff>
      <xdr:row>76</xdr:row>
      <xdr:rowOff>145796</xdr:rowOff>
    </xdr:to>
    <xdr:sp macro="" textlink="">
      <xdr:nvSpPr>
        <xdr:cNvPr id="384" name="楕円 383"/>
        <xdr:cNvSpPr/>
      </xdr:nvSpPr>
      <xdr:spPr>
        <a:xfrm>
          <a:off x="3937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155973</xdr:rowOff>
    </xdr:from>
    <xdr:ext cx="736600" cy="259045"/>
    <xdr:sp macro="" textlink="">
      <xdr:nvSpPr>
        <xdr:cNvPr id="385" name="テキスト ボックス 384"/>
        <xdr:cNvSpPr txBox="1"/>
      </xdr:nvSpPr>
      <xdr:spPr>
        <a:xfrm>
          <a:off x="3606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25908</xdr:rowOff>
    </xdr:from>
    <xdr:to>
      <xdr:col>15</xdr:col>
      <xdr:colOff>149225</xdr:colOff>
      <xdr:row>76</xdr:row>
      <xdr:rowOff>127508</xdr:rowOff>
    </xdr:to>
    <xdr:sp macro="" textlink="">
      <xdr:nvSpPr>
        <xdr:cNvPr id="386" name="楕円 385"/>
        <xdr:cNvSpPr/>
      </xdr:nvSpPr>
      <xdr:spPr>
        <a:xfrm>
          <a:off x="3048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137685</xdr:rowOff>
    </xdr:from>
    <xdr:ext cx="762000" cy="259045"/>
    <xdr:sp macro="" textlink="">
      <xdr:nvSpPr>
        <xdr:cNvPr id="387" name="テキスト ボックス 386"/>
        <xdr:cNvSpPr txBox="1"/>
      </xdr:nvSpPr>
      <xdr:spPr>
        <a:xfrm>
          <a:off x="2717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151637</xdr:rowOff>
    </xdr:from>
    <xdr:to>
      <xdr:col>11</xdr:col>
      <xdr:colOff>60325</xdr:colOff>
      <xdr:row>76</xdr:row>
      <xdr:rowOff>81787</xdr:rowOff>
    </xdr:to>
    <xdr:sp macro="" textlink="">
      <xdr:nvSpPr>
        <xdr:cNvPr id="388" name="楕円 387"/>
        <xdr:cNvSpPr/>
      </xdr:nvSpPr>
      <xdr:spPr>
        <a:xfrm>
          <a:off x="2159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91965</xdr:rowOff>
    </xdr:from>
    <xdr:ext cx="762000" cy="259045"/>
    <xdr:sp macro="" textlink="">
      <xdr:nvSpPr>
        <xdr:cNvPr id="389" name="テキスト ボックス 388"/>
        <xdr:cNvSpPr txBox="1"/>
      </xdr:nvSpPr>
      <xdr:spPr>
        <a:xfrm>
          <a:off x="1828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160782</xdr:rowOff>
    </xdr:from>
    <xdr:to>
      <xdr:col>6</xdr:col>
      <xdr:colOff>171450</xdr:colOff>
      <xdr:row>76</xdr:row>
      <xdr:rowOff>90932</xdr:rowOff>
    </xdr:to>
    <xdr:sp macro="" textlink="">
      <xdr:nvSpPr>
        <xdr:cNvPr id="390" name="楕円 389"/>
        <xdr:cNvSpPr/>
      </xdr:nvSpPr>
      <xdr:spPr>
        <a:xfrm>
          <a:off x="1270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101109</xdr:rowOff>
    </xdr:from>
    <xdr:ext cx="762000" cy="259045"/>
    <xdr:sp macro="" textlink="">
      <xdr:nvSpPr>
        <xdr:cNvPr id="391" name="テキスト ボックス 390"/>
        <xdr:cNvSpPr txBox="1"/>
      </xdr:nvSpPr>
      <xdr:spPr>
        <a:xfrm>
          <a:off x="939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過去５年間を通じて類似団体平均を上回っている。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これは、人件費を除く経費については類似団体平均を上回っていないが、人件費の類似団体平均を上回る幅がそれ以上であるためである。「公債費以外」として好転させるために、人件費の分析欄のとおり見直しを図り、類似団体平均を下回ることを目標とす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81</xdr:row>
      <xdr:rowOff>1270</xdr:rowOff>
    </xdr:to>
    <xdr:cxnSp macro="">
      <xdr:nvCxnSpPr>
        <xdr:cNvPr id="417" name="直線コネクタ 416"/>
        <xdr:cNvCxnSpPr/>
      </xdr:nvCxnSpPr>
      <xdr:spPr>
        <a:xfrm flipV="1">
          <a:off x="16510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18" name="公債費以外最小値テキスト"/>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19" name="直線コネクタ 418"/>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0"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21" name="直線コネクタ 420"/>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33274</xdr:rowOff>
    </xdr:from>
    <xdr:to>
      <xdr:col>82</xdr:col>
      <xdr:colOff>107950</xdr:colOff>
      <xdr:row>77</xdr:row>
      <xdr:rowOff>74422</xdr:rowOff>
    </xdr:to>
    <xdr:cxnSp macro="">
      <xdr:nvCxnSpPr>
        <xdr:cNvPr id="422" name="直線コネクタ 421"/>
        <xdr:cNvCxnSpPr/>
      </xdr:nvCxnSpPr>
      <xdr:spPr>
        <a:xfrm>
          <a:off x="15671800" y="132349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170451</xdr:rowOff>
    </xdr:from>
    <xdr:ext cx="762000" cy="259045"/>
    <xdr:sp macro="" textlink="">
      <xdr:nvSpPr>
        <xdr:cNvPr id="423" name="公債費以外平均値テキスト"/>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24" name="フローチャート: 判断 423"/>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33274</xdr:rowOff>
    </xdr:to>
    <xdr:cxnSp macro="">
      <xdr:nvCxnSpPr>
        <xdr:cNvPr id="425" name="直線コネクタ 424"/>
        <xdr:cNvCxnSpPr/>
      </xdr:nvCxnSpPr>
      <xdr:spPr>
        <a:xfrm>
          <a:off x="14782800" y="13225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126492</xdr:rowOff>
    </xdr:from>
    <xdr:to>
      <xdr:col>78</xdr:col>
      <xdr:colOff>120650</xdr:colOff>
      <xdr:row>77</xdr:row>
      <xdr:rowOff>56642</xdr:rowOff>
    </xdr:to>
    <xdr:sp macro="" textlink="">
      <xdr:nvSpPr>
        <xdr:cNvPr id="426" name="フローチャート: 判断 425"/>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66819</xdr:rowOff>
    </xdr:from>
    <xdr:ext cx="736600" cy="259045"/>
    <xdr:sp macro="" textlink="">
      <xdr:nvSpPr>
        <xdr:cNvPr id="427" name="テキスト ボックス 426"/>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37846</xdr:rowOff>
    </xdr:to>
    <xdr:cxnSp macro="">
      <xdr:nvCxnSpPr>
        <xdr:cNvPr id="428" name="直線コネクタ 427"/>
        <xdr:cNvCxnSpPr/>
      </xdr:nvCxnSpPr>
      <xdr:spPr>
        <a:xfrm flipV="1">
          <a:off x="13893800" y="13225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9" name="フローチャート: 判断 428"/>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0" name="テキスト ボックス 429"/>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37846</xdr:rowOff>
    </xdr:from>
    <xdr:to>
      <xdr:col>69</xdr:col>
      <xdr:colOff>92075</xdr:colOff>
      <xdr:row>77</xdr:row>
      <xdr:rowOff>110998</xdr:rowOff>
    </xdr:to>
    <xdr:cxnSp macro="">
      <xdr:nvCxnSpPr>
        <xdr:cNvPr id="431" name="直線コネクタ 430"/>
        <xdr:cNvCxnSpPr/>
      </xdr:nvCxnSpPr>
      <xdr:spPr>
        <a:xfrm flipV="1">
          <a:off x="13004800" y="132394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32" name="フローチャート: 判断 431"/>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33" name="テキスト ボックス 432"/>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35" name="テキスト ボックス 434"/>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41" name="楕円 440"/>
        <xdr:cNvSpPr/>
      </xdr:nvSpPr>
      <xdr:spPr>
        <a:xfrm>
          <a:off x="16459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167149</xdr:rowOff>
    </xdr:from>
    <xdr:ext cx="762000" cy="259045"/>
    <xdr:sp macro="" textlink="">
      <xdr:nvSpPr>
        <xdr:cNvPr id="442" name="公債費以外該当値テキスト"/>
        <xdr:cNvSpPr txBox="1"/>
      </xdr:nvSpPr>
      <xdr:spPr>
        <a:xfrm>
          <a:off x="165989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153924</xdr:rowOff>
    </xdr:from>
    <xdr:to>
      <xdr:col>78</xdr:col>
      <xdr:colOff>120650</xdr:colOff>
      <xdr:row>77</xdr:row>
      <xdr:rowOff>84074</xdr:rowOff>
    </xdr:to>
    <xdr:sp macro="" textlink="">
      <xdr:nvSpPr>
        <xdr:cNvPr id="443" name="楕円 442"/>
        <xdr:cNvSpPr/>
      </xdr:nvSpPr>
      <xdr:spPr>
        <a:xfrm>
          <a:off x="15621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44" name="テキスト ボックス 443"/>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45" name="楕円 444"/>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46" name="テキスト ボックス 445"/>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158496</xdr:rowOff>
    </xdr:from>
    <xdr:to>
      <xdr:col>69</xdr:col>
      <xdr:colOff>142875</xdr:colOff>
      <xdr:row>77</xdr:row>
      <xdr:rowOff>88646</xdr:rowOff>
    </xdr:to>
    <xdr:sp macro="" textlink="">
      <xdr:nvSpPr>
        <xdr:cNvPr id="447" name="楕円 446"/>
        <xdr:cNvSpPr/>
      </xdr:nvSpPr>
      <xdr:spPr>
        <a:xfrm>
          <a:off x="13843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48" name="テキスト ボックス 447"/>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60198</xdr:rowOff>
    </xdr:from>
    <xdr:to>
      <xdr:col>65</xdr:col>
      <xdr:colOff>53975</xdr:colOff>
      <xdr:row>77</xdr:row>
      <xdr:rowOff>161798</xdr:rowOff>
    </xdr:to>
    <xdr:sp macro="" textlink="">
      <xdr:nvSpPr>
        <xdr:cNvPr id="449" name="楕円 448"/>
        <xdr:cNvSpPr/>
      </xdr:nvSpPr>
      <xdr:spPr>
        <a:xfrm>
          <a:off x="12954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146575</xdr:rowOff>
    </xdr:from>
    <xdr:ext cx="762000" cy="259045"/>
    <xdr:sp macro="" textlink="">
      <xdr:nvSpPr>
        <xdr:cNvPr id="450" name="テキスト ボックス 449"/>
        <xdr:cNvSpPr txBox="1"/>
      </xdr:nvSpPr>
      <xdr:spPr>
        <a:xfrm>
          <a:off x="12623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神奈川県山北町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146782</xdr:rowOff>
    </xdr:from>
    <xdr:to>
      <xdr:col>29</xdr:col>
      <xdr:colOff>127000</xdr:colOff>
      <xdr:row>19</xdr:row>
      <xdr:rowOff>168148</xdr:rowOff>
    </xdr:to>
    <xdr:cxnSp macro="">
      <xdr:nvCxnSpPr>
        <xdr:cNvPr id="45" name="直線コネクタ 44"/>
        <xdr:cNvCxnSpPr/>
      </xdr:nvCxnSpPr>
      <xdr:spPr bwMode="auto">
        <a:xfrm flipV="1">
          <a:off x="5651500" y="2080357"/>
          <a:ext cx="0" cy="1392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140225</xdr:rowOff>
    </xdr:from>
    <xdr:ext cx="762000" cy="259045"/>
    <xdr:sp macro="" textlink="">
      <xdr:nvSpPr>
        <xdr:cNvPr id="46" name="人口1人当たり決算額の推移最小値テキスト130"/>
        <xdr:cNvSpPr txBox="1"/>
      </xdr:nvSpPr>
      <xdr:spPr>
        <a:xfrm>
          <a:off x="5740400" y="344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168148</xdr:rowOff>
    </xdr:from>
    <xdr:to>
      <xdr:col>30</xdr:col>
      <xdr:colOff>25400</xdr:colOff>
      <xdr:row>19</xdr:row>
      <xdr:rowOff>168148</xdr:rowOff>
    </xdr:to>
    <xdr:cxnSp macro="">
      <xdr:nvCxnSpPr>
        <xdr:cNvPr id="47" name="直線コネクタ 46"/>
        <xdr:cNvCxnSpPr/>
      </xdr:nvCxnSpPr>
      <xdr:spPr bwMode="auto">
        <a:xfrm>
          <a:off x="5562600" y="3473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61709</xdr:rowOff>
    </xdr:from>
    <xdr:ext cx="762000" cy="259045"/>
    <xdr:sp macro="" textlink="">
      <xdr:nvSpPr>
        <xdr:cNvPr id="48" name="人口1人当たり決算額の推移最大値テキスト130"/>
        <xdr:cNvSpPr txBox="1"/>
      </xdr:nvSpPr>
      <xdr:spPr>
        <a:xfrm>
          <a:off x="5740400" y="182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146782</xdr:rowOff>
    </xdr:from>
    <xdr:to>
      <xdr:col>30</xdr:col>
      <xdr:colOff>25400</xdr:colOff>
      <xdr:row>11</xdr:row>
      <xdr:rowOff>146782</xdr:rowOff>
    </xdr:to>
    <xdr:cxnSp macro="">
      <xdr:nvCxnSpPr>
        <xdr:cNvPr id="49" name="直線コネクタ 48"/>
        <xdr:cNvCxnSpPr/>
      </xdr:nvCxnSpPr>
      <xdr:spPr bwMode="auto">
        <a:xfrm>
          <a:off x="5562600" y="2080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44689</xdr:rowOff>
    </xdr:from>
    <xdr:to>
      <xdr:col>29</xdr:col>
      <xdr:colOff>127000</xdr:colOff>
      <xdr:row>17</xdr:row>
      <xdr:rowOff>65933</xdr:rowOff>
    </xdr:to>
    <xdr:cxnSp macro="">
      <xdr:nvCxnSpPr>
        <xdr:cNvPr id="50" name="直線コネクタ 49"/>
        <xdr:cNvCxnSpPr/>
      </xdr:nvCxnSpPr>
      <xdr:spPr bwMode="auto">
        <a:xfrm flipV="1">
          <a:off x="5003800" y="3006964"/>
          <a:ext cx="647700" cy="21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39301</xdr:rowOff>
    </xdr:from>
    <xdr:ext cx="762000" cy="259045"/>
    <xdr:sp macro="" textlink="">
      <xdr:nvSpPr>
        <xdr:cNvPr id="51" name="人口1人当たり決算額の推移平均値テキスト130"/>
        <xdr:cNvSpPr txBox="1"/>
      </xdr:nvSpPr>
      <xdr:spPr>
        <a:xfrm>
          <a:off x="5740400" y="30015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67224</xdr:rowOff>
    </xdr:from>
    <xdr:to>
      <xdr:col>29</xdr:col>
      <xdr:colOff>177800</xdr:colOff>
      <xdr:row>17</xdr:row>
      <xdr:rowOff>168824</xdr:rowOff>
    </xdr:to>
    <xdr:sp macro="" textlink="">
      <xdr:nvSpPr>
        <xdr:cNvPr id="52" name="フローチャート: 判断 51"/>
        <xdr:cNvSpPr/>
      </xdr:nvSpPr>
      <xdr:spPr bwMode="auto">
        <a:xfrm>
          <a:off x="56007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65933</xdr:rowOff>
    </xdr:from>
    <xdr:to>
      <xdr:col>26</xdr:col>
      <xdr:colOff>50800</xdr:colOff>
      <xdr:row>17</xdr:row>
      <xdr:rowOff>104186</xdr:rowOff>
    </xdr:to>
    <xdr:cxnSp macro="">
      <xdr:nvCxnSpPr>
        <xdr:cNvPr id="53" name="直線コネクタ 52"/>
        <xdr:cNvCxnSpPr/>
      </xdr:nvCxnSpPr>
      <xdr:spPr bwMode="auto">
        <a:xfrm flipV="1">
          <a:off x="4305300" y="3028208"/>
          <a:ext cx="698500" cy="38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97048</xdr:rowOff>
    </xdr:from>
    <xdr:to>
      <xdr:col>26</xdr:col>
      <xdr:colOff>101600</xdr:colOff>
      <xdr:row>18</xdr:row>
      <xdr:rowOff>27198</xdr:rowOff>
    </xdr:to>
    <xdr:sp macro="" textlink="">
      <xdr:nvSpPr>
        <xdr:cNvPr id="54" name="フローチャート: 判断 53"/>
        <xdr:cNvSpPr/>
      </xdr:nvSpPr>
      <xdr:spPr bwMode="auto">
        <a:xfrm>
          <a:off x="4953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11975</xdr:rowOff>
    </xdr:from>
    <xdr:ext cx="736600" cy="259045"/>
    <xdr:sp macro="" textlink="">
      <xdr:nvSpPr>
        <xdr:cNvPr id="55" name="テキスト ボックス 54"/>
        <xdr:cNvSpPr txBox="1"/>
      </xdr:nvSpPr>
      <xdr:spPr>
        <a:xfrm>
          <a:off x="4622800" y="3145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104186</xdr:rowOff>
    </xdr:from>
    <xdr:to>
      <xdr:col>22</xdr:col>
      <xdr:colOff>114300</xdr:colOff>
      <xdr:row>17</xdr:row>
      <xdr:rowOff>121765</xdr:rowOff>
    </xdr:to>
    <xdr:cxnSp macro="">
      <xdr:nvCxnSpPr>
        <xdr:cNvPr id="56" name="直線コネクタ 55"/>
        <xdr:cNvCxnSpPr/>
      </xdr:nvCxnSpPr>
      <xdr:spPr bwMode="auto">
        <a:xfrm flipV="1">
          <a:off x="3606800" y="3066461"/>
          <a:ext cx="698500" cy="17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110879</xdr:rowOff>
    </xdr:from>
    <xdr:to>
      <xdr:col>22</xdr:col>
      <xdr:colOff>165100</xdr:colOff>
      <xdr:row>18</xdr:row>
      <xdr:rowOff>41029</xdr:rowOff>
    </xdr:to>
    <xdr:sp macro="" textlink="">
      <xdr:nvSpPr>
        <xdr:cNvPr id="57" name="フローチャート: 判断 56"/>
        <xdr:cNvSpPr/>
      </xdr:nvSpPr>
      <xdr:spPr bwMode="auto">
        <a:xfrm>
          <a:off x="4254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25806</xdr:rowOff>
    </xdr:from>
    <xdr:ext cx="762000" cy="259045"/>
    <xdr:sp macro="" textlink="">
      <xdr:nvSpPr>
        <xdr:cNvPr id="58" name="テキスト ボックス 57"/>
        <xdr:cNvSpPr txBox="1"/>
      </xdr:nvSpPr>
      <xdr:spPr>
        <a:xfrm>
          <a:off x="3924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121765</xdr:rowOff>
    </xdr:from>
    <xdr:to>
      <xdr:col>18</xdr:col>
      <xdr:colOff>177800</xdr:colOff>
      <xdr:row>17</xdr:row>
      <xdr:rowOff>151750</xdr:rowOff>
    </xdr:to>
    <xdr:cxnSp macro="">
      <xdr:nvCxnSpPr>
        <xdr:cNvPr id="59" name="直線コネクタ 58"/>
        <xdr:cNvCxnSpPr/>
      </xdr:nvCxnSpPr>
      <xdr:spPr bwMode="auto">
        <a:xfrm flipV="1">
          <a:off x="2908300" y="3084040"/>
          <a:ext cx="698500" cy="29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98275</xdr:rowOff>
    </xdr:from>
    <xdr:to>
      <xdr:col>19</xdr:col>
      <xdr:colOff>38100</xdr:colOff>
      <xdr:row>18</xdr:row>
      <xdr:rowOff>28425</xdr:rowOff>
    </xdr:to>
    <xdr:sp macro="" textlink="">
      <xdr:nvSpPr>
        <xdr:cNvPr id="60" name="フローチャート: 判断 59"/>
        <xdr:cNvSpPr/>
      </xdr:nvSpPr>
      <xdr:spPr bwMode="auto">
        <a:xfrm>
          <a:off x="3556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13202</xdr:rowOff>
    </xdr:from>
    <xdr:ext cx="762000" cy="259045"/>
    <xdr:sp macro="" textlink="">
      <xdr:nvSpPr>
        <xdr:cNvPr id="61" name="テキスト ボックス 60"/>
        <xdr:cNvSpPr txBox="1"/>
      </xdr:nvSpPr>
      <xdr:spPr>
        <a:xfrm>
          <a:off x="32258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32788</xdr:rowOff>
    </xdr:from>
    <xdr:ext cx="762000" cy="259045"/>
    <xdr:sp macro="" textlink="">
      <xdr:nvSpPr>
        <xdr:cNvPr id="63" name="テキスト ボックス 62"/>
        <xdr:cNvSpPr txBox="1"/>
      </xdr:nvSpPr>
      <xdr:spPr>
        <a:xfrm>
          <a:off x="2527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165339</xdr:rowOff>
    </xdr:from>
    <xdr:to>
      <xdr:col>29</xdr:col>
      <xdr:colOff>177800</xdr:colOff>
      <xdr:row>17</xdr:row>
      <xdr:rowOff>95489</xdr:rowOff>
    </xdr:to>
    <xdr:sp macro="" textlink="">
      <xdr:nvSpPr>
        <xdr:cNvPr id="69" name="楕円 68"/>
        <xdr:cNvSpPr/>
      </xdr:nvSpPr>
      <xdr:spPr bwMode="auto">
        <a:xfrm>
          <a:off x="5600700" y="2956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10416</xdr:rowOff>
    </xdr:from>
    <xdr:ext cx="762000" cy="259045"/>
    <xdr:sp macro="" textlink="">
      <xdr:nvSpPr>
        <xdr:cNvPr id="70" name="人口1人当たり決算額の推移該当値テキスト130"/>
        <xdr:cNvSpPr txBox="1"/>
      </xdr:nvSpPr>
      <xdr:spPr>
        <a:xfrm>
          <a:off x="5740400" y="2801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15133</xdr:rowOff>
    </xdr:from>
    <xdr:to>
      <xdr:col>26</xdr:col>
      <xdr:colOff>101600</xdr:colOff>
      <xdr:row>17</xdr:row>
      <xdr:rowOff>116733</xdr:rowOff>
    </xdr:to>
    <xdr:sp macro="" textlink="">
      <xdr:nvSpPr>
        <xdr:cNvPr id="71" name="楕円 70"/>
        <xdr:cNvSpPr/>
      </xdr:nvSpPr>
      <xdr:spPr bwMode="auto">
        <a:xfrm>
          <a:off x="4953000" y="2977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126910</xdr:rowOff>
    </xdr:from>
    <xdr:ext cx="736600" cy="259045"/>
    <xdr:sp macro="" textlink="">
      <xdr:nvSpPr>
        <xdr:cNvPr id="72" name="テキスト ボックス 71"/>
        <xdr:cNvSpPr txBox="1"/>
      </xdr:nvSpPr>
      <xdr:spPr>
        <a:xfrm>
          <a:off x="4622800" y="2746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53386</xdr:rowOff>
    </xdr:from>
    <xdr:to>
      <xdr:col>22</xdr:col>
      <xdr:colOff>165100</xdr:colOff>
      <xdr:row>17</xdr:row>
      <xdr:rowOff>154986</xdr:rowOff>
    </xdr:to>
    <xdr:sp macro="" textlink="">
      <xdr:nvSpPr>
        <xdr:cNvPr id="73" name="楕円 72"/>
        <xdr:cNvSpPr/>
      </xdr:nvSpPr>
      <xdr:spPr bwMode="auto">
        <a:xfrm>
          <a:off x="4254500" y="3015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165163</xdr:rowOff>
    </xdr:from>
    <xdr:ext cx="762000" cy="259045"/>
    <xdr:sp macro="" textlink="">
      <xdr:nvSpPr>
        <xdr:cNvPr id="74" name="テキスト ボックス 73"/>
        <xdr:cNvSpPr txBox="1"/>
      </xdr:nvSpPr>
      <xdr:spPr>
        <a:xfrm>
          <a:off x="3924300" y="278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70965</xdr:rowOff>
    </xdr:from>
    <xdr:to>
      <xdr:col>19</xdr:col>
      <xdr:colOff>38100</xdr:colOff>
      <xdr:row>18</xdr:row>
      <xdr:rowOff>1115</xdr:rowOff>
    </xdr:to>
    <xdr:sp macro="" textlink="">
      <xdr:nvSpPr>
        <xdr:cNvPr id="75" name="楕円 74"/>
        <xdr:cNvSpPr/>
      </xdr:nvSpPr>
      <xdr:spPr bwMode="auto">
        <a:xfrm>
          <a:off x="3556000" y="3033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11292</xdr:rowOff>
    </xdr:from>
    <xdr:ext cx="762000" cy="259045"/>
    <xdr:sp macro="" textlink="">
      <xdr:nvSpPr>
        <xdr:cNvPr id="76" name="テキスト ボックス 75"/>
        <xdr:cNvSpPr txBox="1"/>
      </xdr:nvSpPr>
      <xdr:spPr>
        <a:xfrm>
          <a:off x="3225800" y="280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100950</xdr:rowOff>
    </xdr:from>
    <xdr:to>
      <xdr:col>15</xdr:col>
      <xdr:colOff>101600</xdr:colOff>
      <xdr:row>18</xdr:row>
      <xdr:rowOff>31100</xdr:rowOff>
    </xdr:to>
    <xdr:sp macro="" textlink="">
      <xdr:nvSpPr>
        <xdr:cNvPr id="77" name="楕円 76"/>
        <xdr:cNvSpPr/>
      </xdr:nvSpPr>
      <xdr:spPr bwMode="auto">
        <a:xfrm>
          <a:off x="2857500" y="3063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15877</xdr:rowOff>
    </xdr:from>
    <xdr:ext cx="762000" cy="259045"/>
    <xdr:sp macro="" textlink="">
      <xdr:nvSpPr>
        <xdr:cNvPr id="78" name="テキスト ボックス 77"/>
        <xdr:cNvSpPr txBox="1"/>
      </xdr:nvSpPr>
      <xdr:spPr>
        <a:xfrm>
          <a:off x="2527300" y="31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168053</xdr:rowOff>
    </xdr:from>
    <xdr:to>
      <xdr:col>29</xdr:col>
      <xdr:colOff>127000</xdr:colOff>
      <xdr:row>37</xdr:row>
      <xdr:rowOff>233414</xdr:rowOff>
    </xdr:to>
    <xdr:cxnSp macro="">
      <xdr:nvCxnSpPr>
        <xdr:cNvPr id="106" name="直線コネクタ 105"/>
        <xdr:cNvCxnSpPr/>
      </xdr:nvCxnSpPr>
      <xdr:spPr bwMode="auto">
        <a:xfrm flipV="1">
          <a:off x="5651500" y="6092603"/>
          <a:ext cx="0" cy="1265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205491</xdr:rowOff>
    </xdr:from>
    <xdr:ext cx="762000" cy="259045"/>
    <xdr:sp macro="" textlink="">
      <xdr:nvSpPr>
        <xdr:cNvPr id="107" name="人口1人当たり決算額の推移最小値テキスト445"/>
        <xdr:cNvSpPr txBox="1"/>
      </xdr:nvSpPr>
      <xdr:spPr>
        <a:xfrm>
          <a:off x="5740400" y="73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233414</xdr:rowOff>
    </xdr:from>
    <xdr:to>
      <xdr:col>30</xdr:col>
      <xdr:colOff>25400</xdr:colOff>
      <xdr:row>37</xdr:row>
      <xdr:rowOff>233414</xdr:rowOff>
    </xdr:to>
    <xdr:cxnSp macro="">
      <xdr:nvCxnSpPr>
        <xdr:cNvPr id="108" name="直線コネクタ 107"/>
        <xdr:cNvCxnSpPr/>
      </xdr:nvCxnSpPr>
      <xdr:spPr bwMode="auto">
        <a:xfrm>
          <a:off x="5562600" y="73581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82980</xdr:rowOff>
    </xdr:from>
    <xdr:ext cx="762000" cy="259045"/>
    <xdr:sp macro="" textlink="">
      <xdr:nvSpPr>
        <xdr:cNvPr id="109" name="人口1人当たり決算額の推移最大値テキスト445"/>
        <xdr:cNvSpPr txBox="1"/>
      </xdr:nvSpPr>
      <xdr:spPr>
        <a:xfrm>
          <a:off x="5740400" y="58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168053</xdr:rowOff>
    </xdr:from>
    <xdr:to>
      <xdr:col>30</xdr:col>
      <xdr:colOff>25400</xdr:colOff>
      <xdr:row>33</xdr:row>
      <xdr:rowOff>168053</xdr:rowOff>
    </xdr:to>
    <xdr:cxnSp macro="">
      <xdr:nvCxnSpPr>
        <xdr:cNvPr id="110" name="直線コネクタ 109"/>
        <xdr:cNvCxnSpPr/>
      </xdr:nvCxnSpPr>
      <xdr:spPr bwMode="auto">
        <a:xfrm>
          <a:off x="5562600" y="609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160395</xdr:rowOff>
    </xdr:from>
    <xdr:to>
      <xdr:col>29</xdr:col>
      <xdr:colOff>127000</xdr:colOff>
      <xdr:row>35</xdr:row>
      <xdr:rowOff>187884</xdr:rowOff>
    </xdr:to>
    <xdr:cxnSp macro="">
      <xdr:nvCxnSpPr>
        <xdr:cNvPr id="111" name="直線コネクタ 110"/>
        <xdr:cNvCxnSpPr/>
      </xdr:nvCxnSpPr>
      <xdr:spPr bwMode="auto">
        <a:xfrm>
          <a:off x="5003800" y="6770745"/>
          <a:ext cx="647700" cy="27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298238</xdr:rowOff>
    </xdr:from>
    <xdr:ext cx="762000" cy="259045"/>
    <xdr:sp macro="" textlink="">
      <xdr:nvSpPr>
        <xdr:cNvPr id="112" name="人口1人当たり決算額の推移平均値テキスト445"/>
        <xdr:cNvSpPr txBox="1"/>
      </xdr:nvSpPr>
      <xdr:spPr>
        <a:xfrm>
          <a:off x="5740400" y="6565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110261</xdr:rowOff>
    </xdr:from>
    <xdr:to>
      <xdr:col>29</xdr:col>
      <xdr:colOff>177800</xdr:colOff>
      <xdr:row>35</xdr:row>
      <xdr:rowOff>211861</xdr:rowOff>
    </xdr:to>
    <xdr:sp macro="" textlink="">
      <xdr:nvSpPr>
        <xdr:cNvPr id="113" name="フローチャート: 判断 112"/>
        <xdr:cNvSpPr/>
      </xdr:nvSpPr>
      <xdr:spPr bwMode="auto">
        <a:xfrm>
          <a:off x="56007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160395</xdr:rowOff>
    </xdr:from>
    <xdr:to>
      <xdr:col>26</xdr:col>
      <xdr:colOff>50800</xdr:colOff>
      <xdr:row>35</xdr:row>
      <xdr:rowOff>179712</xdr:rowOff>
    </xdr:to>
    <xdr:cxnSp macro="">
      <xdr:nvCxnSpPr>
        <xdr:cNvPr id="114" name="直線コネクタ 113"/>
        <xdr:cNvCxnSpPr/>
      </xdr:nvCxnSpPr>
      <xdr:spPr bwMode="auto">
        <a:xfrm flipV="1">
          <a:off x="4305300" y="6770745"/>
          <a:ext cx="698500" cy="19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103213</xdr:rowOff>
    </xdr:from>
    <xdr:to>
      <xdr:col>26</xdr:col>
      <xdr:colOff>101600</xdr:colOff>
      <xdr:row>35</xdr:row>
      <xdr:rowOff>204813</xdr:rowOff>
    </xdr:to>
    <xdr:sp macro="" textlink="">
      <xdr:nvSpPr>
        <xdr:cNvPr id="115" name="フローチャート: 判断 114"/>
        <xdr:cNvSpPr/>
      </xdr:nvSpPr>
      <xdr:spPr bwMode="auto">
        <a:xfrm>
          <a:off x="4953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214990</xdr:rowOff>
    </xdr:from>
    <xdr:ext cx="736600" cy="259045"/>
    <xdr:sp macro="" textlink="">
      <xdr:nvSpPr>
        <xdr:cNvPr id="116" name="テキスト ボックス 115"/>
        <xdr:cNvSpPr txBox="1"/>
      </xdr:nvSpPr>
      <xdr:spPr>
        <a:xfrm>
          <a:off x="4622800" y="6482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179712</xdr:rowOff>
    </xdr:from>
    <xdr:to>
      <xdr:col>22</xdr:col>
      <xdr:colOff>114300</xdr:colOff>
      <xdr:row>35</xdr:row>
      <xdr:rowOff>192036</xdr:rowOff>
    </xdr:to>
    <xdr:cxnSp macro="">
      <xdr:nvCxnSpPr>
        <xdr:cNvPr id="117" name="直線コネクタ 116"/>
        <xdr:cNvCxnSpPr/>
      </xdr:nvCxnSpPr>
      <xdr:spPr bwMode="auto">
        <a:xfrm flipV="1">
          <a:off x="3606800" y="6790062"/>
          <a:ext cx="698500" cy="12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107061</xdr:rowOff>
    </xdr:from>
    <xdr:to>
      <xdr:col>22</xdr:col>
      <xdr:colOff>165100</xdr:colOff>
      <xdr:row>35</xdr:row>
      <xdr:rowOff>208661</xdr:rowOff>
    </xdr:to>
    <xdr:sp macro="" textlink="">
      <xdr:nvSpPr>
        <xdr:cNvPr id="118" name="フローチャート: 判断 117"/>
        <xdr:cNvSpPr/>
      </xdr:nvSpPr>
      <xdr:spPr bwMode="auto">
        <a:xfrm>
          <a:off x="4254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218838</xdr:rowOff>
    </xdr:from>
    <xdr:ext cx="762000" cy="259045"/>
    <xdr:sp macro="" textlink="">
      <xdr:nvSpPr>
        <xdr:cNvPr id="119" name="テキスト ボックス 118"/>
        <xdr:cNvSpPr txBox="1"/>
      </xdr:nvSpPr>
      <xdr:spPr>
        <a:xfrm>
          <a:off x="3924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192036</xdr:rowOff>
    </xdr:from>
    <xdr:to>
      <xdr:col>18</xdr:col>
      <xdr:colOff>177800</xdr:colOff>
      <xdr:row>35</xdr:row>
      <xdr:rowOff>228346</xdr:rowOff>
    </xdr:to>
    <xdr:cxnSp macro="">
      <xdr:nvCxnSpPr>
        <xdr:cNvPr id="120" name="直線コネクタ 119"/>
        <xdr:cNvCxnSpPr/>
      </xdr:nvCxnSpPr>
      <xdr:spPr bwMode="auto">
        <a:xfrm flipV="1">
          <a:off x="2908300" y="6802386"/>
          <a:ext cx="698500" cy="36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82582</xdr:rowOff>
    </xdr:from>
    <xdr:to>
      <xdr:col>19</xdr:col>
      <xdr:colOff>38100</xdr:colOff>
      <xdr:row>35</xdr:row>
      <xdr:rowOff>184182</xdr:rowOff>
    </xdr:to>
    <xdr:sp macro="" textlink="">
      <xdr:nvSpPr>
        <xdr:cNvPr id="121" name="フローチャート: 判断 120"/>
        <xdr:cNvSpPr/>
      </xdr:nvSpPr>
      <xdr:spPr bwMode="auto">
        <a:xfrm>
          <a:off x="35560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194359</xdr:rowOff>
    </xdr:from>
    <xdr:ext cx="762000" cy="259045"/>
    <xdr:sp macro="" textlink="">
      <xdr:nvSpPr>
        <xdr:cNvPr id="122" name="テキスト ボックス 121"/>
        <xdr:cNvSpPr txBox="1"/>
      </xdr:nvSpPr>
      <xdr:spPr>
        <a:xfrm>
          <a:off x="32258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69723</xdr:rowOff>
    </xdr:from>
    <xdr:to>
      <xdr:col>15</xdr:col>
      <xdr:colOff>101600</xdr:colOff>
      <xdr:row>35</xdr:row>
      <xdr:rowOff>171323</xdr:rowOff>
    </xdr:to>
    <xdr:sp macro="" textlink="">
      <xdr:nvSpPr>
        <xdr:cNvPr id="123" name="フローチャート: 判断 122"/>
        <xdr:cNvSpPr/>
      </xdr:nvSpPr>
      <xdr:spPr bwMode="auto">
        <a:xfrm>
          <a:off x="28575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181500</xdr:rowOff>
    </xdr:from>
    <xdr:ext cx="762000" cy="259045"/>
    <xdr:sp macro="" textlink="">
      <xdr:nvSpPr>
        <xdr:cNvPr id="124" name="テキスト ボックス 123"/>
        <xdr:cNvSpPr txBox="1"/>
      </xdr:nvSpPr>
      <xdr:spPr>
        <a:xfrm>
          <a:off x="25273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137084</xdr:rowOff>
    </xdr:from>
    <xdr:to>
      <xdr:col>29</xdr:col>
      <xdr:colOff>177800</xdr:colOff>
      <xdr:row>35</xdr:row>
      <xdr:rowOff>238684</xdr:rowOff>
    </xdr:to>
    <xdr:sp macro="" textlink="">
      <xdr:nvSpPr>
        <xdr:cNvPr id="130" name="楕円 129"/>
        <xdr:cNvSpPr/>
      </xdr:nvSpPr>
      <xdr:spPr bwMode="auto">
        <a:xfrm>
          <a:off x="5600700" y="6747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109161</xdr:rowOff>
    </xdr:from>
    <xdr:ext cx="762000" cy="259045"/>
    <xdr:sp macro="" textlink="">
      <xdr:nvSpPr>
        <xdr:cNvPr id="131" name="人口1人当たり決算額の推移該当値テキスト445"/>
        <xdr:cNvSpPr txBox="1"/>
      </xdr:nvSpPr>
      <xdr:spPr>
        <a:xfrm>
          <a:off x="5740400" y="671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109595</xdr:rowOff>
    </xdr:from>
    <xdr:to>
      <xdr:col>26</xdr:col>
      <xdr:colOff>101600</xdr:colOff>
      <xdr:row>35</xdr:row>
      <xdr:rowOff>211195</xdr:rowOff>
    </xdr:to>
    <xdr:sp macro="" textlink="">
      <xdr:nvSpPr>
        <xdr:cNvPr id="132" name="楕円 131"/>
        <xdr:cNvSpPr/>
      </xdr:nvSpPr>
      <xdr:spPr bwMode="auto">
        <a:xfrm>
          <a:off x="4953000" y="6719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195972</xdr:rowOff>
    </xdr:from>
    <xdr:ext cx="736600" cy="259045"/>
    <xdr:sp macro="" textlink="">
      <xdr:nvSpPr>
        <xdr:cNvPr id="133" name="テキスト ボックス 132"/>
        <xdr:cNvSpPr txBox="1"/>
      </xdr:nvSpPr>
      <xdr:spPr>
        <a:xfrm>
          <a:off x="4622800" y="6806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128912</xdr:rowOff>
    </xdr:from>
    <xdr:to>
      <xdr:col>22</xdr:col>
      <xdr:colOff>165100</xdr:colOff>
      <xdr:row>35</xdr:row>
      <xdr:rowOff>230512</xdr:rowOff>
    </xdr:to>
    <xdr:sp macro="" textlink="">
      <xdr:nvSpPr>
        <xdr:cNvPr id="134" name="楕円 133"/>
        <xdr:cNvSpPr/>
      </xdr:nvSpPr>
      <xdr:spPr bwMode="auto">
        <a:xfrm>
          <a:off x="4254500" y="6739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215289</xdr:rowOff>
    </xdr:from>
    <xdr:ext cx="762000" cy="259045"/>
    <xdr:sp macro="" textlink="">
      <xdr:nvSpPr>
        <xdr:cNvPr id="135" name="テキスト ボックス 134"/>
        <xdr:cNvSpPr txBox="1"/>
      </xdr:nvSpPr>
      <xdr:spPr>
        <a:xfrm>
          <a:off x="3924300" y="682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141236</xdr:rowOff>
    </xdr:from>
    <xdr:to>
      <xdr:col>19</xdr:col>
      <xdr:colOff>38100</xdr:colOff>
      <xdr:row>35</xdr:row>
      <xdr:rowOff>242836</xdr:rowOff>
    </xdr:to>
    <xdr:sp macro="" textlink="">
      <xdr:nvSpPr>
        <xdr:cNvPr id="136" name="楕円 135"/>
        <xdr:cNvSpPr/>
      </xdr:nvSpPr>
      <xdr:spPr bwMode="auto">
        <a:xfrm>
          <a:off x="3556000" y="6751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227613</xdr:rowOff>
    </xdr:from>
    <xdr:ext cx="762000" cy="259045"/>
    <xdr:sp macro="" textlink="">
      <xdr:nvSpPr>
        <xdr:cNvPr id="137" name="テキスト ボックス 136"/>
        <xdr:cNvSpPr txBox="1"/>
      </xdr:nvSpPr>
      <xdr:spPr>
        <a:xfrm>
          <a:off x="3225800" y="683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177546</xdr:rowOff>
    </xdr:from>
    <xdr:to>
      <xdr:col>15</xdr:col>
      <xdr:colOff>101600</xdr:colOff>
      <xdr:row>35</xdr:row>
      <xdr:rowOff>279146</xdr:rowOff>
    </xdr:to>
    <xdr:sp macro="" textlink="">
      <xdr:nvSpPr>
        <xdr:cNvPr id="138" name="楕円 137"/>
        <xdr:cNvSpPr/>
      </xdr:nvSpPr>
      <xdr:spPr bwMode="auto">
        <a:xfrm>
          <a:off x="2857500" y="6787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263923</xdr:rowOff>
    </xdr:from>
    <xdr:ext cx="762000" cy="259045"/>
    <xdr:sp macro="" textlink="">
      <xdr:nvSpPr>
        <xdr:cNvPr id="139" name="テキスト ボックス 138"/>
        <xdr:cNvSpPr txBox="1"/>
      </xdr:nvSpPr>
      <xdr:spPr>
        <a:xfrm>
          <a:off x="2527300" y="68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神奈川県山北町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10,308
10,232
224.61
5,264,834
5,068,742
193,875
3,287,881
4,448,807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126540</xdr:rowOff>
    </xdr:from>
    <xdr:to>
      <xdr:col>24</xdr:col>
      <xdr:colOff>62865</xdr:colOff>
      <xdr:row>39</xdr:row>
      <xdr:rowOff>58021</xdr:rowOff>
    </xdr:to>
    <xdr:cxnSp macro="">
      <xdr:nvCxnSpPr>
        <xdr:cNvPr id="56" name="直線コネクタ 55"/>
        <xdr:cNvCxnSpPr/>
      </xdr:nvCxnSpPr>
      <xdr:spPr>
        <a:xfrm flipV="1">
          <a:off x="4633595" y="5270040"/>
          <a:ext cx="1270" cy="1474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61848</xdr:rowOff>
    </xdr:from>
    <xdr:ext cx="534377" cy="259045"/>
    <xdr:sp macro="" textlink="">
      <xdr:nvSpPr>
        <xdr:cNvPr id="57" name="人件費最小値テキスト"/>
        <xdr:cNvSpPr txBox="1"/>
      </xdr:nvSpPr>
      <xdr:spPr>
        <a:xfrm>
          <a:off x="4686300" y="6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58021</xdr:rowOff>
    </xdr:from>
    <xdr:to>
      <xdr:col>24</xdr:col>
      <xdr:colOff>152400</xdr:colOff>
      <xdr:row>39</xdr:row>
      <xdr:rowOff>58021</xdr:rowOff>
    </xdr:to>
    <xdr:cxnSp macro="">
      <xdr:nvCxnSpPr>
        <xdr:cNvPr id="58" name="直線コネクタ 57"/>
        <xdr:cNvCxnSpPr/>
      </xdr:nvCxnSpPr>
      <xdr:spPr>
        <a:xfrm>
          <a:off x="4546600" y="674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73217</xdr:rowOff>
    </xdr:from>
    <xdr:ext cx="599010" cy="259045"/>
    <xdr:sp macro="" textlink="">
      <xdr:nvSpPr>
        <xdr:cNvPr id="59" name="人件費最大値テキスト"/>
        <xdr:cNvSpPr txBox="1"/>
      </xdr:nvSpPr>
      <xdr:spPr>
        <a:xfrm>
          <a:off x="4686300" y="50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126540</xdr:rowOff>
    </xdr:from>
    <xdr:to>
      <xdr:col>24</xdr:col>
      <xdr:colOff>152400</xdr:colOff>
      <xdr:row>30</xdr:row>
      <xdr:rowOff>126540</xdr:rowOff>
    </xdr:to>
    <xdr:cxnSp macro="">
      <xdr:nvCxnSpPr>
        <xdr:cNvPr id="60" name="直線コネクタ 59"/>
        <xdr:cNvCxnSpPr/>
      </xdr:nvCxnSpPr>
      <xdr:spPr>
        <a:xfrm>
          <a:off x="4546600" y="527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44854</xdr:rowOff>
    </xdr:from>
    <xdr:to>
      <xdr:col>24</xdr:col>
      <xdr:colOff>63500</xdr:colOff>
      <xdr:row>36</xdr:row>
      <xdr:rowOff>49182</xdr:rowOff>
    </xdr:to>
    <xdr:cxnSp macro="">
      <xdr:nvCxnSpPr>
        <xdr:cNvPr id="61" name="直線コネクタ 60"/>
        <xdr:cNvCxnSpPr/>
      </xdr:nvCxnSpPr>
      <xdr:spPr>
        <a:xfrm>
          <a:off x="3797300" y="6217054"/>
          <a:ext cx="838200" cy="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10520</xdr:rowOff>
    </xdr:from>
    <xdr:ext cx="534377" cy="259045"/>
    <xdr:sp macro="" textlink="">
      <xdr:nvSpPr>
        <xdr:cNvPr id="62" name="人件費平均値テキスト"/>
        <xdr:cNvSpPr txBox="1"/>
      </xdr:nvSpPr>
      <xdr:spPr>
        <a:xfrm>
          <a:off x="4686300" y="6354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32093</xdr:rowOff>
    </xdr:from>
    <xdr:to>
      <xdr:col>24</xdr:col>
      <xdr:colOff>114300</xdr:colOff>
      <xdr:row>37</xdr:row>
      <xdr:rowOff>133693</xdr:rowOff>
    </xdr:to>
    <xdr:sp macro="" textlink="">
      <xdr:nvSpPr>
        <xdr:cNvPr id="63" name="フローチャート: 判断 62"/>
        <xdr:cNvSpPr/>
      </xdr:nvSpPr>
      <xdr:spPr>
        <a:xfrm>
          <a:off x="45847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44854</xdr:rowOff>
    </xdr:from>
    <xdr:to>
      <xdr:col>19</xdr:col>
      <xdr:colOff>177800</xdr:colOff>
      <xdr:row>36</xdr:row>
      <xdr:rowOff>86985</xdr:rowOff>
    </xdr:to>
    <xdr:cxnSp macro="">
      <xdr:nvCxnSpPr>
        <xdr:cNvPr id="64" name="直線コネクタ 63"/>
        <xdr:cNvCxnSpPr/>
      </xdr:nvCxnSpPr>
      <xdr:spPr>
        <a:xfrm flipV="1">
          <a:off x="2908300" y="6217054"/>
          <a:ext cx="889000" cy="4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54061</xdr:rowOff>
    </xdr:from>
    <xdr:to>
      <xdr:col>20</xdr:col>
      <xdr:colOff>38100</xdr:colOff>
      <xdr:row>37</xdr:row>
      <xdr:rowOff>155661</xdr:rowOff>
    </xdr:to>
    <xdr:sp macro="" textlink="">
      <xdr:nvSpPr>
        <xdr:cNvPr id="65" name="フローチャート: 判断 64"/>
        <xdr:cNvSpPr/>
      </xdr:nvSpPr>
      <xdr:spPr>
        <a:xfrm>
          <a:off x="3746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146788</xdr:rowOff>
    </xdr:from>
    <xdr:ext cx="534377" cy="259045"/>
    <xdr:sp macro="" textlink="">
      <xdr:nvSpPr>
        <xdr:cNvPr id="66" name="テキスト ボックス 65"/>
        <xdr:cNvSpPr txBox="1"/>
      </xdr:nvSpPr>
      <xdr:spPr>
        <a:xfrm>
          <a:off x="3530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86985</xdr:rowOff>
    </xdr:from>
    <xdr:to>
      <xdr:col>15</xdr:col>
      <xdr:colOff>50800</xdr:colOff>
      <xdr:row>36</xdr:row>
      <xdr:rowOff>111986</xdr:rowOff>
    </xdr:to>
    <xdr:cxnSp macro="">
      <xdr:nvCxnSpPr>
        <xdr:cNvPr id="67" name="直線コネクタ 66"/>
        <xdr:cNvCxnSpPr/>
      </xdr:nvCxnSpPr>
      <xdr:spPr>
        <a:xfrm flipV="1">
          <a:off x="2019300" y="6259185"/>
          <a:ext cx="889000" cy="2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64615</xdr:rowOff>
    </xdr:from>
    <xdr:to>
      <xdr:col>15</xdr:col>
      <xdr:colOff>101600</xdr:colOff>
      <xdr:row>37</xdr:row>
      <xdr:rowOff>166215</xdr:rowOff>
    </xdr:to>
    <xdr:sp macro="" textlink="">
      <xdr:nvSpPr>
        <xdr:cNvPr id="68" name="フローチャート: 判断 67"/>
        <xdr:cNvSpPr/>
      </xdr:nvSpPr>
      <xdr:spPr>
        <a:xfrm>
          <a:off x="2857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157342</xdr:rowOff>
    </xdr:from>
    <xdr:ext cx="534377" cy="259045"/>
    <xdr:sp macro="" textlink="">
      <xdr:nvSpPr>
        <xdr:cNvPr id="69" name="テキスト ボックス 68"/>
        <xdr:cNvSpPr txBox="1"/>
      </xdr:nvSpPr>
      <xdr:spPr>
        <a:xfrm>
          <a:off x="2641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111986</xdr:rowOff>
    </xdr:from>
    <xdr:to>
      <xdr:col>10</xdr:col>
      <xdr:colOff>114300</xdr:colOff>
      <xdr:row>36</xdr:row>
      <xdr:rowOff>130853</xdr:rowOff>
    </xdr:to>
    <xdr:cxnSp macro="">
      <xdr:nvCxnSpPr>
        <xdr:cNvPr id="70" name="直線コネクタ 69"/>
        <xdr:cNvCxnSpPr/>
      </xdr:nvCxnSpPr>
      <xdr:spPr>
        <a:xfrm flipV="1">
          <a:off x="1130300" y="6284186"/>
          <a:ext cx="889000" cy="1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42281</xdr:rowOff>
    </xdr:from>
    <xdr:to>
      <xdr:col>10</xdr:col>
      <xdr:colOff>165100</xdr:colOff>
      <xdr:row>37</xdr:row>
      <xdr:rowOff>143881</xdr:rowOff>
    </xdr:to>
    <xdr:sp macro="" textlink="">
      <xdr:nvSpPr>
        <xdr:cNvPr id="71" name="フローチャート: 判断 70"/>
        <xdr:cNvSpPr/>
      </xdr:nvSpPr>
      <xdr:spPr>
        <a:xfrm>
          <a:off x="1968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135008</xdr:rowOff>
    </xdr:from>
    <xdr:ext cx="534377" cy="259045"/>
    <xdr:sp macro="" textlink="">
      <xdr:nvSpPr>
        <xdr:cNvPr id="72" name="テキスト ボックス 71"/>
        <xdr:cNvSpPr txBox="1"/>
      </xdr:nvSpPr>
      <xdr:spPr>
        <a:xfrm>
          <a:off x="1752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34836</xdr:rowOff>
    </xdr:from>
    <xdr:to>
      <xdr:col>6</xdr:col>
      <xdr:colOff>38100</xdr:colOff>
      <xdr:row>37</xdr:row>
      <xdr:rowOff>136436</xdr:rowOff>
    </xdr:to>
    <xdr:sp macro="" textlink="">
      <xdr:nvSpPr>
        <xdr:cNvPr id="73" name="フローチャート: 判断 72"/>
        <xdr:cNvSpPr/>
      </xdr:nvSpPr>
      <xdr:spPr>
        <a:xfrm>
          <a:off x="1079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127563</xdr:rowOff>
    </xdr:from>
    <xdr:ext cx="534377" cy="259045"/>
    <xdr:sp macro="" textlink="">
      <xdr:nvSpPr>
        <xdr:cNvPr id="74" name="テキスト ボックス 73"/>
        <xdr:cNvSpPr txBox="1"/>
      </xdr:nvSpPr>
      <xdr:spPr>
        <a:xfrm>
          <a:off x="863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169832</xdr:rowOff>
    </xdr:from>
    <xdr:to>
      <xdr:col>24</xdr:col>
      <xdr:colOff>114300</xdr:colOff>
      <xdr:row>36</xdr:row>
      <xdr:rowOff>99982</xdr:rowOff>
    </xdr:to>
    <xdr:sp macro="" textlink="">
      <xdr:nvSpPr>
        <xdr:cNvPr id="80" name="楕円 79"/>
        <xdr:cNvSpPr/>
      </xdr:nvSpPr>
      <xdr:spPr>
        <a:xfrm>
          <a:off x="4584700" y="617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21259</xdr:rowOff>
    </xdr:from>
    <xdr:ext cx="599010" cy="259045"/>
    <xdr:sp macro="" textlink="">
      <xdr:nvSpPr>
        <xdr:cNvPr id="81" name="人件費該当値テキスト"/>
        <xdr:cNvSpPr txBox="1"/>
      </xdr:nvSpPr>
      <xdr:spPr>
        <a:xfrm>
          <a:off x="4686300" y="6022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165504</xdr:rowOff>
    </xdr:from>
    <xdr:to>
      <xdr:col>20</xdr:col>
      <xdr:colOff>38100</xdr:colOff>
      <xdr:row>36</xdr:row>
      <xdr:rowOff>95654</xdr:rowOff>
    </xdr:to>
    <xdr:sp macro="" textlink="">
      <xdr:nvSpPr>
        <xdr:cNvPr id="82" name="楕円 81"/>
        <xdr:cNvSpPr/>
      </xdr:nvSpPr>
      <xdr:spPr>
        <a:xfrm>
          <a:off x="3746500" y="616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112181</xdr:rowOff>
    </xdr:from>
    <xdr:ext cx="599010" cy="259045"/>
    <xdr:sp macro="" textlink="">
      <xdr:nvSpPr>
        <xdr:cNvPr id="83" name="テキスト ボックス 82"/>
        <xdr:cNvSpPr txBox="1"/>
      </xdr:nvSpPr>
      <xdr:spPr>
        <a:xfrm>
          <a:off x="3497795" y="594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36185</xdr:rowOff>
    </xdr:from>
    <xdr:to>
      <xdr:col>15</xdr:col>
      <xdr:colOff>101600</xdr:colOff>
      <xdr:row>36</xdr:row>
      <xdr:rowOff>137785</xdr:rowOff>
    </xdr:to>
    <xdr:sp macro="" textlink="">
      <xdr:nvSpPr>
        <xdr:cNvPr id="84" name="楕円 83"/>
        <xdr:cNvSpPr/>
      </xdr:nvSpPr>
      <xdr:spPr>
        <a:xfrm>
          <a:off x="2857500" y="620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154312</xdr:rowOff>
    </xdr:from>
    <xdr:ext cx="599010" cy="259045"/>
    <xdr:sp macro="" textlink="">
      <xdr:nvSpPr>
        <xdr:cNvPr id="85" name="テキスト ボックス 84"/>
        <xdr:cNvSpPr txBox="1"/>
      </xdr:nvSpPr>
      <xdr:spPr>
        <a:xfrm>
          <a:off x="2608795" y="598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61186</xdr:rowOff>
    </xdr:from>
    <xdr:to>
      <xdr:col>10</xdr:col>
      <xdr:colOff>165100</xdr:colOff>
      <xdr:row>36</xdr:row>
      <xdr:rowOff>162786</xdr:rowOff>
    </xdr:to>
    <xdr:sp macro="" textlink="">
      <xdr:nvSpPr>
        <xdr:cNvPr id="86" name="楕円 85"/>
        <xdr:cNvSpPr/>
      </xdr:nvSpPr>
      <xdr:spPr>
        <a:xfrm>
          <a:off x="1968500" y="62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7863</xdr:rowOff>
    </xdr:from>
    <xdr:ext cx="599010" cy="259045"/>
    <xdr:sp macro="" textlink="">
      <xdr:nvSpPr>
        <xdr:cNvPr id="87" name="テキスト ボックス 86"/>
        <xdr:cNvSpPr txBox="1"/>
      </xdr:nvSpPr>
      <xdr:spPr>
        <a:xfrm>
          <a:off x="1719795" y="60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80053</xdr:rowOff>
    </xdr:from>
    <xdr:to>
      <xdr:col>6</xdr:col>
      <xdr:colOff>38100</xdr:colOff>
      <xdr:row>37</xdr:row>
      <xdr:rowOff>10203</xdr:rowOff>
    </xdr:to>
    <xdr:sp macro="" textlink="">
      <xdr:nvSpPr>
        <xdr:cNvPr id="88" name="楕円 87"/>
        <xdr:cNvSpPr/>
      </xdr:nvSpPr>
      <xdr:spPr>
        <a:xfrm>
          <a:off x="1079500" y="625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26730</xdr:rowOff>
    </xdr:from>
    <xdr:ext cx="599010" cy="259045"/>
    <xdr:sp macro="" textlink="">
      <xdr:nvSpPr>
        <xdr:cNvPr id="89" name="テキスト ボックス 88"/>
        <xdr:cNvSpPr txBox="1"/>
      </xdr:nvSpPr>
      <xdr:spPr>
        <a:xfrm>
          <a:off x="830795" y="6027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124833</xdr:rowOff>
    </xdr:from>
    <xdr:to>
      <xdr:col>24</xdr:col>
      <xdr:colOff>62865</xdr:colOff>
      <xdr:row>58</xdr:row>
      <xdr:rowOff>76644</xdr:rowOff>
    </xdr:to>
    <xdr:cxnSp macro="">
      <xdr:nvCxnSpPr>
        <xdr:cNvPr id="113" name="直線コネクタ 112"/>
        <xdr:cNvCxnSpPr/>
      </xdr:nvCxnSpPr>
      <xdr:spPr>
        <a:xfrm flipV="1">
          <a:off x="4633595" y="8868783"/>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80471</xdr:rowOff>
    </xdr:from>
    <xdr:ext cx="534377" cy="259045"/>
    <xdr:sp macro="" textlink="">
      <xdr:nvSpPr>
        <xdr:cNvPr id="114" name="物件費最小値テキスト"/>
        <xdr:cNvSpPr txBox="1"/>
      </xdr:nvSpPr>
      <xdr:spPr>
        <a:xfrm>
          <a:off x="4686300" y="100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76644</xdr:rowOff>
    </xdr:from>
    <xdr:to>
      <xdr:col>24</xdr:col>
      <xdr:colOff>152400</xdr:colOff>
      <xdr:row>58</xdr:row>
      <xdr:rowOff>76644</xdr:rowOff>
    </xdr:to>
    <xdr:cxnSp macro="">
      <xdr:nvCxnSpPr>
        <xdr:cNvPr id="115" name="直線コネクタ 114"/>
        <xdr:cNvCxnSpPr/>
      </xdr:nvCxnSpPr>
      <xdr:spPr>
        <a:xfrm>
          <a:off x="4546600" y="1002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71510</xdr:rowOff>
    </xdr:from>
    <xdr:ext cx="599010" cy="259045"/>
    <xdr:sp macro="" textlink="">
      <xdr:nvSpPr>
        <xdr:cNvPr id="116" name="物件費最大値テキスト"/>
        <xdr:cNvSpPr txBox="1"/>
      </xdr:nvSpPr>
      <xdr:spPr>
        <a:xfrm>
          <a:off x="4686300" y="86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124833</xdr:rowOff>
    </xdr:from>
    <xdr:to>
      <xdr:col>24</xdr:col>
      <xdr:colOff>152400</xdr:colOff>
      <xdr:row>51</xdr:row>
      <xdr:rowOff>124833</xdr:rowOff>
    </xdr:to>
    <xdr:cxnSp macro="">
      <xdr:nvCxnSpPr>
        <xdr:cNvPr id="117" name="直線コネクタ 116"/>
        <xdr:cNvCxnSpPr/>
      </xdr:nvCxnSpPr>
      <xdr:spPr>
        <a:xfrm>
          <a:off x="4546600" y="886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25830</xdr:rowOff>
    </xdr:from>
    <xdr:to>
      <xdr:col>24</xdr:col>
      <xdr:colOff>63500</xdr:colOff>
      <xdr:row>57</xdr:row>
      <xdr:rowOff>41242</xdr:rowOff>
    </xdr:to>
    <xdr:cxnSp macro="">
      <xdr:nvCxnSpPr>
        <xdr:cNvPr id="118" name="直線コネクタ 117"/>
        <xdr:cNvCxnSpPr/>
      </xdr:nvCxnSpPr>
      <xdr:spPr>
        <a:xfrm flipV="1">
          <a:off x="3797300" y="9798480"/>
          <a:ext cx="838200" cy="1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139332</xdr:rowOff>
    </xdr:from>
    <xdr:ext cx="534377" cy="259045"/>
    <xdr:sp macro="" textlink="">
      <xdr:nvSpPr>
        <xdr:cNvPr id="119" name="物件費平均値テキスト"/>
        <xdr:cNvSpPr txBox="1"/>
      </xdr:nvSpPr>
      <xdr:spPr>
        <a:xfrm>
          <a:off x="4686300" y="974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160905</xdr:rowOff>
    </xdr:from>
    <xdr:to>
      <xdr:col>24</xdr:col>
      <xdr:colOff>114300</xdr:colOff>
      <xdr:row>57</xdr:row>
      <xdr:rowOff>91055</xdr:rowOff>
    </xdr:to>
    <xdr:sp macro="" textlink="">
      <xdr:nvSpPr>
        <xdr:cNvPr id="120" name="フローチャート: 判断 119"/>
        <xdr:cNvSpPr/>
      </xdr:nvSpPr>
      <xdr:spPr>
        <a:xfrm>
          <a:off x="45847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41242</xdr:rowOff>
    </xdr:from>
    <xdr:to>
      <xdr:col>19</xdr:col>
      <xdr:colOff>177800</xdr:colOff>
      <xdr:row>57</xdr:row>
      <xdr:rowOff>84520</xdr:rowOff>
    </xdr:to>
    <xdr:cxnSp macro="">
      <xdr:nvCxnSpPr>
        <xdr:cNvPr id="121" name="直線コネクタ 120"/>
        <xdr:cNvCxnSpPr/>
      </xdr:nvCxnSpPr>
      <xdr:spPr>
        <a:xfrm flipV="1">
          <a:off x="2908300" y="9813892"/>
          <a:ext cx="889000" cy="4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5728</xdr:rowOff>
    </xdr:from>
    <xdr:to>
      <xdr:col>20</xdr:col>
      <xdr:colOff>38100</xdr:colOff>
      <xdr:row>57</xdr:row>
      <xdr:rowOff>107328</xdr:rowOff>
    </xdr:to>
    <xdr:sp macro="" textlink="">
      <xdr:nvSpPr>
        <xdr:cNvPr id="122" name="フローチャート: 判断 121"/>
        <xdr:cNvSpPr/>
      </xdr:nvSpPr>
      <xdr:spPr>
        <a:xfrm>
          <a:off x="3746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98455</xdr:rowOff>
    </xdr:from>
    <xdr:ext cx="534377" cy="259045"/>
    <xdr:sp macro="" textlink="">
      <xdr:nvSpPr>
        <xdr:cNvPr id="123" name="テキスト ボックス 122"/>
        <xdr:cNvSpPr txBox="1"/>
      </xdr:nvSpPr>
      <xdr:spPr>
        <a:xfrm>
          <a:off x="3530111" y="987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84520</xdr:rowOff>
    </xdr:from>
    <xdr:to>
      <xdr:col>15</xdr:col>
      <xdr:colOff>50800</xdr:colOff>
      <xdr:row>57</xdr:row>
      <xdr:rowOff>113301</xdr:rowOff>
    </xdr:to>
    <xdr:cxnSp macro="">
      <xdr:nvCxnSpPr>
        <xdr:cNvPr id="124" name="直線コネクタ 123"/>
        <xdr:cNvCxnSpPr/>
      </xdr:nvCxnSpPr>
      <xdr:spPr>
        <a:xfrm flipV="1">
          <a:off x="2019300" y="9857170"/>
          <a:ext cx="889000" cy="2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25132</xdr:rowOff>
    </xdr:from>
    <xdr:to>
      <xdr:col>15</xdr:col>
      <xdr:colOff>101600</xdr:colOff>
      <xdr:row>57</xdr:row>
      <xdr:rowOff>126732</xdr:rowOff>
    </xdr:to>
    <xdr:sp macro="" textlink="">
      <xdr:nvSpPr>
        <xdr:cNvPr id="125" name="フローチャート: 判断 124"/>
        <xdr:cNvSpPr/>
      </xdr:nvSpPr>
      <xdr:spPr>
        <a:xfrm>
          <a:off x="2857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143259</xdr:rowOff>
    </xdr:from>
    <xdr:ext cx="534377" cy="259045"/>
    <xdr:sp macro="" textlink="">
      <xdr:nvSpPr>
        <xdr:cNvPr id="126" name="テキスト ボックス 125"/>
        <xdr:cNvSpPr txBox="1"/>
      </xdr:nvSpPr>
      <xdr:spPr>
        <a:xfrm>
          <a:off x="2641111" y="95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113301</xdr:rowOff>
    </xdr:from>
    <xdr:to>
      <xdr:col>10</xdr:col>
      <xdr:colOff>114300</xdr:colOff>
      <xdr:row>57</xdr:row>
      <xdr:rowOff>130476</xdr:rowOff>
    </xdr:to>
    <xdr:cxnSp macro="">
      <xdr:nvCxnSpPr>
        <xdr:cNvPr id="127" name="直線コネクタ 126"/>
        <xdr:cNvCxnSpPr/>
      </xdr:nvCxnSpPr>
      <xdr:spPr>
        <a:xfrm flipV="1">
          <a:off x="1130300" y="9885951"/>
          <a:ext cx="889000" cy="1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33289</xdr:rowOff>
    </xdr:from>
    <xdr:to>
      <xdr:col>10</xdr:col>
      <xdr:colOff>165100</xdr:colOff>
      <xdr:row>57</xdr:row>
      <xdr:rowOff>134889</xdr:rowOff>
    </xdr:to>
    <xdr:sp macro="" textlink="">
      <xdr:nvSpPr>
        <xdr:cNvPr id="128" name="フローチャート: 判断 127"/>
        <xdr:cNvSpPr/>
      </xdr:nvSpPr>
      <xdr:spPr>
        <a:xfrm>
          <a:off x="1968500" y="98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151416</xdr:rowOff>
    </xdr:from>
    <xdr:ext cx="534377" cy="259045"/>
    <xdr:sp macro="" textlink="">
      <xdr:nvSpPr>
        <xdr:cNvPr id="129" name="テキスト ボックス 128"/>
        <xdr:cNvSpPr txBox="1"/>
      </xdr:nvSpPr>
      <xdr:spPr>
        <a:xfrm>
          <a:off x="1752111" y="958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49692</xdr:rowOff>
    </xdr:from>
    <xdr:to>
      <xdr:col>6</xdr:col>
      <xdr:colOff>38100</xdr:colOff>
      <xdr:row>57</xdr:row>
      <xdr:rowOff>151292</xdr:rowOff>
    </xdr:to>
    <xdr:sp macro="" textlink="">
      <xdr:nvSpPr>
        <xdr:cNvPr id="130" name="フローチャート: 判断 129"/>
        <xdr:cNvSpPr/>
      </xdr:nvSpPr>
      <xdr:spPr>
        <a:xfrm>
          <a:off x="1079500" y="982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167819</xdr:rowOff>
    </xdr:from>
    <xdr:ext cx="534377" cy="259045"/>
    <xdr:sp macro="" textlink="">
      <xdr:nvSpPr>
        <xdr:cNvPr id="131" name="テキスト ボックス 130"/>
        <xdr:cNvSpPr txBox="1"/>
      </xdr:nvSpPr>
      <xdr:spPr>
        <a:xfrm>
          <a:off x="863111" y="959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146480</xdr:rowOff>
    </xdr:from>
    <xdr:to>
      <xdr:col>24</xdr:col>
      <xdr:colOff>114300</xdr:colOff>
      <xdr:row>57</xdr:row>
      <xdr:rowOff>76630</xdr:rowOff>
    </xdr:to>
    <xdr:sp macro="" textlink="">
      <xdr:nvSpPr>
        <xdr:cNvPr id="137" name="楕円 136"/>
        <xdr:cNvSpPr/>
      </xdr:nvSpPr>
      <xdr:spPr>
        <a:xfrm>
          <a:off x="4584700" y="97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169357</xdr:rowOff>
    </xdr:from>
    <xdr:ext cx="534377" cy="259045"/>
    <xdr:sp macro="" textlink="">
      <xdr:nvSpPr>
        <xdr:cNvPr id="138" name="物件費該当値テキスト"/>
        <xdr:cNvSpPr txBox="1"/>
      </xdr:nvSpPr>
      <xdr:spPr>
        <a:xfrm>
          <a:off x="4686300" y="959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161892</xdr:rowOff>
    </xdr:from>
    <xdr:to>
      <xdr:col>20</xdr:col>
      <xdr:colOff>38100</xdr:colOff>
      <xdr:row>57</xdr:row>
      <xdr:rowOff>92042</xdr:rowOff>
    </xdr:to>
    <xdr:sp macro="" textlink="">
      <xdr:nvSpPr>
        <xdr:cNvPr id="139" name="楕円 138"/>
        <xdr:cNvSpPr/>
      </xdr:nvSpPr>
      <xdr:spPr>
        <a:xfrm>
          <a:off x="3746500" y="976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108569</xdr:rowOff>
    </xdr:from>
    <xdr:ext cx="534377" cy="259045"/>
    <xdr:sp macro="" textlink="">
      <xdr:nvSpPr>
        <xdr:cNvPr id="140" name="テキスト ボックス 139"/>
        <xdr:cNvSpPr txBox="1"/>
      </xdr:nvSpPr>
      <xdr:spPr>
        <a:xfrm>
          <a:off x="3530111" y="953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33720</xdr:rowOff>
    </xdr:from>
    <xdr:to>
      <xdr:col>15</xdr:col>
      <xdr:colOff>101600</xdr:colOff>
      <xdr:row>57</xdr:row>
      <xdr:rowOff>135320</xdr:rowOff>
    </xdr:to>
    <xdr:sp macro="" textlink="">
      <xdr:nvSpPr>
        <xdr:cNvPr id="141" name="楕円 140"/>
        <xdr:cNvSpPr/>
      </xdr:nvSpPr>
      <xdr:spPr>
        <a:xfrm>
          <a:off x="2857500" y="980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126447</xdr:rowOff>
    </xdr:from>
    <xdr:ext cx="534377" cy="259045"/>
    <xdr:sp macro="" textlink="">
      <xdr:nvSpPr>
        <xdr:cNvPr id="142" name="テキスト ボックス 141"/>
        <xdr:cNvSpPr txBox="1"/>
      </xdr:nvSpPr>
      <xdr:spPr>
        <a:xfrm>
          <a:off x="2641111" y="989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62501</xdr:rowOff>
    </xdr:from>
    <xdr:to>
      <xdr:col>10</xdr:col>
      <xdr:colOff>165100</xdr:colOff>
      <xdr:row>57</xdr:row>
      <xdr:rowOff>164101</xdr:rowOff>
    </xdr:to>
    <xdr:sp macro="" textlink="">
      <xdr:nvSpPr>
        <xdr:cNvPr id="143" name="楕円 142"/>
        <xdr:cNvSpPr/>
      </xdr:nvSpPr>
      <xdr:spPr>
        <a:xfrm>
          <a:off x="1968500" y="983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155228</xdr:rowOff>
    </xdr:from>
    <xdr:ext cx="534377" cy="259045"/>
    <xdr:sp macro="" textlink="">
      <xdr:nvSpPr>
        <xdr:cNvPr id="144" name="テキスト ボックス 143"/>
        <xdr:cNvSpPr txBox="1"/>
      </xdr:nvSpPr>
      <xdr:spPr>
        <a:xfrm>
          <a:off x="1752111" y="992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79676</xdr:rowOff>
    </xdr:from>
    <xdr:to>
      <xdr:col>6</xdr:col>
      <xdr:colOff>38100</xdr:colOff>
      <xdr:row>58</xdr:row>
      <xdr:rowOff>9826</xdr:rowOff>
    </xdr:to>
    <xdr:sp macro="" textlink="">
      <xdr:nvSpPr>
        <xdr:cNvPr id="145" name="楕円 144"/>
        <xdr:cNvSpPr/>
      </xdr:nvSpPr>
      <xdr:spPr>
        <a:xfrm>
          <a:off x="1079500" y="98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953</xdr:rowOff>
    </xdr:from>
    <xdr:ext cx="534377" cy="259045"/>
    <xdr:sp macro="" textlink="">
      <xdr:nvSpPr>
        <xdr:cNvPr id="146" name="テキスト ボックス 145"/>
        <xdr:cNvSpPr txBox="1"/>
      </xdr:nvSpPr>
      <xdr:spPr>
        <a:xfrm>
          <a:off x="863111" y="994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92334</xdr:rowOff>
    </xdr:from>
    <xdr:to>
      <xdr:col>24</xdr:col>
      <xdr:colOff>62865</xdr:colOff>
      <xdr:row>78</xdr:row>
      <xdr:rowOff>126487</xdr:rowOff>
    </xdr:to>
    <xdr:cxnSp macro="">
      <xdr:nvCxnSpPr>
        <xdr:cNvPr id="168" name="直線コネクタ 167"/>
        <xdr:cNvCxnSpPr/>
      </xdr:nvCxnSpPr>
      <xdr:spPr>
        <a:xfrm flipV="1">
          <a:off x="4633595" y="12093834"/>
          <a:ext cx="1270" cy="140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130314</xdr:rowOff>
    </xdr:from>
    <xdr:ext cx="378565" cy="259045"/>
    <xdr:sp macro="" textlink="">
      <xdr:nvSpPr>
        <xdr:cNvPr id="169" name="維持補修費最小値テキスト"/>
        <xdr:cNvSpPr txBox="1"/>
      </xdr:nvSpPr>
      <xdr:spPr>
        <a:xfrm>
          <a:off x="4686300" y="1350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126487</xdr:rowOff>
    </xdr:from>
    <xdr:to>
      <xdr:col>24</xdr:col>
      <xdr:colOff>152400</xdr:colOff>
      <xdr:row>78</xdr:row>
      <xdr:rowOff>126487</xdr:rowOff>
    </xdr:to>
    <xdr:cxnSp macro="">
      <xdr:nvCxnSpPr>
        <xdr:cNvPr id="170" name="直線コネクタ 169"/>
        <xdr:cNvCxnSpPr/>
      </xdr:nvCxnSpPr>
      <xdr:spPr>
        <a:xfrm>
          <a:off x="4546600" y="134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39011</xdr:rowOff>
    </xdr:from>
    <xdr:ext cx="534377" cy="259045"/>
    <xdr:sp macro="" textlink="">
      <xdr:nvSpPr>
        <xdr:cNvPr id="171" name="維持補修費最大値テキスト"/>
        <xdr:cNvSpPr txBox="1"/>
      </xdr:nvSpPr>
      <xdr:spPr>
        <a:xfrm>
          <a:off x="4686300" y="118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92334</xdr:rowOff>
    </xdr:from>
    <xdr:to>
      <xdr:col>24</xdr:col>
      <xdr:colOff>152400</xdr:colOff>
      <xdr:row>70</xdr:row>
      <xdr:rowOff>92334</xdr:rowOff>
    </xdr:to>
    <xdr:cxnSp macro="">
      <xdr:nvCxnSpPr>
        <xdr:cNvPr id="172" name="直線コネクタ 171"/>
        <xdr:cNvCxnSpPr/>
      </xdr:nvCxnSpPr>
      <xdr:spPr>
        <a:xfrm>
          <a:off x="4546600" y="120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131882</xdr:rowOff>
    </xdr:from>
    <xdr:to>
      <xdr:col>24</xdr:col>
      <xdr:colOff>63500</xdr:colOff>
      <xdr:row>77</xdr:row>
      <xdr:rowOff>153919</xdr:rowOff>
    </xdr:to>
    <xdr:cxnSp macro="">
      <xdr:nvCxnSpPr>
        <xdr:cNvPr id="173" name="直線コネクタ 172"/>
        <xdr:cNvCxnSpPr/>
      </xdr:nvCxnSpPr>
      <xdr:spPr>
        <a:xfrm flipV="1">
          <a:off x="3797300" y="13333532"/>
          <a:ext cx="838200" cy="2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50740</xdr:rowOff>
    </xdr:from>
    <xdr:ext cx="469744" cy="259045"/>
    <xdr:sp macro="" textlink="">
      <xdr:nvSpPr>
        <xdr:cNvPr id="174" name="維持補修費平均値テキスト"/>
        <xdr:cNvSpPr txBox="1"/>
      </xdr:nvSpPr>
      <xdr:spPr>
        <a:xfrm>
          <a:off x="4686300" y="1308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75" name="フローチャート: 判断 174"/>
        <xdr:cNvSpPr/>
      </xdr:nvSpPr>
      <xdr:spPr>
        <a:xfrm>
          <a:off x="4584700" y="132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153919</xdr:rowOff>
    </xdr:from>
    <xdr:to>
      <xdr:col>19</xdr:col>
      <xdr:colOff>177800</xdr:colOff>
      <xdr:row>78</xdr:row>
      <xdr:rowOff>7341</xdr:rowOff>
    </xdr:to>
    <xdr:cxnSp macro="">
      <xdr:nvCxnSpPr>
        <xdr:cNvPr id="176" name="直線コネクタ 175"/>
        <xdr:cNvCxnSpPr/>
      </xdr:nvCxnSpPr>
      <xdr:spPr>
        <a:xfrm flipV="1">
          <a:off x="2908300" y="13355569"/>
          <a:ext cx="889000" cy="2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34311</xdr:rowOff>
    </xdr:from>
    <xdr:to>
      <xdr:col>20</xdr:col>
      <xdr:colOff>38100</xdr:colOff>
      <xdr:row>77</xdr:row>
      <xdr:rowOff>135911</xdr:rowOff>
    </xdr:to>
    <xdr:sp macro="" textlink="">
      <xdr:nvSpPr>
        <xdr:cNvPr id="177" name="フローチャート: 判断 176"/>
        <xdr:cNvSpPr/>
      </xdr:nvSpPr>
      <xdr:spPr>
        <a:xfrm>
          <a:off x="3746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152438</xdr:rowOff>
    </xdr:from>
    <xdr:ext cx="469744" cy="259045"/>
    <xdr:sp macro="" textlink="">
      <xdr:nvSpPr>
        <xdr:cNvPr id="178" name="テキスト ボックス 177"/>
        <xdr:cNvSpPr txBox="1"/>
      </xdr:nvSpPr>
      <xdr:spPr>
        <a:xfrm>
          <a:off x="35624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7341</xdr:rowOff>
    </xdr:from>
    <xdr:to>
      <xdr:col>15</xdr:col>
      <xdr:colOff>50800</xdr:colOff>
      <xdr:row>78</xdr:row>
      <xdr:rowOff>29012</xdr:rowOff>
    </xdr:to>
    <xdr:cxnSp macro="">
      <xdr:nvCxnSpPr>
        <xdr:cNvPr id="179" name="直線コネクタ 178"/>
        <xdr:cNvCxnSpPr/>
      </xdr:nvCxnSpPr>
      <xdr:spPr>
        <a:xfrm flipV="1">
          <a:off x="2019300" y="13380441"/>
          <a:ext cx="889000" cy="2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48209</xdr:rowOff>
    </xdr:from>
    <xdr:to>
      <xdr:col>15</xdr:col>
      <xdr:colOff>101600</xdr:colOff>
      <xdr:row>77</xdr:row>
      <xdr:rowOff>149809</xdr:rowOff>
    </xdr:to>
    <xdr:sp macro="" textlink="">
      <xdr:nvSpPr>
        <xdr:cNvPr id="180" name="フローチャート: 判断 179"/>
        <xdr:cNvSpPr/>
      </xdr:nvSpPr>
      <xdr:spPr>
        <a:xfrm>
          <a:off x="2857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166336</xdr:rowOff>
    </xdr:from>
    <xdr:ext cx="469744" cy="259045"/>
    <xdr:sp macro="" textlink="">
      <xdr:nvSpPr>
        <xdr:cNvPr id="181" name="テキスト ボックス 180"/>
        <xdr:cNvSpPr txBox="1"/>
      </xdr:nvSpPr>
      <xdr:spPr>
        <a:xfrm>
          <a:off x="2673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143083</xdr:rowOff>
    </xdr:from>
    <xdr:to>
      <xdr:col>10</xdr:col>
      <xdr:colOff>114300</xdr:colOff>
      <xdr:row>78</xdr:row>
      <xdr:rowOff>29012</xdr:rowOff>
    </xdr:to>
    <xdr:cxnSp macro="">
      <xdr:nvCxnSpPr>
        <xdr:cNvPr id="182" name="直線コネクタ 181"/>
        <xdr:cNvCxnSpPr/>
      </xdr:nvCxnSpPr>
      <xdr:spPr>
        <a:xfrm>
          <a:off x="1130300" y="13344733"/>
          <a:ext cx="889000" cy="5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41306</xdr:rowOff>
    </xdr:from>
    <xdr:to>
      <xdr:col>10</xdr:col>
      <xdr:colOff>165100</xdr:colOff>
      <xdr:row>77</xdr:row>
      <xdr:rowOff>142906</xdr:rowOff>
    </xdr:to>
    <xdr:sp macro="" textlink="">
      <xdr:nvSpPr>
        <xdr:cNvPr id="183" name="フローチャート: 判断 182"/>
        <xdr:cNvSpPr/>
      </xdr:nvSpPr>
      <xdr:spPr>
        <a:xfrm>
          <a:off x="1968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159433</xdr:rowOff>
    </xdr:from>
    <xdr:ext cx="469744" cy="259045"/>
    <xdr:sp macro="" textlink="">
      <xdr:nvSpPr>
        <xdr:cNvPr id="184" name="テキスト ボックス 183"/>
        <xdr:cNvSpPr txBox="1"/>
      </xdr:nvSpPr>
      <xdr:spPr>
        <a:xfrm>
          <a:off x="1784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156246</xdr:rowOff>
    </xdr:from>
    <xdr:to>
      <xdr:col>6</xdr:col>
      <xdr:colOff>38100</xdr:colOff>
      <xdr:row>77</xdr:row>
      <xdr:rowOff>86396</xdr:rowOff>
    </xdr:to>
    <xdr:sp macro="" textlink="">
      <xdr:nvSpPr>
        <xdr:cNvPr id="185" name="フローチャート: 判断 184"/>
        <xdr:cNvSpPr/>
      </xdr:nvSpPr>
      <xdr:spPr>
        <a:xfrm>
          <a:off x="1079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102923</xdr:rowOff>
    </xdr:from>
    <xdr:ext cx="469744" cy="259045"/>
    <xdr:sp macro="" textlink="">
      <xdr:nvSpPr>
        <xdr:cNvPr id="186" name="テキスト ボックス 185"/>
        <xdr:cNvSpPr txBox="1"/>
      </xdr:nvSpPr>
      <xdr:spPr>
        <a:xfrm>
          <a:off x="895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81082</xdr:rowOff>
    </xdr:from>
    <xdr:to>
      <xdr:col>24</xdr:col>
      <xdr:colOff>114300</xdr:colOff>
      <xdr:row>78</xdr:row>
      <xdr:rowOff>11232</xdr:rowOff>
    </xdr:to>
    <xdr:sp macro="" textlink="">
      <xdr:nvSpPr>
        <xdr:cNvPr id="192" name="楕円 191"/>
        <xdr:cNvSpPr/>
      </xdr:nvSpPr>
      <xdr:spPr>
        <a:xfrm>
          <a:off x="4584700" y="1328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59509</xdr:rowOff>
    </xdr:from>
    <xdr:ext cx="469744" cy="259045"/>
    <xdr:sp macro="" textlink="">
      <xdr:nvSpPr>
        <xdr:cNvPr id="193" name="維持補修費該当値テキスト"/>
        <xdr:cNvSpPr txBox="1"/>
      </xdr:nvSpPr>
      <xdr:spPr>
        <a:xfrm>
          <a:off x="4686300" y="1326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103119</xdr:rowOff>
    </xdr:from>
    <xdr:to>
      <xdr:col>20</xdr:col>
      <xdr:colOff>38100</xdr:colOff>
      <xdr:row>78</xdr:row>
      <xdr:rowOff>33269</xdr:rowOff>
    </xdr:to>
    <xdr:sp macro="" textlink="">
      <xdr:nvSpPr>
        <xdr:cNvPr id="194" name="楕円 193"/>
        <xdr:cNvSpPr/>
      </xdr:nvSpPr>
      <xdr:spPr>
        <a:xfrm>
          <a:off x="3746500" y="1330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24396</xdr:rowOff>
    </xdr:from>
    <xdr:ext cx="469744" cy="259045"/>
    <xdr:sp macro="" textlink="">
      <xdr:nvSpPr>
        <xdr:cNvPr id="195" name="テキスト ボックス 194"/>
        <xdr:cNvSpPr txBox="1"/>
      </xdr:nvSpPr>
      <xdr:spPr>
        <a:xfrm>
          <a:off x="3562428" y="1339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127991</xdr:rowOff>
    </xdr:from>
    <xdr:to>
      <xdr:col>15</xdr:col>
      <xdr:colOff>101600</xdr:colOff>
      <xdr:row>78</xdr:row>
      <xdr:rowOff>58141</xdr:rowOff>
    </xdr:to>
    <xdr:sp macro="" textlink="">
      <xdr:nvSpPr>
        <xdr:cNvPr id="196" name="楕円 195"/>
        <xdr:cNvSpPr/>
      </xdr:nvSpPr>
      <xdr:spPr>
        <a:xfrm>
          <a:off x="2857500" y="1332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49268</xdr:rowOff>
    </xdr:from>
    <xdr:ext cx="469744" cy="259045"/>
    <xdr:sp macro="" textlink="">
      <xdr:nvSpPr>
        <xdr:cNvPr id="197" name="テキスト ボックス 196"/>
        <xdr:cNvSpPr txBox="1"/>
      </xdr:nvSpPr>
      <xdr:spPr>
        <a:xfrm>
          <a:off x="2673428" y="13422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149662</xdr:rowOff>
    </xdr:from>
    <xdr:to>
      <xdr:col>10</xdr:col>
      <xdr:colOff>165100</xdr:colOff>
      <xdr:row>78</xdr:row>
      <xdr:rowOff>79812</xdr:rowOff>
    </xdr:to>
    <xdr:sp macro="" textlink="">
      <xdr:nvSpPr>
        <xdr:cNvPr id="198" name="楕円 197"/>
        <xdr:cNvSpPr/>
      </xdr:nvSpPr>
      <xdr:spPr>
        <a:xfrm>
          <a:off x="1968500" y="1335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70939</xdr:rowOff>
    </xdr:from>
    <xdr:ext cx="469744" cy="259045"/>
    <xdr:sp macro="" textlink="">
      <xdr:nvSpPr>
        <xdr:cNvPr id="199" name="テキスト ボックス 198"/>
        <xdr:cNvSpPr txBox="1"/>
      </xdr:nvSpPr>
      <xdr:spPr>
        <a:xfrm>
          <a:off x="1784428" y="1344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92283</xdr:rowOff>
    </xdr:from>
    <xdr:to>
      <xdr:col>6</xdr:col>
      <xdr:colOff>38100</xdr:colOff>
      <xdr:row>78</xdr:row>
      <xdr:rowOff>22433</xdr:rowOff>
    </xdr:to>
    <xdr:sp macro="" textlink="">
      <xdr:nvSpPr>
        <xdr:cNvPr id="200" name="楕円 199"/>
        <xdr:cNvSpPr/>
      </xdr:nvSpPr>
      <xdr:spPr>
        <a:xfrm>
          <a:off x="1079500" y="1329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13560</xdr:rowOff>
    </xdr:from>
    <xdr:ext cx="469744" cy="259045"/>
    <xdr:sp macro="" textlink="">
      <xdr:nvSpPr>
        <xdr:cNvPr id="201" name="テキスト ボックス 200"/>
        <xdr:cNvSpPr txBox="1"/>
      </xdr:nvSpPr>
      <xdr:spPr>
        <a:xfrm>
          <a:off x="895428" y="1338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103632</xdr:rowOff>
    </xdr:from>
    <xdr:to>
      <xdr:col>24</xdr:col>
      <xdr:colOff>62865</xdr:colOff>
      <xdr:row>99</xdr:row>
      <xdr:rowOff>36309</xdr:rowOff>
    </xdr:to>
    <xdr:cxnSp macro="">
      <xdr:nvCxnSpPr>
        <xdr:cNvPr id="226" name="直線コネクタ 225"/>
        <xdr:cNvCxnSpPr/>
      </xdr:nvCxnSpPr>
      <xdr:spPr>
        <a:xfrm flipV="1">
          <a:off x="4633595" y="15705582"/>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40136</xdr:rowOff>
    </xdr:from>
    <xdr:ext cx="534377" cy="259045"/>
    <xdr:sp macro="" textlink="">
      <xdr:nvSpPr>
        <xdr:cNvPr id="227" name="扶助費最小値テキスト"/>
        <xdr:cNvSpPr txBox="1"/>
      </xdr:nvSpPr>
      <xdr:spPr>
        <a:xfrm>
          <a:off x="4686300" y="170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36309</xdr:rowOff>
    </xdr:from>
    <xdr:to>
      <xdr:col>24</xdr:col>
      <xdr:colOff>152400</xdr:colOff>
      <xdr:row>99</xdr:row>
      <xdr:rowOff>36309</xdr:rowOff>
    </xdr:to>
    <xdr:cxnSp macro="">
      <xdr:nvCxnSpPr>
        <xdr:cNvPr id="228" name="直線コネクタ 227"/>
        <xdr:cNvCxnSpPr/>
      </xdr:nvCxnSpPr>
      <xdr:spPr>
        <a:xfrm>
          <a:off x="4546600" y="1700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50309</xdr:rowOff>
    </xdr:from>
    <xdr:ext cx="599010" cy="259045"/>
    <xdr:sp macro="" textlink="">
      <xdr:nvSpPr>
        <xdr:cNvPr id="229" name="扶助費最大値テキスト"/>
        <xdr:cNvSpPr txBox="1"/>
      </xdr:nvSpPr>
      <xdr:spPr>
        <a:xfrm>
          <a:off x="4686300" y="154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103632</xdr:rowOff>
    </xdr:from>
    <xdr:to>
      <xdr:col>24</xdr:col>
      <xdr:colOff>152400</xdr:colOff>
      <xdr:row>91</xdr:row>
      <xdr:rowOff>103632</xdr:rowOff>
    </xdr:to>
    <xdr:cxnSp macro="">
      <xdr:nvCxnSpPr>
        <xdr:cNvPr id="230" name="直線コネクタ 229"/>
        <xdr:cNvCxnSpPr/>
      </xdr:nvCxnSpPr>
      <xdr:spPr>
        <a:xfrm>
          <a:off x="4546600" y="1570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23013</xdr:rowOff>
    </xdr:from>
    <xdr:to>
      <xdr:col>24</xdr:col>
      <xdr:colOff>63500</xdr:colOff>
      <xdr:row>98</xdr:row>
      <xdr:rowOff>41363</xdr:rowOff>
    </xdr:to>
    <xdr:cxnSp macro="">
      <xdr:nvCxnSpPr>
        <xdr:cNvPr id="231" name="直線コネクタ 230"/>
        <xdr:cNvCxnSpPr/>
      </xdr:nvCxnSpPr>
      <xdr:spPr>
        <a:xfrm flipV="1">
          <a:off x="3797300" y="16825113"/>
          <a:ext cx="838200" cy="1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10062</xdr:rowOff>
    </xdr:from>
    <xdr:ext cx="534377" cy="259045"/>
    <xdr:sp macro="" textlink="">
      <xdr:nvSpPr>
        <xdr:cNvPr id="232" name="扶助費平均値テキスト"/>
        <xdr:cNvSpPr txBox="1"/>
      </xdr:nvSpPr>
      <xdr:spPr>
        <a:xfrm>
          <a:off x="4686300" y="16297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158635</xdr:rowOff>
    </xdr:from>
    <xdr:to>
      <xdr:col>24</xdr:col>
      <xdr:colOff>114300</xdr:colOff>
      <xdr:row>96</xdr:row>
      <xdr:rowOff>88785</xdr:rowOff>
    </xdr:to>
    <xdr:sp macro="" textlink="">
      <xdr:nvSpPr>
        <xdr:cNvPr id="233" name="フローチャート: 判断 232"/>
        <xdr:cNvSpPr/>
      </xdr:nvSpPr>
      <xdr:spPr>
        <a:xfrm>
          <a:off x="45847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482</xdr:rowOff>
    </xdr:from>
    <xdr:to>
      <xdr:col>19</xdr:col>
      <xdr:colOff>177800</xdr:colOff>
      <xdr:row>98</xdr:row>
      <xdr:rowOff>41363</xdr:rowOff>
    </xdr:to>
    <xdr:cxnSp macro="">
      <xdr:nvCxnSpPr>
        <xdr:cNvPr id="234" name="直線コネクタ 233"/>
        <xdr:cNvCxnSpPr/>
      </xdr:nvCxnSpPr>
      <xdr:spPr>
        <a:xfrm>
          <a:off x="2908300" y="16802582"/>
          <a:ext cx="889000" cy="4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152743</xdr:rowOff>
    </xdr:from>
    <xdr:to>
      <xdr:col>20</xdr:col>
      <xdr:colOff>38100</xdr:colOff>
      <xdr:row>96</xdr:row>
      <xdr:rowOff>82893</xdr:rowOff>
    </xdr:to>
    <xdr:sp macro="" textlink="">
      <xdr:nvSpPr>
        <xdr:cNvPr id="235" name="フローチャート: 判断 234"/>
        <xdr:cNvSpPr/>
      </xdr:nvSpPr>
      <xdr:spPr>
        <a:xfrm>
          <a:off x="3746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99420</xdr:rowOff>
    </xdr:from>
    <xdr:ext cx="534377" cy="259045"/>
    <xdr:sp macro="" textlink="">
      <xdr:nvSpPr>
        <xdr:cNvPr id="236" name="テキスト ボックス 235"/>
        <xdr:cNvSpPr txBox="1"/>
      </xdr:nvSpPr>
      <xdr:spPr>
        <a:xfrm>
          <a:off x="3530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482</xdr:rowOff>
    </xdr:from>
    <xdr:to>
      <xdr:col>15</xdr:col>
      <xdr:colOff>50800</xdr:colOff>
      <xdr:row>98</xdr:row>
      <xdr:rowOff>39802</xdr:rowOff>
    </xdr:to>
    <xdr:cxnSp macro="">
      <xdr:nvCxnSpPr>
        <xdr:cNvPr id="237" name="直線コネクタ 236"/>
        <xdr:cNvCxnSpPr/>
      </xdr:nvCxnSpPr>
      <xdr:spPr>
        <a:xfrm flipV="1">
          <a:off x="2019300" y="16802582"/>
          <a:ext cx="889000" cy="3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4927</xdr:rowOff>
    </xdr:from>
    <xdr:to>
      <xdr:col>15</xdr:col>
      <xdr:colOff>101600</xdr:colOff>
      <xdr:row>96</xdr:row>
      <xdr:rowOff>106527</xdr:rowOff>
    </xdr:to>
    <xdr:sp macro="" textlink="">
      <xdr:nvSpPr>
        <xdr:cNvPr id="238" name="フローチャート: 判断 237"/>
        <xdr:cNvSpPr/>
      </xdr:nvSpPr>
      <xdr:spPr>
        <a:xfrm>
          <a:off x="2857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123054</xdr:rowOff>
    </xdr:from>
    <xdr:ext cx="534377" cy="259045"/>
    <xdr:sp macro="" textlink="">
      <xdr:nvSpPr>
        <xdr:cNvPr id="239" name="テキスト ボックス 238"/>
        <xdr:cNvSpPr txBox="1"/>
      </xdr:nvSpPr>
      <xdr:spPr>
        <a:xfrm>
          <a:off x="2641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26429</xdr:rowOff>
    </xdr:from>
    <xdr:to>
      <xdr:col>10</xdr:col>
      <xdr:colOff>114300</xdr:colOff>
      <xdr:row>98</xdr:row>
      <xdr:rowOff>39802</xdr:rowOff>
    </xdr:to>
    <xdr:cxnSp macro="">
      <xdr:nvCxnSpPr>
        <xdr:cNvPr id="240" name="直線コネクタ 239"/>
        <xdr:cNvCxnSpPr/>
      </xdr:nvCxnSpPr>
      <xdr:spPr>
        <a:xfrm>
          <a:off x="1130300" y="16828529"/>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62218</xdr:rowOff>
    </xdr:from>
    <xdr:to>
      <xdr:col>10</xdr:col>
      <xdr:colOff>165100</xdr:colOff>
      <xdr:row>96</xdr:row>
      <xdr:rowOff>163818</xdr:rowOff>
    </xdr:to>
    <xdr:sp macro="" textlink="">
      <xdr:nvSpPr>
        <xdr:cNvPr id="241" name="フローチャート: 判断 240"/>
        <xdr:cNvSpPr/>
      </xdr:nvSpPr>
      <xdr:spPr>
        <a:xfrm>
          <a:off x="1968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8895</xdr:rowOff>
    </xdr:from>
    <xdr:ext cx="534377" cy="259045"/>
    <xdr:sp macro="" textlink="">
      <xdr:nvSpPr>
        <xdr:cNvPr id="242" name="テキスト ボックス 241"/>
        <xdr:cNvSpPr txBox="1"/>
      </xdr:nvSpPr>
      <xdr:spPr>
        <a:xfrm>
          <a:off x="1752111" y="162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120002</xdr:rowOff>
    </xdr:from>
    <xdr:to>
      <xdr:col>6</xdr:col>
      <xdr:colOff>38100</xdr:colOff>
      <xdr:row>97</xdr:row>
      <xdr:rowOff>50152</xdr:rowOff>
    </xdr:to>
    <xdr:sp macro="" textlink="">
      <xdr:nvSpPr>
        <xdr:cNvPr id="243" name="フローチャート: 判断 242"/>
        <xdr:cNvSpPr/>
      </xdr:nvSpPr>
      <xdr:spPr>
        <a:xfrm>
          <a:off x="1079500" y="16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66679</xdr:rowOff>
    </xdr:from>
    <xdr:ext cx="534377" cy="259045"/>
    <xdr:sp macro="" textlink="">
      <xdr:nvSpPr>
        <xdr:cNvPr id="244" name="テキスト ボックス 243"/>
        <xdr:cNvSpPr txBox="1"/>
      </xdr:nvSpPr>
      <xdr:spPr>
        <a:xfrm>
          <a:off x="863111" y="1635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143663</xdr:rowOff>
    </xdr:from>
    <xdr:to>
      <xdr:col>24</xdr:col>
      <xdr:colOff>114300</xdr:colOff>
      <xdr:row>98</xdr:row>
      <xdr:rowOff>73813</xdr:rowOff>
    </xdr:to>
    <xdr:sp macro="" textlink="">
      <xdr:nvSpPr>
        <xdr:cNvPr id="250" name="楕円 249"/>
        <xdr:cNvSpPr/>
      </xdr:nvSpPr>
      <xdr:spPr>
        <a:xfrm>
          <a:off x="4584700" y="1677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122090</xdr:rowOff>
    </xdr:from>
    <xdr:ext cx="534377" cy="259045"/>
    <xdr:sp macro="" textlink="">
      <xdr:nvSpPr>
        <xdr:cNvPr id="251" name="扶助費該当値テキスト"/>
        <xdr:cNvSpPr txBox="1"/>
      </xdr:nvSpPr>
      <xdr:spPr>
        <a:xfrm>
          <a:off x="4686300" y="1675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162013</xdr:rowOff>
    </xdr:from>
    <xdr:to>
      <xdr:col>20</xdr:col>
      <xdr:colOff>38100</xdr:colOff>
      <xdr:row>98</xdr:row>
      <xdr:rowOff>92163</xdr:rowOff>
    </xdr:to>
    <xdr:sp macro="" textlink="">
      <xdr:nvSpPr>
        <xdr:cNvPr id="252" name="楕円 251"/>
        <xdr:cNvSpPr/>
      </xdr:nvSpPr>
      <xdr:spPr>
        <a:xfrm>
          <a:off x="3746500" y="1679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83290</xdr:rowOff>
    </xdr:from>
    <xdr:ext cx="534377" cy="259045"/>
    <xdr:sp macro="" textlink="">
      <xdr:nvSpPr>
        <xdr:cNvPr id="253" name="テキスト ボックス 252"/>
        <xdr:cNvSpPr txBox="1"/>
      </xdr:nvSpPr>
      <xdr:spPr>
        <a:xfrm>
          <a:off x="3530111" y="1688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121132</xdr:rowOff>
    </xdr:from>
    <xdr:to>
      <xdr:col>15</xdr:col>
      <xdr:colOff>101600</xdr:colOff>
      <xdr:row>98</xdr:row>
      <xdr:rowOff>51282</xdr:rowOff>
    </xdr:to>
    <xdr:sp macro="" textlink="">
      <xdr:nvSpPr>
        <xdr:cNvPr id="254" name="楕円 253"/>
        <xdr:cNvSpPr/>
      </xdr:nvSpPr>
      <xdr:spPr>
        <a:xfrm>
          <a:off x="2857500" y="1675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42409</xdr:rowOff>
    </xdr:from>
    <xdr:ext cx="534377" cy="259045"/>
    <xdr:sp macro="" textlink="">
      <xdr:nvSpPr>
        <xdr:cNvPr id="255" name="テキスト ボックス 254"/>
        <xdr:cNvSpPr txBox="1"/>
      </xdr:nvSpPr>
      <xdr:spPr>
        <a:xfrm>
          <a:off x="2641111" y="1684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160452</xdr:rowOff>
    </xdr:from>
    <xdr:to>
      <xdr:col>10</xdr:col>
      <xdr:colOff>165100</xdr:colOff>
      <xdr:row>98</xdr:row>
      <xdr:rowOff>90602</xdr:rowOff>
    </xdr:to>
    <xdr:sp macro="" textlink="">
      <xdr:nvSpPr>
        <xdr:cNvPr id="256" name="楕円 255"/>
        <xdr:cNvSpPr/>
      </xdr:nvSpPr>
      <xdr:spPr>
        <a:xfrm>
          <a:off x="1968500" y="1679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81729</xdr:rowOff>
    </xdr:from>
    <xdr:ext cx="534377" cy="259045"/>
    <xdr:sp macro="" textlink="">
      <xdr:nvSpPr>
        <xdr:cNvPr id="257" name="テキスト ボックス 256"/>
        <xdr:cNvSpPr txBox="1"/>
      </xdr:nvSpPr>
      <xdr:spPr>
        <a:xfrm>
          <a:off x="1752111" y="1688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147079</xdr:rowOff>
    </xdr:from>
    <xdr:to>
      <xdr:col>6</xdr:col>
      <xdr:colOff>38100</xdr:colOff>
      <xdr:row>98</xdr:row>
      <xdr:rowOff>77229</xdr:rowOff>
    </xdr:to>
    <xdr:sp macro="" textlink="">
      <xdr:nvSpPr>
        <xdr:cNvPr id="258" name="楕円 257"/>
        <xdr:cNvSpPr/>
      </xdr:nvSpPr>
      <xdr:spPr>
        <a:xfrm>
          <a:off x="1079500" y="1677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68356</xdr:rowOff>
    </xdr:from>
    <xdr:ext cx="534377" cy="259045"/>
    <xdr:sp macro="" textlink="">
      <xdr:nvSpPr>
        <xdr:cNvPr id="259" name="テキスト ボックス 258"/>
        <xdr:cNvSpPr txBox="1"/>
      </xdr:nvSpPr>
      <xdr:spPr>
        <a:xfrm>
          <a:off x="863111" y="1687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143168</xdr:rowOff>
    </xdr:from>
    <xdr:to>
      <xdr:col>54</xdr:col>
      <xdr:colOff>189865</xdr:colOff>
      <xdr:row>38</xdr:row>
      <xdr:rowOff>69272</xdr:rowOff>
    </xdr:to>
    <xdr:cxnSp macro="">
      <xdr:nvCxnSpPr>
        <xdr:cNvPr id="285" name="直線コネクタ 284"/>
        <xdr:cNvCxnSpPr/>
      </xdr:nvCxnSpPr>
      <xdr:spPr>
        <a:xfrm flipV="1">
          <a:off x="10475595" y="5286668"/>
          <a:ext cx="1270" cy="129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73099</xdr:rowOff>
    </xdr:from>
    <xdr:ext cx="534377" cy="259045"/>
    <xdr:sp macro="" textlink="">
      <xdr:nvSpPr>
        <xdr:cNvPr id="286" name="補助費等最小値テキスト"/>
        <xdr:cNvSpPr txBox="1"/>
      </xdr:nvSpPr>
      <xdr:spPr>
        <a:xfrm>
          <a:off x="10528300" y="65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69272</xdr:rowOff>
    </xdr:from>
    <xdr:to>
      <xdr:col>55</xdr:col>
      <xdr:colOff>88900</xdr:colOff>
      <xdr:row>38</xdr:row>
      <xdr:rowOff>69272</xdr:rowOff>
    </xdr:to>
    <xdr:cxnSp macro="">
      <xdr:nvCxnSpPr>
        <xdr:cNvPr id="287" name="直線コネクタ 286"/>
        <xdr:cNvCxnSpPr/>
      </xdr:nvCxnSpPr>
      <xdr:spPr>
        <a:xfrm>
          <a:off x="10388600" y="6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89845</xdr:rowOff>
    </xdr:from>
    <xdr:ext cx="599010" cy="259045"/>
    <xdr:sp macro="" textlink="">
      <xdr:nvSpPr>
        <xdr:cNvPr id="288" name="補助費等最大値テキスト"/>
        <xdr:cNvSpPr txBox="1"/>
      </xdr:nvSpPr>
      <xdr:spPr>
        <a:xfrm>
          <a:off x="10528300" y="50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143168</xdr:rowOff>
    </xdr:from>
    <xdr:to>
      <xdr:col>55</xdr:col>
      <xdr:colOff>88900</xdr:colOff>
      <xdr:row>30</xdr:row>
      <xdr:rowOff>143168</xdr:rowOff>
    </xdr:to>
    <xdr:cxnSp macro="">
      <xdr:nvCxnSpPr>
        <xdr:cNvPr id="289" name="直線コネクタ 288"/>
        <xdr:cNvCxnSpPr/>
      </xdr:nvCxnSpPr>
      <xdr:spPr>
        <a:xfrm>
          <a:off x="10388600" y="528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41885</xdr:rowOff>
    </xdr:from>
    <xdr:to>
      <xdr:col>55</xdr:col>
      <xdr:colOff>0</xdr:colOff>
      <xdr:row>36</xdr:row>
      <xdr:rowOff>97174</xdr:rowOff>
    </xdr:to>
    <xdr:cxnSp macro="">
      <xdr:nvCxnSpPr>
        <xdr:cNvPr id="290" name="直線コネクタ 289"/>
        <xdr:cNvCxnSpPr/>
      </xdr:nvCxnSpPr>
      <xdr:spPr>
        <a:xfrm>
          <a:off x="9639300" y="6214085"/>
          <a:ext cx="838200" cy="5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18743</xdr:rowOff>
    </xdr:from>
    <xdr:ext cx="534377" cy="259045"/>
    <xdr:sp macro="" textlink="">
      <xdr:nvSpPr>
        <xdr:cNvPr id="291" name="補助費等平均値テキスト"/>
        <xdr:cNvSpPr txBox="1"/>
      </xdr:nvSpPr>
      <xdr:spPr>
        <a:xfrm>
          <a:off x="10528300" y="6019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167316</xdr:rowOff>
    </xdr:from>
    <xdr:to>
      <xdr:col>55</xdr:col>
      <xdr:colOff>50800</xdr:colOff>
      <xdr:row>36</xdr:row>
      <xdr:rowOff>97466</xdr:rowOff>
    </xdr:to>
    <xdr:sp macro="" textlink="">
      <xdr:nvSpPr>
        <xdr:cNvPr id="292" name="フローチャート: 判断 291"/>
        <xdr:cNvSpPr/>
      </xdr:nvSpPr>
      <xdr:spPr>
        <a:xfrm>
          <a:off x="10426700" y="61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41885</xdr:rowOff>
    </xdr:from>
    <xdr:to>
      <xdr:col>50</xdr:col>
      <xdr:colOff>114300</xdr:colOff>
      <xdr:row>37</xdr:row>
      <xdr:rowOff>12207</xdr:rowOff>
    </xdr:to>
    <xdr:cxnSp macro="">
      <xdr:nvCxnSpPr>
        <xdr:cNvPr id="293" name="直線コネクタ 292"/>
        <xdr:cNvCxnSpPr/>
      </xdr:nvCxnSpPr>
      <xdr:spPr>
        <a:xfrm flipV="1">
          <a:off x="8750300" y="6214085"/>
          <a:ext cx="889000" cy="14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32475</xdr:rowOff>
    </xdr:from>
    <xdr:to>
      <xdr:col>50</xdr:col>
      <xdr:colOff>165100</xdr:colOff>
      <xdr:row>36</xdr:row>
      <xdr:rowOff>134075</xdr:rowOff>
    </xdr:to>
    <xdr:sp macro="" textlink="">
      <xdr:nvSpPr>
        <xdr:cNvPr id="294" name="フローチャート: 判断 293"/>
        <xdr:cNvSpPr/>
      </xdr:nvSpPr>
      <xdr:spPr>
        <a:xfrm>
          <a:off x="9588500" y="620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125202</xdr:rowOff>
    </xdr:from>
    <xdr:ext cx="534377" cy="259045"/>
    <xdr:sp macro="" textlink="">
      <xdr:nvSpPr>
        <xdr:cNvPr id="295" name="テキスト ボックス 294"/>
        <xdr:cNvSpPr txBox="1"/>
      </xdr:nvSpPr>
      <xdr:spPr>
        <a:xfrm>
          <a:off x="9372111" y="629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12207</xdr:rowOff>
    </xdr:from>
    <xdr:to>
      <xdr:col>45</xdr:col>
      <xdr:colOff>177800</xdr:colOff>
      <xdr:row>37</xdr:row>
      <xdr:rowOff>41134</xdr:rowOff>
    </xdr:to>
    <xdr:cxnSp macro="">
      <xdr:nvCxnSpPr>
        <xdr:cNvPr id="296" name="直線コネクタ 295"/>
        <xdr:cNvCxnSpPr/>
      </xdr:nvCxnSpPr>
      <xdr:spPr>
        <a:xfrm flipV="1">
          <a:off x="7861300" y="6355857"/>
          <a:ext cx="889000" cy="2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49692</xdr:rowOff>
    </xdr:from>
    <xdr:to>
      <xdr:col>46</xdr:col>
      <xdr:colOff>38100</xdr:colOff>
      <xdr:row>36</xdr:row>
      <xdr:rowOff>151292</xdr:rowOff>
    </xdr:to>
    <xdr:sp macro="" textlink="">
      <xdr:nvSpPr>
        <xdr:cNvPr id="297" name="フローチャート: 判断 296"/>
        <xdr:cNvSpPr/>
      </xdr:nvSpPr>
      <xdr:spPr>
        <a:xfrm>
          <a:off x="86995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167819</xdr:rowOff>
    </xdr:from>
    <xdr:ext cx="534377" cy="259045"/>
    <xdr:sp macro="" textlink="">
      <xdr:nvSpPr>
        <xdr:cNvPr id="298" name="テキスト ボックス 297"/>
        <xdr:cNvSpPr txBox="1"/>
      </xdr:nvSpPr>
      <xdr:spPr>
        <a:xfrm>
          <a:off x="8483111" y="599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41134</xdr:rowOff>
    </xdr:from>
    <xdr:to>
      <xdr:col>41</xdr:col>
      <xdr:colOff>50800</xdr:colOff>
      <xdr:row>37</xdr:row>
      <xdr:rowOff>90662</xdr:rowOff>
    </xdr:to>
    <xdr:cxnSp macro="">
      <xdr:nvCxnSpPr>
        <xdr:cNvPr id="299" name="直線コネクタ 298"/>
        <xdr:cNvCxnSpPr/>
      </xdr:nvCxnSpPr>
      <xdr:spPr>
        <a:xfrm flipV="1">
          <a:off x="6972300" y="6384784"/>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54140</xdr:rowOff>
    </xdr:from>
    <xdr:to>
      <xdr:col>41</xdr:col>
      <xdr:colOff>101600</xdr:colOff>
      <xdr:row>36</xdr:row>
      <xdr:rowOff>155740</xdr:rowOff>
    </xdr:to>
    <xdr:sp macro="" textlink="">
      <xdr:nvSpPr>
        <xdr:cNvPr id="300" name="フローチャート: 判断 299"/>
        <xdr:cNvSpPr/>
      </xdr:nvSpPr>
      <xdr:spPr>
        <a:xfrm>
          <a:off x="7810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817</xdr:rowOff>
    </xdr:from>
    <xdr:ext cx="534377" cy="259045"/>
    <xdr:sp macro="" textlink="">
      <xdr:nvSpPr>
        <xdr:cNvPr id="301" name="テキスト ボックス 300"/>
        <xdr:cNvSpPr txBox="1"/>
      </xdr:nvSpPr>
      <xdr:spPr>
        <a:xfrm>
          <a:off x="7594111" y="60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302" name="フローチャート: 判断 301"/>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44721</xdr:rowOff>
    </xdr:from>
    <xdr:ext cx="534377" cy="259045"/>
    <xdr:sp macro="" textlink="">
      <xdr:nvSpPr>
        <xdr:cNvPr id="303" name="テキスト ボックス 302"/>
        <xdr:cNvSpPr txBox="1"/>
      </xdr:nvSpPr>
      <xdr:spPr>
        <a:xfrm>
          <a:off x="670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46374</xdr:rowOff>
    </xdr:from>
    <xdr:to>
      <xdr:col>55</xdr:col>
      <xdr:colOff>50800</xdr:colOff>
      <xdr:row>36</xdr:row>
      <xdr:rowOff>147974</xdr:rowOff>
    </xdr:to>
    <xdr:sp macro="" textlink="">
      <xdr:nvSpPr>
        <xdr:cNvPr id="309" name="楕円 308"/>
        <xdr:cNvSpPr/>
      </xdr:nvSpPr>
      <xdr:spPr>
        <a:xfrm>
          <a:off x="10426700" y="621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24801</xdr:rowOff>
    </xdr:from>
    <xdr:ext cx="534377" cy="259045"/>
    <xdr:sp macro="" textlink="">
      <xdr:nvSpPr>
        <xdr:cNvPr id="310" name="補助費等該当値テキスト"/>
        <xdr:cNvSpPr txBox="1"/>
      </xdr:nvSpPr>
      <xdr:spPr>
        <a:xfrm>
          <a:off x="10528300" y="619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162535</xdr:rowOff>
    </xdr:from>
    <xdr:to>
      <xdr:col>50</xdr:col>
      <xdr:colOff>165100</xdr:colOff>
      <xdr:row>36</xdr:row>
      <xdr:rowOff>92685</xdr:rowOff>
    </xdr:to>
    <xdr:sp macro="" textlink="">
      <xdr:nvSpPr>
        <xdr:cNvPr id="311" name="楕円 310"/>
        <xdr:cNvSpPr/>
      </xdr:nvSpPr>
      <xdr:spPr>
        <a:xfrm>
          <a:off x="9588500" y="616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109212</xdr:rowOff>
    </xdr:from>
    <xdr:ext cx="534377" cy="259045"/>
    <xdr:sp macro="" textlink="">
      <xdr:nvSpPr>
        <xdr:cNvPr id="312" name="テキスト ボックス 311"/>
        <xdr:cNvSpPr txBox="1"/>
      </xdr:nvSpPr>
      <xdr:spPr>
        <a:xfrm>
          <a:off x="9372111" y="593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132857</xdr:rowOff>
    </xdr:from>
    <xdr:to>
      <xdr:col>46</xdr:col>
      <xdr:colOff>38100</xdr:colOff>
      <xdr:row>37</xdr:row>
      <xdr:rowOff>63007</xdr:rowOff>
    </xdr:to>
    <xdr:sp macro="" textlink="">
      <xdr:nvSpPr>
        <xdr:cNvPr id="313" name="楕円 312"/>
        <xdr:cNvSpPr/>
      </xdr:nvSpPr>
      <xdr:spPr>
        <a:xfrm>
          <a:off x="8699500" y="630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54134</xdr:rowOff>
    </xdr:from>
    <xdr:ext cx="534377" cy="259045"/>
    <xdr:sp macro="" textlink="">
      <xdr:nvSpPr>
        <xdr:cNvPr id="314" name="テキスト ボックス 313"/>
        <xdr:cNvSpPr txBox="1"/>
      </xdr:nvSpPr>
      <xdr:spPr>
        <a:xfrm>
          <a:off x="8483111" y="639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161784</xdr:rowOff>
    </xdr:from>
    <xdr:to>
      <xdr:col>41</xdr:col>
      <xdr:colOff>101600</xdr:colOff>
      <xdr:row>37</xdr:row>
      <xdr:rowOff>91934</xdr:rowOff>
    </xdr:to>
    <xdr:sp macro="" textlink="">
      <xdr:nvSpPr>
        <xdr:cNvPr id="315" name="楕円 314"/>
        <xdr:cNvSpPr/>
      </xdr:nvSpPr>
      <xdr:spPr>
        <a:xfrm>
          <a:off x="7810500" y="633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83061</xdr:rowOff>
    </xdr:from>
    <xdr:ext cx="534377" cy="259045"/>
    <xdr:sp macro="" textlink="">
      <xdr:nvSpPr>
        <xdr:cNvPr id="316" name="テキスト ボックス 315"/>
        <xdr:cNvSpPr txBox="1"/>
      </xdr:nvSpPr>
      <xdr:spPr>
        <a:xfrm>
          <a:off x="7594111" y="642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39862</xdr:rowOff>
    </xdr:from>
    <xdr:to>
      <xdr:col>36</xdr:col>
      <xdr:colOff>165100</xdr:colOff>
      <xdr:row>37</xdr:row>
      <xdr:rowOff>141462</xdr:rowOff>
    </xdr:to>
    <xdr:sp macro="" textlink="">
      <xdr:nvSpPr>
        <xdr:cNvPr id="317" name="楕円 316"/>
        <xdr:cNvSpPr/>
      </xdr:nvSpPr>
      <xdr:spPr>
        <a:xfrm>
          <a:off x="6921500" y="638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132589</xdr:rowOff>
    </xdr:from>
    <xdr:ext cx="534377" cy="259045"/>
    <xdr:sp macro="" textlink="">
      <xdr:nvSpPr>
        <xdr:cNvPr id="318" name="テキスト ボックス 317"/>
        <xdr:cNvSpPr txBox="1"/>
      </xdr:nvSpPr>
      <xdr:spPr>
        <a:xfrm>
          <a:off x="6705111" y="647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9280</xdr:rowOff>
    </xdr:from>
    <xdr:to>
      <xdr:col>54</xdr:col>
      <xdr:colOff>189865</xdr:colOff>
      <xdr:row>59</xdr:row>
      <xdr:rowOff>15563</xdr:rowOff>
    </xdr:to>
    <xdr:cxnSp macro="">
      <xdr:nvCxnSpPr>
        <xdr:cNvPr id="342" name="直線コネクタ 341"/>
        <xdr:cNvCxnSpPr/>
      </xdr:nvCxnSpPr>
      <xdr:spPr>
        <a:xfrm flipV="1">
          <a:off x="10475595" y="8581780"/>
          <a:ext cx="1270" cy="154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19390</xdr:rowOff>
    </xdr:from>
    <xdr:ext cx="469744" cy="259045"/>
    <xdr:sp macro="" textlink="">
      <xdr:nvSpPr>
        <xdr:cNvPr id="343" name="普通建設事業費最小値テキスト"/>
        <xdr:cNvSpPr txBox="1"/>
      </xdr:nvSpPr>
      <xdr:spPr>
        <a:xfrm>
          <a:off x="10528300" y="101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15563</xdr:rowOff>
    </xdr:from>
    <xdr:to>
      <xdr:col>55</xdr:col>
      <xdr:colOff>88900</xdr:colOff>
      <xdr:row>59</xdr:row>
      <xdr:rowOff>15563</xdr:rowOff>
    </xdr:to>
    <xdr:cxnSp macro="">
      <xdr:nvCxnSpPr>
        <xdr:cNvPr id="344" name="直線コネクタ 343"/>
        <xdr:cNvCxnSpPr/>
      </xdr:nvCxnSpPr>
      <xdr:spPr>
        <a:xfrm>
          <a:off x="10388600" y="1013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127407</xdr:rowOff>
    </xdr:from>
    <xdr:ext cx="599010" cy="259045"/>
    <xdr:sp macro="" textlink="">
      <xdr:nvSpPr>
        <xdr:cNvPr id="345" name="普通建設事業費最大値テキスト"/>
        <xdr:cNvSpPr txBox="1"/>
      </xdr:nvSpPr>
      <xdr:spPr>
        <a:xfrm>
          <a:off x="10528300" y="83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9280</xdr:rowOff>
    </xdr:from>
    <xdr:to>
      <xdr:col>55</xdr:col>
      <xdr:colOff>88900</xdr:colOff>
      <xdr:row>50</xdr:row>
      <xdr:rowOff>9280</xdr:rowOff>
    </xdr:to>
    <xdr:cxnSp macro="">
      <xdr:nvCxnSpPr>
        <xdr:cNvPr id="346" name="直線コネクタ 345"/>
        <xdr:cNvCxnSpPr/>
      </xdr:nvCxnSpPr>
      <xdr:spPr>
        <a:xfrm>
          <a:off x="10388600" y="85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77959</xdr:rowOff>
    </xdr:from>
    <xdr:to>
      <xdr:col>55</xdr:col>
      <xdr:colOff>0</xdr:colOff>
      <xdr:row>58</xdr:row>
      <xdr:rowOff>84078</xdr:rowOff>
    </xdr:to>
    <xdr:cxnSp macro="">
      <xdr:nvCxnSpPr>
        <xdr:cNvPr id="347" name="直線コネクタ 346"/>
        <xdr:cNvCxnSpPr/>
      </xdr:nvCxnSpPr>
      <xdr:spPr>
        <a:xfrm flipV="1">
          <a:off x="9639300" y="10022059"/>
          <a:ext cx="838200" cy="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22897</xdr:rowOff>
    </xdr:from>
    <xdr:ext cx="534377" cy="259045"/>
    <xdr:sp macro="" textlink="">
      <xdr:nvSpPr>
        <xdr:cNvPr id="348" name="普通建設事業費平均値テキスト"/>
        <xdr:cNvSpPr txBox="1"/>
      </xdr:nvSpPr>
      <xdr:spPr>
        <a:xfrm>
          <a:off x="10528300" y="962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xdr:rowOff>
    </xdr:from>
    <xdr:to>
      <xdr:col>55</xdr:col>
      <xdr:colOff>50800</xdr:colOff>
      <xdr:row>57</xdr:row>
      <xdr:rowOff>101620</xdr:rowOff>
    </xdr:to>
    <xdr:sp macro="" textlink="">
      <xdr:nvSpPr>
        <xdr:cNvPr id="349" name="フローチャート: 判断 348"/>
        <xdr:cNvSpPr/>
      </xdr:nvSpPr>
      <xdr:spPr>
        <a:xfrm>
          <a:off x="104267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84078</xdr:rowOff>
    </xdr:from>
    <xdr:to>
      <xdr:col>50</xdr:col>
      <xdr:colOff>114300</xdr:colOff>
      <xdr:row>58</xdr:row>
      <xdr:rowOff>91759</xdr:rowOff>
    </xdr:to>
    <xdr:cxnSp macro="">
      <xdr:nvCxnSpPr>
        <xdr:cNvPr id="350" name="直線コネクタ 349"/>
        <xdr:cNvCxnSpPr/>
      </xdr:nvCxnSpPr>
      <xdr:spPr>
        <a:xfrm flipV="1">
          <a:off x="8750300" y="10028178"/>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164826</xdr:rowOff>
    </xdr:from>
    <xdr:to>
      <xdr:col>50</xdr:col>
      <xdr:colOff>165100</xdr:colOff>
      <xdr:row>57</xdr:row>
      <xdr:rowOff>94976</xdr:rowOff>
    </xdr:to>
    <xdr:sp macro="" textlink="">
      <xdr:nvSpPr>
        <xdr:cNvPr id="351" name="フローチャート: 判断 350"/>
        <xdr:cNvSpPr/>
      </xdr:nvSpPr>
      <xdr:spPr>
        <a:xfrm>
          <a:off x="9588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111503</xdr:rowOff>
    </xdr:from>
    <xdr:ext cx="534377" cy="259045"/>
    <xdr:sp macro="" textlink="">
      <xdr:nvSpPr>
        <xdr:cNvPr id="352" name="テキスト ボックス 351"/>
        <xdr:cNvSpPr txBox="1"/>
      </xdr:nvSpPr>
      <xdr:spPr>
        <a:xfrm>
          <a:off x="9372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90513</xdr:rowOff>
    </xdr:from>
    <xdr:to>
      <xdr:col>45</xdr:col>
      <xdr:colOff>177800</xdr:colOff>
      <xdr:row>58</xdr:row>
      <xdr:rowOff>91759</xdr:rowOff>
    </xdr:to>
    <xdr:cxnSp macro="">
      <xdr:nvCxnSpPr>
        <xdr:cNvPr id="353" name="直線コネクタ 352"/>
        <xdr:cNvCxnSpPr/>
      </xdr:nvCxnSpPr>
      <xdr:spPr>
        <a:xfrm>
          <a:off x="7861300" y="10034613"/>
          <a:ext cx="889000" cy="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33785</xdr:rowOff>
    </xdr:from>
    <xdr:to>
      <xdr:col>46</xdr:col>
      <xdr:colOff>38100</xdr:colOff>
      <xdr:row>57</xdr:row>
      <xdr:rowOff>135385</xdr:rowOff>
    </xdr:to>
    <xdr:sp macro="" textlink="">
      <xdr:nvSpPr>
        <xdr:cNvPr id="354" name="フローチャート: 判断 353"/>
        <xdr:cNvSpPr/>
      </xdr:nvSpPr>
      <xdr:spPr>
        <a:xfrm>
          <a:off x="8699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151912</xdr:rowOff>
    </xdr:from>
    <xdr:ext cx="534377" cy="259045"/>
    <xdr:sp macro="" textlink="">
      <xdr:nvSpPr>
        <xdr:cNvPr id="355" name="テキスト ボックス 354"/>
        <xdr:cNvSpPr txBox="1"/>
      </xdr:nvSpPr>
      <xdr:spPr>
        <a:xfrm>
          <a:off x="8483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26646</xdr:rowOff>
    </xdr:from>
    <xdr:to>
      <xdr:col>41</xdr:col>
      <xdr:colOff>50800</xdr:colOff>
      <xdr:row>58</xdr:row>
      <xdr:rowOff>90513</xdr:rowOff>
    </xdr:to>
    <xdr:cxnSp macro="">
      <xdr:nvCxnSpPr>
        <xdr:cNvPr id="356" name="直線コネクタ 355"/>
        <xdr:cNvCxnSpPr/>
      </xdr:nvCxnSpPr>
      <xdr:spPr>
        <a:xfrm>
          <a:off x="6972300" y="9970746"/>
          <a:ext cx="889000" cy="6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47096</xdr:rowOff>
    </xdr:from>
    <xdr:to>
      <xdr:col>41</xdr:col>
      <xdr:colOff>101600</xdr:colOff>
      <xdr:row>57</xdr:row>
      <xdr:rowOff>148696</xdr:rowOff>
    </xdr:to>
    <xdr:sp macro="" textlink="">
      <xdr:nvSpPr>
        <xdr:cNvPr id="357" name="フローチャート: 判断 356"/>
        <xdr:cNvSpPr/>
      </xdr:nvSpPr>
      <xdr:spPr>
        <a:xfrm>
          <a:off x="7810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165223</xdr:rowOff>
    </xdr:from>
    <xdr:ext cx="534377" cy="259045"/>
    <xdr:sp macro="" textlink="">
      <xdr:nvSpPr>
        <xdr:cNvPr id="358" name="テキスト ボックス 357"/>
        <xdr:cNvSpPr txBox="1"/>
      </xdr:nvSpPr>
      <xdr:spPr>
        <a:xfrm>
          <a:off x="7594111" y="95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158101</xdr:rowOff>
    </xdr:from>
    <xdr:to>
      <xdr:col>36</xdr:col>
      <xdr:colOff>165100</xdr:colOff>
      <xdr:row>57</xdr:row>
      <xdr:rowOff>88251</xdr:rowOff>
    </xdr:to>
    <xdr:sp macro="" textlink="">
      <xdr:nvSpPr>
        <xdr:cNvPr id="359" name="フローチャート: 判断 358"/>
        <xdr:cNvSpPr/>
      </xdr:nvSpPr>
      <xdr:spPr>
        <a:xfrm>
          <a:off x="6921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104778</xdr:rowOff>
    </xdr:from>
    <xdr:ext cx="534377" cy="259045"/>
    <xdr:sp macro="" textlink="">
      <xdr:nvSpPr>
        <xdr:cNvPr id="360" name="テキスト ボックス 359"/>
        <xdr:cNvSpPr txBox="1"/>
      </xdr:nvSpPr>
      <xdr:spPr>
        <a:xfrm>
          <a:off x="6705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27159</xdr:rowOff>
    </xdr:from>
    <xdr:to>
      <xdr:col>55</xdr:col>
      <xdr:colOff>50800</xdr:colOff>
      <xdr:row>58</xdr:row>
      <xdr:rowOff>128759</xdr:rowOff>
    </xdr:to>
    <xdr:sp macro="" textlink="">
      <xdr:nvSpPr>
        <xdr:cNvPr id="366" name="楕円 365"/>
        <xdr:cNvSpPr/>
      </xdr:nvSpPr>
      <xdr:spPr>
        <a:xfrm>
          <a:off x="10426700" y="997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113536</xdr:rowOff>
    </xdr:from>
    <xdr:ext cx="534377" cy="259045"/>
    <xdr:sp macro="" textlink="">
      <xdr:nvSpPr>
        <xdr:cNvPr id="367" name="普通建設事業費該当値テキスト"/>
        <xdr:cNvSpPr txBox="1"/>
      </xdr:nvSpPr>
      <xdr:spPr>
        <a:xfrm>
          <a:off x="10528300" y="988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33278</xdr:rowOff>
    </xdr:from>
    <xdr:to>
      <xdr:col>50</xdr:col>
      <xdr:colOff>165100</xdr:colOff>
      <xdr:row>58</xdr:row>
      <xdr:rowOff>134878</xdr:rowOff>
    </xdr:to>
    <xdr:sp macro="" textlink="">
      <xdr:nvSpPr>
        <xdr:cNvPr id="368" name="楕円 367"/>
        <xdr:cNvSpPr/>
      </xdr:nvSpPr>
      <xdr:spPr>
        <a:xfrm>
          <a:off x="9588500" y="997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126005</xdr:rowOff>
    </xdr:from>
    <xdr:ext cx="534377" cy="259045"/>
    <xdr:sp macro="" textlink="">
      <xdr:nvSpPr>
        <xdr:cNvPr id="369" name="テキスト ボックス 368"/>
        <xdr:cNvSpPr txBox="1"/>
      </xdr:nvSpPr>
      <xdr:spPr>
        <a:xfrm>
          <a:off x="9372111" y="1007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40959</xdr:rowOff>
    </xdr:from>
    <xdr:to>
      <xdr:col>46</xdr:col>
      <xdr:colOff>38100</xdr:colOff>
      <xdr:row>58</xdr:row>
      <xdr:rowOff>142559</xdr:rowOff>
    </xdr:to>
    <xdr:sp macro="" textlink="">
      <xdr:nvSpPr>
        <xdr:cNvPr id="370" name="楕円 369"/>
        <xdr:cNvSpPr/>
      </xdr:nvSpPr>
      <xdr:spPr>
        <a:xfrm>
          <a:off x="8699500" y="998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133686</xdr:rowOff>
    </xdr:from>
    <xdr:ext cx="534377" cy="259045"/>
    <xdr:sp macro="" textlink="">
      <xdr:nvSpPr>
        <xdr:cNvPr id="371" name="テキスト ボックス 370"/>
        <xdr:cNvSpPr txBox="1"/>
      </xdr:nvSpPr>
      <xdr:spPr>
        <a:xfrm>
          <a:off x="8483111" y="1007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39713</xdr:rowOff>
    </xdr:from>
    <xdr:to>
      <xdr:col>41</xdr:col>
      <xdr:colOff>101600</xdr:colOff>
      <xdr:row>58</xdr:row>
      <xdr:rowOff>141313</xdr:rowOff>
    </xdr:to>
    <xdr:sp macro="" textlink="">
      <xdr:nvSpPr>
        <xdr:cNvPr id="372" name="楕円 371"/>
        <xdr:cNvSpPr/>
      </xdr:nvSpPr>
      <xdr:spPr>
        <a:xfrm>
          <a:off x="7810500" y="998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132440</xdr:rowOff>
    </xdr:from>
    <xdr:ext cx="534377" cy="259045"/>
    <xdr:sp macro="" textlink="">
      <xdr:nvSpPr>
        <xdr:cNvPr id="373" name="テキスト ボックス 372"/>
        <xdr:cNvSpPr txBox="1"/>
      </xdr:nvSpPr>
      <xdr:spPr>
        <a:xfrm>
          <a:off x="7594111" y="1007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147296</xdr:rowOff>
    </xdr:from>
    <xdr:to>
      <xdr:col>36</xdr:col>
      <xdr:colOff>165100</xdr:colOff>
      <xdr:row>58</xdr:row>
      <xdr:rowOff>77446</xdr:rowOff>
    </xdr:to>
    <xdr:sp macro="" textlink="">
      <xdr:nvSpPr>
        <xdr:cNvPr id="374" name="楕円 373"/>
        <xdr:cNvSpPr/>
      </xdr:nvSpPr>
      <xdr:spPr>
        <a:xfrm>
          <a:off x="6921500" y="991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68573</xdr:rowOff>
    </xdr:from>
    <xdr:ext cx="534377" cy="259045"/>
    <xdr:sp macro="" textlink="">
      <xdr:nvSpPr>
        <xdr:cNvPr id="375" name="テキスト ボックス 374"/>
        <xdr:cNvSpPr txBox="1"/>
      </xdr:nvSpPr>
      <xdr:spPr>
        <a:xfrm>
          <a:off x="6705111" y="1001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112406</xdr:rowOff>
    </xdr:from>
    <xdr:to>
      <xdr:col>54</xdr:col>
      <xdr:colOff>189865</xdr:colOff>
      <xdr:row>79</xdr:row>
      <xdr:rowOff>44450</xdr:rowOff>
    </xdr:to>
    <xdr:cxnSp macro="">
      <xdr:nvCxnSpPr>
        <xdr:cNvPr id="399" name="直線コネクタ 398"/>
        <xdr:cNvCxnSpPr/>
      </xdr:nvCxnSpPr>
      <xdr:spPr>
        <a:xfrm flipV="1">
          <a:off x="10475595" y="12285356"/>
          <a:ext cx="1270" cy="130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59083</xdr:rowOff>
    </xdr:from>
    <xdr:ext cx="599010" cy="259045"/>
    <xdr:sp macro="" textlink="">
      <xdr:nvSpPr>
        <xdr:cNvPr id="402" name="普通建設事業費 （ うち新規整備　）最大値テキスト"/>
        <xdr:cNvSpPr txBox="1"/>
      </xdr:nvSpPr>
      <xdr:spPr>
        <a:xfrm>
          <a:off x="10528300" y="120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112406</xdr:rowOff>
    </xdr:from>
    <xdr:to>
      <xdr:col>55</xdr:col>
      <xdr:colOff>88900</xdr:colOff>
      <xdr:row>71</xdr:row>
      <xdr:rowOff>112406</xdr:rowOff>
    </xdr:to>
    <xdr:cxnSp macro="">
      <xdr:nvCxnSpPr>
        <xdr:cNvPr id="403" name="直線コネクタ 402"/>
        <xdr:cNvCxnSpPr/>
      </xdr:nvCxnSpPr>
      <xdr:spPr>
        <a:xfrm>
          <a:off x="10388600" y="1228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14283</xdr:rowOff>
    </xdr:from>
    <xdr:to>
      <xdr:col>55</xdr:col>
      <xdr:colOff>0</xdr:colOff>
      <xdr:row>79</xdr:row>
      <xdr:rowOff>15815</xdr:rowOff>
    </xdr:to>
    <xdr:cxnSp macro="">
      <xdr:nvCxnSpPr>
        <xdr:cNvPr id="404" name="直線コネクタ 403"/>
        <xdr:cNvCxnSpPr/>
      </xdr:nvCxnSpPr>
      <xdr:spPr>
        <a:xfrm flipV="1">
          <a:off x="9639300" y="13558833"/>
          <a:ext cx="8382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88349</xdr:rowOff>
    </xdr:from>
    <xdr:ext cx="534377" cy="259045"/>
    <xdr:sp macro="" textlink="">
      <xdr:nvSpPr>
        <xdr:cNvPr id="405" name="普通建設事業費 （ うち新規整備　）平均値テキスト"/>
        <xdr:cNvSpPr txBox="1"/>
      </xdr:nvSpPr>
      <xdr:spPr>
        <a:xfrm>
          <a:off x="10528300" y="13289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65472</xdr:rowOff>
    </xdr:from>
    <xdr:to>
      <xdr:col>55</xdr:col>
      <xdr:colOff>50800</xdr:colOff>
      <xdr:row>78</xdr:row>
      <xdr:rowOff>167072</xdr:rowOff>
    </xdr:to>
    <xdr:sp macro="" textlink="">
      <xdr:nvSpPr>
        <xdr:cNvPr id="406" name="フローチャート: 判断 405"/>
        <xdr:cNvSpPr/>
      </xdr:nvSpPr>
      <xdr:spPr>
        <a:xfrm>
          <a:off x="104267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15815</xdr:rowOff>
    </xdr:from>
    <xdr:to>
      <xdr:col>50</xdr:col>
      <xdr:colOff>114300</xdr:colOff>
      <xdr:row>79</xdr:row>
      <xdr:rowOff>22341</xdr:rowOff>
    </xdr:to>
    <xdr:cxnSp macro="">
      <xdr:nvCxnSpPr>
        <xdr:cNvPr id="407" name="直線コネクタ 406"/>
        <xdr:cNvCxnSpPr/>
      </xdr:nvCxnSpPr>
      <xdr:spPr>
        <a:xfrm flipV="1">
          <a:off x="8750300" y="13560365"/>
          <a:ext cx="889000" cy="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66504</xdr:rowOff>
    </xdr:from>
    <xdr:to>
      <xdr:col>50</xdr:col>
      <xdr:colOff>165100</xdr:colOff>
      <xdr:row>78</xdr:row>
      <xdr:rowOff>168104</xdr:rowOff>
    </xdr:to>
    <xdr:sp macro="" textlink="">
      <xdr:nvSpPr>
        <xdr:cNvPr id="408" name="フローチャート: 判断 407"/>
        <xdr:cNvSpPr/>
      </xdr:nvSpPr>
      <xdr:spPr>
        <a:xfrm>
          <a:off x="9588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13181</xdr:rowOff>
    </xdr:from>
    <xdr:ext cx="534377" cy="259045"/>
    <xdr:sp macro="" textlink="">
      <xdr:nvSpPr>
        <xdr:cNvPr id="409" name="テキスト ボックス 408"/>
        <xdr:cNvSpPr txBox="1"/>
      </xdr:nvSpPr>
      <xdr:spPr>
        <a:xfrm>
          <a:off x="9372111" y="132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14077</xdr:rowOff>
    </xdr:from>
    <xdr:to>
      <xdr:col>45</xdr:col>
      <xdr:colOff>177800</xdr:colOff>
      <xdr:row>79</xdr:row>
      <xdr:rowOff>22341</xdr:rowOff>
    </xdr:to>
    <xdr:cxnSp macro="">
      <xdr:nvCxnSpPr>
        <xdr:cNvPr id="410" name="直線コネクタ 409"/>
        <xdr:cNvCxnSpPr/>
      </xdr:nvCxnSpPr>
      <xdr:spPr>
        <a:xfrm>
          <a:off x="7861300" y="13558627"/>
          <a:ext cx="889000" cy="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78274</xdr:rowOff>
    </xdr:from>
    <xdr:to>
      <xdr:col>46</xdr:col>
      <xdr:colOff>38100</xdr:colOff>
      <xdr:row>79</xdr:row>
      <xdr:rowOff>8424</xdr:rowOff>
    </xdr:to>
    <xdr:sp macro="" textlink="">
      <xdr:nvSpPr>
        <xdr:cNvPr id="411" name="フローチャート: 判断 410"/>
        <xdr:cNvSpPr/>
      </xdr:nvSpPr>
      <xdr:spPr>
        <a:xfrm>
          <a:off x="86995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24951</xdr:rowOff>
    </xdr:from>
    <xdr:ext cx="534377" cy="259045"/>
    <xdr:sp macro="" textlink="">
      <xdr:nvSpPr>
        <xdr:cNvPr id="412" name="テキスト ボックス 411"/>
        <xdr:cNvSpPr txBox="1"/>
      </xdr:nvSpPr>
      <xdr:spPr>
        <a:xfrm>
          <a:off x="8483111" y="132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167219</xdr:rowOff>
    </xdr:from>
    <xdr:to>
      <xdr:col>41</xdr:col>
      <xdr:colOff>50800</xdr:colOff>
      <xdr:row>79</xdr:row>
      <xdr:rowOff>14077</xdr:rowOff>
    </xdr:to>
    <xdr:cxnSp macro="">
      <xdr:nvCxnSpPr>
        <xdr:cNvPr id="413" name="直線コネクタ 412"/>
        <xdr:cNvCxnSpPr/>
      </xdr:nvCxnSpPr>
      <xdr:spPr>
        <a:xfrm>
          <a:off x="6972300" y="13540319"/>
          <a:ext cx="889000" cy="1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56519</xdr:rowOff>
    </xdr:from>
    <xdr:to>
      <xdr:col>41</xdr:col>
      <xdr:colOff>101600</xdr:colOff>
      <xdr:row>78</xdr:row>
      <xdr:rowOff>158119</xdr:rowOff>
    </xdr:to>
    <xdr:sp macro="" textlink="">
      <xdr:nvSpPr>
        <xdr:cNvPr id="414" name="フローチャート: 判断 413"/>
        <xdr:cNvSpPr/>
      </xdr:nvSpPr>
      <xdr:spPr>
        <a:xfrm>
          <a:off x="78105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3196</xdr:rowOff>
    </xdr:from>
    <xdr:ext cx="534377" cy="259045"/>
    <xdr:sp macro="" textlink="">
      <xdr:nvSpPr>
        <xdr:cNvPr id="415" name="テキスト ボックス 414"/>
        <xdr:cNvSpPr txBox="1"/>
      </xdr:nvSpPr>
      <xdr:spPr>
        <a:xfrm>
          <a:off x="7594111" y="1320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6" name="フローチャート: 判断 415"/>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137540</xdr:rowOff>
    </xdr:from>
    <xdr:ext cx="534377" cy="259045"/>
    <xdr:sp macro="" textlink="">
      <xdr:nvSpPr>
        <xdr:cNvPr id="417" name="テキスト ボックス 416"/>
        <xdr:cNvSpPr txBox="1"/>
      </xdr:nvSpPr>
      <xdr:spPr>
        <a:xfrm>
          <a:off x="6705111" y="131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134933</xdr:rowOff>
    </xdr:from>
    <xdr:to>
      <xdr:col>55</xdr:col>
      <xdr:colOff>50800</xdr:colOff>
      <xdr:row>79</xdr:row>
      <xdr:rowOff>65083</xdr:rowOff>
    </xdr:to>
    <xdr:sp macro="" textlink="">
      <xdr:nvSpPr>
        <xdr:cNvPr id="423" name="楕円 422"/>
        <xdr:cNvSpPr/>
      </xdr:nvSpPr>
      <xdr:spPr>
        <a:xfrm>
          <a:off x="10426700" y="1350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49860</xdr:rowOff>
    </xdr:from>
    <xdr:ext cx="469744" cy="259045"/>
    <xdr:sp macro="" textlink="">
      <xdr:nvSpPr>
        <xdr:cNvPr id="424" name="普通建設事業費 （ うち新規整備　）該当値テキスト"/>
        <xdr:cNvSpPr txBox="1"/>
      </xdr:nvSpPr>
      <xdr:spPr>
        <a:xfrm>
          <a:off x="10528300" y="1342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136465</xdr:rowOff>
    </xdr:from>
    <xdr:to>
      <xdr:col>50</xdr:col>
      <xdr:colOff>165100</xdr:colOff>
      <xdr:row>79</xdr:row>
      <xdr:rowOff>66615</xdr:rowOff>
    </xdr:to>
    <xdr:sp macro="" textlink="">
      <xdr:nvSpPr>
        <xdr:cNvPr id="425" name="楕円 424"/>
        <xdr:cNvSpPr/>
      </xdr:nvSpPr>
      <xdr:spPr>
        <a:xfrm>
          <a:off x="9588500" y="135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57742</xdr:rowOff>
    </xdr:from>
    <xdr:ext cx="469744" cy="259045"/>
    <xdr:sp macro="" textlink="">
      <xdr:nvSpPr>
        <xdr:cNvPr id="426" name="テキスト ボックス 425"/>
        <xdr:cNvSpPr txBox="1"/>
      </xdr:nvSpPr>
      <xdr:spPr>
        <a:xfrm>
          <a:off x="9404428" y="136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142991</xdr:rowOff>
    </xdr:from>
    <xdr:to>
      <xdr:col>46</xdr:col>
      <xdr:colOff>38100</xdr:colOff>
      <xdr:row>79</xdr:row>
      <xdr:rowOff>73141</xdr:rowOff>
    </xdr:to>
    <xdr:sp macro="" textlink="">
      <xdr:nvSpPr>
        <xdr:cNvPr id="427" name="楕円 426"/>
        <xdr:cNvSpPr/>
      </xdr:nvSpPr>
      <xdr:spPr>
        <a:xfrm>
          <a:off x="8699500" y="1351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64268</xdr:rowOff>
    </xdr:from>
    <xdr:ext cx="469744" cy="259045"/>
    <xdr:sp macro="" textlink="">
      <xdr:nvSpPr>
        <xdr:cNvPr id="428" name="テキスト ボックス 427"/>
        <xdr:cNvSpPr txBox="1"/>
      </xdr:nvSpPr>
      <xdr:spPr>
        <a:xfrm>
          <a:off x="8515428" y="1360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134727</xdr:rowOff>
    </xdr:from>
    <xdr:to>
      <xdr:col>41</xdr:col>
      <xdr:colOff>101600</xdr:colOff>
      <xdr:row>79</xdr:row>
      <xdr:rowOff>64877</xdr:rowOff>
    </xdr:to>
    <xdr:sp macro="" textlink="">
      <xdr:nvSpPr>
        <xdr:cNvPr id="429" name="楕円 428"/>
        <xdr:cNvSpPr/>
      </xdr:nvSpPr>
      <xdr:spPr>
        <a:xfrm>
          <a:off x="7810500" y="1350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56004</xdr:rowOff>
    </xdr:from>
    <xdr:ext cx="469744" cy="259045"/>
    <xdr:sp macro="" textlink="">
      <xdr:nvSpPr>
        <xdr:cNvPr id="430" name="テキスト ボックス 429"/>
        <xdr:cNvSpPr txBox="1"/>
      </xdr:nvSpPr>
      <xdr:spPr>
        <a:xfrm>
          <a:off x="7626428" y="1360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116419</xdr:rowOff>
    </xdr:from>
    <xdr:to>
      <xdr:col>36</xdr:col>
      <xdr:colOff>165100</xdr:colOff>
      <xdr:row>79</xdr:row>
      <xdr:rowOff>46569</xdr:rowOff>
    </xdr:to>
    <xdr:sp macro="" textlink="">
      <xdr:nvSpPr>
        <xdr:cNvPr id="431" name="楕円 430"/>
        <xdr:cNvSpPr/>
      </xdr:nvSpPr>
      <xdr:spPr>
        <a:xfrm>
          <a:off x="6921500" y="1348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37696</xdr:rowOff>
    </xdr:from>
    <xdr:ext cx="534377" cy="259045"/>
    <xdr:sp macro="" textlink="">
      <xdr:nvSpPr>
        <xdr:cNvPr id="432" name="テキスト ボックス 431"/>
        <xdr:cNvSpPr txBox="1"/>
      </xdr:nvSpPr>
      <xdr:spPr>
        <a:xfrm>
          <a:off x="6705111" y="1358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111734</xdr:rowOff>
    </xdr:from>
    <xdr:to>
      <xdr:col>54</xdr:col>
      <xdr:colOff>189865</xdr:colOff>
      <xdr:row>98</xdr:row>
      <xdr:rowOff>167033</xdr:rowOff>
    </xdr:to>
    <xdr:cxnSp macro="">
      <xdr:nvCxnSpPr>
        <xdr:cNvPr id="456" name="直線コネクタ 455"/>
        <xdr:cNvCxnSpPr/>
      </xdr:nvCxnSpPr>
      <xdr:spPr>
        <a:xfrm flipV="1">
          <a:off x="10475595" y="15713684"/>
          <a:ext cx="1270" cy="1255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170860</xdr:rowOff>
    </xdr:from>
    <xdr:ext cx="469744" cy="259045"/>
    <xdr:sp macro="" textlink="">
      <xdr:nvSpPr>
        <xdr:cNvPr id="457" name="普通建設事業費 （ うち更新整備　）最小値テキスト"/>
        <xdr:cNvSpPr txBox="1"/>
      </xdr:nvSpPr>
      <xdr:spPr>
        <a:xfrm>
          <a:off x="10528300" y="1697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167033</xdr:rowOff>
    </xdr:from>
    <xdr:to>
      <xdr:col>55</xdr:col>
      <xdr:colOff>88900</xdr:colOff>
      <xdr:row>98</xdr:row>
      <xdr:rowOff>167033</xdr:rowOff>
    </xdr:to>
    <xdr:cxnSp macro="">
      <xdr:nvCxnSpPr>
        <xdr:cNvPr id="458" name="直線コネクタ 457"/>
        <xdr:cNvCxnSpPr/>
      </xdr:nvCxnSpPr>
      <xdr:spPr>
        <a:xfrm>
          <a:off x="10388600" y="16969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58411</xdr:rowOff>
    </xdr:from>
    <xdr:ext cx="599010" cy="259045"/>
    <xdr:sp macro="" textlink="">
      <xdr:nvSpPr>
        <xdr:cNvPr id="459" name="普通建設事業費 （ うち更新整備　）最大値テキスト"/>
        <xdr:cNvSpPr txBox="1"/>
      </xdr:nvSpPr>
      <xdr:spPr>
        <a:xfrm>
          <a:off x="10528300" y="1548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111734</xdr:rowOff>
    </xdr:from>
    <xdr:to>
      <xdr:col>55</xdr:col>
      <xdr:colOff>88900</xdr:colOff>
      <xdr:row>91</xdr:row>
      <xdr:rowOff>111734</xdr:rowOff>
    </xdr:to>
    <xdr:cxnSp macro="">
      <xdr:nvCxnSpPr>
        <xdr:cNvPr id="460" name="直線コネクタ 459"/>
        <xdr:cNvCxnSpPr/>
      </xdr:nvCxnSpPr>
      <xdr:spPr>
        <a:xfrm>
          <a:off x="10388600" y="1571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32624</xdr:rowOff>
    </xdr:from>
    <xdr:to>
      <xdr:col>55</xdr:col>
      <xdr:colOff>0</xdr:colOff>
      <xdr:row>98</xdr:row>
      <xdr:rowOff>38308</xdr:rowOff>
    </xdr:to>
    <xdr:cxnSp macro="">
      <xdr:nvCxnSpPr>
        <xdr:cNvPr id="461" name="直線コネクタ 460"/>
        <xdr:cNvCxnSpPr/>
      </xdr:nvCxnSpPr>
      <xdr:spPr>
        <a:xfrm>
          <a:off x="9639300" y="16834724"/>
          <a:ext cx="838200" cy="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152361</xdr:rowOff>
    </xdr:from>
    <xdr:ext cx="534377" cy="259045"/>
    <xdr:sp macro="" textlink="">
      <xdr:nvSpPr>
        <xdr:cNvPr id="462" name="普通建設事業費 （ うち更新整備　）平均値テキスト"/>
        <xdr:cNvSpPr txBox="1"/>
      </xdr:nvSpPr>
      <xdr:spPr>
        <a:xfrm>
          <a:off x="10528300" y="16440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129484</xdr:rowOff>
    </xdr:from>
    <xdr:to>
      <xdr:col>55</xdr:col>
      <xdr:colOff>50800</xdr:colOff>
      <xdr:row>97</xdr:row>
      <xdr:rowOff>59634</xdr:rowOff>
    </xdr:to>
    <xdr:sp macro="" textlink="">
      <xdr:nvSpPr>
        <xdr:cNvPr id="463" name="フローチャート: 判断 462"/>
        <xdr:cNvSpPr/>
      </xdr:nvSpPr>
      <xdr:spPr>
        <a:xfrm>
          <a:off x="104267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32624</xdr:rowOff>
    </xdr:from>
    <xdr:to>
      <xdr:col>50</xdr:col>
      <xdr:colOff>114300</xdr:colOff>
      <xdr:row>98</xdr:row>
      <xdr:rowOff>41470</xdr:rowOff>
    </xdr:to>
    <xdr:cxnSp macro="">
      <xdr:nvCxnSpPr>
        <xdr:cNvPr id="464" name="直線コネクタ 463"/>
        <xdr:cNvCxnSpPr/>
      </xdr:nvCxnSpPr>
      <xdr:spPr>
        <a:xfrm flipV="1">
          <a:off x="8750300" y="16834724"/>
          <a:ext cx="889000" cy="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120066</xdr:rowOff>
    </xdr:from>
    <xdr:to>
      <xdr:col>50</xdr:col>
      <xdr:colOff>165100</xdr:colOff>
      <xdr:row>97</xdr:row>
      <xdr:rowOff>50216</xdr:rowOff>
    </xdr:to>
    <xdr:sp macro="" textlink="">
      <xdr:nvSpPr>
        <xdr:cNvPr id="465" name="フローチャート: 判断 464"/>
        <xdr:cNvSpPr/>
      </xdr:nvSpPr>
      <xdr:spPr>
        <a:xfrm>
          <a:off x="9588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66743</xdr:rowOff>
    </xdr:from>
    <xdr:ext cx="534377" cy="259045"/>
    <xdr:sp macro="" textlink="">
      <xdr:nvSpPr>
        <xdr:cNvPr id="466" name="テキスト ボックス 465"/>
        <xdr:cNvSpPr txBox="1"/>
      </xdr:nvSpPr>
      <xdr:spPr>
        <a:xfrm>
          <a:off x="9372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41470</xdr:rowOff>
    </xdr:from>
    <xdr:to>
      <xdr:col>45</xdr:col>
      <xdr:colOff>177800</xdr:colOff>
      <xdr:row>98</xdr:row>
      <xdr:rowOff>49296</xdr:rowOff>
    </xdr:to>
    <xdr:cxnSp macro="">
      <xdr:nvCxnSpPr>
        <xdr:cNvPr id="467" name="直線コネクタ 466"/>
        <xdr:cNvCxnSpPr/>
      </xdr:nvCxnSpPr>
      <xdr:spPr>
        <a:xfrm flipV="1">
          <a:off x="7861300" y="16843570"/>
          <a:ext cx="889000" cy="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163812</xdr:rowOff>
    </xdr:from>
    <xdr:to>
      <xdr:col>46</xdr:col>
      <xdr:colOff>38100</xdr:colOff>
      <xdr:row>97</xdr:row>
      <xdr:rowOff>93962</xdr:rowOff>
    </xdr:to>
    <xdr:sp macro="" textlink="">
      <xdr:nvSpPr>
        <xdr:cNvPr id="468" name="フローチャート: 判断 467"/>
        <xdr:cNvSpPr/>
      </xdr:nvSpPr>
      <xdr:spPr>
        <a:xfrm>
          <a:off x="8699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110489</xdr:rowOff>
    </xdr:from>
    <xdr:ext cx="534377" cy="259045"/>
    <xdr:sp macro="" textlink="">
      <xdr:nvSpPr>
        <xdr:cNvPr id="469" name="テキスト ボックス 468"/>
        <xdr:cNvSpPr txBox="1"/>
      </xdr:nvSpPr>
      <xdr:spPr>
        <a:xfrm>
          <a:off x="8483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123904</xdr:rowOff>
    </xdr:from>
    <xdr:to>
      <xdr:col>41</xdr:col>
      <xdr:colOff>50800</xdr:colOff>
      <xdr:row>98</xdr:row>
      <xdr:rowOff>49296</xdr:rowOff>
    </xdr:to>
    <xdr:cxnSp macro="">
      <xdr:nvCxnSpPr>
        <xdr:cNvPr id="470" name="直線コネクタ 469"/>
        <xdr:cNvCxnSpPr/>
      </xdr:nvCxnSpPr>
      <xdr:spPr>
        <a:xfrm>
          <a:off x="6972300" y="16754554"/>
          <a:ext cx="889000" cy="9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62337</xdr:rowOff>
    </xdr:from>
    <xdr:to>
      <xdr:col>41</xdr:col>
      <xdr:colOff>101600</xdr:colOff>
      <xdr:row>97</xdr:row>
      <xdr:rowOff>163937</xdr:rowOff>
    </xdr:to>
    <xdr:sp macro="" textlink="">
      <xdr:nvSpPr>
        <xdr:cNvPr id="471" name="フローチャート: 判断 470"/>
        <xdr:cNvSpPr/>
      </xdr:nvSpPr>
      <xdr:spPr>
        <a:xfrm>
          <a:off x="7810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9014</xdr:rowOff>
    </xdr:from>
    <xdr:ext cx="534377" cy="259045"/>
    <xdr:sp macro="" textlink="">
      <xdr:nvSpPr>
        <xdr:cNvPr id="472" name="テキスト ボックス 471"/>
        <xdr:cNvSpPr txBox="1"/>
      </xdr:nvSpPr>
      <xdr:spPr>
        <a:xfrm>
          <a:off x="7594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27361</xdr:rowOff>
    </xdr:from>
    <xdr:to>
      <xdr:col>36</xdr:col>
      <xdr:colOff>165100</xdr:colOff>
      <xdr:row>97</xdr:row>
      <xdr:rowOff>128961</xdr:rowOff>
    </xdr:to>
    <xdr:sp macro="" textlink="">
      <xdr:nvSpPr>
        <xdr:cNvPr id="473" name="フローチャート: 判断 472"/>
        <xdr:cNvSpPr/>
      </xdr:nvSpPr>
      <xdr:spPr>
        <a:xfrm>
          <a:off x="6921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145488</xdr:rowOff>
    </xdr:from>
    <xdr:ext cx="534377" cy="259045"/>
    <xdr:sp macro="" textlink="">
      <xdr:nvSpPr>
        <xdr:cNvPr id="474" name="テキスト ボックス 473"/>
        <xdr:cNvSpPr txBox="1"/>
      </xdr:nvSpPr>
      <xdr:spPr>
        <a:xfrm>
          <a:off x="6705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158958</xdr:rowOff>
    </xdr:from>
    <xdr:to>
      <xdr:col>55</xdr:col>
      <xdr:colOff>50800</xdr:colOff>
      <xdr:row>98</xdr:row>
      <xdr:rowOff>89108</xdr:rowOff>
    </xdr:to>
    <xdr:sp macro="" textlink="">
      <xdr:nvSpPr>
        <xdr:cNvPr id="480" name="楕円 479"/>
        <xdr:cNvSpPr/>
      </xdr:nvSpPr>
      <xdr:spPr>
        <a:xfrm>
          <a:off x="10426700" y="1678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137385</xdr:rowOff>
    </xdr:from>
    <xdr:ext cx="534377" cy="259045"/>
    <xdr:sp macro="" textlink="">
      <xdr:nvSpPr>
        <xdr:cNvPr id="481" name="普通建設事業費 （ うち更新整備　）該当値テキスト"/>
        <xdr:cNvSpPr txBox="1"/>
      </xdr:nvSpPr>
      <xdr:spPr>
        <a:xfrm>
          <a:off x="10528300" y="1676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153274</xdr:rowOff>
    </xdr:from>
    <xdr:to>
      <xdr:col>50</xdr:col>
      <xdr:colOff>165100</xdr:colOff>
      <xdr:row>98</xdr:row>
      <xdr:rowOff>83424</xdr:rowOff>
    </xdr:to>
    <xdr:sp macro="" textlink="">
      <xdr:nvSpPr>
        <xdr:cNvPr id="482" name="楕円 481"/>
        <xdr:cNvSpPr/>
      </xdr:nvSpPr>
      <xdr:spPr>
        <a:xfrm>
          <a:off x="9588500" y="1678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74551</xdr:rowOff>
    </xdr:from>
    <xdr:ext cx="534377" cy="259045"/>
    <xdr:sp macro="" textlink="">
      <xdr:nvSpPr>
        <xdr:cNvPr id="483" name="テキスト ボックス 482"/>
        <xdr:cNvSpPr txBox="1"/>
      </xdr:nvSpPr>
      <xdr:spPr>
        <a:xfrm>
          <a:off x="9372111" y="1687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162120</xdr:rowOff>
    </xdr:from>
    <xdr:to>
      <xdr:col>46</xdr:col>
      <xdr:colOff>38100</xdr:colOff>
      <xdr:row>98</xdr:row>
      <xdr:rowOff>92270</xdr:rowOff>
    </xdr:to>
    <xdr:sp macro="" textlink="">
      <xdr:nvSpPr>
        <xdr:cNvPr id="484" name="楕円 483"/>
        <xdr:cNvSpPr/>
      </xdr:nvSpPr>
      <xdr:spPr>
        <a:xfrm>
          <a:off x="8699500" y="1679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83397</xdr:rowOff>
    </xdr:from>
    <xdr:ext cx="534377" cy="259045"/>
    <xdr:sp macro="" textlink="">
      <xdr:nvSpPr>
        <xdr:cNvPr id="485" name="テキスト ボックス 484"/>
        <xdr:cNvSpPr txBox="1"/>
      </xdr:nvSpPr>
      <xdr:spPr>
        <a:xfrm>
          <a:off x="8483111" y="1688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169946</xdr:rowOff>
    </xdr:from>
    <xdr:to>
      <xdr:col>41</xdr:col>
      <xdr:colOff>101600</xdr:colOff>
      <xdr:row>98</xdr:row>
      <xdr:rowOff>100096</xdr:rowOff>
    </xdr:to>
    <xdr:sp macro="" textlink="">
      <xdr:nvSpPr>
        <xdr:cNvPr id="486" name="楕円 485"/>
        <xdr:cNvSpPr/>
      </xdr:nvSpPr>
      <xdr:spPr>
        <a:xfrm>
          <a:off x="7810500" y="1680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91223</xdr:rowOff>
    </xdr:from>
    <xdr:ext cx="534377" cy="259045"/>
    <xdr:sp macro="" textlink="">
      <xdr:nvSpPr>
        <xdr:cNvPr id="487" name="テキスト ボックス 486"/>
        <xdr:cNvSpPr txBox="1"/>
      </xdr:nvSpPr>
      <xdr:spPr>
        <a:xfrm>
          <a:off x="7594111" y="1689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73104</xdr:rowOff>
    </xdr:from>
    <xdr:to>
      <xdr:col>36</xdr:col>
      <xdr:colOff>165100</xdr:colOff>
      <xdr:row>98</xdr:row>
      <xdr:rowOff>3254</xdr:rowOff>
    </xdr:to>
    <xdr:sp macro="" textlink="">
      <xdr:nvSpPr>
        <xdr:cNvPr id="488" name="楕円 487"/>
        <xdr:cNvSpPr/>
      </xdr:nvSpPr>
      <xdr:spPr>
        <a:xfrm>
          <a:off x="6921500" y="167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165831</xdr:rowOff>
    </xdr:from>
    <xdr:ext cx="534377" cy="259045"/>
    <xdr:sp macro="" textlink="">
      <xdr:nvSpPr>
        <xdr:cNvPr id="489" name="テキスト ボックス 488"/>
        <xdr:cNvSpPr txBox="1"/>
      </xdr:nvSpPr>
      <xdr:spPr>
        <a:xfrm>
          <a:off x="6705111" y="1679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24320</xdr:rowOff>
    </xdr:from>
    <xdr:to>
      <xdr:col>85</xdr:col>
      <xdr:colOff>126364</xdr:colOff>
      <xdr:row>38</xdr:row>
      <xdr:rowOff>25400</xdr:rowOff>
    </xdr:to>
    <xdr:cxnSp macro="">
      <xdr:nvCxnSpPr>
        <xdr:cNvPr id="509" name="直線コネクタ 508"/>
        <xdr:cNvCxnSpPr/>
      </xdr:nvCxnSpPr>
      <xdr:spPr>
        <a:xfrm flipV="1">
          <a:off x="16317595" y="5339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53212</xdr:rowOff>
    </xdr:from>
    <xdr:ext cx="249299" cy="259045"/>
    <xdr:sp macro="" textlink="">
      <xdr:nvSpPr>
        <xdr:cNvPr id="510" name="災害復旧事業費最小値テキスト"/>
        <xdr:cNvSpPr txBox="1"/>
      </xdr:nvSpPr>
      <xdr:spPr>
        <a:xfrm>
          <a:off x="16370300" y="6568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142447</xdr:rowOff>
    </xdr:from>
    <xdr:ext cx="599010" cy="259045"/>
    <xdr:sp macro="" textlink="">
      <xdr:nvSpPr>
        <xdr:cNvPr id="512" name="災害復旧事業費最大値テキスト"/>
        <xdr:cNvSpPr txBox="1"/>
      </xdr:nvSpPr>
      <xdr:spPr>
        <a:xfrm>
          <a:off x="16370300" y="51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24320</xdr:rowOff>
    </xdr:from>
    <xdr:to>
      <xdr:col>86</xdr:col>
      <xdr:colOff>25400</xdr:colOff>
      <xdr:row>31</xdr:row>
      <xdr:rowOff>24320</xdr:rowOff>
    </xdr:to>
    <xdr:cxnSp macro="">
      <xdr:nvCxnSpPr>
        <xdr:cNvPr id="513" name="直線コネクタ 512"/>
        <xdr:cNvCxnSpPr/>
      </xdr:nvCxnSpPr>
      <xdr:spPr>
        <a:xfrm>
          <a:off x="16230600" y="533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13153</xdr:rowOff>
    </xdr:from>
    <xdr:to>
      <xdr:col>85</xdr:col>
      <xdr:colOff>127000</xdr:colOff>
      <xdr:row>38</xdr:row>
      <xdr:rowOff>15491</xdr:rowOff>
    </xdr:to>
    <xdr:cxnSp macro="">
      <xdr:nvCxnSpPr>
        <xdr:cNvPr id="514" name="直線コネクタ 513"/>
        <xdr:cNvCxnSpPr/>
      </xdr:nvCxnSpPr>
      <xdr:spPr>
        <a:xfrm>
          <a:off x="15481300" y="6528253"/>
          <a:ext cx="838200" cy="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142112</xdr:rowOff>
    </xdr:from>
    <xdr:ext cx="469744" cy="259045"/>
    <xdr:sp macro="" textlink="">
      <xdr:nvSpPr>
        <xdr:cNvPr id="515" name="災害復旧事業費平均値テキスト"/>
        <xdr:cNvSpPr txBox="1"/>
      </xdr:nvSpPr>
      <xdr:spPr>
        <a:xfrm>
          <a:off x="16370300" y="6314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119235</xdr:rowOff>
    </xdr:from>
    <xdr:to>
      <xdr:col>85</xdr:col>
      <xdr:colOff>177800</xdr:colOff>
      <xdr:row>38</xdr:row>
      <xdr:rowOff>49385</xdr:rowOff>
    </xdr:to>
    <xdr:sp macro="" textlink="">
      <xdr:nvSpPr>
        <xdr:cNvPr id="516" name="フローチャート: 判断 515"/>
        <xdr:cNvSpPr/>
      </xdr:nvSpPr>
      <xdr:spPr>
        <a:xfrm>
          <a:off x="162687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13153</xdr:rowOff>
    </xdr:from>
    <xdr:to>
      <xdr:col>81</xdr:col>
      <xdr:colOff>50800</xdr:colOff>
      <xdr:row>38</xdr:row>
      <xdr:rowOff>23223</xdr:rowOff>
    </xdr:to>
    <xdr:cxnSp macro="">
      <xdr:nvCxnSpPr>
        <xdr:cNvPr id="517" name="直線コネクタ 516"/>
        <xdr:cNvCxnSpPr/>
      </xdr:nvCxnSpPr>
      <xdr:spPr>
        <a:xfrm flipV="1">
          <a:off x="14592300" y="6528253"/>
          <a:ext cx="889000" cy="1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137249</xdr:rowOff>
    </xdr:from>
    <xdr:to>
      <xdr:col>81</xdr:col>
      <xdr:colOff>101600</xdr:colOff>
      <xdr:row>38</xdr:row>
      <xdr:rowOff>67399</xdr:rowOff>
    </xdr:to>
    <xdr:sp macro="" textlink="">
      <xdr:nvSpPr>
        <xdr:cNvPr id="518" name="フローチャート: 判断 517"/>
        <xdr:cNvSpPr/>
      </xdr:nvSpPr>
      <xdr:spPr>
        <a:xfrm>
          <a:off x="15430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58526</xdr:rowOff>
    </xdr:from>
    <xdr:ext cx="469744" cy="259045"/>
    <xdr:sp macro="" textlink="">
      <xdr:nvSpPr>
        <xdr:cNvPr id="519" name="テキスト ボックス 518"/>
        <xdr:cNvSpPr txBox="1"/>
      </xdr:nvSpPr>
      <xdr:spPr>
        <a:xfrm>
          <a:off x="15246428" y="657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18005</xdr:rowOff>
    </xdr:from>
    <xdr:to>
      <xdr:col>76</xdr:col>
      <xdr:colOff>114300</xdr:colOff>
      <xdr:row>38</xdr:row>
      <xdr:rowOff>23223</xdr:rowOff>
    </xdr:to>
    <xdr:cxnSp macro="">
      <xdr:nvCxnSpPr>
        <xdr:cNvPr id="520" name="直線コネクタ 519"/>
        <xdr:cNvCxnSpPr/>
      </xdr:nvCxnSpPr>
      <xdr:spPr>
        <a:xfrm>
          <a:off x="13703300" y="6533105"/>
          <a:ext cx="889000" cy="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127236</xdr:rowOff>
    </xdr:from>
    <xdr:to>
      <xdr:col>76</xdr:col>
      <xdr:colOff>165100</xdr:colOff>
      <xdr:row>38</xdr:row>
      <xdr:rowOff>57386</xdr:rowOff>
    </xdr:to>
    <xdr:sp macro="" textlink="">
      <xdr:nvSpPr>
        <xdr:cNvPr id="521" name="フローチャート: 判断 520"/>
        <xdr:cNvSpPr/>
      </xdr:nvSpPr>
      <xdr:spPr>
        <a:xfrm>
          <a:off x="14541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73913</xdr:rowOff>
    </xdr:from>
    <xdr:ext cx="469744" cy="259045"/>
    <xdr:sp macro="" textlink="">
      <xdr:nvSpPr>
        <xdr:cNvPr id="522" name="テキスト ボックス 521"/>
        <xdr:cNvSpPr txBox="1"/>
      </xdr:nvSpPr>
      <xdr:spPr>
        <a:xfrm>
          <a:off x="14357428" y="624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18005</xdr:rowOff>
    </xdr:from>
    <xdr:to>
      <xdr:col>71</xdr:col>
      <xdr:colOff>177800</xdr:colOff>
      <xdr:row>38</xdr:row>
      <xdr:rowOff>21977</xdr:rowOff>
    </xdr:to>
    <xdr:cxnSp macro="">
      <xdr:nvCxnSpPr>
        <xdr:cNvPr id="523" name="直線コネクタ 522"/>
        <xdr:cNvCxnSpPr/>
      </xdr:nvCxnSpPr>
      <xdr:spPr>
        <a:xfrm flipV="1">
          <a:off x="12814300" y="6533105"/>
          <a:ext cx="889000" cy="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136740</xdr:rowOff>
    </xdr:from>
    <xdr:to>
      <xdr:col>72</xdr:col>
      <xdr:colOff>38100</xdr:colOff>
      <xdr:row>38</xdr:row>
      <xdr:rowOff>66890</xdr:rowOff>
    </xdr:to>
    <xdr:sp macro="" textlink="">
      <xdr:nvSpPr>
        <xdr:cNvPr id="524" name="フローチャート: 判断 523"/>
        <xdr:cNvSpPr/>
      </xdr:nvSpPr>
      <xdr:spPr>
        <a:xfrm>
          <a:off x="13652500" y="64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83417</xdr:rowOff>
    </xdr:from>
    <xdr:ext cx="469744" cy="259045"/>
    <xdr:sp macro="" textlink="">
      <xdr:nvSpPr>
        <xdr:cNvPr id="525" name="テキスト ボックス 524"/>
        <xdr:cNvSpPr txBox="1"/>
      </xdr:nvSpPr>
      <xdr:spPr>
        <a:xfrm>
          <a:off x="13468428" y="625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119235</xdr:rowOff>
    </xdr:from>
    <xdr:to>
      <xdr:col>67</xdr:col>
      <xdr:colOff>101600</xdr:colOff>
      <xdr:row>38</xdr:row>
      <xdr:rowOff>49385</xdr:rowOff>
    </xdr:to>
    <xdr:sp macro="" textlink="">
      <xdr:nvSpPr>
        <xdr:cNvPr id="526" name="フローチャート: 判断 525"/>
        <xdr:cNvSpPr/>
      </xdr:nvSpPr>
      <xdr:spPr>
        <a:xfrm>
          <a:off x="12763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65912</xdr:rowOff>
    </xdr:from>
    <xdr:ext cx="469744" cy="259045"/>
    <xdr:sp macro="" textlink="">
      <xdr:nvSpPr>
        <xdr:cNvPr id="527" name="テキスト ボックス 526"/>
        <xdr:cNvSpPr txBox="1"/>
      </xdr:nvSpPr>
      <xdr:spPr>
        <a:xfrm>
          <a:off x="12579428" y="623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136140</xdr:rowOff>
    </xdr:from>
    <xdr:to>
      <xdr:col>85</xdr:col>
      <xdr:colOff>177800</xdr:colOff>
      <xdr:row>38</xdr:row>
      <xdr:rowOff>66291</xdr:rowOff>
    </xdr:to>
    <xdr:sp macro="" textlink="">
      <xdr:nvSpPr>
        <xdr:cNvPr id="533" name="楕円 532"/>
        <xdr:cNvSpPr/>
      </xdr:nvSpPr>
      <xdr:spPr>
        <a:xfrm>
          <a:off x="16268700" y="64797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97662</xdr:rowOff>
    </xdr:from>
    <xdr:ext cx="469744" cy="259045"/>
    <xdr:sp macro="" textlink="">
      <xdr:nvSpPr>
        <xdr:cNvPr id="534" name="災害復旧事業費該当値テキスト"/>
        <xdr:cNvSpPr txBox="1"/>
      </xdr:nvSpPr>
      <xdr:spPr>
        <a:xfrm>
          <a:off x="16370300" y="644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133803</xdr:rowOff>
    </xdr:from>
    <xdr:to>
      <xdr:col>81</xdr:col>
      <xdr:colOff>101600</xdr:colOff>
      <xdr:row>38</xdr:row>
      <xdr:rowOff>63953</xdr:rowOff>
    </xdr:to>
    <xdr:sp macro="" textlink="">
      <xdr:nvSpPr>
        <xdr:cNvPr id="535" name="楕円 534"/>
        <xdr:cNvSpPr/>
      </xdr:nvSpPr>
      <xdr:spPr>
        <a:xfrm>
          <a:off x="15430500" y="647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80480</xdr:rowOff>
    </xdr:from>
    <xdr:ext cx="469744" cy="259045"/>
    <xdr:sp macro="" textlink="">
      <xdr:nvSpPr>
        <xdr:cNvPr id="536" name="テキスト ボックス 535"/>
        <xdr:cNvSpPr txBox="1"/>
      </xdr:nvSpPr>
      <xdr:spPr>
        <a:xfrm>
          <a:off x="15246428" y="62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143873</xdr:rowOff>
    </xdr:from>
    <xdr:to>
      <xdr:col>76</xdr:col>
      <xdr:colOff>165100</xdr:colOff>
      <xdr:row>38</xdr:row>
      <xdr:rowOff>74023</xdr:rowOff>
    </xdr:to>
    <xdr:sp macro="" textlink="">
      <xdr:nvSpPr>
        <xdr:cNvPr id="537" name="楕円 536"/>
        <xdr:cNvSpPr/>
      </xdr:nvSpPr>
      <xdr:spPr>
        <a:xfrm>
          <a:off x="14541500" y="648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65150</xdr:rowOff>
    </xdr:from>
    <xdr:ext cx="378565" cy="259045"/>
    <xdr:sp macro="" textlink="">
      <xdr:nvSpPr>
        <xdr:cNvPr id="538" name="テキスト ボックス 537"/>
        <xdr:cNvSpPr txBox="1"/>
      </xdr:nvSpPr>
      <xdr:spPr>
        <a:xfrm>
          <a:off x="14403017" y="6580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138655</xdr:rowOff>
    </xdr:from>
    <xdr:to>
      <xdr:col>72</xdr:col>
      <xdr:colOff>38100</xdr:colOff>
      <xdr:row>38</xdr:row>
      <xdr:rowOff>68805</xdr:rowOff>
    </xdr:to>
    <xdr:sp macro="" textlink="">
      <xdr:nvSpPr>
        <xdr:cNvPr id="539" name="楕円 538"/>
        <xdr:cNvSpPr/>
      </xdr:nvSpPr>
      <xdr:spPr>
        <a:xfrm>
          <a:off x="13652500" y="648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59932</xdr:rowOff>
    </xdr:from>
    <xdr:ext cx="469744" cy="259045"/>
    <xdr:sp macro="" textlink="">
      <xdr:nvSpPr>
        <xdr:cNvPr id="540" name="テキスト ボックス 539"/>
        <xdr:cNvSpPr txBox="1"/>
      </xdr:nvSpPr>
      <xdr:spPr>
        <a:xfrm>
          <a:off x="13468428" y="6575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142627</xdr:rowOff>
    </xdr:from>
    <xdr:to>
      <xdr:col>67</xdr:col>
      <xdr:colOff>101600</xdr:colOff>
      <xdr:row>38</xdr:row>
      <xdr:rowOff>72777</xdr:rowOff>
    </xdr:to>
    <xdr:sp macro="" textlink="">
      <xdr:nvSpPr>
        <xdr:cNvPr id="541" name="楕円 540"/>
        <xdr:cNvSpPr/>
      </xdr:nvSpPr>
      <xdr:spPr>
        <a:xfrm>
          <a:off x="12763500" y="648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63904</xdr:rowOff>
    </xdr:from>
    <xdr:ext cx="378565" cy="259045"/>
    <xdr:sp macro="" textlink="">
      <xdr:nvSpPr>
        <xdr:cNvPr id="542" name="テキスト ボックス 541"/>
        <xdr:cNvSpPr txBox="1"/>
      </xdr:nvSpPr>
      <xdr:spPr>
        <a:xfrm>
          <a:off x="12625017" y="6579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22337</xdr:rowOff>
    </xdr:from>
    <xdr:to>
      <xdr:col>85</xdr:col>
      <xdr:colOff>126364</xdr:colOff>
      <xdr:row>79</xdr:row>
      <xdr:rowOff>27998</xdr:rowOff>
    </xdr:to>
    <xdr:cxnSp macro="">
      <xdr:nvCxnSpPr>
        <xdr:cNvPr id="615" name="直線コネクタ 614"/>
        <xdr:cNvCxnSpPr/>
      </xdr:nvCxnSpPr>
      <xdr:spPr>
        <a:xfrm flipV="1">
          <a:off x="16317595" y="12195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31825</xdr:rowOff>
    </xdr:from>
    <xdr:ext cx="469744" cy="259045"/>
    <xdr:sp macro="" textlink="">
      <xdr:nvSpPr>
        <xdr:cNvPr id="616" name="公債費最小値テキスト"/>
        <xdr:cNvSpPr txBox="1"/>
      </xdr:nvSpPr>
      <xdr:spPr>
        <a:xfrm>
          <a:off x="16370300" y="135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27998</xdr:rowOff>
    </xdr:from>
    <xdr:to>
      <xdr:col>86</xdr:col>
      <xdr:colOff>25400</xdr:colOff>
      <xdr:row>79</xdr:row>
      <xdr:rowOff>27998</xdr:rowOff>
    </xdr:to>
    <xdr:cxnSp macro="">
      <xdr:nvCxnSpPr>
        <xdr:cNvPr id="617" name="直線コネクタ 616"/>
        <xdr:cNvCxnSpPr/>
      </xdr:nvCxnSpPr>
      <xdr:spPr>
        <a:xfrm>
          <a:off x="16230600" y="1357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140464</xdr:rowOff>
    </xdr:from>
    <xdr:ext cx="599010" cy="259045"/>
    <xdr:sp macro="" textlink="">
      <xdr:nvSpPr>
        <xdr:cNvPr id="618" name="公債費最大値テキスト"/>
        <xdr:cNvSpPr txBox="1"/>
      </xdr:nvSpPr>
      <xdr:spPr>
        <a:xfrm>
          <a:off x="16370300" y="119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22337</xdr:rowOff>
    </xdr:from>
    <xdr:to>
      <xdr:col>86</xdr:col>
      <xdr:colOff>25400</xdr:colOff>
      <xdr:row>71</xdr:row>
      <xdr:rowOff>22337</xdr:rowOff>
    </xdr:to>
    <xdr:cxnSp macro="">
      <xdr:nvCxnSpPr>
        <xdr:cNvPr id="619" name="直線コネクタ 618"/>
        <xdr:cNvCxnSpPr/>
      </xdr:nvCxnSpPr>
      <xdr:spPr>
        <a:xfrm>
          <a:off x="16230600" y="1219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91137</xdr:rowOff>
    </xdr:from>
    <xdr:to>
      <xdr:col>85</xdr:col>
      <xdr:colOff>127000</xdr:colOff>
      <xdr:row>77</xdr:row>
      <xdr:rowOff>106682</xdr:rowOff>
    </xdr:to>
    <xdr:cxnSp macro="">
      <xdr:nvCxnSpPr>
        <xdr:cNvPr id="620" name="直線コネクタ 619"/>
        <xdr:cNvCxnSpPr/>
      </xdr:nvCxnSpPr>
      <xdr:spPr>
        <a:xfrm flipV="1">
          <a:off x="15481300" y="13292787"/>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131925</xdr:rowOff>
    </xdr:from>
    <xdr:ext cx="534377" cy="259045"/>
    <xdr:sp macro="" textlink="">
      <xdr:nvSpPr>
        <xdr:cNvPr id="621" name="公債費平均値テキスト"/>
        <xdr:cNvSpPr txBox="1"/>
      </xdr:nvSpPr>
      <xdr:spPr>
        <a:xfrm>
          <a:off x="16370300" y="12990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109048</xdr:rowOff>
    </xdr:from>
    <xdr:to>
      <xdr:col>85</xdr:col>
      <xdr:colOff>177800</xdr:colOff>
      <xdr:row>77</xdr:row>
      <xdr:rowOff>39198</xdr:rowOff>
    </xdr:to>
    <xdr:sp macro="" textlink="">
      <xdr:nvSpPr>
        <xdr:cNvPr id="622" name="フローチャート: 判断 621"/>
        <xdr:cNvSpPr/>
      </xdr:nvSpPr>
      <xdr:spPr>
        <a:xfrm>
          <a:off x="162687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106682</xdr:rowOff>
    </xdr:from>
    <xdr:to>
      <xdr:col>81</xdr:col>
      <xdr:colOff>50800</xdr:colOff>
      <xdr:row>77</xdr:row>
      <xdr:rowOff>120993</xdr:rowOff>
    </xdr:to>
    <xdr:cxnSp macro="">
      <xdr:nvCxnSpPr>
        <xdr:cNvPr id="623" name="直線コネクタ 622"/>
        <xdr:cNvCxnSpPr/>
      </xdr:nvCxnSpPr>
      <xdr:spPr>
        <a:xfrm flipV="1">
          <a:off x="14592300" y="13308332"/>
          <a:ext cx="889000" cy="1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110525</xdr:rowOff>
    </xdr:from>
    <xdr:to>
      <xdr:col>81</xdr:col>
      <xdr:colOff>101600</xdr:colOff>
      <xdr:row>77</xdr:row>
      <xdr:rowOff>40675</xdr:rowOff>
    </xdr:to>
    <xdr:sp macro="" textlink="">
      <xdr:nvSpPr>
        <xdr:cNvPr id="624" name="フローチャート: 判断 623"/>
        <xdr:cNvSpPr/>
      </xdr:nvSpPr>
      <xdr:spPr>
        <a:xfrm>
          <a:off x="15430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57203</xdr:rowOff>
    </xdr:from>
    <xdr:ext cx="534377" cy="259045"/>
    <xdr:sp macro="" textlink="">
      <xdr:nvSpPr>
        <xdr:cNvPr id="625" name="テキスト ボックス 624"/>
        <xdr:cNvSpPr txBox="1"/>
      </xdr:nvSpPr>
      <xdr:spPr>
        <a:xfrm>
          <a:off x="15214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120993</xdr:rowOff>
    </xdr:from>
    <xdr:to>
      <xdr:col>76</xdr:col>
      <xdr:colOff>114300</xdr:colOff>
      <xdr:row>77</xdr:row>
      <xdr:rowOff>140264</xdr:rowOff>
    </xdr:to>
    <xdr:cxnSp macro="">
      <xdr:nvCxnSpPr>
        <xdr:cNvPr id="626" name="直線コネクタ 625"/>
        <xdr:cNvCxnSpPr/>
      </xdr:nvCxnSpPr>
      <xdr:spPr>
        <a:xfrm flipV="1">
          <a:off x="13703300" y="13322643"/>
          <a:ext cx="889000" cy="1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104239</xdr:rowOff>
    </xdr:from>
    <xdr:to>
      <xdr:col>76</xdr:col>
      <xdr:colOff>165100</xdr:colOff>
      <xdr:row>77</xdr:row>
      <xdr:rowOff>34389</xdr:rowOff>
    </xdr:to>
    <xdr:sp macro="" textlink="">
      <xdr:nvSpPr>
        <xdr:cNvPr id="627" name="フローチャート: 判断 626"/>
        <xdr:cNvSpPr/>
      </xdr:nvSpPr>
      <xdr:spPr>
        <a:xfrm>
          <a:off x="14541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50916</xdr:rowOff>
    </xdr:from>
    <xdr:ext cx="534377" cy="259045"/>
    <xdr:sp macro="" textlink="">
      <xdr:nvSpPr>
        <xdr:cNvPr id="628" name="テキスト ボックス 627"/>
        <xdr:cNvSpPr txBox="1"/>
      </xdr:nvSpPr>
      <xdr:spPr>
        <a:xfrm>
          <a:off x="14325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140264</xdr:rowOff>
    </xdr:from>
    <xdr:to>
      <xdr:col>71</xdr:col>
      <xdr:colOff>177800</xdr:colOff>
      <xdr:row>77</xdr:row>
      <xdr:rowOff>153050</xdr:rowOff>
    </xdr:to>
    <xdr:cxnSp macro="">
      <xdr:nvCxnSpPr>
        <xdr:cNvPr id="629" name="直線コネクタ 628"/>
        <xdr:cNvCxnSpPr/>
      </xdr:nvCxnSpPr>
      <xdr:spPr>
        <a:xfrm flipV="1">
          <a:off x="12814300" y="13341914"/>
          <a:ext cx="889000" cy="1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57238</xdr:rowOff>
    </xdr:from>
    <xdr:to>
      <xdr:col>72</xdr:col>
      <xdr:colOff>38100</xdr:colOff>
      <xdr:row>76</xdr:row>
      <xdr:rowOff>158838</xdr:rowOff>
    </xdr:to>
    <xdr:sp macro="" textlink="">
      <xdr:nvSpPr>
        <xdr:cNvPr id="630" name="フローチャート: 判断 629"/>
        <xdr:cNvSpPr/>
      </xdr:nvSpPr>
      <xdr:spPr>
        <a:xfrm>
          <a:off x="13652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3916</xdr:rowOff>
    </xdr:from>
    <xdr:ext cx="534377" cy="259045"/>
    <xdr:sp macro="" textlink="">
      <xdr:nvSpPr>
        <xdr:cNvPr id="631" name="テキスト ボックス 630"/>
        <xdr:cNvSpPr txBox="1"/>
      </xdr:nvSpPr>
      <xdr:spPr>
        <a:xfrm>
          <a:off x="13436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32" name="フローチャート: 判断 631"/>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162503</xdr:rowOff>
    </xdr:from>
    <xdr:ext cx="534377" cy="259045"/>
    <xdr:sp macro="" textlink="">
      <xdr:nvSpPr>
        <xdr:cNvPr id="633" name="テキスト ボックス 632"/>
        <xdr:cNvSpPr txBox="1"/>
      </xdr:nvSpPr>
      <xdr:spPr>
        <a:xfrm>
          <a:off x="12547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40337</xdr:rowOff>
    </xdr:from>
    <xdr:to>
      <xdr:col>85</xdr:col>
      <xdr:colOff>177800</xdr:colOff>
      <xdr:row>77</xdr:row>
      <xdr:rowOff>141937</xdr:rowOff>
    </xdr:to>
    <xdr:sp macro="" textlink="">
      <xdr:nvSpPr>
        <xdr:cNvPr id="639" name="楕円 638"/>
        <xdr:cNvSpPr/>
      </xdr:nvSpPr>
      <xdr:spPr>
        <a:xfrm>
          <a:off x="16268700" y="1324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18764</xdr:rowOff>
    </xdr:from>
    <xdr:ext cx="534377" cy="259045"/>
    <xdr:sp macro="" textlink="">
      <xdr:nvSpPr>
        <xdr:cNvPr id="640" name="公債費該当値テキスト"/>
        <xdr:cNvSpPr txBox="1"/>
      </xdr:nvSpPr>
      <xdr:spPr>
        <a:xfrm>
          <a:off x="16370300" y="1322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55882</xdr:rowOff>
    </xdr:from>
    <xdr:to>
      <xdr:col>81</xdr:col>
      <xdr:colOff>101600</xdr:colOff>
      <xdr:row>77</xdr:row>
      <xdr:rowOff>157482</xdr:rowOff>
    </xdr:to>
    <xdr:sp macro="" textlink="">
      <xdr:nvSpPr>
        <xdr:cNvPr id="641" name="楕円 640"/>
        <xdr:cNvSpPr/>
      </xdr:nvSpPr>
      <xdr:spPr>
        <a:xfrm>
          <a:off x="15430500" y="1325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148609</xdr:rowOff>
    </xdr:from>
    <xdr:ext cx="534377" cy="259045"/>
    <xdr:sp macro="" textlink="">
      <xdr:nvSpPr>
        <xdr:cNvPr id="642" name="テキスト ボックス 641"/>
        <xdr:cNvSpPr txBox="1"/>
      </xdr:nvSpPr>
      <xdr:spPr>
        <a:xfrm>
          <a:off x="15214111" y="1335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70193</xdr:rowOff>
    </xdr:from>
    <xdr:to>
      <xdr:col>76</xdr:col>
      <xdr:colOff>165100</xdr:colOff>
      <xdr:row>78</xdr:row>
      <xdr:rowOff>343</xdr:rowOff>
    </xdr:to>
    <xdr:sp macro="" textlink="">
      <xdr:nvSpPr>
        <xdr:cNvPr id="643" name="楕円 642"/>
        <xdr:cNvSpPr/>
      </xdr:nvSpPr>
      <xdr:spPr>
        <a:xfrm>
          <a:off x="14541500" y="132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162920</xdr:rowOff>
    </xdr:from>
    <xdr:ext cx="534377" cy="259045"/>
    <xdr:sp macro="" textlink="">
      <xdr:nvSpPr>
        <xdr:cNvPr id="644" name="テキスト ボックス 643"/>
        <xdr:cNvSpPr txBox="1"/>
      </xdr:nvSpPr>
      <xdr:spPr>
        <a:xfrm>
          <a:off x="14325111" y="1336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89464</xdr:rowOff>
    </xdr:from>
    <xdr:to>
      <xdr:col>72</xdr:col>
      <xdr:colOff>38100</xdr:colOff>
      <xdr:row>78</xdr:row>
      <xdr:rowOff>19614</xdr:rowOff>
    </xdr:to>
    <xdr:sp macro="" textlink="">
      <xdr:nvSpPr>
        <xdr:cNvPr id="645" name="楕円 644"/>
        <xdr:cNvSpPr/>
      </xdr:nvSpPr>
      <xdr:spPr>
        <a:xfrm>
          <a:off x="13652500" y="132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10741</xdr:rowOff>
    </xdr:from>
    <xdr:ext cx="534377" cy="259045"/>
    <xdr:sp macro="" textlink="">
      <xdr:nvSpPr>
        <xdr:cNvPr id="646" name="テキスト ボックス 645"/>
        <xdr:cNvSpPr txBox="1"/>
      </xdr:nvSpPr>
      <xdr:spPr>
        <a:xfrm>
          <a:off x="13436111" y="1338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102250</xdr:rowOff>
    </xdr:from>
    <xdr:to>
      <xdr:col>67</xdr:col>
      <xdr:colOff>101600</xdr:colOff>
      <xdr:row>78</xdr:row>
      <xdr:rowOff>32400</xdr:rowOff>
    </xdr:to>
    <xdr:sp macro="" textlink="">
      <xdr:nvSpPr>
        <xdr:cNvPr id="647" name="楕円 646"/>
        <xdr:cNvSpPr/>
      </xdr:nvSpPr>
      <xdr:spPr>
        <a:xfrm>
          <a:off x="12763500" y="133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23527</xdr:rowOff>
    </xdr:from>
    <xdr:ext cx="534377" cy="259045"/>
    <xdr:sp macro="" textlink="">
      <xdr:nvSpPr>
        <xdr:cNvPr id="648" name="テキスト ボックス 647"/>
        <xdr:cNvSpPr txBox="1"/>
      </xdr:nvSpPr>
      <xdr:spPr>
        <a:xfrm>
          <a:off x="12547111" y="1339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2" name="テキスト ボックス 66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4" name="テキスト ボックス 66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6" name="テキスト ボックス 66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18073</xdr:rowOff>
    </xdr:from>
    <xdr:to>
      <xdr:col>85</xdr:col>
      <xdr:colOff>126364</xdr:colOff>
      <xdr:row>99</xdr:row>
      <xdr:rowOff>95417</xdr:rowOff>
    </xdr:to>
    <xdr:cxnSp macro="">
      <xdr:nvCxnSpPr>
        <xdr:cNvPr id="674" name="直線コネクタ 673"/>
        <xdr:cNvCxnSpPr/>
      </xdr:nvCxnSpPr>
      <xdr:spPr>
        <a:xfrm flipV="1">
          <a:off x="16317595" y="15448573"/>
          <a:ext cx="1269" cy="162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99244</xdr:rowOff>
    </xdr:from>
    <xdr:ext cx="378565" cy="259045"/>
    <xdr:sp macro="" textlink="">
      <xdr:nvSpPr>
        <xdr:cNvPr id="675" name="積立金最小値テキスト"/>
        <xdr:cNvSpPr txBox="1"/>
      </xdr:nvSpPr>
      <xdr:spPr>
        <a:xfrm>
          <a:off x="16370300" y="1707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95417</xdr:rowOff>
    </xdr:from>
    <xdr:to>
      <xdr:col>86</xdr:col>
      <xdr:colOff>25400</xdr:colOff>
      <xdr:row>99</xdr:row>
      <xdr:rowOff>95417</xdr:rowOff>
    </xdr:to>
    <xdr:cxnSp macro="">
      <xdr:nvCxnSpPr>
        <xdr:cNvPr id="676" name="直線コネクタ 675"/>
        <xdr:cNvCxnSpPr/>
      </xdr:nvCxnSpPr>
      <xdr:spPr>
        <a:xfrm>
          <a:off x="16230600" y="1706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136200</xdr:rowOff>
    </xdr:from>
    <xdr:ext cx="599010" cy="259045"/>
    <xdr:sp macro="" textlink="">
      <xdr:nvSpPr>
        <xdr:cNvPr id="677" name="積立金最大値テキスト"/>
        <xdr:cNvSpPr txBox="1"/>
      </xdr:nvSpPr>
      <xdr:spPr>
        <a:xfrm>
          <a:off x="16370300" y="1522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18073</xdr:rowOff>
    </xdr:from>
    <xdr:to>
      <xdr:col>86</xdr:col>
      <xdr:colOff>25400</xdr:colOff>
      <xdr:row>90</xdr:row>
      <xdr:rowOff>18073</xdr:rowOff>
    </xdr:to>
    <xdr:cxnSp macro="">
      <xdr:nvCxnSpPr>
        <xdr:cNvPr id="678" name="直線コネクタ 677"/>
        <xdr:cNvCxnSpPr/>
      </xdr:nvCxnSpPr>
      <xdr:spPr>
        <a:xfrm>
          <a:off x="16230600" y="1544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44569</xdr:rowOff>
    </xdr:from>
    <xdr:to>
      <xdr:col>85</xdr:col>
      <xdr:colOff>127000</xdr:colOff>
      <xdr:row>98</xdr:row>
      <xdr:rowOff>91596</xdr:rowOff>
    </xdr:to>
    <xdr:cxnSp macro="">
      <xdr:nvCxnSpPr>
        <xdr:cNvPr id="679" name="直線コネクタ 678"/>
        <xdr:cNvCxnSpPr/>
      </xdr:nvCxnSpPr>
      <xdr:spPr>
        <a:xfrm flipV="1">
          <a:off x="15481300" y="16846669"/>
          <a:ext cx="838200" cy="4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135997</xdr:rowOff>
    </xdr:from>
    <xdr:ext cx="534377" cy="259045"/>
    <xdr:sp macro="" textlink="">
      <xdr:nvSpPr>
        <xdr:cNvPr id="680" name="積立金平均値テキスト"/>
        <xdr:cNvSpPr txBox="1"/>
      </xdr:nvSpPr>
      <xdr:spPr>
        <a:xfrm>
          <a:off x="16370300" y="16595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113120</xdr:rowOff>
    </xdr:from>
    <xdr:to>
      <xdr:col>85</xdr:col>
      <xdr:colOff>177800</xdr:colOff>
      <xdr:row>98</xdr:row>
      <xdr:rowOff>43270</xdr:rowOff>
    </xdr:to>
    <xdr:sp macro="" textlink="">
      <xdr:nvSpPr>
        <xdr:cNvPr id="681" name="フローチャート: 判断 680"/>
        <xdr:cNvSpPr/>
      </xdr:nvSpPr>
      <xdr:spPr>
        <a:xfrm>
          <a:off x="16268700" y="167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91596</xdr:rowOff>
    </xdr:from>
    <xdr:to>
      <xdr:col>81</xdr:col>
      <xdr:colOff>50800</xdr:colOff>
      <xdr:row>99</xdr:row>
      <xdr:rowOff>10640</xdr:rowOff>
    </xdr:to>
    <xdr:cxnSp macro="">
      <xdr:nvCxnSpPr>
        <xdr:cNvPr id="682" name="直線コネクタ 681"/>
        <xdr:cNvCxnSpPr/>
      </xdr:nvCxnSpPr>
      <xdr:spPr>
        <a:xfrm flipV="1">
          <a:off x="14592300" y="16893696"/>
          <a:ext cx="889000" cy="9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133379</xdr:rowOff>
    </xdr:from>
    <xdr:to>
      <xdr:col>81</xdr:col>
      <xdr:colOff>101600</xdr:colOff>
      <xdr:row>98</xdr:row>
      <xdr:rowOff>63529</xdr:rowOff>
    </xdr:to>
    <xdr:sp macro="" textlink="">
      <xdr:nvSpPr>
        <xdr:cNvPr id="683" name="フローチャート: 判断 682"/>
        <xdr:cNvSpPr/>
      </xdr:nvSpPr>
      <xdr:spPr>
        <a:xfrm>
          <a:off x="15430500" y="167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80056</xdr:rowOff>
    </xdr:from>
    <xdr:ext cx="534377" cy="259045"/>
    <xdr:sp macro="" textlink="">
      <xdr:nvSpPr>
        <xdr:cNvPr id="684" name="テキスト ボックス 683"/>
        <xdr:cNvSpPr txBox="1"/>
      </xdr:nvSpPr>
      <xdr:spPr>
        <a:xfrm>
          <a:off x="15214111" y="1653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10640</xdr:rowOff>
    </xdr:from>
    <xdr:to>
      <xdr:col>76</xdr:col>
      <xdr:colOff>114300</xdr:colOff>
      <xdr:row>99</xdr:row>
      <xdr:rowOff>61954</xdr:rowOff>
    </xdr:to>
    <xdr:cxnSp macro="">
      <xdr:nvCxnSpPr>
        <xdr:cNvPr id="685" name="直線コネクタ 684"/>
        <xdr:cNvCxnSpPr/>
      </xdr:nvCxnSpPr>
      <xdr:spPr>
        <a:xfrm flipV="1">
          <a:off x="13703300" y="16984190"/>
          <a:ext cx="889000" cy="5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147791</xdr:rowOff>
    </xdr:from>
    <xdr:to>
      <xdr:col>76</xdr:col>
      <xdr:colOff>165100</xdr:colOff>
      <xdr:row>98</xdr:row>
      <xdr:rowOff>77941</xdr:rowOff>
    </xdr:to>
    <xdr:sp macro="" textlink="">
      <xdr:nvSpPr>
        <xdr:cNvPr id="686" name="フローチャート: 判断 685"/>
        <xdr:cNvSpPr/>
      </xdr:nvSpPr>
      <xdr:spPr>
        <a:xfrm>
          <a:off x="14541500" y="1677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94468</xdr:rowOff>
    </xdr:from>
    <xdr:ext cx="534377" cy="259045"/>
    <xdr:sp macro="" textlink="">
      <xdr:nvSpPr>
        <xdr:cNvPr id="687" name="テキスト ボックス 686"/>
        <xdr:cNvSpPr txBox="1"/>
      </xdr:nvSpPr>
      <xdr:spPr>
        <a:xfrm>
          <a:off x="14325111" y="165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61954</xdr:rowOff>
    </xdr:from>
    <xdr:to>
      <xdr:col>71</xdr:col>
      <xdr:colOff>177800</xdr:colOff>
      <xdr:row>99</xdr:row>
      <xdr:rowOff>62869</xdr:rowOff>
    </xdr:to>
    <xdr:cxnSp macro="">
      <xdr:nvCxnSpPr>
        <xdr:cNvPr id="688" name="直線コネクタ 687"/>
        <xdr:cNvCxnSpPr/>
      </xdr:nvCxnSpPr>
      <xdr:spPr>
        <a:xfrm flipV="1">
          <a:off x="12814300" y="1703550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108167</xdr:rowOff>
    </xdr:from>
    <xdr:to>
      <xdr:col>72</xdr:col>
      <xdr:colOff>38100</xdr:colOff>
      <xdr:row>98</xdr:row>
      <xdr:rowOff>38317</xdr:rowOff>
    </xdr:to>
    <xdr:sp macro="" textlink="">
      <xdr:nvSpPr>
        <xdr:cNvPr id="689" name="フローチャート: 判断 688"/>
        <xdr:cNvSpPr/>
      </xdr:nvSpPr>
      <xdr:spPr>
        <a:xfrm>
          <a:off x="13652500" y="167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54844</xdr:rowOff>
    </xdr:from>
    <xdr:ext cx="534377" cy="259045"/>
    <xdr:sp macro="" textlink="">
      <xdr:nvSpPr>
        <xdr:cNvPr id="690" name="テキスト ボックス 689"/>
        <xdr:cNvSpPr txBox="1"/>
      </xdr:nvSpPr>
      <xdr:spPr>
        <a:xfrm>
          <a:off x="13436111" y="165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944</xdr:rowOff>
    </xdr:from>
    <xdr:to>
      <xdr:col>67</xdr:col>
      <xdr:colOff>101600</xdr:colOff>
      <xdr:row>94</xdr:row>
      <xdr:rowOff>102544</xdr:rowOff>
    </xdr:to>
    <xdr:sp macro="" textlink="">
      <xdr:nvSpPr>
        <xdr:cNvPr id="691" name="フローチャート: 判断 690"/>
        <xdr:cNvSpPr/>
      </xdr:nvSpPr>
      <xdr:spPr>
        <a:xfrm>
          <a:off x="12763500" y="161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119071</xdr:rowOff>
    </xdr:from>
    <xdr:ext cx="534377" cy="259045"/>
    <xdr:sp macro="" textlink="">
      <xdr:nvSpPr>
        <xdr:cNvPr id="692" name="テキスト ボックス 691"/>
        <xdr:cNvSpPr txBox="1"/>
      </xdr:nvSpPr>
      <xdr:spPr>
        <a:xfrm>
          <a:off x="12547111" y="1589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165219</xdr:rowOff>
    </xdr:from>
    <xdr:to>
      <xdr:col>85</xdr:col>
      <xdr:colOff>177800</xdr:colOff>
      <xdr:row>98</xdr:row>
      <xdr:rowOff>95369</xdr:rowOff>
    </xdr:to>
    <xdr:sp macro="" textlink="">
      <xdr:nvSpPr>
        <xdr:cNvPr id="698" name="楕円 697"/>
        <xdr:cNvSpPr/>
      </xdr:nvSpPr>
      <xdr:spPr>
        <a:xfrm>
          <a:off x="16268700" y="1679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143646</xdr:rowOff>
    </xdr:from>
    <xdr:ext cx="534377" cy="259045"/>
    <xdr:sp macro="" textlink="">
      <xdr:nvSpPr>
        <xdr:cNvPr id="699" name="積立金該当値テキスト"/>
        <xdr:cNvSpPr txBox="1"/>
      </xdr:nvSpPr>
      <xdr:spPr>
        <a:xfrm>
          <a:off x="16370300" y="1677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40796</xdr:rowOff>
    </xdr:from>
    <xdr:to>
      <xdr:col>81</xdr:col>
      <xdr:colOff>101600</xdr:colOff>
      <xdr:row>98</xdr:row>
      <xdr:rowOff>142396</xdr:rowOff>
    </xdr:to>
    <xdr:sp macro="" textlink="">
      <xdr:nvSpPr>
        <xdr:cNvPr id="700" name="楕円 699"/>
        <xdr:cNvSpPr/>
      </xdr:nvSpPr>
      <xdr:spPr>
        <a:xfrm>
          <a:off x="15430500" y="1684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133523</xdr:rowOff>
    </xdr:from>
    <xdr:ext cx="534377" cy="259045"/>
    <xdr:sp macro="" textlink="">
      <xdr:nvSpPr>
        <xdr:cNvPr id="701" name="テキスト ボックス 700"/>
        <xdr:cNvSpPr txBox="1"/>
      </xdr:nvSpPr>
      <xdr:spPr>
        <a:xfrm>
          <a:off x="15214111" y="1693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131290</xdr:rowOff>
    </xdr:from>
    <xdr:to>
      <xdr:col>76</xdr:col>
      <xdr:colOff>165100</xdr:colOff>
      <xdr:row>99</xdr:row>
      <xdr:rowOff>61440</xdr:rowOff>
    </xdr:to>
    <xdr:sp macro="" textlink="">
      <xdr:nvSpPr>
        <xdr:cNvPr id="702" name="楕円 701"/>
        <xdr:cNvSpPr/>
      </xdr:nvSpPr>
      <xdr:spPr>
        <a:xfrm>
          <a:off x="14541500" y="1693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52567</xdr:rowOff>
    </xdr:from>
    <xdr:ext cx="469744" cy="259045"/>
    <xdr:sp macro="" textlink="">
      <xdr:nvSpPr>
        <xdr:cNvPr id="703" name="テキスト ボックス 702"/>
        <xdr:cNvSpPr txBox="1"/>
      </xdr:nvSpPr>
      <xdr:spPr>
        <a:xfrm>
          <a:off x="14357428" y="1702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11154</xdr:rowOff>
    </xdr:from>
    <xdr:to>
      <xdr:col>72</xdr:col>
      <xdr:colOff>38100</xdr:colOff>
      <xdr:row>99</xdr:row>
      <xdr:rowOff>112754</xdr:rowOff>
    </xdr:to>
    <xdr:sp macro="" textlink="">
      <xdr:nvSpPr>
        <xdr:cNvPr id="704" name="楕円 703"/>
        <xdr:cNvSpPr/>
      </xdr:nvSpPr>
      <xdr:spPr>
        <a:xfrm>
          <a:off x="13652500" y="1698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103881</xdr:rowOff>
    </xdr:from>
    <xdr:ext cx="469744" cy="259045"/>
    <xdr:sp macro="" textlink="">
      <xdr:nvSpPr>
        <xdr:cNvPr id="705" name="テキスト ボックス 704"/>
        <xdr:cNvSpPr txBox="1"/>
      </xdr:nvSpPr>
      <xdr:spPr>
        <a:xfrm>
          <a:off x="13468428" y="1707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12069</xdr:rowOff>
    </xdr:from>
    <xdr:to>
      <xdr:col>67</xdr:col>
      <xdr:colOff>101600</xdr:colOff>
      <xdr:row>99</xdr:row>
      <xdr:rowOff>113669</xdr:rowOff>
    </xdr:to>
    <xdr:sp macro="" textlink="">
      <xdr:nvSpPr>
        <xdr:cNvPr id="706" name="楕円 705"/>
        <xdr:cNvSpPr/>
      </xdr:nvSpPr>
      <xdr:spPr>
        <a:xfrm>
          <a:off x="12763500" y="1698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104796</xdr:rowOff>
    </xdr:from>
    <xdr:ext cx="469744" cy="259045"/>
    <xdr:sp macro="" textlink="">
      <xdr:nvSpPr>
        <xdr:cNvPr id="707" name="テキスト ボックス 706"/>
        <xdr:cNvSpPr txBox="1"/>
      </xdr:nvSpPr>
      <xdr:spPr>
        <a:xfrm>
          <a:off x="12579428" y="17078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17361</xdr:rowOff>
    </xdr:from>
    <xdr:to>
      <xdr:col>116</xdr:col>
      <xdr:colOff>62864</xdr:colOff>
      <xdr:row>39</xdr:row>
      <xdr:rowOff>44450</xdr:rowOff>
    </xdr:to>
    <xdr:cxnSp macro="">
      <xdr:nvCxnSpPr>
        <xdr:cNvPr id="731" name="直線コネクタ 730"/>
        <xdr:cNvCxnSpPr/>
      </xdr:nvCxnSpPr>
      <xdr:spPr>
        <a:xfrm flipV="1">
          <a:off x="22159595" y="5332311"/>
          <a:ext cx="1269" cy="139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135488</xdr:rowOff>
    </xdr:from>
    <xdr:ext cx="534377" cy="259045"/>
    <xdr:sp macro="" textlink="">
      <xdr:nvSpPr>
        <xdr:cNvPr id="734" name="投資及び出資金最大値テキスト"/>
        <xdr:cNvSpPr txBox="1"/>
      </xdr:nvSpPr>
      <xdr:spPr>
        <a:xfrm>
          <a:off x="22212300" y="51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17361</xdr:rowOff>
    </xdr:from>
    <xdr:to>
      <xdr:col>116</xdr:col>
      <xdr:colOff>152400</xdr:colOff>
      <xdr:row>31</xdr:row>
      <xdr:rowOff>17361</xdr:rowOff>
    </xdr:to>
    <xdr:cxnSp macro="">
      <xdr:nvCxnSpPr>
        <xdr:cNvPr id="735" name="直線コネクタ 734"/>
        <xdr:cNvCxnSpPr/>
      </xdr:nvCxnSpPr>
      <xdr:spPr>
        <a:xfrm>
          <a:off x="22072600" y="53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134770</xdr:rowOff>
    </xdr:from>
    <xdr:ext cx="469744" cy="259045"/>
    <xdr:sp macro="" textlink="">
      <xdr:nvSpPr>
        <xdr:cNvPr id="737" name="投資及び出資金平均値テキスト"/>
        <xdr:cNvSpPr txBox="1"/>
      </xdr:nvSpPr>
      <xdr:spPr>
        <a:xfrm>
          <a:off x="22212300" y="6478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111893</xdr:rowOff>
    </xdr:from>
    <xdr:to>
      <xdr:col>116</xdr:col>
      <xdr:colOff>114300</xdr:colOff>
      <xdr:row>39</xdr:row>
      <xdr:rowOff>42043</xdr:rowOff>
    </xdr:to>
    <xdr:sp macro="" textlink="">
      <xdr:nvSpPr>
        <xdr:cNvPr id="738" name="フローチャート: 判断 737"/>
        <xdr:cNvSpPr/>
      </xdr:nvSpPr>
      <xdr:spPr>
        <a:xfrm>
          <a:off x="221107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130848</xdr:rowOff>
    </xdr:from>
    <xdr:to>
      <xdr:col>112</xdr:col>
      <xdr:colOff>38100</xdr:colOff>
      <xdr:row>39</xdr:row>
      <xdr:rowOff>60998</xdr:rowOff>
    </xdr:to>
    <xdr:sp macro="" textlink="">
      <xdr:nvSpPr>
        <xdr:cNvPr id="740" name="フローチャート: 判断 739"/>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77525</xdr:rowOff>
    </xdr:from>
    <xdr:ext cx="469744" cy="259045"/>
    <xdr:sp macro="" textlink="">
      <xdr:nvSpPr>
        <xdr:cNvPr id="741" name="テキスト ボックス 740"/>
        <xdr:cNvSpPr txBox="1"/>
      </xdr:nvSpPr>
      <xdr:spPr>
        <a:xfrm>
          <a:off x="21088428" y="64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138716</xdr:rowOff>
    </xdr:from>
    <xdr:to>
      <xdr:col>107</xdr:col>
      <xdr:colOff>101600</xdr:colOff>
      <xdr:row>39</xdr:row>
      <xdr:rowOff>68866</xdr:rowOff>
    </xdr:to>
    <xdr:sp macro="" textlink="">
      <xdr:nvSpPr>
        <xdr:cNvPr id="743" name="フローチャート: 判断 742"/>
        <xdr:cNvSpPr/>
      </xdr:nvSpPr>
      <xdr:spPr>
        <a:xfrm>
          <a:off x="20383500" y="66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85393</xdr:rowOff>
    </xdr:from>
    <xdr:ext cx="469744" cy="259045"/>
    <xdr:sp macro="" textlink="">
      <xdr:nvSpPr>
        <xdr:cNvPr id="744" name="テキスト ボックス 743"/>
        <xdr:cNvSpPr txBox="1"/>
      </xdr:nvSpPr>
      <xdr:spPr>
        <a:xfrm>
          <a:off x="20199428" y="64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145002</xdr:rowOff>
    </xdr:from>
    <xdr:to>
      <xdr:col>102</xdr:col>
      <xdr:colOff>165100</xdr:colOff>
      <xdr:row>39</xdr:row>
      <xdr:rowOff>75152</xdr:rowOff>
    </xdr:to>
    <xdr:sp macro="" textlink="">
      <xdr:nvSpPr>
        <xdr:cNvPr id="746" name="フローチャート: 判断 745"/>
        <xdr:cNvSpPr/>
      </xdr:nvSpPr>
      <xdr:spPr>
        <a:xfrm>
          <a:off x="19494500" y="666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91679</xdr:rowOff>
    </xdr:from>
    <xdr:ext cx="469744" cy="259045"/>
    <xdr:sp macro="" textlink="">
      <xdr:nvSpPr>
        <xdr:cNvPr id="747" name="テキスト ボックス 746"/>
        <xdr:cNvSpPr txBox="1"/>
      </xdr:nvSpPr>
      <xdr:spPr>
        <a:xfrm>
          <a:off x="19310428" y="643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8" name="フローチャート: 判断 747"/>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88650</xdr:rowOff>
    </xdr:from>
    <xdr:ext cx="469744" cy="259045"/>
    <xdr:sp macro="" textlink="">
      <xdr:nvSpPr>
        <xdr:cNvPr id="749" name="テキスト ボックス 748"/>
        <xdr:cNvSpPr txBox="1"/>
      </xdr:nvSpPr>
      <xdr:spPr>
        <a:xfrm>
          <a:off x="18421428" y="643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90320</xdr:rowOff>
    </xdr:from>
    <xdr:ext cx="249299" cy="259045"/>
    <xdr:sp macro="" textlink="">
      <xdr:nvSpPr>
        <xdr:cNvPr id="756" name="投資及び出資金該当値テキスト"/>
        <xdr:cNvSpPr txBox="1"/>
      </xdr:nvSpPr>
      <xdr:spPr>
        <a:xfrm>
          <a:off x="22212300" y="660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155767</xdr:rowOff>
    </xdr:from>
    <xdr:to>
      <xdr:col>116</xdr:col>
      <xdr:colOff>62864</xdr:colOff>
      <xdr:row>59</xdr:row>
      <xdr:rowOff>98878</xdr:rowOff>
    </xdr:to>
    <xdr:cxnSp macro="">
      <xdr:nvCxnSpPr>
        <xdr:cNvPr id="790" name="直線コネクタ 789"/>
        <xdr:cNvCxnSpPr/>
      </xdr:nvCxnSpPr>
      <xdr:spPr>
        <a:xfrm flipV="1">
          <a:off x="22159595" y="8728267"/>
          <a:ext cx="1269" cy="148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102444</xdr:rowOff>
    </xdr:from>
    <xdr:ext cx="534377" cy="259045"/>
    <xdr:sp macro="" textlink="">
      <xdr:nvSpPr>
        <xdr:cNvPr id="793" name="貸付金最大値テキスト"/>
        <xdr:cNvSpPr txBox="1"/>
      </xdr:nvSpPr>
      <xdr:spPr>
        <a:xfrm>
          <a:off x="22212300" y="85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155767</xdr:rowOff>
    </xdr:from>
    <xdr:to>
      <xdr:col>116</xdr:col>
      <xdr:colOff>152400</xdr:colOff>
      <xdr:row>50</xdr:row>
      <xdr:rowOff>155767</xdr:rowOff>
    </xdr:to>
    <xdr:cxnSp macro="">
      <xdr:nvCxnSpPr>
        <xdr:cNvPr id="794" name="直線コネクタ 793"/>
        <xdr:cNvCxnSpPr/>
      </xdr:nvCxnSpPr>
      <xdr:spPr>
        <a:xfrm>
          <a:off x="22072600" y="872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97180</xdr:rowOff>
    </xdr:from>
    <xdr:to>
      <xdr:col>116</xdr:col>
      <xdr:colOff>63500</xdr:colOff>
      <xdr:row>59</xdr:row>
      <xdr:rowOff>98323</xdr:rowOff>
    </xdr:to>
    <xdr:cxnSp macro="">
      <xdr:nvCxnSpPr>
        <xdr:cNvPr id="795" name="直線コネクタ 794"/>
        <xdr:cNvCxnSpPr/>
      </xdr:nvCxnSpPr>
      <xdr:spPr>
        <a:xfrm flipV="1">
          <a:off x="21323300" y="1021273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xdr:rowOff>
    </xdr:from>
    <xdr:ext cx="469744" cy="259045"/>
    <xdr:sp macro="" textlink="">
      <xdr:nvSpPr>
        <xdr:cNvPr id="796" name="貸付金平均値テキスト"/>
        <xdr:cNvSpPr txBox="1"/>
      </xdr:nvSpPr>
      <xdr:spPr>
        <a:xfrm>
          <a:off x="22212300" y="994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149251</xdr:rowOff>
    </xdr:from>
    <xdr:to>
      <xdr:col>116</xdr:col>
      <xdr:colOff>114300</xdr:colOff>
      <xdr:row>59</xdr:row>
      <xdr:rowOff>79401</xdr:rowOff>
    </xdr:to>
    <xdr:sp macro="" textlink="">
      <xdr:nvSpPr>
        <xdr:cNvPr id="797" name="フローチャート: 判断 796"/>
        <xdr:cNvSpPr/>
      </xdr:nvSpPr>
      <xdr:spPr>
        <a:xfrm>
          <a:off x="221107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98323</xdr:rowOff>
    </xdr:from>
    <xdr:to>
      <xdr:col>111</xdr:col>
      <xdr:colOff>177800</xdr:colOff>
      <xdr:row>59</xdr:row>
      <xdr:rowOff>98323</xdr:rowOff>
    </xdr:to>
    <xdr:cxnSp macro="">
      <xdr:nvCxnSpPr>
        <xdr:cNvPr id="798" name="直線コネクタ 797"/>
        <xdr:cNvCxnSpPr/>
      </xdr:nvCxnSpPr>
      <xdr:spPr>
        <a:xfrm>
          <a:off x="20434300" y="10213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150654</xdr:rowOff>
    </xdr:from>
    <xdr:to>
      <xdr:col>112</xdr:col>
      <xdr:colOff>38100</xdr:colOff>
      <xdr:row>59</xdr:row>
      <xdr:rowOff>80804</xdr:rowOff>
    </xdr:to>
    <xdr:sp macro="" textlink="">
      <xdr:nvSpPr>
        <xdr:cNvPr id="799" name="フローチャート: 判断 798"/>
        <xdr:cNvSpPr/>
      </xdr:nvSpPr>
      <xdr:spPr>
        <a:xfrm>
          <a:off x="21272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97331</xdr:rowOff>
    </xdr:from>
    <xdr:ext cx="469744" cy="259045"/>
    <xdr:sp macro="" textlink="">
      <xdr:nvSpPr>
        <xdr:cNvPr id="800" name="テキスト ボックス 799"/>
        <xdr:cNvSpPr txBox="1"/>
      </xdr:nvSpPr>
      <xdr:spPr>
        <a:xfrm>
          <a:off x="21088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98160</xdr:rowOff>
    </xdr:from>
    <xdr:to>
      <xdr:col>107</xdr:col>
      <xdr:colOff>50800</xdr:colOff>
      <xdr:row>59</xdr:row>
      <xdr:rowOff>98323</xdr:rowOff>
    </xdr:to>
    <xdr:cxnSp macro="">
      <xdr:nvCxnSpPr>
        <xdr:cNvPr id="801" name="直線コネクタ 800"/>
        <xdr:cNvCxnSpPr/>
      </xdr:nvCxnSpPr>
      <xdr:spPr>
        <a:xfrm>
          <a:off x="19545300" y="10213710"/>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151602</xdr:rowOff>
    </xdr:from>
    <xdr:to>
      <xdr:col>107</xdr:col>
      <xdr:colOff>101600</xdr:colOff>
      <xdr:row>59</xdr:row>
      <xdr:rowOff>81752</xdr:rowOff>
    </xdr:to>
    <xdr:sp macro="" textlink="">
      <xdr:nvSpPr>
        <xdr:cNvPr id="802" name="フローチャート: 判断 801"/>
        <xdr:cNvSpPr/>
      </xdr:nvSpPr>
      <xdr:spPr>
        <a:xfrm>
          <a:off x="20383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98279</xdr:rowOff>
    </xdr:from>
    <xdr:ext cx="469744" cy="259045"/>
    <xdr:sp macro="" textlink="">
      <xdr:nvSpPr>
        <xdr:cNvPr id="803" name="テキスト ボックス 802"/>
        <xdr:cNvSpPr txBox="1"/>
      </xdr:nvSpPr>
      <xdr:spPr>
        <a:xfrm>
          <a:off x="20199428" y="987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97670</xdr:rowOff>
    </xdr:from>
    <xdr:to>
      <xdr:col>102</xdr:col>
      <xdr:colOff>114300</xdr:colOff>
      <xdr:row>59</xdr:row>
      <xdr:rowOff>98160</xdr:rowOff>
    </xdr:to>
    <xdr:cxnSp macro="">
      <xdr:nvCxnSpPr>
        <xdr:cNvPr id="804" name="直線コネクタ 803"/>
        <xdr:cNvCxnSpPr/>
      </xdr:nvCxnSpPr>
      <xdr:spPr>
        <a:xfrm>
          <a:off x="18656300" y="10213220"/>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133379</xdr:rowOff>
    </xdr:from>
    <xdr:to>
      <xdr:col>102</xdr:col>
      <xdr:colOff>165100</xdr:colOff>
      <xdr:row>59</xdr:row>
      <xdr:rowOff>63529</xdr:rowOff>
    </xdr:to>
    <xdr:sp macro="" textlink="">
      <xdr:nvSpPr>
        <xdr:cNvPr id="805" name="フローチャート: 判断 804"/>
        <xdr:cNvSpPr/>
      </xdr:nvSpPr>
      <xdr:spPr>
        <a:xfrm>
          <a:off x="19494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80056</xdr:rowOff>
    </xdr:from>
    <xdr:ext cx="469744" cy="259045"/>
    <xdr:sp macro="" textlink="">
      <xdr:nvSpPr>
        <xdr:cNvPr id="806" name="テキスト ボックス 805"/>
        <xdr:cNvSpPr txBox="1"/>
      </xdr:nvSpPr>
      <xdr:spPr>
        <a:xfrm>
          <a:off x="19310428"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107808</xdr:rowOff>
    </xdr:from>
    <xdr:to>
      <xdr:col>98</xdr:col>
      <xdr:colOff>38100</xdr:colOff>
      <xdr:row>59</xdr:row>
      <xdr:rowOff>37958</xdr:rowOff>
    </xdr:to>
    <xdr:sp macro="" textlink="">
      <xdr:nvSpPr>
        <xdr:cNvPr id="807" name="フローチャート: 判断 806"/>
        <xdr:cNvSpPr/>
      </xdr:nvSpPr>
      <xdr:spPr>
        <a:xfrm>
          <a:off x="18605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54485</xdr:rowOff>
    </xdr:from>
    <xdr:ext cx="469744" cy="259045"/>
    <xdr:sp macro="" textlink="">
      <xdr:nvSpPr>
        <xdr:cNvPr id="808" name="テキスト ボックス 807"/>
        <xdr:cNvSpPr txBox="1"/>
      </xdr:nvSpPr>
      <xdr:spPr>
        <a:xfrm>
          <a:off x="18421428"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46380</xdr:rowOff>
    </xdr:from>
    <xdr:to>
      <xdr:col>116</xdr:col>
      <xdr:colOff>114300</xdr:colOff>
      <xdr:row>59</xdr:row>
      <xdr:rowOff>147980</xdr:rowOff>
    </xdr:to>
    <xdr:sp macro="" textlink="">
      <xdr:nvSpPr>
        <xdr:cNvPr id="814" name="楕円 813"/>
        <xdr:cNvSpPr/>
      </xdr:nvSpPr>
      <xdr:spPr>
        <a:xfrm>
          <a:off x="22110700" y="101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132757</xdr:rowOff>
    </xdr:from>
    <xdr:ext cx="313932" cy="259045"/>
    <xdr:sp macro="" textlink="">
      <xdr:nvSpPr>
        <xdr:cNvPr id="815" name="貸付金該当値テキスト"/>
        <xdr:cNvSpPr txBox="1"/>
      </xdr:nvSpPr>
      <xdr:spPr>
        <a:xfrm>
          <a:off x="22212300" y="100768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47523</xdr:rowOff>
    </xdr:from>
    <xdr:to>
      <xdr:col>112</xdr:col>
      <xdr:colOff>38100</xdr:colOff>
      <xdr:row>59</xdr:row>
      <xdr:rowOff>149123</xdr:rowOff>
    </xdr:to>
    <xdr:sp macro="" textlink="">
      <xdr:nvSpPr>
        <xdr:cNvPr id="816" name="楕円 815"/>
        <xdr:cNvSpPr/>
      </xdr:nvSpPr>
      <xdr:spPr>
        <a:xfrm>
          <a:off x="21272500" y="1016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140250</xdr:rowOff>
    </xdr:from>
    <xdr:ext cx="313932" cy="259045"/>
    <xdr:sp macro="" textlink="">
      <xdr:nvSpPr>
        <xdr:cNvPr id="817" name="テキスト ボックス 816"/>
        <xdr:cNvSpPr txBox="1"/>
      </xdr:nvSpPr>
      <xdr:spPr>
        <a:xfrm>
          <a:off x="21166333" y="10255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47523</xdr:rowOff>
    </xdr:from>
    <xdr:to>
      <xdr:col>107</xdr:col>
      <xdr:colOff>101600</xdr:colOff>
      <xdr:row>59</xdr:row>
      <xdr:rowOff>149123</xdr:rowOff>
    </xdr:to>
    <xdr:sp macro="" textlink="">
      <xdr:nvSpPr>
        <xdr:cNvPr id="818" name="楕円 817"/>
        <xdr:cNvSpPr/>
      </xdr:nvSpPr>
      <xdr:spPr>
        <a:xfrm>
          <a:off x="20383500" y="1016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140250</xdr:rowOff>
    </xdr:from>
    <xdr:ext cx="313932" cy="259045"/>
    <xdr:sp macro="" textlink="">
      <xdr:nvSpPr>
        <xdr:cNvPr id="819" name="テキスト ボックス 818"/>
        <xdr:cNvSpPr txBox="1"/>
      </xdr:nvSpPr>
      <xdr:spPr>
        <a:xfrm>
          <a:off x="20277333" y="10255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47360</xdr:rowOff>
    </xdr:from>
    <xdr:to>
      <xdr:col>102</xdr:col>
      <xdr:colOff>165100</xdr:colOff>
      <xdr:row>59</xdr:row>
      <xdr:rowOff>148960</xdr:rowOff>
    </xdr:to>
    <xdr:sp macro="" textlink="">
      <xdr:nvSpPr>
        <xdr:cNvPr id="820" name="楕円 819"/>
        <xdr:cNvSpPr/>
      </xdr:nvSpPr>
      <xdr:spPr>
        <a:xfrm>
          <a:off x="19494500" y="1016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140087</xdr:rowOff>
    </xdr:from>
    <xdr:ext cx="313932" cy="259045"/>
    <xdr:sp macro="" textlink="">
      <xdr:nvSpPr>
        <xdr:cNvPr id="821" name="テキスト ボックス 820"/>
        <xdr:cNvSpPr txBox="1"/>
      </xdr:nvSpPr>
      <xdr:spPr>
        <a:xfrm>
          <a:off x="19388333" y="10255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46870</xdr:rowOff>
    </xdr:from>
    <xdr:to>
      <xdr:col>98</xdr:col>
      <xdr:colOff>38100</xdr:colOff>
      <xdr:row>59</xdr:row>
      <xdr:rowOff>148470</xdr:rowOff>
    </xdr:to>
    <xdr:sp macro="" textlink="">
      <xdr:nvSpPr>
        <xdr:cNvPr id="822" name="楕円 821"/>
        <xdr:cNvSpPr/>
      </xdr:nvSpPr>
      <xdr:spPr>
        <a:xfrm>
          <a:off x="18605500" y="101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139597</xdr:rowOff>
    </xdr:from>
    <xdr:ext cx="313932" cy="259045"/>
    <xdr:sp macro="" textlink="">
      <xdr:nvSpPr>
        <xdr:cNvPr id="823" name="テキスト ボックス 822"/>
        <xdr:cNvSpPr txBox="1"/>
      </xdr:nvSpPr>
      <xdr:spPr>
        <a:xfrm>
          <a:off x="18499333" y="10255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98079</xdr:rowOff>
    </xdr:from>
    <xdr:to>
      <xdr:col>116</xdr:col>
      <xdr:colOff>62864</xdr:colOff>
      <xdr:row>78</xdr:row>
      <xdr:rowOff>90353</xdr:rowOff>
    </xdr:to>
    <xdr:cxnSp macro="">
      <xdr:nvCxnSpPr>
        <xdr:cNvPr id="847" name="直線コネクタ 846"/>
        <xdr:cNvCxnSpPr/>
      </xdr:nvCxnSpPr>
      <xdr:spPr>
        <a:xfrm flipV="1">
          <a:off x="22159595" y="12271029"/>
          <a:ext cx="1269" cy="119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94180</xdr:rowOff>
    </xdr:from>
    <xdr:ext cx="534377" cy="259045"/>
    <xdr:sp macro="" textlink="">
      <xdr:nvSpPr>
        <xdr:cNvPr id="848" name="繰出金最小値テキスト"/>
        <xdr:cNvSpPr txBox="1"/>
      </xdr:nvSpPr>
      <xdr:spPr>
        <a:xfrm>
          <a:off x="22212300" y="1346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90353</xdr:rowOff>
    </xdr:from>
    <xdr:to>
      <xdr:col>116</xdr:col>
      <xdr:colOff>152400</xdr:colOff>
      <xdr:row>78</xdr:row>
      <xdr:rowOff>90353</xdr:rowOff>
    </xdr:to>
    <xdr:cxnSp macro="">
      <xdr:nvCxnSpPr>
        <xdr:cNvPr id="849" name="直線コネクタ 848"/>
        <xdr:cNvCxnSpPr/>
      </xdr:nvCxnSpPr>
      <xdr:spPr>
        <a:xfrm>
          <a:off x="22072600" y="134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44756</xdr:rowOff>
    </xdr:from>
    <xdr:ext cx="599010" cy="259045"/>
    <xdr:sp macro="" textlink="">
      <xdr:nvSpPr>
        <xdr:cNvPr id="850" name="繰出金最大値テキスト"/>
        <xdr:cNvSpPr txBox="1"/>
      </xdr:nvSpPr>
      <xdr:spPr>
        <a:xfrm>
          <a:off x="22212300" y="120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98079</xdr:rowOff>
    </xdr:from>
    <xdr:to>
      <xdr:col>116</xdr:col>
      <xdr:colOff>152400</xdr:colOff>
      <xdr:row>71</xdr:row>
      <xdr:rowOff>98079</xdr:rowOff>
    </xdr:to>
    <xdr:cxnSp macro="">
      <xdr:nvCxnSpPr>
        <xdr:cNvPr id="851" name="直線コネクタ 850"/>
        <xdr:cNvCxnSpPr/>
      </xdr:nvCxnSpPr>
      <xdr:spPr>
        <a:xfrm>
          <a:off x="22072600" y="1227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129291</xdr:rowOff>
    </xdr:from>
    <xdr:to>
      <xdr:col>116</xdr:col>
      <xdr:colOff>63500</xdr:colOff>
      <xdr:row>76</xdr:row>
      <xdr:rowOff>145484</xdr:rowOff>
    </xdr:to>
    <xdr:cxnSp macro="">
      <xdr:nvCxnSpPr>
        <xdr:cNvPr id="852" name="直線コネクタ 851"/>
        <xdr:cNvCxnSpPr/>
      </xdr:nvCxnSpPr>
      <xdr:spPr>
        <a:xfrm>
          <a:off x="21323300" y="13159491"/>
          <a:ext cx="8382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85176</xdr:rowOff>
    </xdr:from>
    <xdr:ext cx="534377" cy="259045"/>
    <xdr:sp macro="" textlink="">
      <xdr:nvSpPr>
        <xdr:cNvPr id="853" name="繰出金平均値テキスト"/>
        <xdr:cNvSpPr txBox="1"/>
      </xdr:nvSpPr>
      <xdr:spPr>
        <a:xfrm>
          <a:off x="22212300" y="1294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62299</xdr:rowOff>
    </xdr:from>
    <xdr:to>
      <xdr:col>116</xdr:col>
      <xdr:colOff>114300</xdr:colOff>
      <xdr:row>76</xdr:row>
      <xdr:rowOff>163899</xdr:rowOff>
    </xdr:to>
    <xdr:sp macro="" textlink="">
      <xdr:nvSpPr>
        <xdr:cNvPr id="854" name="フローチャート: 判断 853"/>
        <xdr:cNvSpPr/>
      </xdr:nvSpPr>
      <xdr:spPr>
        <a:xfrm>
          <a:off x="221107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110348</xdr:rowOff>
    </xdr:from>
    <xdr:to>
      <xdr:col>111</xdr:col>
      <xdr:colOff>177800</xdr:colOff>
      <xdr:row>76</xdr:row>
      <xdr:rowOff>129291</xdr:rowOff>
    </xdr:to>
    <xdr:cxnSp macro="">
      <xdr:nvCxnSpPr>
        <xdr:cNvPr id="855" name="直線コネクタ 854"/>
        <xdr:cNvCxnSpPr/>
      </xdr:nvCxnSpPr>
      <xdr:spPr>
        <a:xfrm>
          <a:off x="20434300" y="13140548"/>
          <a:ext cx="889000" cy="1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57635</xdr:rowOff>
    </xdr:from>
    <xdr:to>
      <xdr:col>112</xdr:col>
      <xdr:colOff>38100</xdr:colOff>
      <xdr:row>76</xdr:row>
      <xdr:rowOff>159235</xdr:rowOff>
    </xdr:to>
    <xdr:sp macro="" textlink="">
      <xdr:nvSpPr>
        <xdr:cNvPr id="856" name="フローチャート: 判断 855"/>
        <xdr:cNvSpPr/>
      </xdr:nvSpPr>
      <xdr:spPr>
        <a:xfrm>
          <a:off x="21272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4312</xdr:rowOff>
    </xdr:from>
    <xdr:ext cx="534377" cy="259045"/>
    <xdr:sp macro="" textlink="">
      <xdr:nvSpPr>
        <xdr:cNvPr id="857" name="テキスト ボックス 856"/>
        <xdr:cNvSpPr txBox="1"/>
      </xdr:nvSpPr>
      <xdr:spPr>
        <a:xfrm>
          <a:off x="21056111" y="1286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110348</xdr:rowOff>
    </xdr:from>
    <xdr:to>
      <xdr:col>107</xdr:col>
      <xdr:colOff>50800</xdr:colOff>
      <xdr:row>76</xdr:row>
      <xdr:rowOff>130076</xdr:rowOff>
    </xdr:to>
    <xdr:cxnSp macro="">
      <xdr:nvCxnSpPr>
        <xdr:cNvPr id="858" name="直線コネクタ 857"/>
        <xdr:cNvCxnSpPr/>
      </xdr:nvCxnSpPr>
      <xdr:spPr>
        <a:xfrm flipV="1">
          <a:off x="19545300" y="13140548"/>
          <a:ext cx="889000" cy="1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66109</xdr:rowOff>
    </xdr:from>
    <xdr:to>
      <xdr:col>107</xdr:col>
      <xdr:colOff>101600</xdr:colOff>
      <xdr:row>76</xdr:row>
      <xdr:rowOff>167709</xdr:rowOff>
    </xdr:to>
    <xdr:sp macro="" textlink="">
      <xdr:nvSpPr>
        <xdr:cNvPr id="859" name="フローチャート: 判断 858"/>
        <xdr:cNvSpPr/>
      </xdr:nvSpPr>
      <xdr:spPr>
        <a:xfrm>
          <a:off x="20383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158836</xdr:rowOff>
    </xdr:from>
    <xdr:ext cx="534377" cy="259045"/>
    <xdr:sp macro="" textlink="">
      <xdr:nvSpPr>
        <xdr:cNvPr id="860" name="テキスト ボックス 859"/>
        <xdr:cNvSpPr txBox="1"/>
      </xdr:nvSpPr>
      <xdr:spPr>
        <a:xfrm>
          <a:off x="20167111" y="1318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130076</xdr:rowOff>
    </xdr:from>
    <xdr:to>
      <xdr:col>102</xdr:col>
      <xdr:colOff>114300</xdr:colOff>
      <xdr:row>77</xdr:row>
      <xdr:rowOff>21506</xdr:rowOff>
    </xdr:to>
    <xdr:cxnSp macro="">
      <xdr:nvCxnSpPr>
        <xdr:cNvPr id="861" name="直線コネクタ 860"/>
        <xdr:cNvCxnSpPr/>
      </xdr:nvCxnSpPr>
      <xdr:spPr>
        <a:xfrm flipV="1">
          <a:off x="18656300" y="13160276"/>
          <a:ext cx="889000" cy="6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44833</xdr:rowOff>
    </xdr:from>
    <xdr:to>
      <xdr:col>102</xdr:col>
      <xdr:colOff>165100</xdr:colOff>
      <xdr:row>76</xdr:row>
      <xdr:rowOff>146433</xdr:rowOff>
    </xdr:to>
    <xdr:sp macro="" textlink="">
      <xdr:nvSpPr>
        <xdr:cNvPr id="862" name="フローチャート: 判断 861"/>
        <xdr:cNvSpPr/>
      </xdr:nvSpPr>
      <xdr:spPr>
        <a:xfrm>
          <a:off x="19494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162961</xdr:rowOff>
    </xdr:from>
    <xdr:ext cx="534377" cy="259045"/>
    <xdr:sp macro="" textlink="">
      <xdr:nvSpPr>
        <xdr:cNvPr id="863" name="テキスト ボックス 862"/>
        <xdr:cNvSpPr txBox="1"/>
      </xdr:nvSpPr>
      <xdr:spPr>
        <a:xfrm>
          <a:off x="19278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41335</xdr:rowOff>
    </xdr:from>
    <xdr:to>
      <xdr:col>98</xdr:col>
      <xdr:colOff>38100</xdr:colOff>
      <xdr:row>76</xdr:row>
      <xdr:rowOff>142935</xdr:rowOff>
    </xdr:to>
    <xdr:sp macro="" textlink="">
      <xdr:nvSpPr>
        <xdr:cNvPr id="864" name="フローチャート: 判断 863"/>
        <xdr:cNvSpPr/>
      </xdr:nvSpPr>
      <xdr:spPr>
        <a:xfrm>
          <a:off x="18605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159463</xdr:rowOff>
    </xdr:from>
    <xdr:ext cx="534377" cy="259045"/>
    <xdr:sp macro="" textlink="">
      <xdr:nvSpPr>
        <xdr:cNvPr id="865" name="テキスト ボックス 864"/>
        <xdr:cNvSpPr txBox="1"/>
      </xdr:nvSpPr>
      <xdr:spPr>
        <a:xfrm>
          <a:off x="18389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94684</xdr:rowOff>
    </xdr:from>
    <xdr:to>
      <xdr:col>116</xdr:col>
      <xdr:colOff>114300</xdr:colOff>
      <xdr:row>77</xdr:row>
      <xdr:rowOff>24834</xdr:rowOff>
    </xdr:to>
    <xdr:sp macro="" textlink="">
      <xdr:nvSpPr>
        <xdr:cNvPr id="871" name="楕円 870"/>
        <xdr:cNvSpPr/>
      </xdr:nvSpPr>
      <xdr:spPr>
        <a:xfrm>
          <a:off x="22110700" y="1312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73111</xdr:rowOff>
    </xdr:from>
    <xdr:ext cx="534377" cy="259045"/>
    <xdr:sp macro="" textlink="">
      <xdr:nvSpPr>
        <xdr:cNvPr id="872" name="繰出金該当値テキスト"/>
        <xdr:cNvSpPr txBox="1"/>
      </xdr:nvSpPr>
      <xdr:spPr>
        <a:xfrm>
          <a:off x="22212300" y="1310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78491</xdr:rowOff>
    </xdr:from>
    <xdr:to>
      <xdr:col>112</xdr:col>
      <xdr:colOff>38100</xdr:colOff>
      <xdr:row>77</xdr:row>
      <xdr:rowOff>8641</xdr:rowOff>
    </xdr:to>
    <xdr:sp macro="" textlink="">
      <xdr:nvSpPr>
        <xdr:cNvPr id="873" name="楕円 872"/>
        <xdr:cNvSpPr/>
      </xdr:nvSpPr>
      <xdr:spPr>
        <a:xfrm>
          <a:off x="21272500" y="1310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171218</xdr:rowOff>
    </xdr:from>
    <xdr:ext cx="534377" cy="259045"/>
    <xdr:sp macro="" textlink="">
      <xdr:nvSpPr>
        <xdr:cNvPr id="874" name="テキスト ボックス 873"/>
        <xdr:cNvSpPr txBox="1"/>
      </xdr:nvSpPr>
      <xdr:spPr>
        <a:xfrm>
          <a:off x="21056111" y="1320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59548</xdr:rowOff>
    </xdr:from>
    <xdr:to>
      <xdr:col>107</xdr:col>
      <xdr:colOff>101600</xdr:colOff>
      <xdr:row>76</xdr:row>
      <xdr:rowOff>161148</xdr:rowOff>
    </xdr:to>
    <xdr:sp macro="" textlink="">
      <xdr:nvSpPr>
        <xdr:cNvPr id="875" name="楕円 874"/>
        <xdr:cNvSpPr/>
      </xdr:nvSpPr>
      <xdr:spPr>
        <a:xfrm>
          <a:off x="20383500" y="1308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6225</xdr:rowOff>
    </xdr:from>
    <xdr:ext cx="534377" cy="259045"/>
    <xdr:sp macro="" textlink="">
      <xdr:nvSpPr>
        <xdr:cNvPr id="876" name="テキスト ボックス 875"/>
        <xdr:cNvSpPr txBox="1"/>
      </xdr:nvSpPr>
      <xdr:spPr>
        <a:xfrm>
          <a:off x="20167111" y="1286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79276</xdr:rowOff>
    </xdr:from>
    <xdr:to>
      <xdr:col>102</xdr:col>
      <xdr:colOff>165100</xdr:colOff>
      <xdr:row>77</xdr:row>
      <xdr:rowOff>9426</xdr:rowOff>
    </xdr:to>
    <xdr:sp macro="" textlink="">
      <xdr:nvSpPr>
        <xdr:cNvPr id="877" name="楕円 876"/>
        <xdr:cNvSpPr/>
      </xdr:nvSpPr>
      <xdr:spPr>
        <a:xfrm>
          <a:off x="19494500" y="131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553</xdr:rowOff>
    </xdr:from>
    <xdr:ext cx="534377" cy="259045"/>
    <xdr:sp macro="" textlink="">
      <xdr:nvSpPr>
        <xdr:cNvPr id="878" name="テキスト ボックス 877"/>
        <xdr:cNvSpPr txBox="1"/>
      </xdr:nvSpPr>
      <xdr:spPr>
        <a:xfrm>
          <a:off x="19278111" y="1320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142156</xdr:rowOff>
    </xdr:from>
    <xdr:to>
      <xdr:col>98</xdr:col>
      <xdr:colOff>38100</xdr:colOff>
      <xdr:row>77</xdr:row>
      <xdr:rowOff>72306</xdr:rowOff>
    </xdr:to>
    <xdr:sp macro="" textlink="">
      <xdr:nvSpPr>
        <xdr:cNvPr id="879" name="楕円 878"/>
        <xdr:cNvSpPr/>
      </xdr:nvSpPr>
      <xdr:spPr>
        <a:xfrm>
          <a:off x="18605500" y="1317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63433</xdr:rowOff>
    </xdr:from>
    <xdr:ext cx="534377" cy="259045"/>
    <xdr:sp macro="" textlink="">
      <xdr:nvSpPr>
        <xdr:cNvPr id="880" name="テキスト ボックス 879"/>
        <xdr:cNvSpPr txBox="1"/>
      </xdr:nvSpPr>
      <xdr:spPr>
        <a:xfrm>
          <a:off x="18389111" y="1326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4" name="テキスト ボックス 89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6" name="テキスト ボックス 89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8" name="テキスト ボックス 89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900" name="テキスト ボックス 89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21" name="フローチャート: 判断 920"/>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22" name="テキスト ボックス 921"/>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491,729</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円となっている。このうちの最大のウエイトを占める人件費は、住民一人当たり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116,879</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年度に前年比減に転じたものの、類似団体平均対比において高い状態が続いている。広大な行政面積を抱えていることが主な要因である。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物件費・補助費・維持補修費・公債費・繰出金・扶助費については類似団体平均と同程度か下回る結果となっている。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36,205</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おり、類似団体平均と比較して一人当たりコストが低い状況となっている。これは、「うち新規整備」が類似団体平均の約３割になっているとおり、大型の施設整備がないためである。今後においてはスマートＩＣの進捗による上昇が想定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神奈川県山北町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10,308
10,232
224.61
5,264,834
5,068,742
193,875
3,287,881
4,448,807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123698</xdr:rowOff>
    </xdr:from>
    <xdr:to>
      <xdr:col>24</xdr:col>
      <xdr:colOff>62865</xdr:colOff>
      <xdr:row>38</xdr:row>
      <xdr:rowOff>42545</xdr:rowOff>
    </xdr:to>
    <xdr:cxnSp macro="">
      <xdr:nvCxnSpPr>
        <xdr:cNvPr id="56" name="直線コネクタ 55"/>
        <xdr:cNvCxnSpPr/>
      </xdr:nvCxnSpPr>
      <xdr:spPr>
        <a:xfrm flipV="1">
          <a:off x="4633595" y="5438648"/>
          <a:ext cx="1270" cy="1118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46372</xdr:rowOff>
    </xdr:from>
    <xdr:ext cx="469744" cy="259045"/>
    <xdr:sp macro="" textlink="">
      <xdr:nvSpPr>
        <xdr:cNvPr id="57" name="議会費最小値テキスト"/>
        <xdr:cNvSpPr txBox="1"/>
      </xdr:nvSpPr>
      <xdr:spPr>
        <a:xfrm>
          <a:off x="4686300"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42545</xdr:rowOff>
    </xdr:from>
    <xdr:to>
      <xdr:col>24</xdr:col>
      <xdr:colOff>152400</xdr:colOff>
      <xdr:row>38</xdr:row>
      <xdr:rowOff>42545</xdr:rowOff>
    </xdr:to>
    <xdr:cxnSp macro="">
      <xdr:nvCxnSpPr>
        <xdr:cNvPr id="58" name="直線コネクタ 57"/>
        <xdr:cNvCxnSpPr/>
      </xdr:nvCxnSpPr>
      <xdr:spPr>
        <a:xfrm>
          <a:off x="4546600" y="655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70375</xdr:rowOff>
    </xdr:from>
    <xdr:ext cx="534377" cy="259045"/>
    <xdr:sp macro="" textlink="">
      <xdr:nvSpPr>
        <xdr:cNvPr id="59" name="議会費最大値テキスト"/>
        <xdr:cNvSpPr txBox="1"/>
      </xdr:nvSpPr>
      <xdr:spPr>
        <a:xfrm>
          <a:off x="4686300" y="52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123698</xdr:rowOff>
    </xdr:from>
    <xdr:to>
      <xdr:col>24</xdr:col>
      <xdr:colOff>152400</xdr:colOff>
      <xdr:row>31</xdr:row>
      <xdr:rowOff>123698</xdr:rowOff>
    </xdr:to>
    <xdr:cxnSp macro="">
      <xdr:nvCxnSpPr>
        <xdr:cNvPr id="60" name="直線コネクタ 59"/>
        <xdr:cNvCxnSpPr/>
      </xdr:nvCxnSpPr>
      <xdr:spPr>
        <a:xfrm>
          <a:off x="4546600" y="543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12827</xdr:rowOff>
    </xdr:from>
    <xdr:to>
      <xdr:col>24</xdr:col>
      <xdr:colOff>63500</xdr:colOff>
      <xdr:row>33</xdr:row>
      <xdr:rowOff>50736</xdr:rowOff>
    </xdr:to>
    <xdr:cxnSp macro="">
      <xdr:nvCxnSpPr>
        <xdr:cNvPr id="61" name="直線コネクタ 60"/>
        <xdr:cNvCxnSpPr/>
      </xdr:nvCxnSpPr>
      <xdr:spPr>
        <a:xfrm flipV="1">
          <a:off x="3797300" y="5670677"/>
          <a:ext cx="838200" cy="3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94568</xdr:rowOff>
    </xdr:from>
    <xdr:ext cx="469744" cy="259045"/>
    <xdr:sp macro="" textlink="">
      <xdr:nvSpPr>
        <xdr:cNvPr id="62" name="議会費平均値テキスト"/>
        <xdr:cNvSpPr txBox="1"/>
      </xdr:nvSpPr>
      <xdr:spPr>
        <a:xfrm>
          <a:off x="4686300" y="6095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116141</xdr:rowOff>
    </xdr:from>
    <xdr:to>
      <xdr:col>24</xdr:col>
      <xdr:colOff>114300</xdr:colOff>
      <xdr:row>36</xdr:row>
      <xdr:rowOff>46291</xdr:rowOff>
    </xdr:to>
    <xdr:sp macro="" textlink="">
      <xdr:nvSpPr>
        <xdr:cNvPr id="63" name="フローチャート: 判断 62"/>
        <xdr:cNvSpPr/>
      </xdr:nvSpPr>
      <xdr:spPr>
        <a:xfrm>
          <a:off x="45847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40068</xdr:rowOff>
    </xdr:from>
    <xdr:to>
      <xdr:col>19</xdr:col>
      <xdr:colOff>177800</xdr:colOff>
      <xdr:row>33</xdr:row>
      <xdr:rowOff>50736</xdr:rowOff>
    </xdr:to>
    <xdr:cxnSp macro="">
      <xdr:nvCxnSpPr>
        <xdr:cNvPr id="64" name="直線コネクタ 63"/>
        <xdr:cNvCxnSpPr/>
      </xdr:nvCxnSpPr>
      <xdr:spPr>
        <a:xfrm>
          <a:off x="2908300" y="5697918"/>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153670</xdr:rowOff>
    </xdr:from>
    <xdr:to>
      <xdr:col>20</xdr:col>
      <xdr:colOff>38100</xdr:colOff>
      <xdr:row>36</xdr:row>
      <xdr:rowOff>83820</xdr:rowOff>
    </xdr:to>
    <xdr:sp macro="" textlink="">
      <xdr:nvSpPr>
        <xdr:cNvPr id="65" name="フローチャート: 判断 64"/>
        <xdr:cNvSpPr/>
      </xdr:nvSpPr>
      <xdr:spPr>
        <a:xfrm>
          <a:off x="374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74947</xdr:rowOff>
    </xdr:from>
    <xdr:ext cx="469744" cy="259045"/>
    <xdr:sp macro="" textlink="">
      <xdr:nvSpPr>
        <xdr:cNvPr id="66" name="テキスト ボックス 65"/>
        <xdr:cNvSpPr txBox="1"/>
      </xdr:nvSpPr>
      <xdr:spPr>
        <a:xfrm>
          <a:off x="3562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103505</xdr:rowOff>
    </xdr:from>
    <xdr:to>
      <xdr:col>15</xdr:col>
      <xdr:colOff>50800</xdr:colOff>
      <xdr:row>33</xdr:row>
      <xdr:rowOff>40068</xdr:rowOff>
    </xdr:to>
    <xdr:cxnSp macro="">
      <xdr:nvCxnSpPr>
        <xdr:cNvPr id="67" name="直線コネクタ 66"/>
        <xdr:cNvCxnSpPr/>
      </xdr:nvCxnSpPr>
      <xdr:spPr>
        <a:xfrm>
          <a:off x="2019300" y="5589905"/>
          <a:ext cx="889000" cy="10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161290</xdr:rowOff>
    </xdr:from>
    <xdr:to>
      <xdr:col>15</xdr:col>
      <xdr:colOff>101600</xdr:colOff>
      <xdr:row>36</xdr:row>
      <xdr:rowOff>91440</xdr:rowOff>
    </xdr:to>
    <xdr:sp macro="" textlink="">
      <xdr:nvSpPr>
        <xdr:cNvPr id="68" name="フローチャート: 判断 67"/>
        <xdr:cNvSpPr/>
      </xdr:nvSpPr>
      <xdr:spPr>
        <a:xfrm>
          <a:off x="2857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82567</xdr:rowOff>
    </xdr:from>
    <xdr:ext cx="469744" cy="259045"/>
    <xdr:sp macro="" textlink="">
      <xdr:nvSpPr>
        <xdr:cNvPr id="69" name="テキスト ボックス 68"/>
        <xdr:cNvSpPr txBox="1"/>
      </xdr:nvSpPr>
      <xdr:spPr>
        <a:xfrm>
          <a:off x="2673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103505</xdr:rowOff>
    </xdr:from>
    <xdr:to>
      <xdr:col>10</xdr:col>
      <xdr:colOff>114300</xdr:colOff>
      <xdr:row>33</xdr:row>
      <xdr:rowOff>51689</xdr:rowOff>
    </xdr:to>
    <xdr:cxnSp macro="">
      <xdr:nvCxnSpPr>
        <xdr:cNvPr id="70" name="直線コネクタ 69"/>
        <xdr:cNvCxnSpPr/>
      </xdr:nvCxnSpPr>
      <xdr:spPr>
        <a:xfrm flipV="1">
          <a:off x="1130300" y="5589905"/>
          <a:ext cx="88900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45085</xdr:rowOff>
    </xdr:from>
    <xdr:to>
      <xdr:col>10</xdr:col>
      <xdr:colOff>165100</xdr:colOff>
      <xdr:row>35</xdr:row>
      <xdr:rowOff>146685</xdr:rowOff>
    </xdr:to>
    <xdr:sp macro="" textlink="">
      <xdr:nvSpPr>
        <xdr:cNvPr id="71" name="フローチャート: 判断 70"/>
        <xdr:cNvSpPr/>
      </xdr:nvSpPr>
      <xdr:spPr>
        <a:xfrm>
          <a:off x="1968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137812</xdr:rowOff>
    </xdr:from>
    <xdr:ext cx="469744" cy="259045"/>
    <xdr:sp macro="" textlink="">
      <xdr:nvSpPr>
        <xdr:cNvPr id="72" name="テキスト ボックス 71"/>
        <xdr:cNvSpPr txBox="1"/>
      </xdr:nvSpPr>
      <xdr:spPr>
        <a:xfrm>
          <a:off x="1784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62611</xdr:rowOff>
    </xdr:from>
    <xdr:to>
      <xdr:col>6</xdr:col>
      <xdr:colOff>38100</xdr:colOff>
      <xdr:row>35</xdr:row>
      <xdr:rowOff>164211</xdr:rowOff>
    </xdr:to>
    <xdr:sp macro="" textlink="">
      <xdr:nvSpPr>
        <xdr:cNvPr id="73" name="フローチャート: 判断 72"/>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155338</xdr:rowOff>
    </xdr:from>
    <xdr:ext cx="469744" cy="259045"/>
    <xdr:sp macro="" textlink="">
      <xdr:nvSpPr>
        <xdr:cNvPr id="74" name="テキスト ボックス 73"/>
        <xdr:cNvSpPr txBox="1"/>
      </xdr:nvSpPr>
      <xdr:spPr>
        <a:xfrm>
          <a:off x="895428"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133477</xdr:rowOff>
    </xdr:from>
    <xdr:to>
      <xdr:col>24</xdr:col>
      <xdr:colOff>114300</xdr:colOff>
      <xdr:row>33</xdr:row>
      <xdr:rowOff>63627</xdr:rowOff>
    </xdr:to>
    <xdr:sp macro="" textlink="">
      <xdr:nvSpPr>
        <xdr:cNvPr id="80" name="楕円 79"/>
        <xdr:cNvSpPr/>
      </xdr:nvSpPr>
      <xdr:spPr>
        <a:xfrm>
          <a:off x="4584700" y="561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156354</xdr:rowOff>
    </xdr:from>
    <xdr:ext cx="469744" cy="259045"/>
    <xdr:sp macro="" textlink="">
      <xdr:nvSpPr>
        <xdr:cNvPr id="81" name="議会費該当値テキスト"/>
        <xdr:cNvSpPr txBox="1"/>
      </xdr:nvSpPr>
      <xdr:spPr>
        <a:xfrm>
          <a:off x="4686300" y="5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171386</xdr:rowOff>
    </xdr:from>
    <xdr:to>
      <xdr:col>20</xdr:col>
      <xdr:colOff>38100</xdr:colOff>
      <xdr:row>33</xdr:row>
      <xdr:rowOff>101536</xdr:rowOff>
    </xdr:to>
    <xdr:sp macro="" textlink="">
      <xdr:nvSpPr>
        <xdr:cNvPr id="82" name="楕円 81"/>
        <xdr:cNvSpPr/>
      </xdr:nvSpPr>
      <xdr:spPr>
        <a:xfrm>
          <a:off x="3746500" y="565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118063</xdr:rowOff>
    </xdr:from>
    <xdr:ext cx="469744" cy="259045"/>
    <xdr:sp macro="" textlink="">
      <xdr:nvSpPr>
        <xdr:cNvPr id="83" name="テキスト ボックス 82"/>
        <xdr:cNvSpPr txBox="1"/>
      </xdr:nvSpPr>
      <xdr:spPr>
        <a:xfrm>
          <a:off x="3562428" y="5433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160718</xdr:rowOff>
    </xdr:from>
    <xdr:to>
      <xdr:col>15</xdr:col>
      <xdr:colOff>101600</xdr:colOff>
      <xdr:row>33</xdr:row>
      <xdr:rowOff>90868</xdr:rowOff>
    </xdr:to>
    <xdr:sp macro="" textlink="">
      <xdr:nvSpPr>
        <xdr:cNvPr id="84" name="楕円 83"/>
        <xdr:cNvSpPr/>
      </xdr:nvSpPr>
      <xdr:spPr>
        <a:xfrm>
          <a:off x="2857500" y="564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107395</xdr:rowOff>
    </xdr:from>
    <xdr:ext cx="469744" cy="259045"/>
    <xdr:sp macro="" textlink="">
      <xdr:nvSpPr>
        <xdr:cNvPr id="85" name="テキスト ボックス 84"/>
        <xdr:cNvSpPr txBox="1"/>
      </xdr:nvSpPr>
      <xdr:spPr>
        <a:xfrm>
          <a:off x="2673428" y="542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52705</xdr:rowOff>
    </xdr:from>
    <xdr:to>
      <xdr:col>10</xdr:col>
      <xdr:colOff>165100</xdr:colOff>
      <xdr:row>32</xdr:row>
      <xdr:rowOff>154305</xdr:rowOff>
    </xdr:to>
    <xdr:sp macro="" textlink="">
      <xdr:nvSpPr>
        <xdr:cNvPr id="86" name="楕円 85"/>
        <xdr:cNvSpPr/>
      </xdr:nvSpPr>
      <xdr:spPr>
        <a:xfrm>
          <a:off x="1968500" y="55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170832</xdr:rowOff>
    </xdr:from>
    <xdr:ext cx="469744" cy="259045"/>
    <xdr:sp macro="" textlink="">
      <xdr:nvSpPr>
        <xdr:cNvPr id="87" name="テキスト ボックス 86"/>
        <xdr:cNvSpPr txBox="1"/>
      </xdr:nvSpPr>
      <xdr:spPr>
        <a:xfrm>
          <a:off x="1784428" y="531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889</xdr:rowOff>
    </xdr:from>
    <xdr:to>
      <xdr:col>6</xdr:col>
      <xdr:colOff>38100</xdr:colOff>
      <xdr:row>33</xdr:row>
      <xdr:rowOff>102489</xdr:rowOff>
    </xdr:to>
    <xdr:sp macro="" textlink="">
      <xdr:nvSpPr>
        <xdr:cNvPr id="88" name="楕円 87"/>
        <xdr:cNvSpPr/>
      </xdr:nvSpPr>
      <xdr:spPr>
        <a:xfrm>
          <a:off x="1079500" y="565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119016</xdr:rowOff>
    </xdr:from>
    <xdr:ext cx="469744" cy="259045"/>
    <xdr:sp macro="" textlink="">
      <xdr:nvSpPr>
        <xdr:cNvPr id="89" name="テキスト ボックス 88"/>
        <xdr:cNvSpPr txBox="1"/>
      </xdr:nvSpPr>
      <xdr:spPr>
        <a:xfrm>
          <a:off x="895428" y="543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135276</xdr:rowOff>
    </xdr:from>
    <xdr:to>
      <xdr:col>24</xdr:col>
      <xdr:colOff>62865</xdr:colOff>
      <xdr:row>59</xdr:row>
      <xdr:rowOff>16699</xdr:rowOff>
    </xdr:to>
    <xdr:cxnSp macro="">
      <xdr:nvCxnSpPr>
        <xdr:cNvPr id="117" name="直線コネクタ 116"/>
        <xdr:cNvCxnSpPr/>
      </xdr:nvCxnSpPr>
      <xdr:spPr>
        <a:xfrm flipV="1">
          <a:off x="4633595" y="8707776"/>
          <a:ext cx="1270" cy="142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20526</xdr:rowOff>
    </xdr:from>
    <xdr:ext cx="534377" cy="259045"/>
    <xdr:sp macro="" textlink="">
      <xdr:nvSpPr>
        <xdr:cNvPr id="118" name="総務費最小値テキスト"/>
        <xdr:cNvSpPr txBox="1"/>
      </xdr:nvSpPr>
      <xdr:spPr>
        <a:xfrm>
          <a:off x="4686300" y="101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16699</xdr:rowOff>
    </xdr:from>
    <xdr:to>
      <xdr:col>24</xdr:col>
      <xdr:colOff>152400</xdr:colOff>
      <xdr:row>59</xdr:row>
      <xdr:rowOff>16699</xdr:rowOff>
    </xdr:to>
    <xdr:cxnSp macro="">
      <xdr:nvCxnSpPr>
        <xdr:cNvPr id="119" name="直線コネクタ 118"/>
        <xdr:cNvCxnSpPr/>
      </xdr:nvCxnSpPr>
      <xdr:spPr>
        <a:xfrm>
          <a:off x="4546600" y="1013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81953</xdr:rowOff>
    </xdr:from>
    <xdr:ext cx="599010" cy="259045"/>
    <xdr:sp macro="" textlink="">
      <xdr:nvSpPr>
        <xdr:cNvPr id="120" name="総務費最大値テキスト"/>
        <xdr:cNvSpPr txBox="1"/>
      </xdr:nvSpPr>
      <xdr:spPr>
        <a:xfrm>
          <a:off x="4686300" y="84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541,548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135276</xdr:rowOff>
    </xdr:from>
    <xdr:to>
      <xdr:col>24</xdr:col>
      <xdr:colOff>152400</xdr:colOff>
      <xdr:row>50</xdr:row>
      <xdr:rowOff>135276</xdr:rowOff>
    </xdr:to>
    <xdr:cxnSp macro="">
      <xdr:nvCxnSpPr>
        <xdr:cNvPr id="121" name="直線コネクタ 120"/>
        <xdr:cNvCxnSpPr/>
      </xdr:nvCxnSpPr>
      <xdr:spPr>
        <a:xfrm>
          <a:off x="4546600" y="870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70543</xdr:rowOff>
    </xdr:from>
    <xdr:to>
      <xdr:col>24</xdr:col>
      <xdr:colOff>63500</xdr:colOff>
      <xdr:row>57</xdr:row>
      <xdr:rowOff>93680</xdr:rowOff>
    </xdr:to>
    <xdr:cxnSp macro="">
      <xdr:nvCxnSpPr>
        <xdr:cNvPr id="122" name="直線コネクタ 121"/>
        <xdr:cNvCxnSpPr/>
      </xdr:nvCxnSpPr>
      <xdr:spPr>
        <a:xfrm>
          <a:off x="3797300" y="9843193"/>
          <a:ext cx="838200" cy="2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86175</xdr:rowOff>
    </xdr:from>
    <xdr:ext cx="599010" cy="259045"/>
    <xdr:sp macro="" textlink="">
      <xdr:nvSpPr>
        <xdr:cNvPr id="123" name="総務費平均値テキスト"/>
        <xdr:cNvSpPr txBox="1"/>
      </xdr:nvSpPr>
      <xdr:spPr>
        <a:xfrm>
          <a:off x="4686300" y="9858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107748</xdr:rowOff>
    </xdr:from>
    <xdr:to>
      <xdr:col>24</xdr:col>
      <xdr:colOff>114300</xdr:colOff>
      <xdr:row>58</xdr:row>
      <xdr:rowOff>37898</xdr:rowOff>
    </xdr:to>
    <xdr:sp macro="" textlink="">
      <xdr:nvSpPr>
        <xdr:cNvPr id="124" name="フローチャート: 判断 123"/>
        <xdr:cNvSpPr/>
      </xdr:nvSpPr>
      <xdr:spPr>
        <a:xfrm>
          <a:off x="45847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70543</xdr:rowOff>
    </xdr:from>
    <xdr:to>
      <xdr:col>19</xdr:col>
      <xdr:colOff>177800</xdr:colOff>
      <xdr:row>58</xdr:row>
      <xdr:rowOff>12284</xdr:rowOff>
    </xdr:to>
    <xdr:cxnSp macro="">
      <xdr:nvCxnSpPr>
        <xdr:cNvPr id="125" name="直線コネクタ 124"/>
        <xdr:cNvCxnSpPr/>
      </xdr:nvCxnSpPr>
      <xdr:spPr>
        <a:xfrm flipV="1">
          <a:off x="2908300" y="9843193"/>
          <a:ext cx="889000" cy="11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126310</xdr:rowOff>
    </xdr:from>
    <xdr:to>
      <xdr:col>20</xdr:col>
      <xdr:colOff>38100</xdr:colOff>
      <xdr:row>58</xdr:row>
      <xdr:rowOff>56460</xdr:rowOff>
    </xdr:to>
    <xdr:sp macro="" textlink="">
      <xdr:nvSpPr>
        <xdr:cNvPr id="126" name="フローチャート: 判断 125"/>
        <xdr:cNvSpPr/>
      </xdr:nvSpPr>
      <xdr:spPr>
        <a:xfrm>
          <a:off x="3746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47587</xdr:rowOff>
    </xdr:from>
    <xdr:ext cx="599010" cy="259045"/>
    <xdr:sp macro="" textlink="">
      <xdr:nvSpPr>
        <xdr:cNvPr id="127" name="テキスト ボックス 126"/>
        <xdr:cNvSpPr txBox="1"/>
      </xdr:nvSpPr>
      <xdr:spPr>
        <a:xfrm>
          <a:off x="3497795" y="99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12284</xdr:rowOff>
    </xdr:from>
    <xdr:to>
      <xdr:col>15</xdr:col>
      <xdr:colOff>50800</xdr:colOff>
      <xdr:row>58</xdr:row>
      <xdr:rowOff>67208</xdr:rowOff>
    </xdr:to>
    <xdr:cxnSp macro="">
      <xdr:nvCxnSpPr>
        <xdr:cNvPr id="128" name="直線コネクタ 127"/>
        <xdr:cNvCxnSpPr/>
      </xdr:nvCxnSpPr>
      <xdr:spPr>
        <a:xfrm flipV="1">
          <a:off x="2019300" y="9956384"/>
          <a:ext cx="889000" cy="5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154885</xdr:rowOff>
    </xdr:from>
    <xdr:to>
      <xdr:col>15</xdr:col>
      <xdr:colOff>101600</xdr:colOff>
      <xdr:row>58</xdr:row>
      <xdr:rowOff>85035</xdr:rowOff>
    </xdr:to>
    <xdr:sp macro="" textlink="">
      <xdr:nvSpPr>
        <xdr:cNvPr id="129" name="フローチャート: 判断 128"/>
        <xdr:cNvSpPr/>
      </xdr:nvSpPr>
      <xdr:spPr>
        <a:xfrm>
          <a:off x="2857500" y="992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76162</xdr:rowOff>
    </xdr:from>
    <xdr:ext cx="534377" cy="259045"/>
    <xdr:sp macro="" textlink="">
      <xdr:nvSpPr>
        <xdr:cNvPr id="130" name="テキスト ボックス 129"/>
        <xdr:cNvSpPr txBox="1"/>
      </xdr:nvSpPr>
      <xdr:spPr>
        <a:xfrm>
          <a:off x="2641111" y="1002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67208</xdr:rowOff>
    </xdr:from>
    <xdr:to>
      <xdr:col>10</xdr:col>
      <xdr:colOff>114300</xdr:colOff>
      <xdr:row>58</xdr:row>
      <xdr:rowOff>79401</xdr:rowOff>
    </xdr:to>
    <xdr:cxnSp macro="">
      <xdr:nvCxnSpPr>
        <xdr:cNvPr id="131" name="直線コネクタ 130"/>
        <xdr:cNvCxnSpPr/>
      </xdr:nvCxnSpPr>
      <xdr:spPr>
        <a:xfrm flipV="1">
          <a:off x="1130300" y="10011308"/>
          <a:ext cx="8890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158938</xdr:rowOff>
    </xdr:from>
    <xdr:to>
      <xdr:col>10</xdr:col>
      <xdr:colOff>165100</xdr:colOff>
      <xdr:row>58</xdr:row>
      <xdr:rowOff>89088</xdr:rowOff>
    </xdr:to>
    <xdr:sp macro="" textlink="">
      <xdr:nvSpPr>
        <xdr:cNvPr id="132" name="フローチャート: 判断 131"/>
        <xdr:cNvSpPr/>
      </xdr:nvSpPr>
      <xdr:spPr>
        <a:xfrm>
          <a:off x="1968500" y="993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105615</xdr:rowOff>
    </xdr:from>
    <xdr:ext cx="534377" cy="259045"/>
    <xdr:sp macro="" textlink="">
      <xdr:nvSpPr>
        <xdr:cNvPr id="133" name="テキスト ボックス 132"/>
        <xdr:cNvSpPr txBox="1"/>
      </xdr:nvSpPr>
      <xdr:spPr>
        <a:xfrm>
          <a:off x="1752111" y="97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150662</xdr:rowOff>
    </xdr:from>
    <xdr:to>
      <xdr:col>6</xdr:col>
      <xdr:colOff>38100</xdr:colOff>
      <xdr:row>57</xdr:row>
      <xdr:rowOff>80812</xdr:rowOff>
    </xdr:to>
    <xdr:sp macro="" textlink="">
      <xdr:nvSpPr>
        <xdr:cNvPr id="134" name="フローチャート: 判断 133"/>
        <xdr:cNvSpPr/>
      </xdr:nvSpPr>
      <xdr:spPr>
        <a:xfrm>
          <a:off x="1079500" y="975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97339</xdr:rowOff>
    </xdr:from>
    <xdr:ext cx="599010" cy="259045"/>
    <xdr:sp macro="" textlink="">
      <xdr:nvSpPr>
        <xdr:cNvPr id="135" name="テキスト ボックス 134"/>
        <xdr:cNvSpPr txBox="1"/>
      </xdr:nvSpPr>
      <xdr:spPr>
        <a:xfrm>
          <a:off x="830795" y="952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42880</xdr:rowOff>
    </xdr:from>
    <xdr:to>
      <xdr:col>24</xdr:col>
      <xdr:colOff>114300</xdr:colOff>
      <xdr:row>57</xdr:row>
      <xdr:rowOff>144480</xdr:rowOff>
    </xdr:to>
    <xdr:sp macro="" textlink="">
      <xdr:nvSpPr>
        <xdr:cNvPr id="141" name="楕円 140"/>
        <xdr:cNvSpPr/>
      </xdr:nvSpPr>
      <xdr:spPr>
        <a:xfrm>
          <a:off x="4584700" y="981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65757</xdr:rowOff>
    </xdr:from>
    <xdr:ext cx="599010" cy="259045"/>
    <xdr:sp macro="" textlink="">
      <xdr:nvSpPr>
        <xdr:cNvPr id="142" name="総務費該当値テキスト"/>
        <xdr:cNvSpPr txBox="1"/>
      </xdr:nvSpPr>
      <xdr:spPr>
        <a:xfrm>
          <a:off x="4686300" y="966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19743</xdr:rowOff>
    </xdr:from>
    <xdr:to>
      <xdr:col>20</xdr:col>
      <xdr:colOff>38100</xdr:colOff>
      <xdr:row>57</xdr:row>
      <xdr:rowOff>121343</xdr:rowOff>
    </xdr:to>
    <xdr:sp macro="" textlink="">
      <xdr:nvSpPr>
        <xdr:cNvPr id="143" name="楕円 142"/>
        <xdr:cNvSpPr/>
      </xdr:nvSpPr>
      <xdr:spPr>
        <a:xfrm>
          <a:off x="3746500" y="979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137870</xdr:rowOff>
    </xdr:from>
    <xdr:ext cx="599010" cy="259045"/>
    <xdr:sp macro="" textlink="">
      <xdr:nvSpPr>
        <xdr:cNvPr id="144" name="テキスト ボックス 143"/>
        <xdr:cNvSpPr txBox="1"/>
      </xdr:nvSpPr>
      <xdr:spPr>
        <a:xfrm>
          <a:off x="3497795" y="9567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132934</xdr:rowOff>
    </xdr:from>
    <xdr:to>
      <xdr:col>15</xdr:col>
      <xdr:colOff>101600</xdr:colOff>
      <xdr:row>58</xdr:row>
      <xdr:rowOff>63084</xdr:rowOff>
    </xdr:to>
    <xdr:sp macro="" textlink="">
      <xdr:nvSpPr>
        <xdr:cNvPr id="145" name="楕円 144"/>
        <xdr:cNvSpPr/>
      </xdr:nvSpPr>
      <xdr:spPr>
        <a:xfrm>
          <a:off x="2857500" y="990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79611</xdr:rowOff>
    </xdr:from>
    <xdr:ext cx="599010" cy="259045"/>
    <xdr:sp macro="" textlink="">
      <xdr:nvSpPr>
        <xdr:cNvPr id="146" name="テキスト ボックス 145"/>
        <xdr:cNvSpPr txBox="1"/>
      </xdr:nvSpPr>
      <xdr:spPr>
        <a:xfrm>
          <a:off x="2608795" y="968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16408</xdr:rowOff>
    </xdr:from>
    <xdr:to>
      <xdr:col>10</xdr:col>
      <xdr:colOff>165100</xdr:colOff>
      <xdr:row>58</xdr:row>
      <xdr:rowOff>118008</xdr:rowOff>
    </xdr:to>
    <xdr:sp macro="" textlink="">
      <xdr:nvSpPr>
        <xdr:cNvPr id="147" name="楕円 146"/>
        <xdr:cNvSpPr/>
      </xdr:nvSpPr>
      <xdr:spPr>
        <a:xfrm>
          <a:off x="1968500" y="996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109135</xdr:rowOff>
    </xdr:from>
    <xdr:ext cx="534377" cy="259045"/>
    <xdr:sp macro="" textlink="">
      <xdr:nvSpPr>
        <xdr:cNvPr id="148" name="テキスト ボックス 147"/>
        <xdr:cNvSpPr txBox="1"/>
      </xdr:nvSpPr>
      <xdr:spPr>
        <a:xfrm>
          <a:off x="1752111" y="1005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28601</xdr:rowOff>
    </xdr:from>
    <xdr:to>
      <xdr:col>6</xdr:col>
      <xdr:colOff>38100</xdr:colOff>
      <xdr:row>58</xdr:row>
      <xdr:rowOff>130201</xdr:rowOff>
    </xdr:to>
    <xdr:sp macro="" textlink="">
      <xdr:nvSpPr>
        <xdr:cNvPr id="149" name="楕円 148"/>
        <xdr:cNvSpPr/>
      </xdr:nvSpPr>
      <xdr:spPr>
        <a:xfrm>
          <a:off x="1079500" y="997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121328</xdr:rowOff>
    </xdr:from>
    <xdr:ext cx="534377" cy="259045"/>
    <xdr:sp macro="" textlink="">
      <xdr:nvSpPr>
        <xdr:cNvPr id="150" name="テキスト ボックス 149"/>
        <xdr:cNvSpPr txBox="1"/>
      </xdr:nvSpPr>
      <xdr:spPr>
        <a:xfrm>
          <a:off x="863111" y="1006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32148</xdr:rowOff>
    </xdr:from>
    <xdr:to>
      <xdr:col>24</xdr:col>
      <xdr:colOff>62865</xdr:colOff>
      <xdr:row>78</xdr:row>
      <xdr:rowOff>84863</xdr:rowOff>
    </xdr:to>
    <xdr:cxnSp macro="">
      <xdr:nvCxnSpPr>
        <xdr:cNvPr id="173" name="直線コネクタ 172"/>
        <xdr:cNvCxnSpPr/>
      </xdr:nvCxnSpPr>
      <xdr:spPr>
        <a:xfrm flipV="1">
          <a:off x="4633595" y="12033648"/>
          <a:ext cx="1270" cy="142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88690</xdr:rowOff>
    </xdr:from>
    <xdr:ext cx="599010" cy="259045"/>
    <xdr:sp macro="" textlink="">
      <xdr:nvSpPr>
        <xdr:cNvPr id="174" name="民生費最小値テキスト"/>
        <xdr:cNvSpPr txBox="1"/>
      </xdr:nvSpPr>
      <xdr:spPr>
        <a:xfrm>
          <a:off x="4686300" y="134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84863</xdr:rowOff>
    </xdr:from>
    <xdr:to>
      <xdr:col>24</xdr:col>
      <xdr:colOff>152400</xdr:colOff>
      <xdr:row>78</xdr:row>
      <xdr:rowOff>84863</xdr:rowOff>
    </xdr:to>
    <xdr:cxnSp macro="">
      <xdr:nvCxnSpPr>
        <xdr:cNvPr id="175" name="直線コネクタ 174"/>
        <xdr:cNvCxnSpPr/>
      </xdr:nvCxnSpPr>
      <xdr:spPr>
        <a:xfrm>
          <a:off x="4546600" y="1345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150275</xdr:rowOff>
    </xdr:from>
    <xdr:ext cx="599010" cy="259045"/>
    <xdr:sp macro="" textlink="">
      <xdr:nvSpPr>
        <xdr:cNvPr id="176" name="民生費最大値テキスト"/>
        <xdr:cNvSpPr txBox="1"/>
      </xdr:nvSpPr>
      <xdr:spPr>
        <a:xfrm>
          <a:off x="4686300" y="118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32148</xdr:rowOff>
    </xdr:from>
    <xdr:to>
      <xdr:col>24</xdr:col>
      <xdr:colOff>152400</xdr:colOff>
      <xdr:row>70</xdr:row>
      <xdr:rowOff>32148</xdr:rowOff>
    </xdr:to>
    <xdr:cxnSp macro="">
      <xdr:nvCxnSpPr>
        <xdr:cNvPr id="177" name="直線コネクタ 176"/>
        <xdr:cNvCxnSpPr/>
      </xdr:nvCxnSpPr>
      <xdr:spPr>
        <a:xfrm>
          <a:off x="4546600" y="1203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120972</xdr:rowOff>
    </xdr:from>
    <xdr:to>
      <xdr:col>24</xdr:col>
      <xdr:colOff>63500</xdr:colOff>
      <xdr:row>77</xdr:row>
      <xdr:rowOff>124676</xdr:rowOff>
    </xdr:to>
    <xdr:cxnSp macro="">
      <xdr:nvCxnSpPr>
        <xdr:cNvPr id="178" name="直線コネクタ 177"/>
        <xdr:cNvCxnSpPr/>
      </xdr:nvCxnSpPr>
      <xdr:spPr>
        <a:xfrm>
          <a:off x="3797300" y="13322622"/>
          <a:ext cx="8382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156985</xdr:rowOff>
    </xdr:from>
    <xdr:ext cx="599010" cy="259045"/>
    <xdr:sp macro="" textlink="">
      <xdr:nvSpPr>
        <xdr:cNvPr id="179" name="民生費平均値テキスト"/>
        <xdr:cNvSpPr txBox="1"/>
      </xdr:nvSpPr>
      <xdr:spPr>
        <a:xfrm>
          <a:off x="4686300" y="12844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134108</xdr:rowOff>
    </xdr:from>
    <xdr:to>
      <xdr:col>24</xdr:col>
      <xdr:colOff>114300</xdr:colOff>
      <xdr:row>76</xdr:row>
      <xdr:rowOff>64258</xdr:rowOff>
    </xdr:to>
    <xdr:sp macro="" textlink="">
      <xdr:nvSpPr>
        <xdr:cNvPr id="180" name="フローチャート: 判断 179"/>
        <xdr:cNvSpPr/>
      </xdr:nvSpPr>
      <xdr:spPr>
        <a:xfrm>
          <a:off x="4584700" y="1299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56700</xdr:rowOff>
    </xdr:from>
    <xdr:to>
      <xdr:col>19</xdr:col>
      <xdr:colOff>177800</xdr:colOff>
      <xdr:row>77</xdr:row>
      <xdr:rowOff>120972</xdr:rowOff>
    </xdr:to>
    <xdr:cxnSp macro="">
      <xdr:nvCxnSpPr>
        <xdr:cNvPr id="181" name="直線コネクタ 180"/>
        <xdr:cNvCxnSpPr/>
      </xdr:nvCxnSpPr>
      <xdr:spPr>
        <a:xfrm>
          <a:off x="2908300" y="13258350"/>
          <a:ext cx="889000" cy="6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137857</xdr:rowOff>
    </xdr:from>
    <xdr:to>
      <xdr:col>20</xdr:col>
      <xdr:colOff>38100</xdr:colOff>
      <xdr:row>76</xdr:row>
      <xdr:rowOff>68007</xdr:rowOff>
    </xdr:to>
    <xdr:sp macro="" textlink="">
      <xdr:nvSpPr>
        <xdr:cNvPr id="182" name="フローチャート: 判断 181"/>
        <xdr:cNvSpPr/>
      </xdr:nvSpPr>
      <xdr:spPr>
        <a:xfrm>
          <a:off x="37465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84534</xdr:rowOff>
    </xdr:from>
    <xdr:ext cx="599010" cy="259045"/>
    <xdr:sp macro="" textlink="">
      <xdr:nvSpPr>
        <xdr:cNvPr id="183" name="テキスト ボックス 182"/>
        <xdr:cNvSpPr txBox="1"/>
      </xdr:nvSpPr>
      <xdr:spPr>
        <a:xfrm>
          <a:off x="3497795" y="1277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56700</xdr:rowOff>
    </xdr:from>
    <xdr:to>
      <xdr:col>15</xdr:col>
      <xdr:colOff>50800</xdr:colOff>
      <xdr:row>77</xdr:row>
      <xdr:rowOff>145186</xdr:rowOff>
    </xdr:to>
    <xdr:cxnSp macro="">
      <xdr:nvCxnSpPr>
        <xdr:cNvPr id="184" name="直線コネクタ 183"/>
        <xdr:cNvCxnSpPr/>
      </xdr:nvCxnSpPr>
      <xdr:spPr>
        <a:xfrm flipV="1">
          <a:off x="2019300" y="13258350"/>
          <a:ext cx="889000" cy="8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171069</xdr:rowOff>
    </xdr:from>
    <xdr:to>
      <xdr:col>15</xdr:col>
      <xdr:colOff>101600</xdr:colOff>
      <xdr:row>76</xdr:row>
      <xdr:rowOff>101219</xdr:rowOff>
    </xdr:to>
    <xdr:sp macro="" textlink="">
      <xdr:nvSpPr>
        <xdr:cNvPr id="185" name="フローチャート: 判断 184"/>
        <xdr:cNvSpPr/>
      </xdr:nvSpPr>
      <xdr:spPr>
        <a:xfrm>
          <a:off x="2857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117745</xdr:rowOff>
    </xdr:from>
    <xdr:ext cx="599010" cy="259045"/>
    <xdr:sp macro="" textlink="">
      <xdr:nvSpPr>
        <xdr:cNvPr id="186" name="テキスト ボックス 185"/>
        <xdr:cNvSpPr txBox="1"/>
      </xdr:nvSpPr>
      <xdr:spPr>
        <a:xfrm>
          <a:off x="2608795" y="1280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145186</xdr:rowOff>
    </xdr:from>
    <xdr:to>
      <xdr:col>10</xdr:col>
      <xdr:colOff>114300</xdr:colOff>
      <xdr:row>78</xdr:row>
      <xdr:rowOff>74164</xdr:rowOff>
    </xdr:to>
    <xdr:cxnSp macro="">
      <xdr:nvCxnSpPr>
        <xdr:cNvPr id="187" name="直線コネクタ 186"/>
        <xdr:cNvCxnSpPr/>
      </xdr:nvCxnSpPr>
      <xdr:spPr>
        <a:xfrm flipV="1">
          <a:off x="1130300" y="13346836"/>
          <a:ext cx="889000" cy="10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52279</xdr:rowOff>
    </xdr:from>
    <xdr:to>
      <xdr:col>10</xdr:col>
      <xdr:colOff>165100</xdr:colOff>
      <xdr:row>76</xdr:row>
      <xdr:rowOff>153879</xdr:rowOff>
    </xdr:to>
    <xdr:sp macro="" textlink="">
      <xdr:nvSpPr>
        <xdr:cNvPr id="188" name="フローチャート: 判断 187"/>
        <xdr:cNvSpPr/>
      </xdr:nvSpPr>
      <xdr:spPr>
        <a:xfrm>
          <a:off x="1968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170405</xdr:rowOff>
    </xdr:from>
    <xdr:ext cx="599010" cy="259045"/>
    <xdr:sp macro="" textlink="">
      <xdr:nvSpPr>
        <xdr:cNvPr id="189" name="テキスト ボックス 188"/>
        <xdr:cNvSpPr txBox="1"/>
      </xdr:nvSpPr>
      <xdr:spPr>
        <a:xfrm>
          <a:off x="1719795"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67613</xdr:rowOff>
    </xdr:from>
    <xdr:to>
      <xdr:col>6</xdr:col>
      <xdr:colOff>38100</xdr:colOff>
      <xdr:row>76</xdr:row>
      <xdr:rowOff>169213</xdr:rowOff>
    </xdr:to>
    <xdr:sp macro="" textlink="">
      <xdr:nvSpPr>
        <xdr:cNvPr id="190" name="フローチャート: 判断 189"/>
        <xdr:cNvSpPr/>
      </xdr:nvSpPr>
      <xdr:spPr>
        <a:xfrm>
          <a:off x="1079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14290</xdr:rowOff>
    </xdr:from>
    <xdr:ext cx="599010" cy="259045"/>
    <xdr:sp macro="" textlink="">
      <xdr:nvSpPr>
        <xdr:cNvPr id="191" name="テキスト ボックス 190"/>
        <xdr:cNvSpPr txBox="1"/>
      </xdr:nvSpPr>
      <xdr:spPr>
        <a:xfrm>
          <a:off x="830795"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73876</xdr:rowOff>
    </xdr:from>
    <xdr:to>
      <xdr:col>24</xdr:col>
      <xdr:colOff>114300</xdr:colOff>
      <xdr:row>78</xdr:row>
      <xdr:rowOff>4026</xdr:rowOff>
    </xdr:to>
    <xdr:sp macro="" textlink="">
      <xdr:nvSpPr>
        <xdr:cNvPr id="197" name="楕円 196"/>
        <xdr:cNvSpPr/>
      </xdr:nvSpPr>
      <xdr:spPr>
        <a:xfrm>
          <a:off x="4584700" y="1327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52303</xdr:rowOff>
    </xdr:from>
    <xdr:ext cx="599010" cy="259045"/>
    <xdr:sp macro="" textlink="">
      <xdr:nvSpPr>
        <xdr:cNvPr id="198" name="民生費該当値テキスト"/>
        <xdr:cNvSpPr txBox="1"/>
      </xdr:nvSpPr>
      <xdr:spPr>
        <a:xfrm>
          <a:off x="4686300" y="1325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70172</xdr:rowOff>
    </xdr:from>
    <xdr:to>
      <xdr:col>20</xdr:col>
      <xdr:colOff>38100</xdr:colOff>
      <xdr:row>78</xdr:row>
      <xdr:rowOff>322</xdr:rowOff>
    </xdr:to>
    <xdr:sp macro="" textlink="">
      <xdr:nvSpPr>
        <xdr:cNvPr id="199" name="楕円 198"/>
        <xdr:cNvSpPr/>
      </xdr:nvSpPr>
      <xdr:spPr>
        <a:xfrm>
          <a:off x="3746500" y="1327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162899</xdr:rowOff>
    </xdr:from>
    <xdr:ext cx="599010" cy="259045"/>
    <xdr:sp macro="" textlink="">
      <xdr:nvSpPr>
        <xdr:cNvPr id="200" name="テキスト ボックス 199"/>
        <xdr:cNvSpPr txBox="1"/>
      </xdr:nvSpPr>
      <xdr:spPr>
        <a:xfrm>
          <a:off x="3497795" y="13364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5900</xdr:rowOff>
    </xdr:from>
    <xdr:to>
      <xdr:col>15</xdr:col>
      <xdr:colOff>101600</xdr:colOff>
      <xdr:row>77</xdr:row>
      <xdr:rowOff>107500</xdr:rowOff>
    </xdr:to>
    <xdr:sp macro="" textlink="">
      <xdr:nvSpPr>
        <xdr:cNvPr id="201" name="楕円 200"/>
        <xdr:cNvSpPr/>
      </xdr:nvSpPr>
      <xdr:spPr>
        <a:xfrm>
          <a:off x="2857500" y="132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98627</xdr:rowOff>
    </xdr:from>
    <xdr:ext cx="599010" cy="259045"/>
    <xdr:sp macro="" textlink="">
      <xdr:nvSpPr>
        <xdr:cNvPr id="202" name="テキスト ボックス 201"/>
        <xdr:cNvSpPr txBox="1"/>
      </xdr:nvSpPr>
      <xdr:spPr>
        <a:xfrm>
          <a:off x="2608795" y="1330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94386</xdr:rowOff>
    </xdr:from>
    <xdr:to>
      <xdr:col>10</xdr:col>
      <xdr:colOff>165100</xdr:colOff>
      <xdr:row>78</xdr:row>
      <xdr:rowOff>24536</xdr:rowOff>
    </xdr:to>
    <xdr:sp macro="" textlink="">
      <xdr:nvSpPr>
        <xdr:cNvPr id="203" name="楕円 202"/>
        <xdr:cNvSpPr/>
      </xdr:nvSpPr>
      <xdr:spPr>
        <a:xfrm>
          <a:off x="1968500" y="1329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15663</xdr:rowOff>
    </xdr:from>
    <xdr:ext cx="599010" cy="259045"/>
    <xdr:sp macro="" textlink="">
      <xdr:nvSpPr>
        <xdr:cNvPr id="204" name="テキスト ボックス 203"/>
        <xdr:cNvSpPr txBox="1"/>
      </xdr:nvSpPr>
      <xdr:spPr>
        <a:xfrm>
          <a:off x="1719795" y="1338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23364</xdr:rowOff>
    </xdr:from>
    <xdr:to>
      <xdr:col>6</xdr:col>
      <xdr:colOff>38100</xdr:colOff>
      <xdr:row>78</xdr:row>
      <xdr:rowOff>124964</xdr:rowOff>
    </xdr:to>
    <xdr:sp macro="" textlink="">
      <xdr:nvSpPr>
        <xdr:cNvPr id="205" name="楕円 204"/>
        <xdr:cNvSpPr/>
      </xdr:nvSpPr>
      <xdr:spPr>
        <a:xfrm>
          <a:off x="1079500" y="1339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116091</xdr:rowOff>
    </xdr:from>
    <xdr:ext cx="599010" cy="259045"/>
    <xdr:sp macro="" textlink="">
      <xdr:nvSpPr>
        <xdr:cNvPr id="206" name="テキスト ボックス 205"/>
        <xdr:cNvSpPr txBox="1"/>
      </xdr:nvSpPr>
      <xdr:spPr>
        <a:xfrm>
          <a:off x="830795" y="13489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20005</xdr:rowOff>
    </xdr:from>
    <xdr:to>
      <xdr:col>24</xdr:col>
      <xdr:colOff>62865</xdr:colOff>
      <xdr:row>98</xdr:row>
      <xdr:rowOff>88272</xdr:rowOff>
    </xdr:to>
    <xdr:cxnSp macro="">
      <xdr:nvCxnSpPr>
        <xdr:cNvPr id="230" name="直線コネクタ 229"/>
        <xdr:cNvCxnSpPr/>
      </xdr:nvCxnSpPr>
      <xdr:spPr>
        <a:xfrm flipV="1">
          <a:off x="4633595" y="15621955"/>
          <a:ext cx="1270" cy="1268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92099</xdr:rowOff>
    </xdr:from>
    <xdr:ext cx="534377" cy="259045"/>
    <xdr:sp macro="" textlink="">
      <xdr:nvSpPr>
        <xdr:cNvPr id="231" name="衛生費最小値テキスト"/>
        <xdr:cNvSpPr txBox="1"/>
      </xdr:nvSpPr>
      <xdr:spPr>
        <a:xfrm>
          <a:off x="4686300" y="168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88272</xdr:rowOff>
    </xdr:from>
    <xdr:to>
      <xdr:col>24</xdr:col>
      <xdr:colOff>152400</xdr:colOff>
      <xdr:row>98</xdr:row>
      <xdr:rowOff>88272</xdr:rowOff>
    </xdr:to>
    <xdr:cxnSp macro="">
      <xdr:nvCxnSpPr>
        <xdr:cNvPr id="232" name="直線コネクタ 231"/>
        <xdr:cNvCxnSpPr/>
      </xdr:nvCxnSpPr>
      <xdr:spPr>
        <a:xfrm>
          <a:off x="4546600" y="1689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138132</xdr:rowOff>
    </xdr:from>
    <xdr:ext cx="599010" cy="259045"/>
    <xdr:sp macro="" textlink="">
      <xdr:nvSpPr>
        <xdr:cNvPr id="233" name="衛生費最大値テキスト"/>
        <xdr:cNvSpPr txBox="1"/>
      </xdr:nvSpPr>
      <xdr:spPr>
        <a:xfrm>
          <a:off x="4686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20005</xdr:rowOff>
    </xdr:from>
    <xdr:to>
      <xdr:col>24</xdr:col>
      <xdr:colOff>152400</xdr:colOff>
      <xdr:row>91</xdr:row>
      <xdr:rowOff>20005</xdr:rowOff>
    </xdr:to>
    <xdr:cxnSp macro="">
      <xdr:nvCxnSpPr>
        <xdr:cNvPr id="234" name="直線コネクタ 233"/>
        <xdr:cNvCxnSpPr/>
      </xdr:nvCxnSpPr>
      <xdr:spPr>
        <a:xfrm>
          <a:off x="4546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77369</xdr:rowOff>
    </xdr:from>
    <xdr:to>
      <xdr:col>24</xdr:col>
      <xdr:colOff>63500</xdr:colOff>
      <xdr:row>97</xdr:row>
      <xdr:rowOff>77445</xdr:rowOff>
    </xdr:to>
    <xdr:cxnSp macro="">
      <xdr:nvCxnSpPr>
        <xdr:cNvPr id="235" name="直線コネクタ 234"/>
        <xdr:cNvCxnSpPr/>
      </xdr:nvCxnSpPr>
      <xdr:spPr>
        <a:xfrm flipV="1">
          <a:off x="3797300" y="16708019"/>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121942</xdr:rowOff>
    </xdr:from>
    <xdr:ext cx="534377" cy="259045"/>
    <xdr:sp macro="" textlink="">
      <xdr:nvSpPr>
        <xdr:cNvPr id="236" name="衛生費平均値テキスト"/>
        <xdr:cNvSpPr txBox="1"/>
      </xdr:nvSpPr>
      <xdr:spPr>
        <a:xfrm>
          <a:off x="4686300" y="1640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99065</xdr:rowOff>
    </xdr:from>
    <xdr:to>
      <xdr:col>24</xdr:col>
      <xdr:colOff>114300</xdr:colOff>
      <xdr:row>97</xdr:row>
      <xdr:rowOff>29215</xdr:rowOff>
    </xdr:to>
    <xdr:sp macro="" textlink="">
      <xdr:nvSpPr>
        <xdr:cNvPr id="237" name="フローチャート: 判断 236"/>
        <xdr:cNvSpPr/>
      </xdr:nvSpPr>
      <xdr:spPr>
        <a:xfrm>
          <a:off x="4584700" y="165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77445</xdr:rowOff>
    </xdr:from>
    <xdr:to>
      <xdr:col>19</xdr:col>
      <xdr:colOff>177800</xdr:colOff>
      <xdr:row>97</xdr:row>
      <xdr:rowOff>83823</xdr:rowOff>
    </xdr:to>
    <xdr:cxnSp macro="">
      <xdr:nvCxnSpPr>
        <xdr:cNvPr id="238" name="直線コネクタ 237"/>
        <xdr:cNvCxnSpPr/>
      </xdr:nvCxnSpPr>
      <xdr:spPr>
        <a:xfrm flipV="1">
          <a:off x="2908300" y="16708095"/>
          <a:ext cx="8890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110396</xdr:rowOff>
    </xdr:from>
    <xdr:to>
      <xdr:col>20</xdr:col>
      <xdr:colOff>38100</xdr:colOff>
      <xdr:row>97</xdr:row>
      <xdr:rowOff>40546</xdr:rowOff>
    </xdr:to>
    <xdr:sp macro="" textlink="">
      <xdr:nvSpPr>
        <xdr:cNvPr id="239" name="フローチャート: 判断 238"/>
        <xdr:cNvSpPr/>
      </xdr:nvSpPr>
      <xdr:spPr>
        <a:xfrm>
          <a:off x="3746500" y="165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57073</xdr:rowOff>
    </xdr:from>
    <xdr:ext cx="534377" cy="259045"/>
    <xdr:sp macro="" textlink="">
      <xdr:nvSpPr>
        <xdr:cNvPr id="240" name="テキスト ボックス 239"/>
        <xdr:cNvSpPr txBox="1"/>
      </xdr:nvSpPr>
      <xdr:spPr>
        <a:xfrm>
          <a:off x="3530111" y="1634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83823</xdr:rowOff>
    </xdr:from>
    <xdr:to>
      <xdr:col>15</xdr:col>
      <xdr:colOff>50800</xdr:colOff>
      <xdr:row>97</xdr:row>
      <xdr:rowOff>94666</xdr:rowOff>
    </xdr:to>
    <xdr:cxnSp macro="">
      <xdr:nvCxnSpPr>
        <xdr:cNvPr id="241" name="直線コネクタ 240"/>
        <xdr:cNvCxnSpPr/>
      </xdr:nvCxnSpPr>
      <xdr:spPr>
        <a:xfrm flipV="1">
          <a:off x="2019300" y="16714473"/>
          <a:ext cx="889000" cy="1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108627</xdr:rowOff>
    </xdr:from>
    <xdr:to>
      <xdr:col>15</xdr:col>
      <xdr:colOff>101600</xdr:colOff>
      <xdr:row>97</xdr:row>
      <xdr:rowOff>38777</xdr:rowOff>
    </xdr:to>
    <xdr:sp macro="" textlink="">
      <xdr:nvSpPr>
        <xdr:cNvPr id="242" name="フローチャート: 判断 241"/>
        <xdr:cNvSpPr/>
      </xdr:nvSpPr>
      <xdr:spPr>
        <a:xfrm>
          <a:off x="2857500" y="165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55304</xdr:rowOff>
    </xdr:from>
    <xdr:ext cx="534377" cy="259045"/>
    <xdr:sp macro="" textlink="">
      <xdr:nvSpPr>
        <xdr:cNvPr id="243" name="テキスト ボックス 242"/>
        <xdr:cNvSpPr txBox="1"/>
      </xdr:nvSpPr>
      <xdr:spPr>
        <a:xfrm>
          <a:off x="2641111" y="1634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94666</xdr:rowOff>
    </xdr:from>
    <xdr:to>
      <xdr:col>10</xdr:col>
      <xdr:colOff>114300</xdr:colOff>
      <xdr:row>97</xdr:row>
      <xdr:rowOff>96472</xdr:rowOff>
    </xdr:to>
    <xdr:cxnSp macro="">
      <xdr:nvCxnSpPr>
        <xdr:cNvPr id="244" name="直線コネクタ 243"/>
        <xdr:cNvCxnSpPr/>
      </xdr:nvCxnSpPr>
      <xdr:spPr>
        <a:xfrm flipV="1">
          <a:off x="1130300" y="16725316"/>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122627</xdr:rowOff>
    </xdr:from>
    <xdr:to>
      <xdr:col>10</xdr:col>
      <xdr:colOff>165100</xdr:colOff>
      <xdr:row>97</xdr:row>
      <xdr:rowOff>52777</xdr:rowOff>
    </xdr:to>
    <xdr:sp macro="" textlink="">
      <xdr:nvSpPr>
        <xdr:cNvPr id="245" name="フローチャート: 判断 244"/>
        <xdr:cNvSpPr/>
      </xdr:nvSpPr>
      <xdr:spPr>
        <a:xfrm>
          <a:off x="1968500" y="1658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69304</xdr:rowOff>
    </xdr:from>
    <xdr:ext cx="534377" cy="259045"/>
    <xdr:sp macro="" textlink="">
      <xdr:nvSpPr>
        <xdr:cNvPr id="246" name="テキスト ボックス 245"/>
        <xdr:cNvSpPr txBox="1"/>
      </xdr:nvSpPr>
      <xdr:spPr>
        <a:xfrm>
          <a:off x="1752111" y="1635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106037</xdr:rowOff>
    </xdr:from>
    <xdr:to>
      <xdr:col>6</xdr:col>
      <xdr:colOff>38100</xdr:colOff>
      <xdr:row>97</xdr:row>
      <xdr:rowOff>36187</xdr:rowOff>
    </xdr:to>
    <xdr:sp macro="" textlink="">
      <xdr:nvSpPr>
        <xdr:cNvPr id="247" name="フローチャート: 判断 246"/>
        <xdr:cNvSpPr/>
      </xdr:nvSpPr>
      <xdr:spPr>
        <a:xfrm>
          <a:off x="1079500" y="165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52714</xdr:rowOff>
    </xdr:from>
    <xdr:ext cx="534377" cy="259045"/>
    <xdr:sp macro="" textlink="">
      <xdr:nvSpPr>
        <xdr:cNvPr id="248" name="テキスト ボックス 247"/>
        <xdr:cNvSpPr txBox="1"/>
      </xdr:nvSpPr>
      <xdr:spPr>
        <a:xfrm>
          <a:off x="863111" y="163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26569</xdr:rowOff>
    </xdr:from>
    <xdr:to>
      <xdr:col>24</xdr:col>
      <xdr:colOff>114300</xdr:colOff>
      <xdr:row>97</xdr:row>
      <xdr:rowOff>128169</xdr:rowOff>
    </xdr:to>
    <xdr:sp macro="" textlink="">
      <xdr:nvSpPr>
        <xdr:cNvPr id="254" name="楕円 253"/>
        <xdr:cNvSpPr/>
      </xdr:nvSpPr>
      <xdr:spPr>
        <a:xfrm>
          <a:off x="4584700" y="1665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4996</xdr:rowOff>
    </xdr:from>
    <xdr:ext cx="534377" cy="259045"/>
    <xdr:sp macro="" textlink="">
      <xdr:nvSpPr>
        <xdr:cNvPr id="255" name="衛生費該当値テキスト"/>
        <xdr:cNvSpPr txBox="1"/>
      </xdr:nvSpPr>
      <xdr:spPr>
        <a:xfrm>
          <a:off x="4686300" y="1663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26645</xdr:rowOff>
    </xdr:from>
    <xdr:to>
      <xdr:col>20</xdr:col>
      <xdr:colOff>38100</xdr:colOff>
      <xdr:row>97</xdr:row>
      <xdr:rowOff>128245</xdr:rowOff>
    </xdr:to>
    <xdr:sp macro="" textlink="">
      <xdr:nvSpPr>
        <xdr:cNvPr id="256" name="楕円 255"/>
        <xdr:cNvSpPr/>
      </xdr:nvSpPr>
      <xdr:spPr>
        <a:xfrm>
          <a:off x="3746500" y="1665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119372</xdr:rowOff>
    </xdr:from>
    <xdr:ext cx="534377" cy="259045"/>
    <xdr:sp macro="" textlink="">
      <xdr:nvSpPr>
        <xdr:cNvPr id="257" name="テキスト ボックス 256"/>
        <xdr:cNvSpPr txBox="1"/>
      </xdr:nvSpPr>
      <xdr:spPr>
        <a:xfrm>
          <a:off x="3530111" y="1675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33023</xdr:rowOff>
    </xdr:from>
    <xdr:to>
      <xdr:col>15</xdr:col>
      <xdr:colOff>101600</xdr:colOff>
      <xdr:row>97</xdr:row>
      <xdr:rowOff>134623</xdr:rowOff>
    </xdr:to>
    <xdr:sp macro="" textlink="">
      <xdr:nvSpPr>
        <xdr:cNvPr id="258" name="楕円 257"/>
        <xdr:cNvSpPr/>
      </xdr:nvSpPr>
      <xdr:spPr>
        <a:xfrm>
          <a:off x="2857500" y="1666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125750</xdr:rowOff>
    </xdr:from>
    <xdr:ext cx="534377" cy="259045"/>
    <xdr:sp macro="" textlink="">
      <xdr:nvSpPr>
        <xdr:cNvPr id="259" name="テキスト ボックス 258"/>
        <xdr:cNvSpPr txBox="1"/>
      </xdr:nvSpPr>
      <xdr:spPr>
        <a:xfrm>
          <a:off x="2641111" y="1675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43866</xdr:rowOff>
    </xdr:from>
    <xdr:to>
      <xdr:col>10</xdr:col>
      <xdr:colOff>165100</xdr:colOff>
      <xdr:row>97</xdr:row>
      <xdr:rowOff>145466</xdr:rowOff>
    </xdr:to>
    <xdr:sp macro="" textlink="">
      <xdr:nvSpPr>
        <xdr:cNvPr id="260" name="楕円 259"/>
        <xdr:cNvSpPr/>
      </xdr:nvSpPr>
      <xdr:spPr>
        <a:xfrm>
          <a:off x="1968500" y="1667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136593</xdr:rowOff>
    </xdr:from>
    <xdr:ext cx="534377" cy="259045"/>
    <xdr:sp macro="" textlink="">
      <xdr:nvSpPr>
        <xdr:cNvPr id="261" name="テキスト ボックス 260"/>
        <xdr:cNvSpPr txBox="1"/>
      </xdr:nvSpPr>
      <xdr:spPr>
        <a:xfrm>
          <a:off x="1752111" y="1676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45672</xdr:rowOff>
    </xdr:from>
    <xdr:to>
      <xdr:col>6</xdr:col>
      <xdr:colOff>38100</xdr:colOff>
      <xdr:row>97</xdr:row>
      <xdr:rowOff>147272</xdr:rowOff>
    </xdr:to>
    <xdr:sp macro="" textlink="">
      <xdr:nvSpPr>
        <xdr:cNvPr id="262" name="楕円 261"/>
        <xdr:cNvSpPr/>
      </xdr:nvSpPr>
      <xdr:spPr>
        <a:xfrm>
          <a:off x="1079500" y="1667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138399</xdr:rowOff>
    </xdr:from>
    <xdr:ext cx="534377" cy="259045"/>
    <xdr:sp macro="" textlink="">
      <xdr:nvSpPr>
        <xdr:cNvPr id="263" name="テキスト ボックス 262"/>
        <xdr:cNvSpPr txBox="1"/>
      </xdr:nvSpPr>
      <xdr:spPr>
        <a:xfrm>
          <a:off x="863111" y="1676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56490</xdr:rowOff>
    </xdr:from>
    <xdr:to>
      <xdr:col>54</xdr:col>
      <xdr:colOff>189865</xdr:colOff>
      <xdr:row>38</xdr:row>
      <xdr:rowOff>139700</xdr:rowOff>
    </xdr:to>
    <xdr:cxnSp macro="">
      <xdr:nvCxnSpPr>
        <xdr:cNvPr id="285" name="直線コネクタ 284"/>
        <xdr:cNvCxnSpPr/>
      </xdr:nvCxnSpPr>
      <xdr:spPr>
        <a:xfrm flipV="1">
          <a:off x="10475595" y="5371440"/>
          <a:ext cx="1270" cy="1283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3167</xdr:rowOff>
    </xdr:from>
    <xdr:ext cx="469744" cy="259045"/>
    <xdr:sp macro="" textlink="">
      <xdr:nvSpPr>
        <xdr:cNvPr id="288" name="労働費最大値テキスト"/>
        <xdr:cNvSpPr txBox="1"/>
      </xdr:nvSpPr>
      <xdr:spPr>
        <a:xfrm>
          <a:off x="10528300" y="51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56490</xdr:rowOff>
    </xdr:from>
    <xdr:to>
      <xdr:col>55</xdr:col>
      <xdr:colOff>88900</xdr:colOff>
      <xdr:row>31</xdr:row>
      <xdr:rowOff>56490</xdr:rowOff>
    </xdr:to>
    <xdr:cxnSp macro="">
      <xdr:nvCxnSpPr>
        <xdr:cNvPr id="289" name="直線コネクタ 288"/>
        <xdr:cNvCxnSpPr/>
      </xdr:nvCxnSpPr>
      <xdr:spPr>
        <a:xfrm>
          <a:off x="10388600" y="537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130522</xdr:rowOff>
    </xdr:from>
    <xdr:ext cx="378565" cy="259045"/>
    <xdr:sp macro="" textlink="">
      <xdr:nvSpPr>
        <xdr:cNvPr id="291" name="労働費平均値テキスト"/>
        <xdr:cNvSpPr txBox="1"/>
      </xdr:nvSpPr>
      <xdr:spPr>
        <a:xfrm>
          <a:off x="10528300" y="63027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292" name="フローチャート: 判断 291"/>
        <xdr:cNvSpPr/>
      </xdr:nvSpPr>
      <xdr:spPr>
        <a:xfrm>
          <a:off x="104267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4" name="フローチャート: 判断 293"/>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63009</xdr:rowOff>
    </xdr:from>
    <xdr:ext cx="378565" cy="259045"/>
    <xdr:sp macro="" textlink="">
      <xdr:nvSpPr>
        <xdr:cNvPr id="295" name="テキスト ボックス 294"/>
        <xdr:cNvSpPr txBox="1"/>
      </xdr:nvSpPr>
      <xdr:spPr>
        <a:xfrm>
          <a:off x="9450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103759</xdr:rowOff>
    </xdr:from>
    <xdr:to>
      <xdr:col>46</xdr:col>
      <xdr:colOff>38100</xdr:colOff>
      <xdr:row>38</xdr:row>
      <xdr:rowOff>33910</xdr:rowOff>
    </xdr:to>
    <xdr:sp macro="" textlink="">
      <xdr:nvSpPr>
        <xdr:cNvPr id="297" name="フローチャート: 判断 296"/>
        <xdr:cNvSpPr/>
      </xdr:nvSpPr>
      <xdr:spPr>
        <a:xfrm>
          <a:off x="8699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50436</xdr:rowOff>
    </xdr:from>
    <xdr:ext cx="378565" cy="259045"/>
    <xdr:sp macro="" textlink="">
      <xdr:nvSpPr>
        <xdr:cNvPr id="298" name="テキスト ボックス 297"/>
        <xdr:cNvSpPr txBox="1"/>
      </xdr:nvSpPr>
      <xdr:spPr>
        <a:xfrm>
          <a:off x="8561017" y="6222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89814</xdr:rowOff>
    </xdr:from>
    <xdr:to>
      <xdr:col>41</xdr:col>
      <xdr:colOff>101600</xdr:colOff>
      <xdr:row>38</xdr:row>
      <xdr:rowOff>19965</xdr:rowOff>
    </xdr:to>
    <xdr:sp macro="" textlink="">
      <xdr:nvSpPr>
        <xdr:cNvPr id="300" name="フローチャート: 判断 299"/>
        <xdr:cNvSpPr/>
      </xdr:nvSpPr>
      <xdr:spPr>
        <a:xfrm>
          <a:off x="78105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36491</xdr:rowOff>
    </xdr:from>
    <xdr:ext cx="378565" cy="259045"/>
    <xdr:sp macro="" textlink="">
      <xdr:nvSpPr>
        <xdr:cNvPr id="301" name="テキスト ボックス 300"/>
        <xdr:cNvSpPr txBox="1"/>
      </xdr:nvSpPr>
      <xdr:spPr>
        <a:xfrm>
          <a:off x="7672017" y="62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65354</xdr:rowOff>
    </xdr:from>
    <xdr:to>
      <xdr:col>36</xdr:col>
      <xdr:colOff>165100</xdr:colOff>
      <xdr:row>37</xdr:row>
      <xdr:rowOff>166954</xdr:rowOff>
    </xdr:to>
    <xdr:sp macro="" textlink="">
      <xdr:nvSpPr>
        <xdr:cNvPr id="302" name="フローチャート: 判断 301"/>
        <xdr:cNvSpPr/>
      </xdr:nvSpPr>
      <xdr:spPr>
        <a:xfrm>
          <a:off x="6921500" y="64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12031</xdr:rowOff>
    </xdr:from>
    <xdr:ext cx="378565" cy="259045"/>
    <xdr:sp macro="" textlink="">
      <xdr:nvSpPr>
        <xdr:cNvPr id="303" name="テキスト ボックス 302"/>
        <xdr:cNvSpPr txBox="1"/>
      </xdr:nvSpPr>
      <xdr:spPr>
        <a:xfrm>
          <a:off x="6783017" y="618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35255</xdr:rowOff>
    </xdr:from>
    <xdr:to>
      <xdr:col>54</xdr:col>
      <xdr:colOff>189865</xdr:colOff>
      <xdr:row>59</xdr:row>
      <xdr:rowOff>25438</xdr:rowOff>
    </xdr:to>
    <xdr:cxnSp macro="">
      <xdr:nvCxnSpPr>
        <xdr:cNvPr id="342" name="直線コネクタ 341"/>
        <xdr:cNvCxnSpPr/>
      </xdr:nvCxnSpPr>
      <xdr:spPr>
        <a:xfrm flipV="1">
          <a:off x="10475595" y="8607755"/>
          <a:ext cx="1270" cy="153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29265</xdr:rowOff>
    </xdr:from>
    <xdr:ext cx="469744" cy="259045"/>
    <xdr:sp macro="" textlink="">
      <xdr:nvSpPr>
        <xdr:cNvPr id="343" name="農林水産業費最小値テキスト"/>
        <xdr:cNvSpPr txBox="1"/>
      </xdr:nvSpPr>
      <xdr:spPr>
        <a:xfrm>
          <a:off x="10528300" y="1014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25438</xdr:rowOff>
    </xdr:from>
    <xdr:to>
      <xdr:col>55</xdr:col>
      <xdr:colOff>88900</xdr:colOff>
      <xdr:row>59</xdr:row>
      <xdr:rowOff>25438</xdr:rowOff>
    </xdr:to>
    <xdr:cxnSp macro="">
      <xdr:nvCxnSpPr>
        <xdr:cNvPr id="344" name="直線コネクタ 343"/>
        <xdr:cNvCxnSpPr/>
      </xdr:nvCxnSpPr>
      <xdr:spPr>
        <a:xfrm>
          <a:off x="10388600" y="101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153382</xdr:rowOff>
    </xdr:from>
    <xdr:ext cx="599010" cy="259045"/>
    <xdr:sp macro="" textlink="">
      <xdr:nvSpPr>
        <xdr:cNvPr id="345" name="農林水産業費最大値テキスト"/>
        <xdr:cNvSpPr txBox="1"/>
      </xdr:nvSpPr>
      <xdr:spPr>
        <a:xfrm>
          <a:off x="10528300" y="838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122,224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35255</xdr:rowOff>
    </xdr:from>
    <xdr:to>
      <xdr:col>55</xdr:col>
      <xdr:colOff>88900</xdr:colOff>
      <xdr:row>50</xdr:row>
      <xdr:rowOff>35255</xdr:rowOff>
    </xdr:to>
    <xdr:cxnSp macro="">
      <xdr:nvCxnSpPr>
        <xdr:cNvPr id="346" name="直線コネクタ 345"/>
        <xdr:cNvCxnSpPr/>
      </xdr:nvCxnSpPr>
      <xdr:spPr>
        <a:xfrm>
          <a:off x="10388600" y="860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30861</xdr:rowOff>
    </xdr:from>
    <xdr:to>
      <xdr:col>55</xdr:col>
      <xdr:colOff>0</xdr:colOff>
      <xdr:row>58</xdr:row>
      <xdr:rowOff>42558</xdr:rowOff>
    </xdr:to>
    <xdr:cxnSp macro="">
      <xdr:nvCxnSpPr>
        <xdr:cNvPr id="347" name="直線コネクタ 346"/>
        <xdr:cNvCxnSpPr/>
      </xdr:nvCxnSpPr>
      <xdr:spPr>
        <a:xfrm>
          <a:off x="9639300" y="9974961"/>
          <a:ext cx="8382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167644</xdr:rowOff>
    </xdr:from>
    <xdr:ext cx="534377" cy="259045"/>
    <xdr:sp macro="" textlink="">
      <xdr:nvSpPr>
        <xdr:cNvPr id="348" name="農林水産業費平均値テキスト"/>
        <xdr:cNvSpPr txBox="1"/>
      </xdr:nvSpPr>
      <xdr:spPr>
        <a:xfrm>
          <a:off x="10528300" y="9597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144767</xdr:rowOff>
    </xdr:from>
    <xdr:to>
      <xdr:col>55</xdr:col>
      <xdr:colOff>50800</xdr:colOff>
      <xdr:row>57</xdr:row>
      <xdr:rowOff>74917</xdr:rowOff>
    </xdr:to>
    <xdr:sp macro="" textlink="">
      <xdr:nvSpPr>
        <xdr:cNvPr id="349" name="フローチャート: 判断 348"/>
        <xdr:cNvSpPr/>
      </xdr:nvSpPr>
      <xdr:spPr>
        <a:xfrm>
          <a:off x="104267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30861</xdr:rowOff>
    </xdr:from>
    <xdr:to>
      <xdr:col>50</xdr:col>
      <xdr:colOff>114300</xdr:colOff>
      <xdr:row>58</xdr:row>
      <xdr:rowOff>35763</xdr:rowOff>
    </xdr:to>
    <xdr:cxnSp macro="">
      <xdr:nvCxnSpPr>
        <xdr:cNvPr id="350" name="直線コネクタ 349"/>
        <xdr:cNvCxnSpPr/>
      </xdr:nvCxnSpPr>
      <xdr:spPr>
        <a:xfrm flipV="1">
          <a:off x="8750300" y="9974961"/>
          <a:ext cx="889000" cy="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119647</xdr:rowOff>
    </xdr:from>
    <xdr:to>
      <xdr:col>50</xdr:col>
      <xdr:colOff>165100</xdr:colOff>
      <xdr:row>57</xdr:row>
      <xdr:rowOff>49797</xdr:rowOff>
    </xdr:to>
    <xdr:sp macro="" textlink="">
      <xdr:nvSpPr>
        <xdr:cNvPr id="351" name="フローチャート: 判断 350"/>
        <xdr:cNvSpPr/>
      </xdr:nvSpPr>
      <xdr:spPr>
        <a:xfrm>
          <a:off x="9588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66324</xdr:rowOff>
    </xdr:from>
    <xdr:ext cx="534377" cy="259045"/>
    <xdr:sp macro="" textlink="">
      <xdr:nvSpPr>
        <xdr:cNvPr id="352" name="テキスト ボックス 351"/>
        <xdr:cNvSpPr txBox="1"/>
      </xdr:nvSpPr>
      <xdr:spPr>
        <a:xfrm>
          <a:off x="9372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35763</xdr:rowOff>
    </xdr:from>
    <xdr:to>
      <xdr:col>45</xdr:col>
      <xdr:colOff>177800</xdr:colOff>
      <xdr:row>58</xdr:row>
      <xdr:rowOff>61938</xdr:rowOff>
    </xdr:to>
    <xdr:cxnSp macro="">
      <xdr:nvCxnSpPr>
        <xdr:cNvPr id="353" name="直線コネクタ 352"/>
        <xdr:cNvCxnSpPr/>
      </xdr:nvCxnSpPr>
      <xdr:spPr>
        <a:xfrm flipV="1">
          <a:off x="7861300" y="9979863"/>
          <a:ext cx="8890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154242</xdr:rowOff>
    </xdr:from>
    <xdr:to>
      <xdr:col>46</xdr:col>
      <xdr:colOff>38100</xdr:colOff>
      <xdr:row>57</xdr:row>
      <xdr:rowOff>84392</xdr:rowOff>
    </xdr:to>
    <xdr:sp macro="" textlink="">
      <xdr:nvSpPr>
        <xdr:cNvPr id="354" name="フローチャート: 判断 353"/>
        <xdr:cNvSpPr/>
      </xdr:nvSpPr>
      <xdr:spPr>
        <a:xfrm>
          <a:off x="8699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100919</xdr:rowOff>
    </xdr:from>
    <xdr:ext cx="534377" cy="259045"/>
    <xdr:sp macro="" textlink="">
      <xdr:nvSpPr>
        <xdr:cNvPr id="355" name="テキスト ボックス 354"/>
        <xdr:cNvSpPr txBox="1"/>
      </xdr:nvSpPr>
      <xdr:spPr>
        <a:xfrm>
          <a:off x="8483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89357</xdr:rowOff>
    </xdr:from>
    <xdr:to>
      <xdr:col>41</xdr:col>
      <xdr:colOff>50800</xdr:colOff>
      <xdr:row>58</xdr:row>
      <xdr:rowOff>61938</xdr:rowOff>
    </xdr:to>
    <xdr:cxnSp macro="">
      <xdr:nvCxnSpPr>
        <xdr:cNvPr id="356" name="直線コネクタ 355"/>
        <xdr:cNvCxnSpPr/>
      </xdr:nvCxnSpPr>
      <xdr:spPr>
        <a:xfrm>
          <a:off x="6972300" y="9862007"/>
          <a:ext cx="889000" cy="14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123393</xdr:rowOff>
    </xdr:from>
    <xdr:to>
      <xdr:col>41</xdr:col>
      <xdr:colOff>101600</xdr:colOff>
      <xdr:row>57</xdr:row>
      <xdr:rowOff>53543</xdr:rowOff>
    </xdr:to>
    <xdr:sp macro="" textlink="">
      <xdr:nvSpPr>
        <xdr:cNvPr id="357" name="フローチャート: 判断 356"/>
        <xdr:cNvSpPr/>
      </xdr:nvSpPr>
      <xdr:spPr>
        <a:xfrm>
          <a:off x="7810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70070</xdr:rowOff>
    </xdr:from>
    <xdr:ext cx="534377" cy="259045"/>
    <xdr:sp macro="" textlink="">
      <xdr:nvSpPr>
        <xdr:cNvPr id="358" name="テキスト ボックス 357"/>
        <xdr:cNvSpPr txBox="1"/>
      </xdr:nvSpPr>
      <xdr:spPr>
        <a:xfrm>
          <a:off x="7594111" y="949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158534</xdr:rowOff>
    </xdr:from>
    <xdr:to>
      <xdr:col>36</xdr:col>
      <xdr:colOff>165100</xdr:colOff>
      <xdr:row>57</xdr:row>
      <xdr:rowOff>88684</xdr:rowOff>
    </xdr:to>
    <xdr:sp macro="" textlink="">
      <xdr:nvSpPr>
        <xdr:cNvPr id="359" name="フローチャート: 判断 358"/>
        <xdr:cNvSpPr/>
      </xdr:nvSpPr>
      <xdr:spPr>
        <a:xfrm>
          <a:off x="6921500" y="975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105211</xdr:rowOff>
    </xdr:from>
    <xdr:ext cx="534377" cy="259045"/>
    <xdr:sp macro="" textlink="">
      <xdr:nvSpPr>
        <xdr:cNvPr id="360" name="テキスト ボックス 359"/>
        <xdr:cNvSpPr txBox="1"/>
      </xdr:nvSpPr>
      <xdr:spPr>
        <a:xfrm>
          <a:off x="6705111" y="953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163208</xdr:rowOff>
    </xdr:from>
    <xdr:to>
      <xdr:col>55</xdr:col>
      <xdr:colOff>50800</xdr:colOff>
      <xdr:row>58</xdr:row>
      <xdr:rowOff>93358</xdr:rowOff>
    </xdr:to>
    <xdr:sp macro="" textlink="">
      <xdr:nvSpPr>
        <xdr:cNvPr id="366" name="楕円 365"/>
        <xdr:cNvSpPr/>
      </xdr:nvSpPr>
      <xdr:spPr>
        <a:xfrm>
          <a:off x="10426700" y="993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141635</xdr:rowOff>
    </xdr:from>
    <xdr:ext cx="534377" cy="259045"/>
    <xdr:sp macro="" textlink="">
      <xdr:nvSpPr>
        <xdr:cNvPr id="367" name="農林水産業費該当値テキスト"/>
        <xdr:cNvSpPr txBox="1"/>
      </xdr:nvSpPr>
      <xdr:spPr>
        <a:xfrm>
          <a:off x="10528300" y="991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151511</xdr:rowOff>
    </xdr:from>
    <xdr:to>
      <xdr:col>50</xdr:col>
      <xdr:colOff>165100</xdr:colOff>
      <xdr:row>58</xdr:row>
      <xdr:rowOff>81661</xdr:rowOff>
    </xdr:to>
    <xdr:sp macro="" textlink="">
      <xdr:nvSpPr>
        <xdr:cNvPr id="368" name="楕円 367"/>
        <xdr:cNvSpPr/>
      </xdr:nvSpPr>
      <xdr:spPr>
        <a:xfrm>
          <a:off x="9588500" y="992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72788</xdr:rowOff>
    </xdr:from>
    <xdr:ext cx="534377" cy="259045"/>
    <xdr:sp macro="" textlink="">
      <xdr:nvSpPr>
        <xdr:cNvPr id="369" name="テキスト ボックス 368"/>
        <xdr:cNvSpPr txBox="1"/>
      </xdr:nvSpPr>
      <xdr:spPr>
        <a:xfrm>
          <a:off x="9372111" y="1001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156413</xdr:rowOff>
    </xdr:from>
    <xdr:to>
      <xdr:col>46</xdr:col>
      <xdr:colOff>38100</xdr:colOff>
      <xdr:row>58</xdr:row>
      <xdr:rowOff>86563</xdr:rowOff>
    </xdr:to>
    <xdr:sp macro="" textlink="">
      <xdr:nvSpPr>
        <xdr:cNvPr id="370" name="楕円 369"/>
        <xdr:cNvSpPr/>
      </xdr:nvSpPr>
      <xdr:spPr>
        <a:xfrm>
          <a:off x="8699500" y="992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77690</xdr:rowOff>
    </xdr:from>
    <xdr:ext cx="534377" cy="259045"/>
    <xdr:sp macro="" textlink="">
      <xdr:nvSpPr>
        <xdr:cNvPr id="371" name="テキスト ボックス 370"/>
        <xdr:cNvSpPr txBox="1"/>
      </xdr:nvSpPr>
      <xdr:spPr>
        <a:xfrm>
          <a:off x="8483111" y="1002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11138</xdr:rowOff>
    </xdr:from>
    <xdr:to>
      <xdr:col>41</xdr:col>
      <xdr:colOff>101600</xdr:colOff>
      <xdr:row>58</xdr:row>
      <xdr:rowOff>112738</xdr:rowOff>
    </xdr:to>
    <xdr:sp macro="" textlink="">
      <xdr:nvSpPr>
        <xdr:cNvPr id="372" name="楕円 371"/>
        <xdr:cNvSpPr/>
      </xdr:nvSpPr>
      <xdr:spPr>
        <a:xfrm>
          <a:off x="7810500" y="995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103865</xdr:rowOff>
    </xdr:from>
    <xdr:ext cx="534377" cy="259045"/>
    <xdr:sp macro="" textlink="">
      <xdr:nvSpPr>
        <xdr:cNvPr id="373" name="テキスト ボックス 372"/>
        <xdr:cNvSpPr txBox="1"/>
      </xdr:nvSpPr>
      <xdr:spPr>
        <a:xfrm>
          <a:off x="7594111" y="1004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38557</xdr:rowOff>
    </xdr:from>
    <xdr:to>
      <xdr:col>36</xdr:col>
      <xdr:colOff>165100</xdr:colOff>
      <xdr:row>57</xdr:row>
      <xdr:rowOff>140157</xdr:rowOff>
    </xdr:to>
    <xdr:sp macro="" textlink="">
      <xdr:nvSpPr>
        <xdr:cNvPr id="374" name="楕円 373"/>
        <xdr:cNvSpPr/>
      </xdr:nvSpPr>
      <xdr:spPr>
        <a:xfrm>
          <a:off x="6921500" y="981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131284</xdr:rowOff>
    </xdr:from>
    <xdr:ext cx="534377" cy="259045"/>
    <xdr:sp macro="" textlink="">
      <xdr:nvSpPr>
        <xdr:cNvPr id="375" name="テキスト ボックス 374"/>
        <xdr:cNvSpPr txBox="1"/>
      </xdr:nvSpPr>
      <xdr:spPr>
        <a:xfrm>
          <a:off x="6705111" y="990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57486</xdr:rowOff>
    </xdr:from>
    <xdr:to>
      <xdr:col>54</xdr:col>
      <xdr:colOff>189865</xdr:colOff>
      <xdr:row>79</xdr:row>
      <xdr:rowOff>85015</xdr:rowOff>
    </xdr:to>
    <xdr:cxnSp macro="">
      <xdr:nvCxnSpPr>
        <xdr:cNvPr id="401" name="直線コネクタ 400"/>
        <xdr:cNvCxnSpPr/>
      </xdr:nvCxnSpPr>
      <xdr:spPr>
        <a:xfrm flipV="1">
          <a:off x="10475595" y="12058986"/>
          <a:ext cx="1270" cy="157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88842</xdr:rowOff>
    </xdr:from>
    <xdr:ext cx="378565" cy="259045"/>
    <xdr:sp macro="" textlink="">
      <xdr:nvSpPr>
        <xdr:cNvPr id="402" name="商工費最小値テキスト"/>
        <xdr:cNvSpPr txBox="1"/>
      </xdr:nvSpPr>
      <xdr:spPr>
        <a:xfrm>
          <a:off x="10528300" y="1363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85015</xdr:rowOff>
    </xdr:from>
    <xdr:to>
      <xdr:col>55</xdr:col>
      <xdr:colOff>88900</xdr:colOff>
      <xdr:row>79</xdr:row>
      <xdr:rowOff>85015</xdr:rowOff>
    </xdr:to>
    <xdr:cxnSp macro="">
      <xdr:nvCxnSpPr>
        <xdr:cNvPr id="403" name="直線コネクタ 402"/>
        <xdr:cNvCxnSpPr/>
      </xdr:nvCxnSpPr>
      <xdr:spPr>
        <a:xfrm>
          <a:off x="10388600" y="1362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4163</xdr:rowOff>
    </xdr:from>
    <xdr:ext cx="534377" cy="259045"/>
    <xdr:sp macro="" textlink="">
      <xdr:nvSpPr>
        <xdr:cNvPr id="404" name="商工費最大値テキスト"/>
        <xdr:cNvSpPr txBox="1"/>
      </xdr:nvSpPr>
      <xdr:spPr>
        <a:xfrm>
          <a:off x="10528300" y="118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57486</xdr:rowOff>
    </xdr:from>
    <xdr:to>
      <xdr:col>55</xdr:col>
      <xdr:colOff>88900</xdr:colOff>
      <xdr:row>70</xdr:row>
      <xdr:rowOff>57486</xdr:rowOff>
    </xdr:to>
    <xdr:cxnSp macro="">
      <xdr:nvCxnSpPr>
        <xdr:cNvPr id="405" name="直線コネクタ 404"/>
        <xdr:cNvCxnSpPr/>
      </xdr:nvCxnSpPr>
      <xdr:spPr>
        <a:xfrm>
          <a:off x="10388600" y="1205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94373</xdr:rowOff>
    </xdr:from>
    <xdr:to>
      <xdr:col>55</xdr:col>
      <xdr:colOff>0</xdr:colOff>
      <xdr:row>78</xdr:row>
      <xdr:rowOff>100919</xdr:rowOff>
    </xdr:to>
    <xdr:cxnSp macro="">
      <xdr:nvCxnSpPr>
        <xdr:cNvPr id="406" name="直線コネクタ 405"/>
        <xdr:cNvCxnSpPr/>
      </xdr:nvCxnSpPr>
      <xdr:spPr>
        <a:xfrm flipV="1">
          <a:off x="9639300" y="13467473"/>
          <a:ext cx="838200" cy="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162673</xdr:rowOff>
    </xdr:from>
    <xdr:ext cx="534377" cy="259045"/>
    <xdr:sp macro="" textlink="">
      <xdr:nvSpPr>
        <xdr:cNvPr id="407" name="商工費平均値テキスト"/>
        <xdr:cNvSpPr txBox="1"/>
      </xdr:nvSpPr>
      <xdr:spPr>
        <a:xfrm>
          <a:off x="10528300" y="13192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139796</xdr:rowOff>
    </xdr:from>
    <xdr:to>
      <xdr:col>55</xdr:col>
      <xdr:colOff>50800</xdr:colOff>
      <xdr:row>78</xdr:row>
      <xdr:rowOff>69946</xdr:rowOff>
    </xdr:to>
    <xdr:sp macro="" textlink="">
      <xdr:nvSpPr>
        <xdr:cNvPr id="408" name="フローチャート: 判断 407"/>
        <xdr:cNvSpPr/>
      </xdr:nvSpPr>
      <xdr:spPr>
        <a:xfrm>
          <a:off x="104267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100919</xdr:rowOff>
    </xdr:from>
    <xdr:to>
      <xdr:col>50</xdr:col>
      <xdr:colOff>114300</xdr:colOff>
      <xdr:row>78</xdr:row>
      <xdr:rowOff>105344</xdr:rowOff>
    </xdr:to>
    <xdr:cxnSp macro="">
      <xdr:nvCxnSpPr>
        <xdr:cNvPr id="409" name="直線コネクタ 408"/>
        <xdr:cNvCxnSpPr/>
      </xdr:nvCxnSpPr>
      <xdr:spPr>
        <a:xfrm flipV="1">
          <a:off x="8750300" y="13474019"/>
          <a:ext cx="889000" cy="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127713</xdr:rowOff>
    </xdr:from>
    <xdr:to>
      <xdr:col>50</xdr:col>
      <xdr:colOff>165100</xdr:colOff>
      <xdr:row>78</xdr:row>
      <xdr:rowOff>57863</xdr:rowOff>
    </xdr:to>
    <xdr:sp macro="" textlink="">
      <xdr:nvSpPr>
        <xdr:cNvPr id="410" name="フローチャート: 判断 409"/>
        <xdr:cNvSpPr/>
      </xdr:nvSpPr>
      <xdr:spPr>
        <a:xfrm>
          <a:off x="9588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74390</xdr:rowOff>
    </xdr:from>
    <xdr:ext cx="534377" cy="259045"/>
    <xdr:sp macro="" textlink="">
      <xdr:nvSpPr>
        <xdr:cNvPr id="411" name="テキスト ボックス 410"/>
        <xdr:cNvSpPr txBox="1"/>
      </xdr:nvSpPr>
      <xdr:spPr>
        <a:xfrm>
          <a:off x="9372111" y="1310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86844</xdr:rowOff>
    </xdr:from>
    <xdr:to>
      <xdr:col>45</xdr:col>
      <xdr:colOff>177800</xdr:colOff>
      <xdr:row>78</xdr:row>
      <xdr:rowOff>105344</xdr:rowOff>
    </xdr:to>
    <xdr:cxnSp macro="">
      <xdr:nvCxnSpPr>
        <xdr:cNvPr id="412" name="直線コネクタ 411"/>
        <xdr:cNvCxnSpPr/>
      </xdr:nvCxnSpPr>
      <xdr:spPr>
        <a:xfrm>
          <a:off x="7861300" y="13459944"/>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1101</xdr:rowOff>
    </xdr:from>
    <xdr:to>
      <xdr:col>46</xdr:col>
      <xdr:colOff>38100</xdr:colOff>
      <xdr:row>78</xdr:row>
      <xdr:rowOff>102701</xdr:rowOff>
    </xdr:to>
    <xdr:sp macro="" textlink="">
      <xdr:nvSpPr>
        <xdr:cNvPr id="413" name="フローチャート: 判断 412"/>
        <xdr:cNvSpPr/>
      </xdr:nvSpPr>
      <xdr:spPr>
        <a:xfrm>
          <a:off x="8699500" y="13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119228</xdr:rowOff>
    </xdr:from>
    <xdr:ext cx="534377" cy="259045"/>
    <xdr:sp macro="" textlink="">
      <xdr:nvSpPr>
        <xdr:cNvPr id="414" name="テキスト ボックス 413"/>
        <xdr:cNvSpPr txBox="1"/>
      </xdr:nvSpPr>
      <xdr:spPr>
        <a:xfrm>
          <a:off x="8483111" y="1314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86844</xdr:rowOff>
    </xdr:from>
    <xdr:to>
      <xdr:col>41</xdr:col>
      <xdr:colOff>50800</xdr:colOff>
      <xdr:row>78</xdr:row>
      <xdr:rowOff>114537</xdr:rowOff>
    </xdr:to>
    <xdr:cxnSp macro="">
      <xdr:nvCxnSpPr>
        <xdr:cNvPr id="415" name="直線コネクタ 414"/>
        <xdr:cNvCxnSpPr/>
      </xdr:nvCxnSpPr>
      <xdr:spPr>
        <a:xfrm flipV="1">
          <a:off x="6972300" y="13459944"/>
          <a:ext cx="889000" cy="2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162885</xdr:rowOff>
    </xdr:from>
    <xdr:to>
      <xdr:col>41</xdr:col>
      <xdr:colOff>101600</xdr:colOff>
      <xdr:row>78</xdr:row>
      <xdr:rowOff>93035</xdr:rowOff>
    </xdr:to>
    <xdr:sp macro="" textlink="">
      <xdr:nvSpPr>
        <xdr:cNvPr id="416" name="フローチャート: 判断 415"/>
        <xdr:cNvSpPr/>
      </xdr:nvSpPr>
      <xdr:spPr>
        <a:xfrm>
          <a:off x="7810500" y="1336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109562</xdr:rowOff>
    </xdr:from>
    <xdr:ext cx="534377" cy="259045"/>
    <xdr:sp macro="" textlink="">
      <xdr:nvSpPr>
        <xdr:cNvPr id="417" name="テキスト ボックス 416"/>
        <xdr:cNvSpPr txBox="1"/>
      </xdr:nvSpPr>
      <xdr:spPr>
        <a:xfrm>
          <a:off x="7594111" y="1313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17545</xdr:rowOff>
    </xdr:from>
    <xdr:to>
      <xdr:col>36</xdr:col>
      <xdr:colOff>165100</xdr:colOff>
      <xdr:row>78</xdr:row>
      <xdr:rowOff>119145</xdr:rowOff>
    </xdr:to>
    <xdr:sp macro="" textlink="">
      <xdr:nvSpPr>
        <xdr:cNvPr id="418" name="フローチャート: 判断 417"/>
        <xdr:cNvSpPr/>
      </xdr:nvSpPr>
      <xdr:spPr>
        <a:xfrm>
          <a:off x="6921500" y="133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135672</xdr:rowOff>
    </xdr:from>
    <xdr:ext cx="534377" cy="259045"/>
    <xdr:sp macro="" textlink="">
      <xdr:nvSpPr>
        <xdr:cNvPr id="419" name="テキスト ボックス 418"/>
        <xdr:cNvSpPr txBox="1"/>
      </xdr:nvSpPr>
      <xdr:spPr>
        <a:xfrm>
          <a:off x="6705111" y="131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43573</xdr:rowOff>
    </xdr:from>
    <xdr:to>
      <xdr:col>55</xdr:col>
      <xdr:colOff>50800</xdr:colOff>
      <xdr:row>78</xdr:row>
      <xdr:rowOff>145173</xdr:rowOff>
    </xdr:to>
    <xdr:sp macro="" textlink="">
      <xdr:nvSpPr>
        <xdr:cNvPr id="425" name="楕円 424"/>
        <xdr:cNvSpPr/>
      </xdr:nvSpPr>
      <xdr:spPr>
        <a:xfrm>
          <a:off x="10426700" y="1341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22000</xdr:rowOff>
    </xdr:from>
    <xdr:ext cx="534377" cy="259045"/>
    <xdr:sp macro="" textlink="">
      <xdr:nvSpPr>
        <xdr:cNvPr id="426" name="商工費該当値テキスト"/>
        <xdr:cNvSpPr txBox="1"/>
      </xdr:nvSpPr>
      <xdr:spPr>
        <a:xfrm>
          <a:off x="10528300" y="1339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50119</xdr:rowOff>
    </xdr:from>
    <xdr:to>
      <xdr:col>50</xdr:col>
      <xdr:colOff>165100</xdr:colOff>
      <xdr:row>78</xdr:row>
      <xdr:rowOff>151719</xdr:rowOff>
    </xdr:to>
    <xdr:sp macro="" textlink="">
      <xdr:nvSpPr>
        <xdr:cNvPr id="427" name="楕円 426"/>
        <xdr:cNvSpPr/>
      </xdr:nvSpPr>
      <xdr:spPr>
        <a:xfrm>
          <a:off x="9588500" y="1342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142846</xdr:rowOff>
    </xdr:from>
    <xdr:ext cx="534377" cy="259045"/>
    <xdr:sp macro="" textlink="">
      <xdr:nvSpPr>
        <xdr:cNvPr id="428" name="テキスト ボックス 427"/>
        <xdr:cNvSpPr txBox="1"/>
      </xdr:nvSpPr>
      <xdr:spPr>
        <a:xfrm>
          <a:off x="9372111" y="1351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54544</xdr:rowOff>
    </xdr:from>
    <xdr:to>
      <xdr:col>46</xdr:col>
      <xdr:colOff>38100</xdr:colOff>
      <xdr:row>78</xdr:row>
      <xdr:rowOff>156144</xdr:rowOff>
    </xdr:to>
    <xdr:sp macro="" textlink="">
      <xdr:nvSpPr>
        <xdr:cNvPr id="429" name="楕円 428"/>
        <xdr:cNvSpPr/>
      </xdr:nvSpPr>
      <xdr:spPr>
        <a:xfrm>
          <a:off x="8699500" y="1342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147271</xdr:rowOff>
    </xdr:from>
    <xdr:ext cx="534377" cy="259045"/>
    <xdr:sp macro="" textlink="">
      <xdr:nvSpPr>
        <xdr:cNvPr id="430" name="テキスト ボックス 429"/>
        <xdr:cNvSpPr txBox="1"/>
      </xdr:nvSpPr>
      <xdr:spPr>
        <a:xfrm>
          <a:off x="8483111" y="1352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36044</xdr:rowOff>
    </xdr:from>
    <xdr:to>
      <xdr:col>41</xdr:col>
      <xdr:colOff>101600</xdr:colOff>
      <xdr:row>78</xdr:row>
      <xdr:rowOff>137644</xdr:rowOff>
    </xdr:to>
    <xdr:sp macro="" textlink="">
      <xdr:nvSpPr>
        <xdr:cNvPr id="431" name="楕円 430"/>
        <xdr:cNvSpPr/>
      </xdr:nvSpPr>
      <xdr:spPr>
        <a:xfrm>
          <a:off x="7810500" y="1340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128771</xdr:rowOff>
    </xdr:from>
    <xdr:ext cx="534377" cy="259045"/>
    <xdr:sp macro="" textlink="">
      <xdr:nvSpPr>
        <xdr:cNvPr id="432" name="テキスト ボックス 431"/>
        <xdr:cNvSpPr txBox="1"/>
      </xdr:nvSpPr>
      <xdr:spPr>
        <a:xfrm>
          <a:off x="7594111" y="1350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63737</xdr:rowOff>
    </xdr:from>
    <xdr:to>
      <xdr:col>36</xdr:col>
      <xdr:colOff>165100</xdr:colOff>
      <xdr:row>78</xdr:row>
      <xdr:rowOff>165337</xdr:rowOff>
    </xdr:to>
    <xdr:sp macro="" textlink="">
      <xdr:nvSpPr>
        <xdr:cNvPr id="433" name="楕円 432"/>
        <xdr:cNvSpPr/>
      </xdr:nvSpPr>
      <xdr:spPr>
        <a:xfrm>
          <a:off x="6921500" y="1343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156464</xdr:rowOff>
    </xdr:from>
    <xdr:ext cx="469744" cy="259045"/>
    <xdr:sp macro="" textlink="">
      <xdr:nvSpPr>
        <xdr:cNvPr id="434" name="テキスト ボックス 433"/>
        <xdr:cNvSpPr txBox="1"/>
      </xdr:nvSpPr>
      <xdr:spPr>
        <a:xfrm>
          <a:off x="6737428" y="135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118445</xdr:rowOff>
    </xdr:from>
    <xdr:to>
      <xdr:col>54</xdr:col>
      <xdr:colOff>189865</xdr:colOff>
      <xdr:row>97</xdr:row>
      <xdr:rowOff>128882</xdr:rowOff>
    </xdr:to>
    <xdr:cxnSp macro="">
      <xdr:nvCxnSpPr>
        <xdr:cNvPr id="454" name="直線コネクタ 453"/>
        <xdr:cNvCxnSpPr/>
      </xdr:nvCxnSpPr>
      <xdr:spPr>
        <a:xfrm flipV="1">
          <a:off x="10475595" y="15548945"/>
          <a:ext cx="1270" cy="121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132709</xdr:rowOff>
    </xdr:from>
    <xdr:ext cx="534377" cy="259045"/>
    <xdr:sp macro="" textlink="">
      <xdr:nvSpPr>
        <xdr:cNvPr id="455" name="土木費最小値テキスト"/>
        <xdr:cNvSpPr txBox="1"/>
      </xdr:nvSpPr>
      <xdr:spPr>
        <a:xfrm>
          <a:off x="10528300" y="167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128882</xdr:rowOff>
    </xdr:from>
    <xdr:to>
      <xdr:col>55</xdr:col>
      <xdr:colOff>88900</xdr:colOff>
      <xdr:row>97</xdr:row>
      <xdr:rowOff>128882</xdr:rowOff>
    </xdr:to>
    <xdr:cxnSp macro="">
      <xdr:nvCxnSpPr>
        <xdr:cNvPr id="456" name="直線コネクタ 455"/>
        <xdr:cNvCxnSpPr/>
      </xdr:nvCxnSpPr>
      <xdr:spPr>
        <a:xfrm>
          <a:off x="10388600" y="167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65122</xdr:rowOff>
    </xdr:from>
    <xdr:ext cx="599010" cy="259045"/>
    <xdr:sp macro="" textlink="">
      <xdr:nvSpPr>
        <xdr:cNvPr id="457" name="土木費最大値テキスト"/>
        <xdr:cNvSpPr txBox="1"/>
      </xdr:nvSpPr>
      <xdr:spPr>
        <a:xfrm>
          <a:off x="10528300" y="1532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223,719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118445</xdr:rowOff>
    </xdr:from>
    <xdr:to>
      <xdr:col>55</xdr:col>
      <xdr:colOff>88900</xdr:colOff>
      <xdr:row>90</xdr:row>
      <xdr:rowOff>118445</xdr:rowOff>
    </xdr:to>
    <xdr:cxnSp macro="">
      <xdr:nvCxnSpPr>
        <xdr:cNvPr id="458" name="直線コネクタ 457"/>
        <xdr:cNvCxnSpPr/>
      </xdr:nvCxnSpPr>
      <xdr:spPr>
        <a:xfrm>
          <a:off x="10388600" y="1554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99952</xdr:rowOff>
    </xdr:from>
    <xdr:to>
      <xdr:col>55</xdr:col>
      <xdr:colOff>0</xdr:colOff>
      <xdr:row>96</xdr:row>
      <xdr:rowOff>108217</xdr:rowOff>
    </xdr:to>
    <xdr:cxnSp macro="">
      <xdr:nvCxnSpPr>
        <xdr:cNvPr id="459" name="直線コネクタ 458"/>
        <xdr:cNvCxnSpPr/>
      </xdr:nvCxnSpPr>
      <xdr:spPr>
        <a:xfrm>
          <a:off x="9639300" y="16559152"/>
          <a:ext cx="838200" cy="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2038</xdr:rowOff>
    </xdr:from>
    <xdr:ext cx="534377" cy="259045"/>
    <xdr:sp macro="" textlink="">
      <xdr:nvSpPr>
        <xdr:cNvPr id="460" name="土木費平均値テキスト"/>
        <xdr:cNvSpPr txBox="1"/>
      </xdr:nvSpPr>
      <xdr:spPr>
        <a:xfrm>
          <a:off x="10528300" y="16289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150611</xdr:rowOff>
    </xdr:from>
    <xdr:to>
      <xdr:col>55</xdr:col>
      <xdr:colOff>50800</xdr:colOff>
      <xdr:row>96</xdr:row>
      <xdr:rowOff>80761</xdr:rowOff>
    </xdr:to>
    <xdr:sp macro="" textlink="">
      <xdr:nvSpPr>
        <xdr:cNvPr id="461" name="フローチャート: 判断 460"/>
        <xdr:cNvSpPr/>
      </xdr:nvSpPr>
      <xdr:spPr>
        <a:xfrm>
          <a:off x="104267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99952</xdr:rowOff>
    </xdr:from>
    <xdr:to>
      <xdr:col>50</xdr:col>
      <xdr:colOff>114300</xdr:colOff>
      <xdr:row>96</xdr:row>
      <xdr:rowOff>110691</xdr:rowOff>
    </xdr:to>
    <xdr:cxnSp macro="">
      <xdr:nvCxnSpPr>
        <xdr:cNvPr id="462" name="直線コネクタ 461"/>
        <xdr:cNvCxnSpPr/>
      </xdr:nvCxnSpPr>
      <xdr:spPr>
        <a:xfrm flipV="1">
          <a:off x="8750300" y="16559152"/>
          <a:ext cx="889000" cy="1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165001</xdr:rowOff>
    </xdr:from>
    <xdr:to>
      <xdr:col>50</xdr:col>
      <xdr:colOff>165100</xdr:colOff>
      <xdr:row>96</xdr:row>
      <xdr:rowOff>95151</xdr:rowOff>
    </xdr:to>
    <xdr:sp macro="" textlink="">
      <xdr:nvSpPr>
        <xdr:cNvPr id="463" name="フローチャート: 判断 462"/>
        <xdr:cNvSpPr/>
      </xdr:nvSpPr>
      <xdr:spPr>
        <a:xfrm>
          <a:off x="9588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111678</xdr:rowOff>
    </xdr:from>
    <xdr:ext cx="534377" cy="259045"/>
    <xdr:sp macro="" textlink="">
      <xdr:nvSpPr>
        <xdr:cNvPr id="464" name="テキスト ボックス 463"/>
        <xdr:cNvSpPr txBox="1"/>
      </xdr:nvSpPr>
      <xdr:spPr>
        <a:xfrm>
          <a:off x="9372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90483</xdr:rowOff>
    </xdr:from>
    <xdr:to>
      <xdr:col>45</xdr:col>
      <xdr:colOff>177800</xdr:colOff>
      <xdr:row>96</xdr:row>
      <xdr:rowOff>110691</xdr:rowOff>
    </xdr:to>
    <xdr:cxnSp macro="">
      <xdr:nvCxnSpPr>
        <xdr:cNvPr id="465" name="直線コネクタ 464"/>
        <xdr:cNvCxnSpPr/>
      </xdr:nvCxnSpPr>
      <xdr:spPr>
        <a:xfrm>
          <a:off x="7861300" y="16549683"/>
          <a:ext cx="8890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15873</xdr:rowOff>
    </xdr:from>
    <xdr:to>
      <xdr:col>46</xdr:col>
      <xdr:colOff>38100</xdr:colOff>
      <xdr:row>96</xdr:row>
      <xdr:rowOff>117473</xdr:rowOff>
    </xdr:to>
    <xdr:sp macro="" textlink="">
      <xdr:nvSpPr>
        <xdr:cNvPr id="466" name="フローチャート: 判断 465"/>
        <xdr:cNvSpPr/>
      </xdr:nvSpPr>
      <xdr:spPr>
        <a:xfrm>
          <a:off x="8699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134000</xdr:rowOff>
    </xdr:from>
    <xdr:ext cx="534377" cy="259045"/>
    <xdr:sp macro="" textlink="">
      <xdr:nvSpPr>
        <xdr:cNvPr id="467" name="テキスト ボックス 466"/>
        <xdr:cNvSpPr txBox="1"/>
      </xdr:nvSpPr>
      <xdr:spPr>
        <a:xfrm>
          <a:off x="8483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90483</xdr:rowOff>
    </xdr:from>
    <xdr:to>
      <xdr:col>41</xdr:col>
      <xdr:colOff>50800</xdr:colOff>
      <xdr:row>96</xdr:row>
      <xdr:rowOff>120830</xdr:rowOff>
    </xdr:to>
    <xdr:cxnSp macro="">
      <xdr:nvCxnSpPr>
        <xdr:cNvPr id="468" name="直線コネクタ 467"/>
        <xdr:cNvCxnSpPr/>
      </xdr:nvCxnSpPr>
      <xdr:spPr>
        <a:xfrm flipV="1">
          <a:off x="6972300" y="16549683"/>
          <a:ext cx="889000" cy="3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888</xdr:rowOff>
    </xdr:from>
    <xdr:to>
      <xdr:col>41</xdr:col>
      <xdr:colOff>101600</xdr:colOff>
      <xdr:row>96</xdr:row>
      <xdr:rowOff>102488</xdr:rowOff>
    </xdr:to>
    <xdr:sp macro="" textlink="">
      <xdr:nvSpPr>
        <xdr:cNvPr id="469" name="フローチャート: 判断 468"/>
        <xdr:cNvSpPr/>
      </xdr:nvSpPr>
      <xdr:spPr>
        <a:xfrm>
          <a:off x="7810500" y="1646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119015</xdr:rowOff>
    </xdr:from>
    <xdr:ext cx="534377" cy="259045"/>
    <xdr:sp macro="" textlink="">
      <xdr:nvSpPr>
        <xdr:cNvPr id="470" name="テキスト ボックス 469"/>
        <xdr:cNvSpPr txBox="1"/>
      </xdr:nvSpPr>
      <xdr:spPr>
        <a:xfrm>
          <a:off x="7594111" y="1623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10565</xdr:rowOff>
    </xdr:from>
    <xdr:to>
      <xdr:col>36</xdr:col>
      <xdr:colOff>165100</xdr:colOff>
      <xdr:row>96</xdr:row>
      <xdr:rowOff>112165</xdr:rowOff>
    </xdr:to>
    <xdr:sp macro="" textlink="">
      <xdr:nvSpPr>
        <xdr:cNvPr id="471" name="フローチャート: 判断 470"/>
        <xdr:cNvSpPr/>
      </xdr:nvSpPr>
      <xdr:spPr>
        <a:xfrm>
          <a:off x="6921500" y="1646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128692</xdr:rowOff>
    </xdr:from>
    <xdr:ext cx="534377" cy="259045"/>
    <xdr:sp macro="" textlink="">
      <xdr:nvSpPr>
        <xdr:cNvPr id="472" name="テキスト ボックス 471"/>
        <xdr:cNvSpPr txBox="1"/>
      </xdr:nvSpPr>
      <xdr:spPr>
        <a:xfrm>
          <a:off x="6705111" y="1624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57417</xdr:rowOff>
    </xdr:from>
    <xdr:to>
      <xdr:col>55</xdr:col>
      <xdr:colOff>50800</xdr:colOff>
      <xdr:row>96</xdr:row>
      <xdr:rowOff>159017</xdr:rowOff>
    </xdr:to>
    <xdr:sp macro="" textlink="">
      <xdr:nvSpPr>
        <xdr:cNvPr id="478" name="楕円 477"/>
        <xdr:cNvSpPr/>
      </xdr:nvSpPr>
      <xdr:spPr>
        <a:xfrm>
          <a:off x="10426700" y="1651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35844</xdr:rowOff>
    </xdr:from>
    <xdr:ext cx="534377" cy="259045"/>
    <xdr:sp macro="" textlink="">
      <xdr:nvSpPr>
        <xdr:cNvPr id="479" name="土木費該当値テキスト"/>
        <xdr:cNvSpPr txBox="1"/>
      </xdr:nvSpPr>
      <xdr:spPr>
        <a:xfrm>
          <a:off x="10528300" y="1649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49152</xdr:rowOff>
    </xdr:from>
    <xdr:to>
      <xdr:col>50</xdr:col>
      <xdr:colOff>165100</xdr:colOff>
      <xdr:row>96</xdr:row>
      <xdr:rowOff>150752</xdr:rowOff>
    </xdr:to>
    <xdr:sp macro="" textlink="">
      <xdr:nvSpPr>
        <xdr:cNvPr id="480" name="楕円 479"/>
        <xdr:cNvSpPr/>
      </xdr:nvSpPr>
      <xdr:spPr>
        <a:xfrm>
          <a:off x="9588500" y="1650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141879</xdr:rowOff>
    </xdr:from>
    <xdr:ext cx="534377" cy="259045"/>
    <xdr:sp macro="" textlink="">
      <xdr:nvSpPr>
        <xdr:cNvPr id="481" name="テキスト ボックス 480"/>
        <xdr:cNvSpPr txBox="1"/>
      </xdr:nvSpPr>
      <xdr:spPr>
        <a:xfrm>
          <a:off x="9372111" y="1660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59891</xdr:rowOff>
    </xdr:from>
    <xdr:to>
      <xdr:col>46</xdr:col>
      <xdr:colOff>38100</xdr:colOff>
      <xdr:row>96</xdr:row>
      <xdr:rowOff>161491</xdr:rowOff>
    </xdr:to>
    <xdr:sp macro="" textlink="">
      <xdr:nvSpPr>
        <xdr:cNvPr id="482" name="楕円 481"/>
        <xdr:cNvSpPr/>
      </xdr:nvSpPr>
      <xdr:spPr>
        <a:xfrm>
          <a:off x="8699500" y="1651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152618</xdr:rowOff>
    </xdr:from>
    <xdr:ext cx="534377" cy="259045"/>
    <xdr:sp macro="" textlink="">
      <xdr:nvSpPr>
        <xdr:cNvPr id="483" name="テキスト ボックス 482"/>
        <xdr:cNvSpPr txBox="1"/>
      </xdr:nvSpPr>
      <xdr:spPr>
        <a:xfrm>
          <a:off x="8483111" y="1661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39683</xdr:rowOff>
    </xdr:from>
    <xdr:to>
      <xdr:col>41</xdr:col>
      <xdr:colOff>101600</xdr:colOff>
      <xdr:row>96</xdr:row>
      <xdr:rowOff>141283</xdr:rowOff>
    </xdr:to>
    <xdr:sp macro="" textlink="">
      <xdr:nvSpPr>
        <xdr:cNvPr id="484" name="楕円 483"/>
        <xdr:cNvSpPr/>
      </xdr:nvSpPr>
      <xdr:spPr>
        <a:xfrm>
          <a:off x="7810500" y="1649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132410</xdr:rowOff>
    </xdr:from>
    <xdr:ext cx="534377" cy="259045"/>
    <xdr:sp macro="" textlink="">
      <xdr:nvSpPr>
        <xdr:cNvPr id="485" name="テキスト ボックス 484"/>
        <xdr:cNvSpPr txBox="1"/>
      </xdr:nvSpPr>
      <xdr:spPr>
        <a:xfrm>
          <a:off x="7594111" y="1659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70030</xdr:rowOff>
    </xdr:from>
    <xdr:to>
      <xdr:col>36</xdr:col>
      <xdr:colOff>165100</xdr:colOff>
      <xdr:row>97</xdr:row>
      <xdr:rowOff>180</xdr:rowOff>
    </xdr:to>
    <xdr:sp macro="" textlink="">
      <xdr:nvSpPr>
        <xdr:cNvPr id="486" name="楕円 485"/>
        <xdr:cNvSpPr/>
      </xdr:nvSpPr>
      <xdr:spPr>
        <a:xfrm>
          <a:off x="6921500" y="1652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162757</xdr:rowOff>
    </xdr:from>
    <xdr:ext cx="534377" cy="259045"/>
    <xdr:sp macro="" textlink="">
      <xdr:nvSpPr>
        <xdr:cNvPr id="487" name="テキスト ボックス 486"/>
        <xdr:cNvSpPr txBox="1"/>
      </xdr:nvSpPr>
      <xdr:spPr>
        <a:xfrm>
          <a:off x="6705111" y="1662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96152</xdr:rowOff>
    </xdr:from>
    <xdr:to>
      <xdr:col>85</xdr:col>
      <xdr:colOff>126364</xdr:colOff>
      <xdr:row>38</xdr:row>
      <xdr:rowOff>61911</xdr:rowOff>
    </xdr:to>
    <xdr:cxnSp macro="">
      <xdr:nvCxnSpPr>
        <xdr:cNvPr id="513" name="直線コネクタ 512"/>
        <xdr:cNvCxnSpPr/>
      </xdr:nvCxnSpPr>
      <xdr:spPr>
        <a:xfrm flipV="1">
          <a:off x="16317595" y="5068202"/>
          <a:ext cx="1269" cy="150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65738</xdr:rowOff>
    </xdr:from>
    <xdr:ext cx="534377" cy="259045"/>
    <xdr:sp macro="" textlink="">
      <xdr:nvSpPr>
        <xdr:cNvPr id="514" name="消防費最小値テキスト"/>
        <xdr:cNvSpPr txBox="1"/>
      </xdr:nvSpPr>
      <xdr:spPr>
        <a:xfrm>
          <a:off x="16370300" y="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61911</xdr:rowOff>
    </xdr:from>
    <xdr:to>
      <xdr:col>86</xdr:col>
      <xdr:colOff>25400</xdr:colOff>
      <xdr:row>38</xdr:row>
      <xdr:rowOff>61911</xdr:rowOff>
    </xdr:to>
    <xdr:cxnSp macro="">
      <xdr:nvCxnSpPr>
        <xdr:cNvPr id="515" name="直線コネクタ 514"/>
        <xdr:cNvCxnSpPr/>
      </xdr:nvCxnSpPr>
      <xdr:spPr>
        <a:xfrm>
          <a:off x="16230600" y="657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42829</xdr:rowOff>
    </xdr:from>
    <xdr:ext cx="599010" cy="259045"/>
    <xdr:sp macro="" textlink="">
      <xdr:nvSpPr>
        <xdr:cNvPr id="516" name="消防費最大値テキスト"/>
        <xdr:cNvSpPr txBox="1"/>
      </xdr:nvSpPr>
      <xdr:spPr>
        <a:xfrm>
          <a:off x="16370300" y="48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105,167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96152</xdr:rowOff>
    </xdr:from>
    <xdr:to>
      <xdr:col>86</xdr:col>
      <xdr:colOff>25400</xdr:colOff>
      <xdr:row>29</xdr:row>
      <xdr:rowOff>96152</xdr:rowOff>
    </xdr:to>
    <xdr:cxnSp macro="">
      <xdr:nvCxnSpPr>
        <xdr:cNvPr id="517" name="直線コネクタ 516"/>
        <xdr:cNvCxnSpPr/>
      </xdr:nvCxnSpPr>
      <xdr:spPr>
        <a:xfrm>
          <a:off x="16230600" y="506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60572</xdr:rowOff>
    </xdr:from>
    <xdr:to>
      <xdr:col>85</xdr:col>
      <xdr:colOff>127000</xdr:colOff>
      <xdr:row>37</xdr:row>
      <xdr:rowOff>61911</xdr:rowOff>
    </xdr:to>
    <xdr:cxnSp macro="">
      <xdr:nvCxnSpPr>
        <xdr:cNvPr id="518" name="直線コネクタ 517"/>
        <xdr:cNvCxnSpPr/>
      </xdr:nvCxnSpPr>
      <xdr:spPr>
        <a:xfrm flipV="1">
          <a:off x="15481300" y="6404222"/>
          <a:ext cx="8382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120839</xdr:rowOff>
    </xdr:from>
    <xdr:ext cx="534377" cy="259045"/>
    <xdr:sp macro="" textlink="">
      <xdr:nvSpPr>
        <xdr:cNvPr id="519" name="消防費平均値テキスト"/>
        <xdr:cNvSpPr txBox="1"/>
      </xdr:nvSpPr>
      <xdr:spPr>
        <a:xfrm>
          <a:off x="16370300" y="6121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97962</xdr:rowOff>
    </xdr:from>
    <xdr:to>
      <xdr:col>85</xdr:col>
      <xdr:colOff>177800</xdr:colOff>
      <xdr:row>37</xdr:row>
      <xdr:rowOff>28112</xdr:rowOff>
    </xdr:to>
    <xdr:sp macro="" textlink="">
      <xdr:nvSpPr>
        <xdr:cNvPr id="520" name="フローチャート: 判断 519"/>
        <xdr:cNvSpPr/>
      </xdr:nvSpPr>
      <xdr:spPr>
        <a:xfrm>
          <a:off x="162687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61911</xdr:rowOff>
    </xdr:from>
    <xdr:to>
      <xdr:col>81</xdr:col>
      <xdr:colOff>50800</xdr:colOff>
      <xdr:row>37</xdr:row>
      <xdr:rowOff>126637</xdr:rowOff>
    </xdr:to>
    <xdr:cxnSp macro="">
      <xdr:nvCxnSpPr>
        <xdr:cNvPr id="521" name="直線コネクタ 520"/>
        <xdr:cNvCxnSpPr/>
      </xdr:nvCxnSpPr>
      <xdr:spPr>
        <a:xfrm flipV="1">
          <a:off x="14592300" y="6405561"/>
          <a:ext cx="889000" cy="6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146458</xdr:rowOff>
    </xdr:from>
    <xdr:to>
      <xdr:col>81</xdr:col>
      <xdr:colOff>101600</xdr:colOff>
      <xdr:row>37</xdr:row>
      <xdr:rowOff>76608</xdr:rowOff>
    </xdr:to>
    <xdr:sp macro="" textlink="">
      <xdr:nvSpPr>
        <xdr:cNvPr id="522" name="フローチャート: 判断 521"/>
        <xdr:cNvSpPr/>
      </xdr:nvSpPr>
      <xdr:spPr>
        <a:xfrm>
          <a:off x="15430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93135</xdr:rowOff>
    </xdr:from>
    <xdr:ext cx="534377" cy="259045"/>
    <xdr:sp macro="" textlink="">
      <xdr:nvSpPr>
        <xdr:cNvPr id="523" name="テキスト ボックス 522"/>
        <xdr:cNvSpPr txBox="1"/>
      </xdr:nvSpPr>
      <xdr:spPr>
        <a:xfrm>
          <a:off x="15214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95988</xdr:rowOff>
    </xdr:from>
    <xdr:to>
      <xdr:col>76</xdr:col>
      <xdr:colOff>114300</xdr:colOff>
      <xdr:row>37</xdr:row>
      <xdr:rowOff>126637</xdr:rowOff>
    </xdr:to>
    <xdr:cxnSp macro="">
      <xdr:nvCxnSpPr>
        <xdr:cNvPr id="524" name="直線コネクタ 523"/>
        <xdr:cNvCxnSpPr/>
      </xdr:nvCxnSpPr>
      <xdr:spPr>
        <a:xfrm>
          <a:off x="13703300" y="6439638"/>
          <a:ext cx="889000" cy="3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5" name="フローチャート: 判断 524"/>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98703</xdr:rowOff>
    </xdr:from>
    <xdr:ext cx="534377" cy="259045"/>
    <xdr:sp macro="" textlink="">
      <xdr:nvSpPr>
        <xdr:cNvPr id="526" name="テキスト ボックス 525"/>
        <xdr:cNvSpPr txBox="1"/>
      </xdr:nvSpPr>
      <xdr:spPr>
        <a:xfrm>
          <a:off x="14325111" y="60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95988</xdr:rowOff>
    </xdr:from>
    <xdr:to>
      <xdr:col>71</xdr:col>
      <xdr:colOff>177800</xdr:colOff>
      <xdr:row>37</xdr:row>
      <xdr:rowOff>147276</xdr:rowOff>
    </xdr:to>
    <xdr:cxnSp macro="">
      <xdr:nvCxnSpPr>
        <xdr:cNvPr id="527" name="直線コネクタ 526"/>
        <xdr:cNvCxnSpPr/>
      </xdr:nvCxnSpPr>
      <xdr:spPr>
        <a:xfrm flipV="1">
          <a:off x="12814300" y="6439638"/>
          <a:ext cx="889000" cy="5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110552</xdr:rowOff>
    </xdr:from>
    <xdr:to>
      <xdr:col>72</xdr:col>
      <xdr:colOff>38100</xdr:colOff>
      <xdr:row>37</xdr:row>
      <xdr:rowOff>40702</xdr:rowOff>
    </xdr:to>
    <xdr:sp macro="" textlink="">
      <xdr:nvSpPr>
        <xdr:cNvPr id="528" name="フローチャート: 判断 527"/>
        <xdr:cNvSpPr/>
      </xdr:nvSpPr>
      <xdr:spPr>
        <a:xfrm>
          <a:off x="13652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57229</xdr:rowOff>
    </xdr:from>
    <xdr:ext cx="534377" cy="259045"/>
    <xdr:sp macro="" textlink="">
      <xdr:nvSpPr>
        <xdr:cNvPr id="529" name="テキスト ボックス 528"/>
        <xdr:cNvSpPr txBox="1"/>
      </xdr:nvSpPr>
      <xdr:spPr>
        <a:xfrm>
          <a:off x="13436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98044</xdr:rowOff>
    </xdr:from>
    <xdr:to>
      <xdr:col>67</xdr:col>
      <xdr:colOff>101600</xdr:colOff>
      <xdr:row>37</xdr:row>
      <xdr:rowOff>28194</xdr:rowOff>
    </xdr:to>
    <xdr:sp macro="" textlink="">
      <xdr:nvSpPr>
        <xdr:cNvPr id="530" name="フローチャート: 判断 529"/>
        <xdr:cNvSpPr/>
      </xdr:nvSpPr>
      <xdr:spPr>
        <a:xfrm>
          <a:off x="12763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44721</xdr:rowOff>
    </xdr:from>
    <xdr:ext cx="534377" cy="259045"/>
    <xdr:sp macro="" textlink="">
      <xdr:nvSpPr>
        <xdr:cNvPr id="531" name="テキスト ボックス 530"/>
        <xdr:cNvSpPr txBox="1"/>
      </xdr:nvSpPr>
      <xdr:spPr>
        <a:xfrm>
          <a:off x="12547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9772</xdr:rowOff>
    </xdr:from>
    <xdr:to>
      <xdr:col>85</xdr:col>
      <xdr:colOff>177800</xdr:colOff>
      <xdr:row>37</xdr:row>
      <xdr:rowOff>111372</xdr:rowOff>
    </xdr:to>
    <xdr:sp macro="" textlink="">
      <xdr:nvSpPr>
        <xdr:cNvPr id="537" name="楕円 536"/>
        <xdr:cNvSpPr/>
      </xdr:nvSpPr>
      <xdr:spPr>
        <a:xfrm>
          <a:off x="16268700" y="635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159649</xdr:rowOff>
    </xdr:from>
    <xdr:ext cx="534377" cy="259045"/>
    <xdr:sp macro="" textlink="">
      <xdr:nvSpPr>
        <xdr:cNvPr id="538" name="消防費該当値テキスト"/>
        <xdr:cNvSpPr txBox="1"/>
      </xdr:nvSpPr>
      <xdr:spPr>
        <a:xfrm>
          <a:off x="16370300" y="633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11111</xdr:rowOff>
    </xdr:from>
    <xdr:to>
      <xdr:col>81</xdr:col>
      <xdr:colOff>101600</xdr:colOff>
      <xdr:row>37</xdr:row>
      <xdr:rowOff>112711</xdr:rowOff>
    </xdr:to>
    <xdr:sp macro="" textlink="">
      <xdr:nvSpPr>
        <xdr:cNvPr id="539" name="楕円 538"/>
        <xdr:cNvSpPr/>
      </xdr:nvSpPr>
      <xdr:spPr>
        <a:xfrm>
          <a:off x="15430500" y="63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103838</xdr:rowOff>
    </xdr:from>
    <xdr:ext cx="534377" cy="259045"/>
    <xdr:sp macro="" textlink="">
      <xdr:nvSpPr>
        <xdr:cNvPr id="540" name="テキスト ボックス 539"/>
        <xdr:cNvSpPr txBox="1"/>
      </xdr:nvSpPr>
      <xdr:spPr>
        <a:xfrm>
          <a:off x="15214111" y="644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75837</xdr:rowOff>
    </xdr:from>
    <xdr:to>
      <xdr:col>76</xdr:col>
      <xdr:colOff>165100</xdr:colOff>
      <xdr:row>38</xdr:row>
      <xdr:rowOff>5987</xdr:rowOff>
    </xdr:to>
    <xdr:sp macro="" textlink="">
      <xdr:nvSpPr>
        <xdr:cNvPr id="541" name="楕円 540"/>
        <xdr:cNvSpPr/>
      </xdr:nvSpPr>
      <xdr:spPr>
        <a:xfrm>
          <a:off x="14541500" y="641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168564</xdr:rowOff>
    </xdr:from>
    <xdr:ext cx="534377" cy="259045"/>
    <xdr:sp macro="" textlink="">
      <xdr:nvSpPr>
        <xdr:cNvPr id="542" name="テキスト ボックス 541"/>
        <xdr:cNvSpPr txBox="1"/>
      </xdr:nvSpPr>
      <xdr:spPr>
        <a:xfrm>
          <a:off x="14325111" y="65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45188</xdr:rowOff>
    </xdr:from>
    <xdr:to>
      <xdr:col>72</xdr:col>
      <xdr:colOff>38100</xdr:colOff>
      <xdr:row>37</xdr:row>
      <xdr:rowOff>146788</xdr:rowOff>
    </xdr:to>
    <xdr:sp macro="" textlink="">
      <xdr:nvSpPr>
        <xdr:cNvPr id="543" name="楕円 542"/>
        <xdr:cNvSpPr/>
      </xdr:nvSpPr>
      <xdr:spPr>
        <a:xfrm>
          <a:off x="13652500" y="638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137916</xdr:rowOff>
    </xdr:from>
    <xdr:ext cx="534377" cy="259045"/>
    <xdr:sp macro="" textlink="">
      <xdr:nvSpPr>
        <xdr:cNvPr id="544" name="テキスト ボックス 543"/>
        <xdr:cNvSpPr txBox="1"/>
      </xdr:nvSpPr>
      <xdr:spPr>
        <a:xfrm>
          <a:off x="13436111" y="648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96476</xdr:rowOff>
    </xdr:from>
    <xdr:to>
      <xdr:col>67</xdr:col>
      <xdr:colOff>101600</xdr:colOff>
      <xdr:row>38</xdr:row>
      <xdr:rowOff>26626</xdr:rowOff>
    </xdr:to>
    <xdr:sp macro="" textlink="">
      <xdr:nvSpPr>
        <xdr:cNvPr id="545" name="楕円 544"/>
        <xdr:cNvSpPr/>
      </xdr:nvSpPr>
      <xdr:spPr>
        <a:xfrm>
          <a:off x="12763500" y="644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17753</xdr:rowOff>
    </xdr:from>
    <xdr:ext cx="534377" cy="259045"/>
    <xdr:sp macro="" textlink="">
      <xdr:nvSpPr>
        <xdr:cNvPr id="546" name="テキスト ボックス 545"/>
        <xdr:cNvSpPr txBox="1"/>
      </xdr:nvSpPr>
      <xdr:spPr>
        <a:xfrm>
          <a:off x="12547111" y="653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97057</xdr:rowOff>
    </xdr:from>
    <xdr:to>
      <xdr:col>85</xdr:col>
      <xdr:colOff>126364</xdr:colOff>
      <xdr:row>58</xdr:row>
      <xdr:rowOff>22058</xdr:rowOff>
    </xdr:to>
    <xdr:cxnSp macro="">
      <xdr:nvCxnSpPr>
        <xdr:cNvPr id="568" name="直線コネクタ 567"/>
        <xdr:cNvCxnSpPr/>
      </xdr:nvCxnSpPr>
      <xdr:spPr>
        <a:xfrm flipV="1">
          <a:off x="16317595" y="9012457"/>
          <a:ext cx="1269" cy="95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25885</xdr:rowOff>
    </xdr:from>
    <xdr:ext cx="534377" cy="259045"/>
    <xdr:sp macro="" textlink="">
      <xdr:nvSpPr>
        <xdr:cNvPr id="569" name="教育費最小値テキスト"/>
        <xdr:cNvSpPr txBox="1"/>
      </xdr:nvSpPr>
      <xdr:spPr>
        <a:xfrm>
          <a:off x="16370300" y="9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22058</xdr:rowOff>
    </xdr:from>
    <xdr:to>
      <xdr:col>86</xdr:col>
      <xdr:colOff>25400</xdr:colOff>
      <xdr:row>58</xdr:row>
      <xdr:rowOff>22058</xdr:rowOff>
    </xdr:to>
    <xdr:cxnSp macro="">
      <xdr:nvCxnSpPr>
        <xdr:cNvPr id="570" name="直線コネクタ 569"/>
        <xdr:cNvCxnSpPr/>
      </xdr:nvCxnSpPr>
      <xdr:spPr>
        <a:xfrm>
          <a:off x="16230600" y="996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43734</xdr:rowOff>
    </xdr:from>
    <xdr:ext cx="599010" cy="259045"/>
    <xdr:sp macro="" textlink="">
      <xdr:nvSpPr>
        <xdr:cNvPr id="571" name="教育費最大値テキスト"/>
        <xdr:cNvSpPr txBox="1"/>
      </xdr:nvSpPr>
      <xdr:spPr>
        <a:xfrm>
          <a:off x="16370300" y="87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97057</xdr:rowOff>
    </xdr:from>
    <xdr:to>
      <xdr:col>86</xdr:col>
      <xdr:colOff>25400</xdr:colOff>
      <xdr:row>52</xdr:row>
      <xdr:rowOff>97057</xdr:rowOff>
    </xdr:to>
    <xdr:cxnSp macro="">
      <xdr:nvCxnSpPr>
        <xdr:cNvPr id="572" name="直線コネクタ 571"/>
        <xdr:cNvCxnSpPr/>
      </xdr:nvCxnSpPr>
      <xdr:spPr>
        <a:xfrm>
          <a:off x="16230600" y="901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77526</xdr:rowOff>
    </xdr:from>
    <xdr:to>
      <xdr:col>85</xdr:col>
      <xdr:colOff>127000</xdr:colOff>
      <xdr:row>57</xdr:row>
      <xdr:rowOff>127589</xdr:rowOff>
    </xdr:to>
    <xdr:cxnSp macro="">
      <xdr:nvCxnSpPr>
        <xdr:cNvPr id="573" name="直線コネクタ 572"/>
        <xdr:cNvCxnSpPr/>
      </xdr:nvCxnSpPr>
      <xdr:spPr>
        <a:xfrm flipV="1">
          <a:off x="15481300" y="9850176"/>
          <a:ext cx="8382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164592</xdr:rowOff>
    </xdr:from>
    <xdr:ext cx="534377" cy="259045"/>
    <xdr:sp macro="" textlink="">
      <xdr:nvSpPr>
        <xdr:cNvPr id="574" name="教育費平均値テキスト"/>
        <xdr:cNvSpPr txBox="1"/>
      </xdr:nvSpPr>
      <xdr:spPr>
        <a:xfrm>
          <a:off x="16370300" y="959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141715</xdr:rowOff>
    </xdr:from>
    <xdr:to>
      <xdr:col>85</xdr:col>
      <xdr:colOff>177800</xdr:colOff>
      <xdr:row>57</xdr:row>
      <xdr:rowOff>71865</xdr:rowOff>
    </xdr:to>
    <xdr:sp macro="" textlink="">
      <xdr:nvSpPr>
        <xdr:cNvPr id="575" name="フローチャート: 判断 574"/>
        <xdr:cNvSpPr/>
      </xdr:nvSpPr>
      <xdr:spPr>
        <a:xfrm>
          <a:off x="162687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127589</xdr:rowOff>
    </xdr:from>
    <xdr:to>
      <xdr:col>81</xdr:col>
      <xdr:colOff>50800</xdr:colOff>
      <xdr:row>57</xdr:row>
      <xdr:rowOff>145424</xdr:rowOff>
    </xdr:to>
    <xdr:cxnSp macro="">
      <xdr:nvCxnSpPr>
        <xdr:cNvPr id="576" name="直線コネクタ 575"/>
        <xdr:cNvCxnSpPr/>
      </xdr:nvCxnSpPr>
      <xdr:spPr>
        <a:xfrm flipV="1">
          <a:off x="14592300" y="9900239"/>
          <a:ext cx="889000" cy="1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149099</xdr:rowOff>
    </xdr:from>
    <xdr:to>
      <xdr:col>81</xdr:col>
      <xdr:colOff>101600</xdr:colOff>
      <xdr:row>57</xdr:row>
      <xdr:rowOff>79249</xdr:rowOff>
    </xdr:to>
    <xdr:sp macro="" textlink="">
      <xdr:nvSpPr>
        <xdr:cNvPr id="577" name="フローチャート: 判断 576"/>
        <xdr:cNvSpPr/>
      </xdr:nvSpPr>
      <xdr:spPr>
        <a:xfrm>
          <a:off x="15430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95776</xdr:rowOff>
    </xdr:from>
    <xdr:ext cx="534377" cy="259045"/>
    <xdr:sp macro="" textlink="">
      <xdr:nvSpPr>
        <xdr:cNvPr id="578" name="テキスト ボックス 577"/>
        <xdr:cNvSpPr txBox="1"/>
      </xdr:nvSpPr>
      <xdr:spPr>
        <a:xfrm>
          <a:off x="15214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145424</xdr:rowOff>
    </xdr:from>
    <xdr:to>
      <xdr:col>76</xdr:col>
      <xdr:colOff>114300</xdr:colOff>
      <xdr:row>57</xdr:row>
      <xdr:rowOff>147875</xdr:rowOff>
    </xdr:to>
    <xdr:cxnSp macro="">
      <xdr:nvCxnSpPr>
        <xdr:cNvPr id="579" name="直線コネクタ 578"/>
        <xdr:cNvCxnSpPr/>
      </xdr:nvCxnSpPr>
      <xdr:spPr>
        <a:xfrm flipV="1">
          <a:off x="13703300" y="9918074"/>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156698</xdr:rowOff>
    </xdr:from>
    <xdr:to>
      <xdr:col>76</xdr:col>
      <xdr:colOff>165100</xdr:colOff>
      <xdr:row>57</xdr:row>
      <xdr:rowOff>86848</xdr:rowOff>
    </xdr:to>
    <xdr:sp macro="" textlink="">
      <xdr:nvSpPr>
        <xdr:cNvPr id="580" name="フローチャート: 判断 579"/>
        <xdr:cNvSpPr/>
      </xdr:nvSpPr>
      <xdr:spPr>
        <a:xfrm>
          <a:off x="14541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103375</xdr:rowOff>
    </xdr:from>
    <xdr:ext cx="534377" cy="259045"/>
    <xdr:sp macro="" textlink="">
      <xdr:nvSpPr>
        <xdr:cNvPr id="581" name="テキスト ボックス 580"/>
        <xdr:cNvSpPr txBox="1"/>
      </xdr:nvSpPr>
      <xdr:spPr>
        <a:xfrm>
          <a:off x="14325111" y="953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97103</xdr:rowOff>
    </xdr:from>
    <xdr:to>
      <xdr:col>71</xdr:col>
      <xdr:colOff>177800</xdr:colOff>
      <xdr:row>57</xdr:row>
      <xdr:rowOff>147875</xdr:rowOff>
    </xdr:to>
    <xdr:cxnSp macro="">
      <xdr:nvCxnSpPr>
        <xdr:cNvPr id="582" name="直線コネクタ 581"/>
        <xdr:cNvCxnSpPr/>
      </xdr:nvCxnSpPr>
      <xdr:spPr>
        <a:xfrm>
          <a:off x="12814300" y="9869753"/>
          <a:ext cx="889000" cy="5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162450</xdr:rowOff>
    </xdr:from>
    <xdr:to>
      <xdr:col>72</xdr:col>
      <xdr:colOff>38100</xdr:colOff>
      <xdr:row>57</xdr:row>
      <xdr:rowOff>92600</xdr:rowOff>
    </xdr:to>
    <xdr:sp macro="" textlink="">
      <xdr:nvSpPr>
        <xdr:cNvPr id="583" name="フローチャート: 判断 582"/>
        <xdr:cNvSpPr/>
      </xdr:nvSpPr>
      <xdr:spPr>
        <a:xfrm>
          <a:off x="13652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109127</xdr:rowOff>
    </xdr:from>
    <xdr:ext cx="534377" cy="259045"/>
    <xdr:sp macro="" textlink="">
      <xdr:nvSpPr>
        <xdr:cNvPr id="584" name="テキスト ボックス 583"/>
        <xdr:cNvSpPr txBox="1"/>
      </xdr:nvSpPr>
      <xdr:spPr>
        <a:xfrm>
          <a:off x="13436111" y="95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147979</xdr:rowOff>
    </xdr:from>
    <xdr:to>
      <xdr:col>67</xdr:col>
      <xdr:colOff>101600</xdr:colOff>
      <xdr:row>57</xdr:row>
      <xdr:rowOff>78129</xdr:rowOff>
    </xdr:to>
    <xdr:sp macro="" textlink="">
      <xdr:nvSpPr>
        <xdr:cNvPr id="585" name="フローチャート: 判断 584"/>
        <xdr:cNvSpPr/>
      </xdr:nvSpPr>
      <xdr:spPr>
        <a:xfrm>
          <a:off x="12763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94656</xdr:rowOff>
    </xdr:from>
    <xdr:ext cx="534377" cy="259045"/>
    <xdr:sp macro="" textlink="">
      <xdr:nvSpPr>
        <xdr:cNvPr id="586" name="テキスト ボックス 585"/>
        <xdr:cNvSpPr txBox="1"/>
      </xdr:nvSpPr>
      <xdr:spPr>
        <a:xfrm>
          <a:off x="12547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26726</xdr:rowOff>
    </xdr:from>
    <xdr:to>
      <xdr:col>85</xdr:col>
      <xdr:colOff>177800</xdr:colOff>
      <xdr:row>57</xdr:row>
      <xdr:rowOff>128326</xdr:rowOff>
    </xdr:to>
    <xdr:sp macro="" textlink="">
      <xdr:nvSpPr>
        <xdr:cNvPr id="592" name="楕円 591"/>
        <xdr:cNvSpPr/>
      </xdr:nvSpPr>
      <xdr:spPr>
        <a:xfrm>
          <a:off x="16268700" y="979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120143</xdr:rowOff>
    </xdr:from>
    <xdr:ext cx="534377" cy="259045"/>
    <xdr:sp macro="" textlink="">
      <xdr:nvSpPr>
        <xdr:cNvPr id="593" name="教育費該当値テキスト"/>
        <xdr:cNvSpPr txBox="1"/>
      </xdr:nvSpPr>
      <xdr:spPr>
        <a:xfrm>
          <a:off x="16370300" y="972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76789</xdr:rowOff>
    </xdr:from>
    <xdr:to>
      <xdr:col>81</xdr:col>
      <xdr:colOff>101600</xdr:colOff>
      <xdr:row>58</xdr:row>
      <xdr:rowOff>6939</xdr:rowOff>
    </xdr:to>
    <xdr:sp macro="" textlink="">
      <xdr:nvSpPr>
        <xdr:cNvPr id="594" name="楕円 593"/>
        <xdr:cNvSpPr/>
      </xdr:nvSpPr>
      <xdr:spPr>
        <a:xfrm>
          <a:off x="15430500" y="984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169516</xdr:rowOff>
    </xdr:from>
    <xdr:ext cx="534377" cy="259045"/>
    <xdr:sp macro="" textlink="">
      <xdr:nvSpPr>
        <xdr:cNvPr id="595" name="テキスト ボックス 594"/>
        <xdr:cNvSpPr txBox="1"/>
      </xdr:nvSpPr>
      <xdr:spPr>
        <a:xfrm>
          <a:off x="15214111" y="994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94624</xdr:rowOff>
    </xdr:from>
    <xdr:to>
      <xdr:col>76</xdr:col>
      <xdr:colOff>165100</xdr:colOff>
      <xdr:row>58</xdr:row>
      <xdr:rowOff>24774</xdr:rowOff>
    </xdr:to>
    <xdr:sp macro="" textlink="">
      <xdr:nvSpPr>
        <xdr:cNvPr id="596" name="楕円 595"/>
        <xdr:cNvSpPr/>
      </xdr:nvSpPr>
      <xdr:spPr>
        <a:xfrm>
          <a:off x="14541500" y="98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15901</xdr:rowOff>
    </xdr:from>
    <xdr:ext cx="534377" cy="259045"/>
    <xdr:sp macro="" textlink="">
      <xdr:nvSpPr>
        <xdr:cNvPr id="597" name="テキスト ボックス 596"/>
        <xdr:cNvSpPr txBox="1"/>
      </xdr:nvSpPr>
      <xdr:spPr>
        <a:xfrm>
          <a:off x="14325111" y="996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97075</xdr:rowOff>
    </xdr:from>
    <xdr:to>
      <xdr:col>72</xdr:col>
      <xdr:colOff>38100</xdr:colOff>
      <xdr:row>58</xdr:row>
      <xdr:rowOff>27225</xdr:rowOff>
    </xdr:to>
    <xdr:sp macro="" textlink="">
      <xdr:nvSpPr>
        <xdr:cNvPr id="598" name="楕円 597"/>
        <xdr:cNvSpPr/>
      </xdr:nvSpPr>
      <xdr:spPr>
        <a:xfrm>
          <a:off x="13652500" y="986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18352</xdr:rowOff>
    </xdr:from>
    <xdr:ext cx="534377" cy="259045"/>
    <xdr:sp macro="" textlink="">
      <xdr:nvSpPr>
        <xdr:cNvPr id="599" name="テキスト ボックス 598"/>
        <xdr:cNvSpPr txBox="1"/>
      </xdr:nvSpPr>
      <xdr:spPr>
        <a:xfrm>
          <a:off x="13436111" y="99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46303</xdr:rowOff>
    </xdr:from>
    <xdr:to>
      <xdr:col>67</xdr:col>
      <xdr:colOff>101600</xdr:colOff>
      <xdr:row>57</xdr:row>
      <xdr:rowOff>147903</xdr:rowOff>
    </xdr:to>
    <xdr:sp macro="" textlink="">
      <xdr:nvSpPr>
        <xdr:cNvPr id="600" name="楕円 599"/>
        <xdr:cNvSpPr/>
      </xdr:nvSpPr>
      <xdr:spPr>
        <a:xfrm>
          <a:off x="12763500" y="981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139030</xdr:rowOff>
    </xdr:from>
    <xdr:ext cx="534377" cy="259045"/>
    <xdr:sp macro="" textlink="">
      <xdr:nvSpPr>
        <xdr:cNvPr id="601" name="テキスト ボックス 600"/>
        <xdr:cNvSpPr txBox="1"/>
      </xdr:nvSpPr>
      <xdr:spPr>
        <a:xfrm>
          <a:off x="12547111" y="991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3" name="テキスト ボックス 61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6" name="直線コネクタ 61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7" name="テキスト ボックス 61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24320</xdr:rowOff>
    </xdr:from>
    <xdr:to>
      <xdr:col>85</xdr:col>
      <xdr:colOff>126364</xdr:colOff>
      <xdr:row>78</xdr:row>
      <xdr:rowOff>25400</xdr:rowOff>
    </xdr:to>
    <xdr:cxnSp macro="">
      <xdr:nvCxnSpPr>
        <xdr:cNvPr id="621" name="直線コネクタ 620"/>
        <xdr:cNvCxnSpPr/>
      </xdr:nvCxnSpPr>
      <xdr:spPr>
        <a:xfrm flipV="1">
          <a:off x="16317595" y="12197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53212</xdr:rowOff>
    </xdr:from>
    <xdr:ext cx="249299" cy="259045"/>
    <xdr:sp macro="" textlink="">
      <xdr:nvSpPr>
        <xdr:cNvPr id="622" name="災害復旧費最小値テキスト"/>
        <xdr:cNvSpPr txBox="1"/>
      </xdr:nvSpPr>
      <xdr:spPr>
        <a:xfrm>
          <a:off x="16370300" y="1342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3" name="直線コネクタ 622"/>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142447</xdr:rowOff>
    </xdr:from>
    <xdr:ext cx="599010" cy="259045"/>
    <xdr:sp macro="" textlink="">
      <xdr:nvSpPr>
        <xdr:cNvPr id="624" name="災害復旧費最大値テキスト"/>
        <xdr:cNvSpPr txBox="1"/>
      </xdr:nvSpPr>
      <xdr:spPr>
        <a:xfrm>
          <a:off x="16370300" y="119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24320</xdr:rowOff>
    </xdr:from>
    <xdr:to>
      <xdr:col>86</xdr:col>
      <xdr:colOff>25400</xdr:colOff>
      <xdr:row>71</xdr:row>
      <xdr:rowOff>24320</xdr:rowOff>
    </xdr:to>
    <xdr:cxnSp macro="">
      <xdr:nvCxnSpPr>
        <xdr:cNvPr id="625" name="直線コネクタ 624"/>
        <xdr:cNvCxnSpPr/>
      </xdr:nvCxnSpPr>
      <xdr:spPr>
        <a:xfrm>
          <a:off x="16230600" y="1219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13153</xdr:rowOff>
    </xdr:from>
    <xdr:to>
      <xdr:col>85</xdr:col>
      <xdr:colOff>127000</xdr:colOff>
      <xdr:row>78</xdr:row>
      <xdr:rowOff>15491</xdr:rowOff>
    </xdr:to>
    <xdr:cxnSp macro="">
      <xdr:nvCxnSpPr>
        <xdr:cNvPr id="626" name="直線コネクタ 625"/>
        <xdr:cNvCxnSpPr/>
      </xdr:nvCxnSpPr>
      <xdr:spPr>
        <a:xfrm>
          <a:off x="15481300" y="13386253"/>
          <a:ext cx="838200" cy="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142112</xdr:rowOff>
    </xdr:from>
    <xdr:ext cx="469744" cy="259045"/>
    <xdr:sp macro="" textlink="">
      <xdr:nvSpPr>
        <xdr:cNvPr id="627" name="災害復旧費平均値テキスト"/>
        <xdr:cNvSpPr txBox="1"/>
      </xdr:nvSpPr>
      <xdr:spPr>
        <a:xfrm>
          <a:off x="16370300" y="13172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119235</xdr:rowOff>
    </xdr:from>
    <xdr:to>
      <xdr:col>85</xdr:col>
      <xdr:colOff>177800</xdr:colOff>
      <xdr:row>78</xdr:row>
      <xdr:rowOff>49385</xdr:rowOff>
    </xdr:to>
    <xdr:sp macro="" textlink="">
      <xdr:nvSpPr>
        <xdr:cNvPr id="628" name="フローチャート: 判断 627"/>
        <xdr:cNvSpPr/>
      </xdr:nvSpPr>
      <xdr:spPr>
        <a:xfrm>
          <a:off x="162687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13153</xdr:rowOff>
    </xdr:from>
    <xdr:to>
      <xdr:col>81</xdr:col>
      <xdr:colOff>50800</xdr:colOff>
      <xdr:row>78</xdr:row>
      <xdr:rowOff>23222</xdr:rowOff>
    </xdr:to>
    <xdr:cxnSp macro="">
      <xdr:nvCxnSpPr>
        <xdr:cNvPr id="629" name="直線コネクタ 628"/>
        <xdr:cNvCxnSpPr/>
      </xdr:nvCxnSpPr>
      <xdr:spPr>
        <a:xfrm flipV="1">
          <a:off x="14592300" y="13386253"/>
          <a:ext cx="889000" cy="1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137249</xdr:rowOff>
    </xdr:from>
    <xdr:to>
      <xdr:col>81</xdr:col>
      <xdr:colOff>101600</xdr:colOff>
      <xdr:row>78</xdr:row>
      <xdr:rowOff>67399</xdr:rowOff>
    </xdr:to>
    <xdr:sp macro="" textlink="">
      <xdr:nvSpPr>
        <xdr:cNvPr id="630" name="フローチャート: 判断 629"/>
        <xdr:cNvSpPr/>
      </xdr:nvSpPr>
      <xdr:spPr>
        <a:xfrm>
          <a:off x="15430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58526</xdr:rowOff>
    </xdr:from>
    <xdr:ext cx="469744" cy="259045"/>
    <xdr:sp macro="" textlink="">
      <xdr:nvSpPr>
        <xdr:cNvPr id="631" name="テキスト ボックス 630"/>
        <xdr:cNvSpPr txBox="1"/>
      </xdr:nvSpPr>
      <xdr:spPr>
        <a:xfrm>
          <a:off x="15246428" y="1343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18005</xdr:rowOff>
    </xdr:from>
    <xdr:to>
      <xdr:col>76</xdr:col>
      <xdr:colOff>114300</xdr:colOff>
      <xdr:row>78</xdr:row>
      <xdr:rowOff>23222</xdr:rowOff>
    </xdr:to>
    <xdr:cxnSp macro="">
      <xdr:nvCxnSpPr>
        <xdr:cNvPr id="632" name="直線コネクタ 631"/>
        <xdr:cNvCxnSpPr/>
      </xdr:nvCxnSpPr>
      <xdr:spPr>
        <a:xfrm>
          <a:off x="13703300" y="13391105"/>
          <a:ext cx="889000" cy="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127236</xdr:rowOff>
    </xdr:from>
    <xdr:to>
      <xdr:col>76</xdr:col>
      <xdr:colOff>165100</xdr:colOff>
      <xdr:row>78</xdr:row>
      <xdr:rowOff>57386</xdr:rowOff>
    </xdr:to>
    <xdr:sp macro="" textlink="">
      <xdr:nvSpPr>
        <xdr:cNvPr id="633" name="フローチャート: 判断 632"/>
        <xdr:cNvSpPr/>
      </xdr:nvSpPr>
      <xdr:spPr>
        <a:xfrm>
          <a:off x="14541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73913</xdr:rowOff>
    </xdr:from>
    <xdr:ext cx="469744" cy="259045"/>
    <xdr:sp macro="" textlink="">
      <xdr:nvSpPr>
        <xdr:cNvPr id="634" name="テキスト ボックス 633"/>
        <xdr:cNvSpPr txBox="1"/>
      </xdr:nvSpPr>
      <xdr:spPr>
        <a:xfrm>
          <a:off x="14357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18005</xdr:rowOff>
    </xdr:from>
    <xdr:to>
      <xdr:col>71</xdr:col>
      <xdr:colOff>177800</xdr:colOff>
      <xdr:row>78</xdr:row>
      <xdr:rowOff>21977</xdr:rowOff>
    </xdr:to>
    <xdr:cxnSp macro="">
      <xdr:nvCxnSpPr>
        <xdr:cNvPr id="635" name="直線コネクタ 634"/>
        <xdr:cNvCxnSpPr/>
      </xdr:nvCxnSpPr>
      <xdr:spPr>
        <a:xfrm flipV="1">
          <a:off x="12814300" y="13391105"/>
          <a:ext cx="889000" cy="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136740</xdr:rowOff>
    </xdr:from>
    <xdr:to>
      <xdr:col>72</xdr:col>
      <xdr:colOff>38100</xdr:colOff>
      <xdr:row>78</xdr:row>
      <xdr:rowOff>66890</xdr:rowOff>
    </xdr:to>
    <xdr:sp macro="" textlink="">
      <xdr:nvSpPr>
        <xdr:cNvPr id="636" name="フローチャート: 判断 635"/>
        <xdr:cNvSpPr/>
      </xdr:nvSpPr>
      <xdr:spPr>
        <a:xfrm>
          <a:off x="13652500" y="1333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83417</xdr:rowOff>
    </xdr:from>
    <xdr:ext cx="469744" cy="259045"/>
    <xdr:sp macro="" textlink="">
      <xdr:nvSpPr>
        <xdr:cNvPr id="637" name="テキスト ボックス 636"/>
        <xdr:cNvSpPr txBox="1"/>
      </xdr:nvSpPr>
      <xdr:spPr>
        <a:xfrm>
          <a:off x="13468428" y="1311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119235</xdr:rowOff>
    </xdr:from>
    <xdr:to>
      <xdr:col>67</xdr:col>
      <xdr:colOff>101600</xdr:colOff>
      <xdr:row>78</xdr:row>
      <xdr:rowOff>49385</xdr:rowOff>
    </xdr:to>
    <xdr:sp macro="" textlink="">
      <xdr:nvSpPr>
        <xdr:cNvPr id="638" name="フローチャート: 判断 637"/>
        <xdr:cNvSpPr/>
      </xdr:nvSpPr>
      <xdr:spPr>
        <a:xfrm>
          <a:off x="12763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65912</xdr:rowOff>
    </xdr:from>
    <xdr:ext cx="469744" cy="259045"/>
    <xdr:sp macro="" textlink="">
      <xdr:nvSpPr>
        <xdr:cNvPr id="639" name="テキスト ボックス 638"/>
        <xdr:cNvSpPr txBox="1"/>
      </xdr:nvSpPr>
      <xdr:spPr>
        <a:xfrm>
          <a:off x="12579428" y="1309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136141</xdr:rowOff>
    </xdr:from>
    <xdr:to>
      <xdr:col>85</xdr:col>
      <xdr:colOff>177800</xdr:colOff>
      <xdr:row>78</xdr:row>
      <xdr:rowOff>66291</xdr:rowOff>
    </xdr:to>
    <xdr:sp macro="" textlink="">
      <xdr:nvSpPr>
        <xdr:cNvPr id="645" name="楕円 644"/>
        <xdr:cNvSpPr/>
      </xdr:nvSpPr>
      <xdr:spPr>
        <a:xfrm>
          <a:off x="16268700" y="1333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97663</xdr:rowOff>
    </xdr:from>
    <xdr:ext cx="469744" cy="259045"/>
    <xdr:sp macro="" textlink="">
      <xdr:nvSpPr>
        <xdr:cNvPr id="646" name="災害復旧費該当値テキスト"/>
        <xdr:cNvSpPr txBox="1"/>
      </xdr:nvSpPr>
      <xdr:spPr>
        <a:xfrm>
          <a:off x="16370300" y="1329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133803</xdr:rowOff>
    </xdr:from>
    <xdr:to>
      <xdr:col>81</xdr:col>
      <xdr:colOff>101600</xdr:colOff>
      <xdr:row>78</xdr:row>
      <xdr:rowOff>63953</xdr:rowOff>
    </xdr:to>
    <xdr:sp macro="" textlink="">
      <xdr:nvSpPr>
        <xdr:cNvPr id="647" name="楕円 646"/>
        <xdr:cNvSpPr/>
      </xdr:nvSpPr>
      <xdr:spPr>
        <a:xfrm>
          <a:off x="15430500" y="1333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80480</xdr:rowOff>
    </xdr:from>
    <xdr:ext cx="469744" cy="259045"/>
    <xdr:sp macro="" textlink="">
      <xdr:nvSpPr>
        <xdr:cNvPr id="648" name="テキスト ボックス 647"/>
        <xdr:cNvSpPr txBox="1"/>
      </xdr:nvSpPr>
      <xdr:spPr>
        <a:xfrm>
          <a:off x="15246428" y="1311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143872</xdr:rowOff>
    </xdr:from>
    <xdr:to>
      <xdr:col>76</xdr:col>
      <xdr:colOff>165100</xdr:colOff>
      <xdr:row>78</xdr:row>
      <xdr:rowOff>74022</xdr:rowOff>
    </xdr:to>
    <xdr:sp macro="" textlink="">
      <xdr:nvSpPr>
        <xdr:cNvPr id="649" name="楕円 648"/>
        <xdr:cNvSpPr/>
      </xdr:nvSpPr>
      <xdr:spPr>
        <a:xfrm>
          <a:off x="14541500" y="1334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65149</xdr:rowOff>
    </xdr:from>
    <xdr:ext cx="378565" cy="259045"/>
    <xdr:sp macro="" textlink="">
      <xdr:nvSpPr>
        <xdr:cNvPr id="650" name="テキスト ボックス 649"/>
        <xdr:cNvSpPr txBox="1"/>
      </xdr:nvSpPr>
      <xdr:spPr>
        <a:xfrm>
          <a:off x="14403017" y="13438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138655</xdr:rowOff>
    </xdr:from>
    <xdr:to>
      <xdr:col>72</xdr:col>
      <xdr:colOff>38100</xdr:colOff>
      <xdr:row>78</xdr:row>
      <xdr:rowOff>68805</xdr:rowOff>
    </xdr:to>
    <xdr:sp macro="" textlink="">
      <xdr:nvSpPr>
        <xdr:cNvPr id="651" name="楕円 650"/>
        <xdr:cNvSpPr/>
      </xdr:nvSpPr>
      <xdr:spPr>
        <a:xfrm>
          <a:off x="13652500" y="1334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59932</xdr:rowOff>
    </xdr:from>
    <xdr:ext cx="469744" cy="259045"/>
    <xdr:sp macro="" textlink="">
      <xdr:nvSpPr>
        <xdr:cNvPr id="652" name="テキスト ボックス 651"/>
        <xdr:cNvSpPr txBox="1"/>
      </xdr:nvSpPr>
      <xdr:spPr>
        <a:xfrm>
          <a:off x="13468428" y="1343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142627</xdr:rowOff>
    </xdr:from>
    <xdr:to>
      <xdr:col>67</xdr:col>
      <xdr:colOff>101600</xdr:colOff>
      <xdr:row>78</xdr:row>
      <xdr:rowOff>72777</xdr:rowOff>
    </xdr:to>
    <xdr:sp macro="" textlink="">
      <xdr:nvSpPr>
        <xdr:cNvPr id="653" name="楕円 652"/>
        <xdr:cNvSpPr/>
      </xdr:nvSpPr>
      <xdr:spPr>
        <a:xfrm>
          <a:off x="12763500" y="1334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63904</xdr:rowOff>
    </xdr:from>
    <xdr:ext cx="378565" cy="259045"/>
    <xdr:sp macro="" textlink="">
      <xdr:nvSpPr>
        <xdr:cNvPr id="654" name="テキスト ボックス 653"/>
        <xdr:cNvSpPr txBox="1"/>
      </xdr:nvSpPr>
      <xdr:spPr>
        <a:xfrm>
          <a:off x="12625017" y="13437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22337</xdr:rowOff>
    </xdr:from>
    <xdr:to>
      <xdr:col>85</xdr:col>
      <xdr:colOff>126364</xdr:colOff>
      <xdr:row>99</xdr:row>
      <xdr:rowOff>27998</xdr:rowOff>
    </xdr:to>
    <xdr:cxnSp macro="">
      <xdr:nvCxnSpPr>
        <xdr:cNvPr id="678" name="直線コネクタ 677"/>
        <xdr:cNvCxnSpPr/>
      </xdr:nvCxnSpPr>
      <xdr:spPr>
        <a:xfrm flipV="1">
          <a:off x="16317595" y="15624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31825</xdr:rowOff>
    </xdr:from>
    <xdr:ext cx="469744" cy="259045"/>
    <xdr:sp macro="" textlink="">
      <xdr:nvSpPr>
        <xdr:cNvPr id="679" name="公債費最小値テキスト"/>
        <xdr:cNvSpPr txBox="1"/>
      </xdr:nvSpPr>
      <xdr:spPr>
        <a:xfrm>
          <a:off x="16370300"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27998</xdr:rowOff>
    </xdr:from>
    <xdr:to>
      <xdr:col>86</xdr:col>
      <xdr:colOff>25400</xdr:colOff>
      <xdr:row>99</xdr:row>
      <xdr:rowOff>27998</xdr:rowOff>
    </xdr:to>
    <xdr:cxnSp macro="">
      <xdr:nvCxnSpPr>
        <xdr:cNvPr id="680" name="直線コネクタ 679"/>
        <xdr:cNvCxnSpPr/>
      </xdr:nvCxnSpPr>
      <xdr:spPr>
        <a:xfrm>
          <a:off x="16230600" y="1700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140464</xdr:rowOff>
    </xdr:from>
    <xdr:ext cx="599010" cy="259045"/>
    <xdr:sp macro="" textlink="">
      <xdr:nvSpPr>
        <xdr:cNvPr id="681" name="公債費最大値テキスト"/>
        <xdr:cNvSpPr txBox="1"/>
      </xdr:nvSpPr>
      <xdr:spPr>
        <a:xfrm>
          <a:off x="16370300" y="1539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22337</xdr:rowOff>
    </xdr:from>
    <xdr:to>
      <xdr:col>86</xdr:col>
      <xdr:colOff>25400</xdr:colOff>
      <xdr:row>91</xdr:row>
      <xdr:rowOff>22337</xdr:rowOff>
    </xdr:to>
    <xdr:cxnSp macro="">
      <xdr:nvCxnSpPr>
        <xdr:cNvPr id="682" name="直線コネクタ 681"/>
        <xdr:cNvCxnSpPr/>
      </xdr:nvCxnSpPr>
      <xdr:spPr>
        <a:xfrm>
          <a:off x="16230600" y="1562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91137</xdr:rowOff>
    </xdr:from>
    <xdr:to>
      <xdr:col>85</xdr:col>
      <xdr:colOff>127000</xdr:colOff>
      <xdr:row>97</xdr:row>
      <xdr:rowOff>106682</xdr:rowOff>
    </xdr:to>
    <xdr:cxnSp macro="">
      <xdr:nvCxnSpPr>
        <xdr:cNvPr id="683" name="直線コネクタ 682"/>
        <xdr:cNvCxnSpPr/>
      </xdr:nvCxnSpPr>
      <xdr:spPr>
        <a:xfrm flipV="1">
          <a:off x="15481300" y="16721787"/>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131925</xdr:rowOff>
    </xdr:from>
    <xdr:ext cx="534377" cy="259045"/>
    <xdr:sp macro="" textlink="">
      <xdr:nvSpPr>
        <xdr:cNvPr id="684" name="公債費平均値テキスト"/>
        <xdr:cNvSpPr txBox="1"/>
      </xdr:nvSpPr>
      <xdr:spPr>
        <a:xfrm>
          <a:off x="16370300" y="16419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109048</xdr:rowOff>
    </xdr:from>
    <xdr:to>
      <xdr:col>85</xdr:col>
      <xdr:colOff>177800</xdr:colOff>
      <xdr:row>97</xdr:row>
      <xdr:rowOff>39198</xdr:rowOff>
    </xdr:to>
    <xdr:sp macro="" textlink="">
      <xdr:nvSpPr>
        <xdr:cNvPr id="685" name="フローチャート: 判断 684"/>
        <xdr:cNvSpPr/>
      </xdr:nvSpPr>
      <xdr:spPr>
        <a:xfrm>
          <a:off x="162687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106682</xdr:rowOff>
    </xdr:from>
    <xdr:to>
      <xdr:col>81</xdr:col>
      <xdr:colOff>50800</xdr:colOff>
      <xdr:row>97</xdr:row>
      <xdr:rowOff>120993</xdr:rowOff>
    </xdr:to>
    <xdr:cxnSp macro="">
      <xdr:nvCxnSpPr>
        <xdr:cNvPr id="686" name="直線コネクタ 685"/>
        <xdr:cNvCxnSpPr/>
      </xdr:nvCxnSpPr>
      <xdr:spPr>
        <a:xfrm flipV="1">
          <a:off x="14592300" y="16737332"/>
          <a:ext cx="889000" cy="1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110525</xdr:rowOff>
    </xdr:from>
    <xdr:to>
      <xdr:col>81</xdr:col>
      <xdr:colOff>101600</xdr:colOff>
      <xdr:row>97</xdr:row>
      <xdr:rowOff>40675</xdr:rowOff>
    </xdr:to>
    <xdr:sp macro="" textlink="">
      <xdr:nvSpPr>
        <xdr:cNvPr id="687" name="フローチャート: 判断 686"/>
        <xdr:cNvSpPr/>
      </xdr:nvSpPr>
      <xdr:spPr>
        <a:xfrm>
          <a:off x="15430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57202</xdr:rowOff>
    </xdr:from>
    <xdr:ext cx="534377" cy="259045"/>
    <xdr:sp macro="" textlink="">
      <xdr:nvSpPr>
        <xdr:cNvPr id="688" name="テキスト ボックス 687"/>
        <xdr:cNvSpPr txBox="1"/>
      </xdr:nvSpPr>
      <xdr:spPr>
        <a:xfrm>
          <a:off x="15214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120993</xdr:rowOff>
    </xdr:from>
    <xdr:to>
      <xdr:col>76</xdr:col>
      <xdr:colOff>114300</xdr:colOff>
      <xdr:row>97</xdr:row>
      <xdr:rowOff>140264</xdr:rowOff>
    </xdr:to>
    <xdr:cxnSp macro="">
      <xdr:nvCxnSpPr>
        <xdr:cNvPr id="689" name="直線コネクタ 688"/>
        <xdr:cNvCxnSpPr/>
      </xdr:nvCxnSpPr>
      <xdr:spPr>
        <a:xfrm flipV="1">
          <a:off x="13703300" y="16751643"/>
          <a:ext cx="889000" cy="1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104239</xdr:rowOff>
    </xdr:from>
    <xdr:to>
      <xdr:col>76</xdr:col>
      <xdr:colOff>165100</xdr:colOff>
      <xdr:row>97</xdr:row>
      <xdr:rowOff>34389</xdr:rowOff>
    </xdr:to>
    <xdr:sp macro="" textlink="">
      <xdr:nvSpPr>
        <xdr:cNvPr id="690" name="フローチャート: 判断 689"/>
        <xdr:cNvSpPr/>
      </xdr:nvSpPr>
      <xdr:spPr>
        <a:xfrm>
          <a:off x="14541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50916</xdr:rowOff>
    </xdr:from>
    <xdr:ext cx="534377" cy="259045"/>
    <xdr:sp macro="" textlink="">
      <xdr:nvSpPr>
        <xdr:cNvPr id="691" name="テキスト ボックス 690"/>
        <xdr:cNvSpPr txBox="1"/>
      </xdr:nvSpPr>
      <xdr:spPr>
        <a:xfrm>
          <a:off x="14325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140264</xdr:rowOff>
    </xdr:from>
    <xdr:to>
      <xdr:col>71</xdr:col>
      <xdr:colOff>177800</xdr:colOff>
      <xdr:row>97</xdr:row>
      <xdr:rowOff>153050</xdr:rowOff>
    </xdr:to>
    <xdr:cxnSp macro="">
      <xdr:nvCxnSpPr>
        <xdr:cNvPr id="692" name="直線コネクタ 691"/>
        <xdr:cNvCxnSpPr/>
      </xdr:nvCxnSpPr>
      <xdr:spPr>
        <a:xfrm flipV="1">
          <a:off x="12814300" y="16770914"/>
          <a:ext cx="889000" cy="1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57231</xdr:rowOff>
    </xdr:from>
    <xdr:to>
      <xdr:col>72</xdr:col>
      <xdr:colOff>38100</xdr:colOff>
      <xdr:row>96</xdr:row>
      <xdr:rowOff>158831</xdr:rowOff>
    </xdr:to>
    <xdr:sp macro="" textlink="">
      <xdr:nvSpPr>
        <xdr:cNvPr id="693" name="フローチャート: 判断 692"/>
        <xdr:cNvSpPr/>
      </xdr:nvSpPr>
      <xdr:spPr>
        <a:xfrm>
          <a:off x="13652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3908</xdr:rowOff>
    </xdr:from>
    <xdr:ext cx="534377" cy="259045"/>
    <xdr:sp macro="" textlink="">
      <xdr:nvSpPr>
        <xdr:cNvPr id="694" name="テキスト ボックス 693"/>
        <xdr:cNvSpPr txBox="1"/>
      </xdr:nvSpPr>
      <xdr:spPr>
        <a:xfrm>
          <a:off x="13436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695" name="フローチャート: 判断 694"/>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162496</xdr:rowOff>
    </xdr:from>
    <xdr:ext cx="534377" cy="259045"/>
    <xdr:sp macro="" textlink="">
      <xdr:nvSpPr>
        <xdr:cNvPr id="696" name="テキスト ボックス 695"/>
        <xdr:cNvSpPr txBox="1"/>
      </xdr:nvSpPr>
      <xdr:spPr>
        <a:xfrm>
          <a:off x="12547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40337</xdr:rowOff>
    </xdr:from>
    <xdr:to>
      <xdr:col>85</xdr:col>
      <xdr:colOff>177800</xdr:colOff>
      <xdr:row>97</xdr:row>
      <xdr:rowOff>141937</xdr:rowOff>
    </xdr:to>
    <xdr:sp macro="" textlink="">
      <xdr:nvSpPr>
        <xdr:cNvPr id="702" name="楕円 701"/>
        <xdr:cNvSpPr/>
      </xdr:nvSpPr>
      <xdr:spPr>
        <a:xfrm>
          <a:off x="16268700" y="1667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18764</xdr:rowOff>
    </xdr:from>
    <xdr:ext cx="534377" cy="259045"/>
    <xdr:sp macro="" textlink="">
      <xdr:nvSpPr>
        <xdr:cNvPr id="703" name="公債費該当値テキスト"/>
        <xdr:cNvSpPr txBox="1"/>
      </xdr:nvSpPr>
      <xdr:spPr>
        <a:xfrm>
          <a:off x="16370300" y="1664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55882</xdr:rowOff>
    </xdr:from>
    <xdr:to>
      <xdr:col>81</xdr:col>
      <xdr:colOff>101600</xdr:colOff>
      <xdr:row>97</xdr:row>
      <xdr:rowOff>157482</xdr:rowOff>
    </xdr:to>
    <xdr:sp macro="" textlink="">
      <xdr:nvSpPr>
        <xdr:cNvPr id="704" name="楕円 703"/>
        <xdr:cNvSpPr/>
      </xdr:nvSpPr>
      <xdr:spPr>
        <a:xfrm>
          <a:off x="15430500" y="1668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148609</xdr:rowOff>
    </xdr:from>
    <xdr:ext cx="534377" cy="259045"/>
    <xdr:sp macro="" textlink="">
      <xdr:nvSpPr>
        <xdr:cNvPr id="705" name="テキスト ボックス 704"/>
        <xdr:cNvSpPr txBox="1"/>
      </xdr:nvSpPr>
      <xdr:spPr>
        <a:xfrm>
          <a:off x="15214111" y="1677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70193</xdr:rowOff>
    </xdr:from>
    <xdr:to>
      <xdr:col>76</xdr:col>
      <xdr:colOff>165100</xdr:colOff>
      <xdr:row>98</xdr:row>
      <xdr:rowOff>343</xdr:rowOff>
    </xdr:to>
    <xdr:sp macro="" textlink="">
      <xdr:nvSpPr>
        <xdr:cNvPr id="706" name="楕円 705"/>
        <xdr:cNvSpPr/>
      </xdr:nvSpPr>
      <xdr:spPr>
        <a:xfrm>
          <a:off x="14541500" y="1670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162920</xdr:rowOff>
    </xdr:from>
    <xdr:ext cx="534377" cy="259045"/>
    <xdr:sp macro="" textlink="">
      <xdr:nvSpPr>
        <xdr:cNvPr id="707" name="テキスト ボックス 706"/>
        <xdr:cNvSpPr txBox="1"/>
      </xdr:nvSpPr>
      <xdr:spPr>
        <a:xfrm>
          <a:off x="14325111" y="1679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89464</xdr:rowOff>
    </xdr:from>
    <xdr:to>
      <xdr:col>72</xdr:col>
      <xdr:colOff>38100</xdr:colOff>
      <xdr:row>98</xdr:row>
      <xdr:rowOff>19614</xdr:rowOff>
    </xdr:to>
    <xdr:sp macro="" textlink="">
      <xdr:nvSpPr>
        <xdr:cNvPr id="708" name="楕円 707"/>
        <xdr:cNvSpPr/>
      </xdr:nvSpPr>
      <xdr:spPr>
        <a:xfrm>
          <a:off x="13652500" y="1672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10741</xdr:rowOff>
    </xdr:from>
    <xdr:ext cx="534377" cy="259045"/>
    <xdr:sp macro="" textlink="">
      <xdr:nvSpPr>
        <xdr:cNvPr id="709" name="テキスト ボックス 708"/>
        <xdr:cNvSpPr txBox="1"/>
      </xdr:nvSpPr>
      <xdr:spPr>
        <a:xfrm>
          <a:off x="13436111" y="1681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102250</xdr:rowOff>
    </xdr:from>
    <xdr:to>
      <xdr:col>67</xdr:col>
      <xdr:colOff>101600</xdr:colOff>
      <xdr:row>98</xdr:row>
      <xdr:rowOff>32400</xdr:rowOff>
    </xdr:to>
    <xdr:sp macro="" textlink="">
      <xdr:nvSpPr>
        <xdr:cNvPr id="710" name="楕円 709"/>
        <xdr:cNvSpPr/>
      </xdr:nvSpPr>
      <xdr:spPr>
        <a:xfrm>
          <a:off x="12763500" y="167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23527</xdr:rowOff>
    </xdr:from>
    <xdr:ext cx="534377" cy="259045"/>
    <xdr:sp macro="" textlink="">
      <xdr:nvSpPr>
        <xdr:cNvPr id="711" name="テキスト ボックス 710"/>
        <xdr:cNvSpPr txBox="1"/>
      </xdr:nvSpPr>
      <xdr:spPr>
        <a:xfrm>
          <a:off x="12547111" y="1682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27" name="テキスト ボックス 726"/>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30543</xdr:rowOff>
    </xdr:from>
    <xdr:to>
      <xdr:col>116</xdr:col>
      <xdr:colOff>62864</xdr:colOff>
      <xdr:row>38</xdr:row>
      <xdr:rowOff>25400</xdr:rowOff>
    </xdr:to>
    <xdr:cxnSp macro="">
      <xdr:nvCxnSpPr>
        <xdr:cNvPr id="731" name="直線コネクタ 730"/>
        <xdr:cNvCxnSpPr/>
      </xdr:nvCxnSpPr>
      <xdr:spPr>
        <a:xfrm flipV="1">
          <a:off x="22159595" y="5345493"/>
          <a:ext cx="1269" cy="119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2"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148670</xdr:rowOff>
    </xdr:from>
    <xdr:ext cx="469744" cy="259045"/>
    <xdr:sp macro="" textlink="">
      <xdr:nvSpPr>
        <xdr:cNvPr id="734" name="諸支出金最大値テキスト"/>
        <xdr:cNvSpPr txBox="1"/>
      </xdr:nvSpPr>
      <xdr:spPr>
        <a:xfrm>
          <a:off x="22212300" y="512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30543</xdr:rowOff>
    </xdr:from>
    <xdr:to>
      <xdr:col>116</xdr:col>
      <xdr:colOff>152400</xdr:colOff>
      <xdr:row>31</xdr:row>
      <xdr:rowOff>30543</xdr:rowOff>
    </xdr:to>
    <xdr:cxnSp macro="">
      <xdr:nvCxnSpPr>
        <xdr:cNvPr id="735" name="直線コネクタ 734"/>
        <xdr:cNvCxnSpPr/>
      </xdr:nvCxnSpPr>
      <xdr:spPr>
        <a:xfrm>
          <a:off x="22072600" y="53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6" name="直線コネクタ 73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110062</xdr:rowOff>
    </xdr:from>
    <xdr:ext cx="378565" cy="259045"/>
    <xdr:sp macro="" textlink="">
      <xdr:nvSpPr>
        <xdr:cNvPr id="737" name="諸支出金平均値テキスト"/>
        <xdr:cNvSpPr txBox="1"/>
      </xdr:nvSpPr>
      <xdr:spPr>
        <a:xfrm>
          <a:off x="22212300" y="62822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87185</xdr:rowOff>
    </xdr:from>
    <xdr:to>
      <xdr:col>116</xdr:col>
      <xdr:colOff>114300</xdr:colOff>
      <xdr:row>38</xdr:row>
      <xdr:rowOff>17335</xdr:rowOff>
    </xdr:to>
    <xdr:sp macro="" textlink="">
      <xdr:nvSpPr>
        <xdr:cNvPr id="738" name="フローチャート: 判断 737"/>
        <xdr:cNvSpPr/>
      </xdr:nvSpPr>
      <xdr:spPr>
        <a:xfrm>
          <a:off x="22110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9" name="直線コネクタ 73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67754</xdr:rowOff>
    </xdr:from>
    <xdr:to>
      <xdr:col>112</xdr:col>
      <xdr:colOff>38100</xdr:colOff>
      <xdr:row>37</xdr:row>
      <xdr:rowOff>169354</xdr:rowOff>
    </xdr:to>
    <xdr:sp macro="" textlink="">
      <xdr:nvSpPr>
        <xdr:cNvPr id="740" name="フローチャート: 判断 739"/>
        <xdr:cNvSpPr/>
      </xdr:nvSpPr>
      <xdr:spPr>
        <a:xfrm>
          <a:off x="21272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14431</xdr:rowOff>
    </xdr:from>
    <xdr:ext cx="378565" cy="259045"/>
    <xdr:sp macro="" textlink="">
      <xdr:nvSpPr>
        <xdr:cNvPr id="741" name="テキスト ボックス 740"/>
        <xdr:cNvSpPr txBox="1"/>
      </xdr:nvSpPr>
      <xdr:spPr>
        <a:xfrm>
          <a:off x="21134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2" name="直線コネクタ 74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67754</xdr:rowOff>
    </xdr:from>
    <xdr:to>
      <xdr:col>107</xdr:col>
      <xdr:colOff>101600</xdr:colOff>
      <xdr:row>37</xdr:row>
      <xdr:rowOff>169354</xdr:rowOff>
    </xdr:to>
    <xdr:sp macro="" textlink="">
      <xdr:nvSpPr>
        <xdr:cNvPr id="743" name="フローチャート: 判断 742"/>
        <xdr:cNvSpPr/>
      </xdr:nvSpPr>
      <xdr:spPr>
        <a:xfrm>
          <a:off x="20383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14431</xdr:rowOff>
    </xdr:from>
    <xdr:ext cx="378565" cy="259045"/>
    <xdr:sp macro="" textlink="">
      <xdr:nvSpPr>
        <xdr:cNvPr id="744" name="テキスト ボックス 743"/>
        <xdr:cNvSpPr txBox="1"/>
      </xdr:nvSpPr>
      <xdr:spPr>
        <a:xfrm>
          <a:off x="20245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5" name="直線コネクタ 74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49466</xdr:rowOff>
    </xdr:from>
    <xdr:to>
      <xdr:col>102</xdr:col>
      <xdr:colOff>165100</xdr:colOff>
      <xdr:row>36</xdr:row>
      <xdr:rowOff>151066</xdr:rowOff>
    </xdr:to>
    <xdr:sp macro="" textlink="">
      <xdr:nvSpPr>
        <xdr:cNvPr id="746" name="フローチャート: 判断 745"/>
        <xdr:cNvSpPr/>
      </xdr:nvSpPr>
      <xdr:spPr>
        <a:xfrm>
          <a:off x="19494500" y="622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167593</xdr:rowOff>
    </xdr:from>
    <xdr:ext cx="378565" cy="259045"/>
    <xdr:sp macro="" textlink="">
      <xdr:nvSpPr>
        <xdr:cNvPr id="747" name="テキスト ボックス 746"/>
        <xdr:cNvSpPr txBox="1"/>
      </xdr:nvSpPr>
      <xdr:spPr>
        <a:xfrm>
          <a:off x="19356017" y="599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38036</xdr:rowOff>
    </xdr:from>
    <xdr:to>
      <xdr:col>98</xdr:col>
      <xdr:colOff>38100</xdr:colOff>
      <xdr:row>37</xdr:row>
      <xdr:rowOff>139636</xdr:rowOff>
    </xdr:to>
    <xdr:sp macro="" textlink="">
      <xdr:nvSpPr>
        <xdr:cNvPr id="748" name="フローチャート: 判断 747"/>
        <xdr:cNvSpPr/>
      </xdr:nvSpPr>
      <xdr:spPr>
        <a:xfrm>
          <a:off x="18605500" y="638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156163</xdr:rowOff>
    </xdr:from>
    <xdr:ext cx="378565" cy="259045"/>
    <xdr:sp macro="" textlink="">
      <xdr:nvSpPr>
        <xdr:cNvPr id="749" name="テキスト ボックス 748"/>
        <xdr:cNvSpPr txBox="1"/>
      </xdr:nvSpPr>
      <xdr:spPr>
        <a:xfrm>
          <a:off x="18467017" y="6156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5" name="楕円 75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65613</xdr:rowOff>
    </xdr:from>
    <xdr:ext cx="249299" cy="259045"/>
    <xdr:sp macro="" textlink="">
      <xdr:nvSpPr>
        <xdr:cNvPr id="756" name="諸支出金該当値テキスト"/>
        <xdr:cNvSpPr txBox="1"/>
      </xdr:nvSpPr>
      <xdr:spPr>
        <a:xfrm>
          <a:off x="22212300" y="64092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7" name="楕円 75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8" name="テキスト ボックス 75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9" name="楕円 75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0" name="テキスト ボックス 75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1" name="楕円 76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2" name="テキスト ボックス 76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3" name="楕円 76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4" name="テキスト ボックス 76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78" name="テキスト ボックス 77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0" name="テキスト ボックス 77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2" name="テキスト ボックス 78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4" name="テキスト ボックス 78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6" name="テキスト ボックス 78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88" name="直線コネクタ 78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8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5" name="フローチャート: 判断 79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7" name="フローチャート: 判断 79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8" name="テキスト ボックス 79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0" name="フローチャート: 判断 79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1" name="テキスト ボックス 80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3" name="フローチャート: 判断 80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4" name="テキスト ボックス 80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05" name="フローチャート: 判断 804"/>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06" name="テキスト ボックス 805"/>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5" name="テキスト ボックス 814"/>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17" name="テキスト ボックス 81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19" name="テキスト ボックス 818"/>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議会費が住民一人当たり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9,566</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円となっており、過去５年間を通じて類似団体平均を大きく上回っているのは、行政面積の広さゆえ、一定程度の議員数が必要となるためである。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総務費が住民一人当たり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136,105</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28</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年度以降、類似団体平均を上回ることとなったのは、今後の施設の老朽化に対応するため、基金への積み立てを増やしたことが主な要因である。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その他については、類似団体平均と同程度か下回る状況が続いている。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神奈川県山北町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latin typeface="ＭＳ ゴシック" pitchFamily="49" charset="-128"/>
              <a:ea typeface="ＭＳ ゴシック" pitchFamily="49" charset="-128"/>
            </a:rPr>
            <a:t>財政調整基金残高は、適切な財源の確保と歳出の精査により、取崩しを回避しており、前年度とほぼ同額を維持している。</a:t>
          </a:r>
        </a:p>
        <a:p>
          <a:r>
            <a:rPr kumimoji="1" lang="ja-JP" altLang="en-US" sz="1300">
              <a:solidFill>
                <a:schemeClr val="tx1"/>
              </a:solidFill>
              <a:latin typeface="ＭＳ ゴシック" pitchFamily="49" charset="-128"/>
              <a:ea typeface="ＭＳ ゴシック" pitchFamily="49" charset="-128"/>
            </a:rPr>
            <a:t>また、ふるさと応援寄附金の増により、実質収支額が平成</a:t>
          </a:r>
          <a:r>
            <a:rPr kumimoji="1" lang="en-US" altLang="ja-JP" sz="1300">
              <a:solidFill>
                <a:schemeClr val="tx1"/>
              </a:solidFill>
              <a:latin typeface="ＭＳ ゴシック" pitchFamily="49" charset="-128"/>
              <a:ea typeface="ＭＳ ゴシック" pitchFamily="49" charset="-128"/>
            </a:rPr>
            <a:t>26</a:t>
          </a:r>
          <a:r>
            <a:rPr kumimoji="1" lang="ja-JP" altLang="en-US" sz="1300">
              <a:solidFill>
                <a:schemeClr val="tx1"/>
              </a:solidFill>
              <a:latin typeface="ＭＳ ゴシック" pitchFamily="49" charset="-128"/>
              <a:ea typeface="ＭＳ ゴシック" pitchFamily="49" charset="-128"/>
            </a:rPr>
            <a:t>年度と比較して</a:t>
          </a:r>
          <a:r>
            <a:rPr kumimoji="1" lang="en-US" altLang="ja-JP" sz="1300">
              <a:solidFill>
                <a:schemeClr val="tx1"/>
              </a:solidFill>
              <a:latin typeface="ＭＳ ゴシック" pitchFamily="49" charset="-128"/>
              <a:ea typeface="ＭＳ ゴシック" pitchFamily="49" charset="-128"/>
            </a:rPr>
            <a:t>120</a:t>
          </a:r>
          <a:r>
            <a:rPr kumimoji="1" lang="ja-JP" altLang="en-US" sz="1300">
              <a:solidFill>
                <a:schemeClr val="tx1"/>
              </a:solidFill>
              <a:latin typeface="ＭＳ ゴシック" pitchFamily="49" charset="-128"/>
              <a:ea typeface="ＭＳ ゴシック" pitchFamily="49" charset="-128"/>
            </a:rPr>
            <a:t>百万円の増、標準財政規模に占める割合では</a:t>
          </a:r>
          <a:r>
            <a:rPr kumimoji="1" lang="en-US" altLang="ja-JP" sz="1300">
              <a:solidFill>
                <a:schemeClr val="tx1"/>
              </a:solidFill>
              <a:latin typeface="ＭＳ ゴシック" pitchFamily="49" charset="-128"/>
              <a:ea typeface="ＭＳ ゴシック" pitchFamily="49" charset="-128"/>
            </a:rPr>
            <a:t>3.63</a:t>
          </a:r>
          <a:r>
            <a:rPr kumimoji="1" lang="ja-JP" altLang="en-US" sz="1300">
              <a:solidFill>
                <a:schemeClr val="tx1"/>
              </a:solidFill>
              <a:latin typeface="ＭＳ ゴシック" pitchFamily="49" charset="-128"/>
              <a:ea typeface="ＭＳ ゴシック" pitchFamily="49" charset="-128"/>
            </a:rPr>
            <a:t>ポイントの増となったが、基金の使途の明確化を図るべく、財政調整基金への積み立てを抑制したため、実質単年度収支の標準財政規模に占める割合では前年度対比</a:t>
          </a:r>
          <a:r>
            <a:rPr kumimoji="1" lang="en-US" altLang="ja-JP" sz="1300">
              <a:solidFill>
                <a:schemeClr val="tx1"/>
              </a:solidFill>
              <a:latin typeface="ＭＳ ゴシック" pitchFamily="49" charset="-128"/>
              <a:ea typeface="ＭＳ ゴシック" pitchFamily="49" charset="-128"/>
            </a:rPr>
            <a:t>0.1</a:t>
          </a:r>
          <a:r>
            <a:rPr kumimoji="1" lang="ja-JP" altLang="en-US" sz="1300">
              <a:solidFill>
                <a:schemeClr val="tx1"/>
              </a:solidFill>
              <a:latin typeface="ＭＳ ゴシック" pitchFamily="49" charset="-128"/>
              <a:ea typeface="ＭＳ ゴシック" pitchFamily="49" charset="-128"/>
            </a:rPr>
            <a:t>ポイントの減となっている。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神奈川県山北町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平成</a:t>
          </a:r>
          <a:r>
            <a:rPr kumimoji="1" lang="en-US" altLang="ja-JP" sz="1400">
              <a:solidFill>
                <a:schemeClr val="tx1"/>
              </a:solidFill>
              <a:latin typeface="ＭＳ ゴシック" pitchFamily="49" charset="-128"/>
              <a:ea typeface="ＭＳ ゴシック" pitchFamily="49" charset="-128"/>
            </a:rPr>
            <a:t>27</a:t>
          </a:r>
          <a:r>
            <a:rPr kumimoji="1" lang="ja-JP" altLang="en-US" sz="1400">
              <a:solidFill>
                <a:schemeClr val="tx1"/>
              </a:solidFill>
              <a:latin typeface="ＭＳ ゴシック" pitchFamily="49" charset="-128"/>
              <a:ea typeface="ＭＳ ゴシック" pitchFamily="49" charset="-128"/>
            </a:rPr>
            <a:t>年度以降、比率が算定されたことはない。今後も適正な財政運営に努めていく。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5264834</v>
      </c>
      <c r="BO4" s="430"/>
      <c r="BP4" s="430"/>
      <c r="BQ4" s="430"/>
      <c r="BR4" s="430"/>
      <c r="BS4" s="430"/>
      <c r="BT4" s="430"/>
      <c r="BU4" s="431"/>
      <c r="BV4" s="429">
        <v>5372619</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5.9</v>
      </c>
      <c r="CU4" s="436"/>
      <c r="CV4" s="436"/>
      <c r="CW4" s="436"/>
      <c r="CX4" s="436"/>
      <c r="CY4" s="436"/>
      <c r="CZ4" s="436"/>
      <c r="DA4" s="437"/>
      <c r="DB4" s="435">
        <v>5.7</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5068742</v>
      </c>
      <c r="BO5" s="467"/>
      <c r="BP5" s="467"/>
      <c r="BQ5" s="467"/>
      <c r="BR5" s="467"/>
      <c r="BS5" s="467"/>
      <c r="BT5" s="467"/>
      <c r="BU5" s="468"/>
      <c r="BV5" s="466">
        <v>5178524</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87</v>
      </c>
      <c r="CU5" s="464"/>
      <c r="CV5" s="464"/>
      <c r="CW5" s="464"/>
      <c r="CX5" s="464"/>
      <c r="CY5" s="464"/>
      <c r="CZ5" s="464"/>
      <c r="DA5" s="465"/>
      <c r="DB5" s="463">
        <v>86</v>
      </c>
      <c r="DC5" s="464"/>
      <c r="DD5" s="464"/>
      <c r="DE5" s="464"/>
      <c r="DF5" s="464"/>
      <c r="DG5" s="464"/>
      <c r="DH5" s="464"/>
      <c r="DI5" s="465"/>
      <c r="DJ5" s="185"/>
      <c r="DK5" s="185"/>
      <c r="DL5" s="185"/>
      <c r="DM5" s="185"/>
      <c r="DN5" s="185"/>
      <c r="DO5" s="185"/>
    </row>
    <row r="6" spans="1:119" ht="18.75" customHeight="1" x14ac:dyDescent="0.2">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196092</v>
      </c>
      <c r="BO6" s="467"/>
      <c r="BP6" s="467"/>
      <c r="BQ6" s="467"/>
      <c r="BR6" s="467"/>
      <c r="BS6" s="467"/>
      <c r="BT6" s="467"/>
      <c r="BU6" s="468"/>
      <c r="BV6" s="466">
        <v>194095</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93.9</v>
      </c>
      <c r="CU6" s="504"/>
      <c r="CV6" s="504"/>
      <c r="CW6" s="504"/>
      <c r="CX6" s="504"/>
      <c r="CY6" s="504"/>
      <c r="CZ6" s="504"/>
      <c r="DA6" s="505"/>
      <c r="DB6" s="503">
        <v>93.1</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2217</v>
      </c>
      <c r="BO7" s="467"/>
      <c r="BP7" s="467"/>
      <c r="BQ7" s="467"/>
      <c r="BR7" s="467"/>
      <c r="BS7" s="467"/>
      <c r="BT7" s="467"/>
      <c r="BU7" s="468"/>
      <c r="BV7" s="466">
        <v>5273</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3287881</v>
      </c>
      <c r="CU7" s="467"/>
      <c r="CV7" s="467"/>
      <c r="CW7" s="467"/>
      <c r="CX7" s="467"/>
      <c r="CY7" s="467"/>
      <c r="CZ7" s="467"/>
      <c r="DA7" s="468"/>
      <c r="DB7" s="466">
        <v>3316637</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193875</v>
      </c>
      <c r="BO8" s="467"/>
      <c r="BP8" s="467"/>
      <c r="BQ8" s="467"/>
      <c r="BR8" s="467"/>
      <c r="BS8" s="467"/>
      <c r="BT8" s="467"/>
      <c r="BU8" s="468"/>
      <c r="BV8" s="466">
        <v>188822</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0.6</v>
      </c>
      <c r="CU8" s="507"/>
      <c r="CV8" s="507"/>
      <c r="CW8" s="507"/>
      <c r="CX8" s="507"/>
      <c r="CY8" s="507"/>
      <c r="CZ8" s="507"/>
      <c r="DA8" s="508"/>
      <c r="DB8" s="506">
        <v>0.61</v>
      </c>
      <c r="DC8" s="507"/>
      <c r="DD8" s="507"/>
      <c r="DE8" s="507"/>
      <c r="DF8" s="507"/>
      <c r="DG8" s="507"/>
      <c r="DH8" s="507"/>
      <c r="DI8" s="508"/>
      <c r="DJ8" s="185"/>
      <c r="DK8" s="185"/>
      <c r="DL8" s="185"/>
      <c r="DM8" s="185"/>
      <c r="DN8" s="185"/>
      <c r="DO8" s="185"/>
    </row>
    <row r="9" spans="1:119" ht="18.75" customHeight="1" thickBot="1" x14ac:dyDescent="0.25">
      <c r="A9" s="186"/>
      <c r="B9" s="460" t="s">
        <v>112</v>
      </c>
      <c r="C9" s="461"/>
      <c r="D9" s="461"/>
      <c r="E9" s="461"/>
      <c r="F9" s="461"/>
      <c r="G9" s="461"/>
      <c r="H9" s="461"/>
      <c r="I9" s="461"/>
      <c r="J9" s="461"/>
      <c r="K9" s="509"/>
      <c r="L9" s="510" t="s">
        <v>113</v>
      </c>
      <c r="M9" s="511"/>
      <c r="N9" s="511"/>
      <c r="O9" s="511"/>
      <c r="P9" s="511"/>
      <c r="Q9" s="512"/>
      <c r="R9" s="513">
        <v>10724</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5053</v>
      </c>
      <c r="BO9" s="467"/>
      <c r="BP9" s="467"/>
      <c r="BQ9" s="467"/>
      <c r="BR9" s="467"/>
      <c r="BS9" s="467"/>
      <c r="BT9" s="467"/>
      <c r="BU9" s="468"/>
      <c r="BV9" s="466">
        <v>14745</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9.3000000000000007</v>
      </c>
      <c r="CU9" s="464"/>
      <c r="CV9" s="464"/>
      <c r="CW9" s="464"/>
      <c r="CX9" s="464"/>
      <c r="CY9" s="464"/>
      <c r="CZ9" s="464"/>
      <c r="DA9" s="465"/>
      <c r="DB9" s="463">
        <v>8.8000000000000007</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119</v>
      </c>
      <c r="M10" s="496"/>
      <c r="N10" s="496"/>
      <c r="O10" s="496"/>
      <c r="P10" s="496"/>
      <c r="Q10" s="497"/>
      <c r="R10" s="517">
        <v>11764</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116</v>
      </c>
      <c r="AV10" s="499"/>
      <c r="AW10" s="499"/>
      <c r="AX10" s="499"/>
      <c r="AY10" s="500" t="s">
        <v>121</v>
      </c>
      <c r="AZ10" s="501"/>
      <c r="BA10" s="501"/>
      <c r="BB10" s="501"/>
      <c r="BC10" s="501"/>
      <c r="BD10" s="501"/>
      <c r="BE10" s="501"/>
      <c r="BF10" s="501"/>
      <c r="BG10" s="501"/>
      <c r="BH10" s="501"/>
      <c r="BI10" s="501"/>
      <c r="BJ10" s="501"/>
      <c r="BK10" s="501"/>
      <c r="BL10" s="501"/>
      <c r="BM10" s="502"/>
      <c r="BN10" s="466">
        <v>6789</v>
      </c>
      <c r="BO10" s="467"/>
      <c r="BP10" s="467"/>
      <c r="BQ10" s="467"/>
      <c r="BR10" s="467"/>
      <c r="BS10" s="467"/>
      <c r="BT10" s="467"/>
      <c r="BU10" s="468"/>
      <c r="BV10" s="466">
        <v>650</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2">
      <c r="A12" s="186"/>
      <c r="B12" s="526" t="s">
        <v>131</v>
      </c>
      <c r="C12" s="527"/>
      <c r="D12" s="527"/>
      <c r="E12" s="527"/>
      <c r="F12" s="527"/>
      <c r="G12" s="527"/>
      <c r="H12" s="527"/>
      <c r="I12" s="527"/>
      <c r="J12" s="527"/>
      <c r="K12" s="528"/>
      <c r="L12" s="535" t="s">
        <v>132</v>
      </c>
      <c r="M12" s="536"/>
      <c r="N12" s="536"/>
      <c r="O12" s="536"/>
      <c r="P12" s="536"/>
      <c r="Q12" s="537"/>
      <c r="R12" s="538">
        <v>10308</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116</v>
      </c>
      <c r="AV12" s="499"/>
      <c r="AW12" s="499"/>
      <c r="AX12" s="499"/>
      <c r="AY12" s="500" t="s">
        <v>136</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130</v>
      </c>
      <c r="CU12" s="507"/>
      <c r="CV12" s="507"/>
      <c r="CW12" s="507"/>
      <c r="CX12" s="507"/>
      <c r="CY12" s="507"/>
      <c r="CZ12" s="507"/>
      <c r="DA12" s="508"/>
      <c r="DB12" s="506" t="s">
        <v>129</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138</v>
      </c>
      <c r="N13" s="555"/>
      <c r="O13" s="555"/>
      <c r="P13" s="555"/>
      <c r="Q13" s="556"/>
      <c r="R13" s="547">
        <v>10232</v>
      </c>
      <c r="S13" s="548"/>
      <c r="T13" s="548"/>
      <c r="U13" s="548"/>
      <c r="V13" s="549"/>
      <c r="W13" s="482" t="s">
        <v>139</v>
      </c>
      <c r="X13" s="483"/>
      <c r="Y13" s="483"/>
      <c r="Z13" s="483"/>
      <c r="AA13" s="483"/>
      <c r="AB13" s="473"/>
      <c r="AC13" s="517">
        <v>353</v>
      </c>
      <c r="AD13" s="518"/>
      <c r="AE13" s="518"/>
      <c r="AF13" s="518"/>
      <c r="AG13" s="557"/>
      <c r="AH13" s="517">
        <v>362</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11842</v>
      </c>
      <c r="BO13" s="467"/>
      <c r="BP13" s="467"/>
      <c r="BQ13" s="467"/>
      <c r="BR13" s="467"/>
      <c r="BS13" s="467"/>
      <c r="BT13" s="467"/>
      <c r="BU13" s="468"/>
      <c r="BV13" s="466">
        <v>15395</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7.3</v>
      </c>
      <c r="CU13" s="464"/>
      <c r="CV13" s="464"/>
      <c r="CW13" s="464"/>
      <c r="CX13" s="464"/>
      <c r="CY13" s="464"/>
      <c r="CZ13" s="464"/>
      <c r="DA13" s="465"/>
      <c r="DB13" s="463">
        <v>7.3</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144</v>
      </c>
      <c r="M14" s="545"/>
      <c r="N14" s="545"/>
      <c r="O14" s="545"/>
      <c r="P14" s="545"/>
      <c r="Q14" s="546"/>
      <c r="R14" s="547">
        <v>10583</v>
      </c>
      <c r="S14" s="548"/>
      <c r="T14" s="548"/>
      <c r="U14" s="548"/>
      <c r="V14" s="549"/>
      <c r="W14" s="456"/>
      <c r="X14" s="457"/>
      <c r="Y14" s="457"/>
      <c r="Z14" s="457"/>
      <c r="AA14" s="457"/>
      <c r="AB14" s="446"/>
      <c r="AC14" s="550">
        <v>6.8</v>
      </c>
      <c r="AD14" s="551"/>
      <c r="AE14" s="551"/>
      <c r="AF14" s="551"/>
      <c r="AG14" s="552"/>
      <c r="AH14" s="550">
        <v>6.3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57.6</v>
      </c>
      <c r="CU14" s="562"/>
      <c r="CV14" s="562"/>
      <c r="CW14" s="562"/>
      <c r="CX14" s="562"/>
      <c r="CY14" s="562"/>
      <c r="CZ14" s="562"/>
      <c r="DA14" s="563"/>
      <c r="DB14" s="561">
        <v>69.8</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138</v>
      </c>
      <c r="N15" s="555"/>
      <c r="O15" s="555"/>
      <c r="P15" s="555"/>
      <c r="Q15" s="556"/>
      <c r="R15" s="547">
        <v>10514</v>
      </c>
      <c r="S15" s="548"/>
      <c r="T15" s="548"/>
      <c r="U15" s="548"/>
      <c r="V15" s="549"/>
      <c r="W15" s="482" t="s">
        <v>146</v>
      </c>
      <c r="X15" s="483"/>
      <c r="Y15" s="483"/>
      <c r="Z15" s="483"/>
      <c r="AA15" s="483"/>
      <c r="AB15" s="473"/>
      <c r="AC15" s="517">
        <v>1520</v>
      </c>
      <c r="AD15" s="518"/>
      <c r="AE15" s="518"/>
      <c r="AF15" s="518"/>
      <c r="AG15" s="557"/>
      <c r="AH15" s="517">
        <v>1762</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1545168</v>
      </c>
      <c r="BO15" s="430"/>
      <c r="BP15" s="430"/>
      <c r="BQ15" s="430"/>
      <c r="BR15" s="430"/>
      <c r="BS15" s="430"/>
      <c r="BT15" s="430"/>
      <c r="BU15" s="431"/>
      <c r="BV15" s="429">
        <v>1578517</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29.4</v>
      </c>
      <c r="AD16" s="551"/>
      <c r="AE16" s="551"/>
      <c r="AF16" s="551"/>
      <c r="AG16" s="552"/>
      <c r="AH16" s="550">
        <v>30.6</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2605817</v>
      </c>
      <c r="BO16" s="467"/>
      <c r="BP16" s="467"/>
      <c r="BQ16" s="467"/>
      <c r="BR16" s="467"/>
      <c r="BS16" s="467"/>
      <c r="BT16" s="467"/>
      <c r="BU16" s="468"/>
      <c r="BV16" s="466">
        <v>2619423</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3292</v>
      </c>
      <c r="AD17" s="518"/>
      <c r="AE17" s="518"/>
      <c r="AF17" s="518"/>
      <c r="AG17" s="557"/>
      <c r="AH17" s="517">
        <v>3637</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1982264</v>
      </c>
      <c r="BO17" s="467"/>
      <c r="BP17" s="467"/>
      <c r="BQ17" s="467"/>
      <c r="BR17" s="467"/>
      <c r="BS17" s="467"/>
      <c r="BT17" s="467"/>
      <c r="BU17" s="468"/>
      <c r="BV17" s="466">
        <v>2025125</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156</v>
      </c>
      <c r="C18" s="509"/>
      <c r="D18" s="509"/>
      <c r="E18" s="578"/>
      <c r="F18" s="578"/>
      <c r="G18" s="578"/>
      <c r="H18" s="578"/>
      <c r="I18" s="578"/>
      <c r="J18" s="578"/>
      <c r="K18" s="578"/>
      <c r="L18" s="579">
        <v>224.61</v>
      </c>
      <c r="M18" s="579"/>
      <c r="N18" s="579"/>
      <c r="O18" s="579"/>
      <c r="P18" s="579"/>
      <c r="Q18" s="579"/>
      <c r="R18" s="580"/>
      <c r="S18" s="580"/>
      <c r="T18" s="580"/>
      <c r="U18" s="580"/>
      <c r="V18" s="581"/>
      <c r="W18" s="484"/>
      <c r="X18" s="485"/>
      <c r="Y18" s="485"/>
      <c r="Z18" s="485"/>
      <c r="AA18" s="485"/>
      <c r="AB18" s="476"/>
      <c r="AC18" s="582">
        <v>63.7</v>
      </c>
      <c r="AD18" s="583"/>
      <c r="AE18" s="583"/>
      <c r="AF18" s="583"/>
      <c r="AG18" s="584"/>
      <c r="AH18" s="582">
        <v>63.1</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2902442</v>
      </c>
      <c r="BO18" s="467"/>
      <c r="BP18" s="467"/>
      <c r="BQ18" s="467"/>
      <c r="BR18" s="467"/>
      <c r="BS18" s="467"/>
      <c r="BT18" s="467"/>
      <c r="BU18" s="468"/>
      <c r="BV18" s="466">
        <v>2831352</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158</v>
      </c>
      <c r="C19" s="509"/>
      <c r="D19" s="509"/>
      <c r="E19" s="578"/>
      <c r="F19" s="578"/>
      <c r="G19" s="578"/>
      <c r="H19" s="578"/>
      <c r="I19" s="578"/>
      <c r="J19" s="578"/>
      <c r="K19" s="578"/>
      <c r="L19" s="586">
        <v>48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4265619</v>
      </c>
      <c r="BO19" s="467"/>
      <c r="BP19" s="467"/>
      <c r="BQ19" s="467"/>
      <c r="BR19" s="467"/>
      <c r="BS19" s="467"/>
      <c r="BT19" s="467"/>
      <c r="BU19" s="468"/>
      <c r="BV19" s="466">
        <v>4401225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160</v>
      </c>
      <c r="C20" s="509"/>
      <c r="D20" s="509"/>
      <c r="E20" s="578"/>
      <c r="F20" s="578"/>
      <c r="G20" s="578"/>
      <c r="H20" s="578"/>
      <c r="I20" s="578"/>
      <c r="J20" s="578"/>
      <c r="K20" s="578"/>
      <c r="L20" s="586">
        <v>3903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4448807</v>
      </c>
      <c r="BO23" s="467"/>
      <c r="BP23" s="467"/>
      <c r="BQ23" s="467"/>
      <c r="BR23" s="467"/>
      <c r="BS23" s="467"/>
      <c r="BT23" s="467"/>
      <c r="BU23" s="468"/>
      <c r="BV23" s="466">
        <v>4494035</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169</v>
      </c>
      <c r="F24" s="496"/>
      <c r="G24" s="496"/>
      <c r="H24" s="496"/>
      <c r="I24" s="496"/>
      <c r="J24" s="496"/>
      <c r="K24" s="497"/>
      <c r="L24" s="517">
        <v>1</v>
      </c>
      <c r="M24" s="518"/>
      <c r="N24" s="518"/>
      <c r="O24" s="518"/>
      <c r="P24" s="557"/>
      <c r="Q24" s="517">
        <v>7690</v>
      </c>
      <c r="R24" s="518"/>
      <c r="S24" s="518"/>
      <c r="T24" s="518"/>
      <c r="U24" s="518"/>
      <c r="V24" s="557"/>
      <c r="W24" s="616"/>
      <c r="X24" s="604"/>
      <c r="Y24" s="605"/>
      <c r="Z24" s="516" t="s">
        <v>170</v>
      </c>
      <c r="AA24" s="496"/>
      <c r="AB24" s="496"/>
      <c r="AC24" s="496"/>
      <c r="AD24" s="496"/>
      <c r="AE24" s="496"/>
      <c r="AF24" s="496"/>
      <c r="AG24" s="497"/>
      <c r="AH24" s="517">
        <v>133</v>
      </c>
      <c r="AI24" s="518"/>
      <c r="AJ24" s="518"/>
      <c r="AK24" s="518"/>
      <c r="AL24" s="557"/>
      <c r="AM24" s="517">
        <v>401394</v>
      </c>
      <c r="AN24" s="518"/>
      <c r="AO24" s="518"/>
      <c r="AP24" s="518"/>
      <c r="AQ24" s="518"/>
      <c r="AR24" s="557"/>
      <c r="AS24" s="517">
        <v>3018</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3922911</v>
      </c>
      <c r="BO24" s="467"/>
      <c r="BP24" s="467"/>
      <c r="BQ24" s="467"/>
      <c r="BR24" s="467"/>
      <c r="BS24" s="467"/>
      <c r="BT24" s="467"/>
      <c r="BU24" s="468"/>
      <c r="BV24" s="466">
        <v>3987975</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172</v>
      </c>
      <c r="F25" s="496"/>
      <c r="G25" s="496"/>
      <c r="H25" s="496"/>
      <c r="I25" s="496"/>
      <c r="J25" s="496"/>
      <c r="K25" s="497"/>
      <c r="L25" s="517">
        <v>1</v>
      </c>
      <c r="M25" s="518"/>
      <c r="N25" s="518"/>
      <c r="O25" s="518"/>
      <c r="P25" s="557"/>
      <c r="Q25" s="517">
        <v>6300</v>
      </c>
      <c r="R25" s="518"/>
      <c r="S25" s="518"/>
      <c r="T25" s="518"/>
      <c r="U25" s="518"/>
      <c r="V25" s="557"/>
      <c r="W25" s="616"/>
      <c r="X25" s="604"/>
      <c r="Y25" s="605"/>
      <c r="Z25" s="516" t="s">
        <v>173</v>
      </c>
      <c r="AA25" s="496"/>
      <c r="AB25" s="496"/>
      <c r="AC25" s="496"/>
      <c r="AD25" s="496"/>
      <c r="AE25" s="496"/>
      <c r="AF25" s="496"/>
      <c r="AG25" s="497"/>
      <c r="AH25" s="517" t="s">
        <v>130</v>
      </c>
      <c r="AI25" s="518"/>
      <c r="AJ25" s="518"/>
      <c r="AK25" s="518"/>
      <c r="AL25" s="557"/>
      <c r="AM25" s="517" t="s">
        <v>129</v>
      </c>
      <c r="AN25" s="518"/>
      <c r="AO25" s="518"/>
      <c r="AP25" s="518"/>
      <c r="AQ25" s="518"/>
      <c r="AR25" s="557"/>
      <c r="AS25" s="517" t="s">
        <v>130</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1763636</v>
      </c>
      <c r="BO25" s="430"/>
      <c r="BP25" s="430"/>
      <c r="BQ25" s="430"/>
      <c r="BR25" s="430"/>
      <c r="BS25" s="430"/>
      <c r="BT25" s="430"/>
      <c r="BU25" s="431"/>
      <c r="BV25" s="429">
        <v>1932372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175</v>
      </c>
      <c r="F26" s="496"/>
      <c r="G26" s="496"/>
      <c r="H26" s="496"/>
      <c r="I26" s="496"/>
      <c r="J26" s="496"/>
      <c r="K26" s="497"/>
      <c r="L26" s="517">
        <v>1</v>
      </c>
      <c r="M26" s="518"/>
      <c r="N26" s="518"/>
      <c r="O26" s="518"/>
      <c r="P26" s="557"/>
      <c r="Q26" s="517">
        <v>5830</v>
      </c>
      <c r="R26" s="518"/>
      <c r="S26" s="518"/>
      <c r="T26" s="518"/>
      <c r="U26" s="518"/>
      <c r="V26" s="557"/>
      <c r="W26" s="616"/>
      <c r="X26" s="604"/>
      <c r="Y26" s="605"/>
      <c r="Z26" s="516" t="s">
        <v>176</v>
      </c>
      <c r="AA26" s="626"/>
      <c r="AB26" s="626"/>
      <c r="AC26" s="626"/>
      <c r="AD26" s="626"/>
      <c r="AE26" s="626"/>
      <c r="AF26" s="626"/>
      <c r="AG26" s="627"/>
      <c r="AH26" s="517" t="s">
        <v>130</v>
      </c>
      <c r="AI26" s="518"/>
      <c r="AJ26" s="518"/>
      <c r="AK26" s="518"/>
      <c r="AL26" s="557"/>
      <c r="AM26" s="517" t="s">
        <v>177</v>
      </c>
      <c r="AN26" s="518"/>
      <c r="AO26" s="518"/>
      <c r="AP26" s="518"/>
      <c r="AQ26" s="518"/>
      <c r="AR26" s="557"/>
      <c r="AS26" s="517" t="s">
        <v>130</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177</v>
      </c>
      <c r="BO26" s="467"/>
      <c r="BP26" s="467"/>
      <c r="BQ26" s="467"/>
      <c r="BR26" s="467"/>
      <c r="BS26" s="467"/>
      <c r="BT26" s="467"/>
      <c r="BU26" s="468"/>
      <c r="BV26" s="466" t="s">
        <v>130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179</v>
      </c>
      <c r="F27" s="496"/>
      <c r="G27" s="496"/>
      <c r="H27" s="496"/>
      <c r="I27" s="496"/>
      <c r="J27" s="496"/>
      <c r="K27" s="497"/>
      <c r="L27" s="517">
        <v>1</v>
      </c>
      <c r="M27" s="518"/>
      <c r="N27" s="518"/>
      <c r="O27" s="518"/>
      <c r="P27" s="557"/>
      <c r="Q27" s="517">
        <v>3560</v>
      </c>
      <c r="R27" s="518"/>
      <c r="S27" s="518"/>
      <c r="T27" s="518"/>
      <c r="U27" s="518"/>
      <c r="V27" s="557"/>
      <c r="W27" s="616"/>
      <c r="X27" s="604"/>
      <c r="Y27" s="605"/>
      <c r="Z27" s="516" t="s">
        <v>180</v>
      </c>
      <c r="AA27" s="496"/>
      <c r="AB27" s="496"/>
      <c r="AC27" s="496"/>
      <c r="AD27" s="496"/>
      <c r="AE27" s="496"/>
      <c r="AF27" s="496"/>
      <c r="AG27" s="497"/>
      <c r="AH27" s="517">
        <v>6</v>
      </c>
      <c r="AI27" s="518"/>
      <c r="AJ27" s="518"/>
      <c r="AK27" s="518"/>
      <c r="AL27" s="557"/>
      <c r="AM27" s="517">
        <v>18342</v>
      </c>
      <c r="AN27" s="518"/>
      <c r="AO27" s="518"/>
      <c r="AP27" s="518"/>
      <c r="AQ27" s="518"/>
      <c r="AR27" s="557"/>
      <c r="AS27" s="517">
        <v>3057</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v>2253</v>
      </c>
      <c r="BO27" s="640"/>
      <c r="BP27" s="640"/>
      <c r="BQ27" s="640"/>
      <c r="BR27" s="640"/>
      <c r="BS27" s="640"/>
      <c r="BT27" s="640"/>
      <c r="BU27" s="641"/>
      <c r="BV27" s="639">
        <v>2253</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182</v>
      </c>
      <c r="F28" s="496"/>
      <c r="G28" s="496"/>
      <c r="H28" s="496"/>
      <c r="I28" s="496"/>
      <c r="J28" s="496"/>
      <c r="K28" s="497"/>
      <c r="L28" s="517">
        <v>1</v>
      </c>
      <c r="M28" s="518"/>
      <c r="N28" s="518"/>
      <c r="O28" s="518"/>
      <c r="P28" s="557"/>
      <c r="Q28" s="517">
        <v>2790</v>
      </c>
      <c r="R28" s="518"/>
      <c r="S28" s="518"/>
      <c r="T28" s="518"/>
      <c r="U28" s="518"/>
      <c r="V28" s="557"/>
      <c r="W28" s="616"/>
      <c r="X28" s="604"/>
      <c r="Y28" s="605"/>
      <c r="Z28" s="516" t="s">
        <v>183</v>
      </c>
      <c r="AA28" s="496"/>
      <c r="AB28" s="496"/>
      <c r="AC28" s="496"/>
      <c r="AD28" s="496"/>
      <c r="AE28" s="496"/>
      <c r="AF28" s="496"/>
      <c r="AG28" s="497"/>
      <c r="AH28" s="517" t="s">
        <v>177</v>
      </c>
      <c r="AI28" s="518"/>
      <c r="AJ28" s="518"/>
      <c r="AK28" s="518"/>
      <c r="AL28" s="557"/>
      <c r="AM28" s="517" t="s">
        <v>129</v>
      </c>
      <c r="AN28" s="518"/>
      <c r="AO28" s="518"/>
      <c r="AP28" s="518"/>
      <c r="AQ28" s="518"/>
      <c r="AR28" s="557"/>
      <c r="AS28" s="517" t="s">
        <v>130</v>
      </c>
      <c r="AT28" s="518"/>
      <c r="AU28" s="518"/>
      <c r="AV28" s="518"/>
      <c r="AW28" s="518"/>
      <c r="AX28" s="519"/>
      <c r="AY28" s="642" t="s">
        <v>184</v>
      </c>
      <c r="AZ28" s="643"/>
      <c r="BA28" s="643"/>
      <c r="BB28" s="644"/>
      <c r="BC28" s="426" t="s">
        <v>48</v>
      </c>
      <c r="BD28" s="427"/>
      <c r="BE28" s="427"/>
      <c r="BF28" s="427"/>
      <c r="BG28" s="427"/>
      <c r="BH28" s="427"/>
      <c r="BI28" s="427"/>
      <c r="BJ28" s="427"/>
      <c r="BK28" s="427"/>
      <c r="BL28" s="427"/>
      <c r="BM28" s="428"/>
      <c r="BN28" s="429">
        <v>602327</v>
      </c>
      <c r="BO28" s="430"/>
      <c r="BP28" s="430"/>
      <c r="BQ28" s="430"/>
      <c r="BR28" s="430"/>
      <c r="BS28" s="430"/>
      <c r="BT28" s="430"/>
      <c r="BU28" s="431"/>
      <c r="BV28" s="429">
        <v>595538</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185</v>
      </c>
      <c r="F29" s="496"/>
      <c r="G29" s="496"/>
      <c r="H29" s="496"/>
      <c r="I29" s="496"/>
      <c r="J29" s="496"/>
      <c r="K29" s="497"/>
      <c r="L29" s="517">
        <v>12</v>
      </c>
      <c r="M29" s="518"/>
      <c r="N29" s="518"/>
      <c r="O29" s="518"/>
      <c r="P29" s="557"/>
      <c r="Q29" s="517">
        <v>2550</v>
      </c>
      <c r="R29" s="518"/>
      <c r="S29" s="518"/>
      <c r="T29" s="518"/>
      <c r="U29" s="518"/>
      <c r="V29" s="557"/>
      <c r="W29" s="617"/>
      <c r="X29" s="618"/>
      <c r="Y29" s="619"/>
      <c r="Z29" s="516" t="s">
        <v>186</v>
      </c>
      <c r="AA29" s="496"/>
      <c r="AB29" s="496"/>
      <c r="AC29" s="496"/>
      <c r="AD29" s="496"/>
      <c r="AE29" s="496"/>
      <c r="AF29" s="496"/>
      <c r="AG29" s="497"/>
      <c r="AH29" s="517">
        <v>139</v>
      </c>
      <c r="AI29" s="518"/>
      <c r="AJ29" s="518"/>
      <c r="AK29" s="518"/>
      <c r="AL29" s="557"/>
      <c r="AM29" s="517">
        <v>419736</v>
      </c>
      <c r="AN29" s="518"/>
      <c r="AO29" s="518"/>
      <c r="AP29" s="518"/>
      <c r="AQ29" s="518"/>
      <c r="AR29" s="557"/>
      <c r="AS29" s="517">
        <v>3020</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3821</v>
      </c>
      <c r="BO29" s="467"/>
      <c r="BP29" s="467"/>
      <c r="BQ29" s="467"/>
      <c r="BR29" s="467"/>
      <c r="BS29" s="467"/>
      <c r="BT29" s="467"/>
      <c r="BU29" s="468"/>
      <c r="BV29" s="466">
        <v>3821</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100.9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739062</v>
      </c>
      <c r="BO30" s="640"/>
      <c r="BP30" s="640"/>
      <c r="BQ30" s="640"/>
      <c r="BR30" s="640"/>
      <c r="BS30" s="640"/>
      <c r="BT30" s="640"/>
      <c r="BU30" s="641"/>
      <c r="BV30" s="639">
        <v>581892</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197</v>
      </c>
      <c r="V33" s="490"/>
      <c r="W33" s="455" t="s">
        <v>198</v>
      </c>
      <c r="X33" s="455"/>
      <c r="Y33" s="455"/>
      <c r="Z33" s="455"/>
      <c r="AA33" s="455"/>
      <c r="AB33" s="455"/>
      <c r="AC33" s="455"/>
      <c r="AD33" s="455"/>
      <c r="AE33" s="455"/>
      <c r="AF33" s="455"/>
      <c r="AG33" s="455"/>
      <c r="AH33" s="455"/>
      <c r="AI33" s="455"/>
      <c r="AJ33" s="455"/>
      <c r="AK33" s="455"/>
      <c r="AL33" s="215"/>
      <c r="AM33" s="490" t="s">
        <v>197</v>
      </c>
      <c r="AN33" s="490"/>
      <c r="AO33" s="455" t="s">
        <v>196</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195</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x14ac:dyDescent="0.2">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5</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8</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9</v>
      </c>
      <c r="BF34" s="652"/>
      <c r="BG34" s="653" t="str">
        <f>IF('各会計、関係団体の財政状況及び健全化判断比率'!B32="","",'各会計、関係団体の財政状況及び健全化判断比率'!B32)</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足柄西部清掃組合</v>
      </c>
      <c r="BZ34" s="653"/>
      <c r="CA34" s="653"/>
      <c r="CB34" s="653"/>
      <c r="CC34" s="653"/>
      <c r="CD34" s="653"/>
      <c r="CE34" s="653"/>
      <c r="CF34" s="653"/>
      <c r="CG34" s="653"/>
      <c r="CH34" s="653"/>
      <c r="CI34" s="653"/>
      <c r="CJ34" s="653"/>
      <c r="CK34" s="653"/>
      <c r="CL34" s="653"/>
      <c r="CM34" s="653"/>
      <c r="CN34" s="213"/>
      <c r="CO34" s="652">
        <f>IF(CQ34="","",MAX(C34:D43,U34:V43,AM34:AN43,BE34:BF43,BW34:BX43)+1)</f>
        <v>20</v>
      </c>
      <c r="CP34" s="652"/>
      <c r="CQ34" s="653" t="str">
        <f>IF('各会計、関係団体の財政状況及び健全化判断比率'!BS7="","",'各会計、関係団体の財政状況及び健全化判断比率'!BS7)</f>
        <v>山北町土地開発公社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v>
      </c>
      <c r="DH34" s="654"/>
      <c r="DI34" s="217"/>
      <c r="DJ34" s="185"/>
      <c r="DK34" s="185"/>
      <c r="DL34" s="185"/>
      <c r="DM34" s="185"/>
      <c r="DN34" s="185"/>
      <c r="DO34" s="185"/>
    </row>
    <row r="35" spans="1:119" ht="32.25" customHeight="1" x14ac:dyDescent="0.2">
      <c r="A35" s="186"/>
      <c r="B35" s="212"/>
      <c r="C35" s="652">
        <f>IF(E35="","",C34+1)</f>
        <v>2</v>
      </c>
      <c r="D35" s="652"/>
      <c r="E35" s="653" t="str">
        <f>IF('各会計、関係団体の財政状況及び健全化判断比率'!B8="","",'各会計、関係団体の財政状況及び健全化判断比率'!B8)</f>
        <v>災害給付見舞事業特別会計</v>
      </c>
      <c r="F35" s="653"/>
      <c r="G35" s="653"/>
      <c r="H35" s="653"/>
      <c r="I35" s="653"/>
      <c r="J35" s="653"/>
      <c r="K35" s="653"/>
      <c r="L35" s="653"/>
      <c r="M35" s="653"/>
      <c r="N35" s="653"/>
      <c r="O35" s="653"/>
      <c r="P35" s="653"/>
      <c r="Q35" s="653"/>
      <c r="R35" s="653"/>
      <c r="S35" s="653"/>
      <c r="T35" s="213"/>
      <c r="U35" s="652">
        <f>IF(W35="","",U34+1)</f>
        <v>6</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南足柄市外五ケ市町組合</v>
      </c>
      <c r="BZ35" s="653"/>
      <c r="CA35" s="653"/>
      <c r="CB35" s="653"/>
      <c r="CC35" s="653"/>
      <c r="CD35" s="653"/>
      <c r="CE35" s="653"/>
      <c r="CF35" s="653"/>
      <c r="CG35" s="653"/>
      <c r="CH35" s="653"/>
      <c r="CI35" s="653"/>
      <c r="CJ35" s="653"/>
      <c r="CK35" s="653"/>
      <c r="CL35" s="653"/>
      <c r="CM35" s="653"/>
      <c r="CN35" s="213"/>
      <c r="CO35" s="652">
        <f t="shared" ref="CO35:CO43" si="3">IF(CQ35="","",CO34+1)</f>
        <v>21</v>
      </c>
      <c r="CP35" s="652"/>
      <c r="CQ35" s="653" t="str">
        <f>IF('各会計、関係団体の財政状況及び健全化判断比率'!BS8="","",'各会計、関係団体の財政状況及び健全化判断比率'!BS8)</f>
        <v>（公財）山北町環境整備公社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f>IF(E36="","",C35+1)</f>
        <v>3</v>
      </c>
      <c r="D36" s="652"/>
      <c r="E36" s="653" t="str">
        <f>IF('各会計、関係団体の財政状況及び健全化判断比率'!B9="","",'各会計、関係団体の財政状況及び健全化判断比率'!B9)</f>
        <v>町設置型浄化槽事業特別会計</v>
      </c>
      <c r="F36" s="653"/>
      <c r="G36" s="653"/>
      <c r="H36" s="653"/>
      <c r="I36" s="653"/>
      <c r="J36" s="653"/>
      <c r="K36" s="653"/>
      <c r="L36" s="653"/>
      <c r="M36" s="653"/>
      <c r="N36" s="653"/>
      <c r="O36" s="653"/>
      <c r="P36" s="653"/>
      <c r="Q36" s="653"/>
      <c r="R36" s="653"/>
      <c r="S36" s="653"/>
      <c r="T36" s="213"/>
      <c r="U36" s="652">
        <f t="shared" ref="U36:U43" si="4">IF(W36="","",U35+1)</f>
        <v>7</v>
      </c>
      <c r="V36" s="652"/>
      <c r="W36" s="653" t="str">
        <f>IF('各会計、関係団体の財政状況及び健全化判断比率'!B30="","",'各会計、関係団体の財政状況及び健全化判断比率'!B30)</f>
        <v>介護保険事業特別会計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南足柄市外二ケ町組合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f>IF(E37="","",C36+1)</f>
        <v>4</v>
      </c>
      <c r="D37" s="652"/>
      <c r="E37" s="653" t="str">
        <f>IF('各会計、関係団体の財政状況及び健全化判断比率'!B10="","",'各会計、関係団体の財政状況及び健全化判断比率'!B10)</f>
        <v>商品券特別会計</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南足柄市山北町開成町一部事務組合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IF('各会計、関係団体の財政状況及び健全化判断比率'!B72="","",'各会計、関係団体の財政状況及び健全化判断比率'!B72)</f>
        <v>松田町外三ヶ町組合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15</v>
      </c>
      <c r="BX39" s="652"/>
      <c r="BY39" s="653" t="str">
        <f>IF('各会計、関係団体の財政状況及び健全化判断比率'!B73="","",'各会計、関係団体の財政状況及び健全化判断比率'!B73)</f>
        <v>足柄上衛生組合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16</v>
      </c>
      <c r="BX40" s="652"/>
      <c r="BY40" s="653" t="str">
        <f>IF('各会計、関係団体の財政状況及び健全化判断比率'!B74="","",'各会計、関係団体の財政状況及び健全化判断比率'!B74)</f>
        <v>神奈川県市町村職員退職手当組合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17</v>
      </c>
      <c r="BX41" s="652"/>
      <c r="BY41" s="653" t="str">
        <f>IF('各会計、関係団体の財政状況及び健全化判断比率'!B75="","",'各会計、関係団体の財政状況及び健全化判断比率'!B75)</f>
        <v>神奈川県後期高齢者医療広域連合（一般会計）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18</v>
      </c>
      <c r="BX42" s="652"/>
      <c r="BY42" s="653" t="str">
        <f>IF('各会計、関係団体の財政状況及び健全化判断比率'!B76="","",'各会計、関係団体の財政状況及び健全化判断比率'!B76)</f>
        <v>神奈川県後期高齢者医療広域連合（後期高齢者医療特別会計）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19</v>
      </c>
      <c r="BX43" s="652"/>
      <c r="BY43" s="653" t="str">
        <f>IF('各会計、関係団体の財政状況及び健全化判断比率'!B77="","",'各会計、関係団体の財政状況及び健全化判断比率'!B77)</f>
        <v>神奈川県町村情報システム共同事業組合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208</v>
      </c>
    </row>
    <row r="50" spans="5:5" x14ac:dyDescent="0.2">
      <c r="E50" s="187" t="s">
        <v>209</v>
      </c>
    </row>
    <row r="51" spans="5:5" x14ac:dyDescent="0.2">
      <c r="E51" s="187" t="s">
        <v>210</v>
      </c>
    </row>
    <row r="52" spans="5:5" x14ac:dyDescent="0.2">
      <c r="E52" s="187" t="s">
        <v>211</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w7TKb9Lf5T1dEHfekHiE6ETZ7VoMoMuhOQrgX840KHI94ZcTlLbIz8ch8GqzTMYcEO8O7RMefVQLKO31DoLQ/g==" saltValue="jqOnks3XAuQqxa0nH2o5v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2">
      <c r="A34" s="22"/>
      <c r="B34" s="31"/>
      <c r="C34" s="1244" t="s">
        <v>556</v>
      </c>
      <c r="D34" s="1244"/>
      <c r="E34" s="1245"/>
      <c r="F34" s="32">
        <v>7.77</v>
      </c>
      <c r="G34" s="33">
        <v>7.67</v>
      </c>
      <c r="H34" s="33">
        <v>7.73</v>
      </c>
      <c r="I34" s="33">
        <v>7.5</v>
      </c>
      <c r="J34" s="34">
        <v>7.65</v>
      </c>
      <c r="K34" s="22"/>
      <c r="L34" s="22"/>
      <c r="M34" s="22"/>
      <c r="N34" s="22"/>
      <c r="O34" s="22"/>
      <c r="P34" s="22"/>
    </row>
    <row r="35" spans="1:16" ht="39" customHeight="1" x14ac:dyDescent="0.2">
      <c r="A35" s="22"/>
      <c r="B35" s="35"/>
      <c r="C35" s="1238" t="s">
        <v>557</v>
      </c>
      <c r="D35" s="1239"/>
      <c r="E35" s="1240"/>
      <c r="F35" s="36">
        <v>0.7</v>
      </c>
      <c r="G35" s="37">
        <v>3.28</v>
      </c>
      <c r="H35" s="37">
        <v>3.87</v>
      </c>
      <c r="I35" s="37">
        <v>4.43</v>
      </c>
      <c r="J35" s="38">
        <v>4.8099999999999996</v>
      </c>
      <c r="K35" s="22"/>
      <c r="L35" s="22"/>
      <c r="M35" s="22"/>
      <c r="N35" s="22"/>
      <c r="O35" s="22"/>
      <c r="P35" s="22"/>
    </row>
    <row r="36" spans="1:16" ht="39" customHeight="1" x14ac:dyDescent="0.2">
      <c r="A36" s="22"/>
      <c r="B36" s="35"/>
      <c r="C36" s="1238" t="s">
        <v>558</v>
      </c>
      <c r="D36" s="1239"/>
      <c r="E36" s="1240"/>
      <c r="F36" s="36" t="s">
        <v>559</v>
      </c>
      <c r="G36" s="37">
        <v>7.0000000000000007E-2</v>
      </c>
      <c r="H36" s="37">
        <v>0.06</v>
      </c>
      <c r="I36" s="37">
        <v>2.37</v>
      </c>
      <c r="J36" s="38">
        <v>0.93</v>
      </c>
      <c r="K36" s="22"/>
      <c r="L36" s="22"/>
      <c r="M36" s="22"/>
      <c r="N36" s="22"/>
      <c r="O36" s="22"/>
      <c r="P36" s="22"/>
    </row>
    <row r="37" spans="1:16" ht="39" customHeight="1" x14ac:dyDescent="0.2">
      <c r="A37" s="22"/>
      <c r="B37" s="35"/>
      <c r="C37" s="1238" t="s">
        <v>560</v>
      </c>
      <c r="D37" s="1239"/>
      <c r="E37" s="1240"/>
      <c r="F37" s="36">
        <v>1.24</v>
      </c>
      <c r="G37" s="37">
        <v>1.1000000000000001</v>
      </c>
      <c r="H37" s="37">
        <v>1.06</v>
      </c>
      <c r="I37" s="37">
        <v>0.97</v>
      </c>
      <c r="J37" s="38">
        <v>0.88</v>
      </c>
      <c r="K37" s="22"/>
      <c r="L37" s="22"/>
      <c r="M37" s="22"/>
      <c r="N37" s="22"/>
      <c r="O37" s="22"/>
      <c r="P37" s="22"/>
    </row>
    <row r="38" spans="1:16" ht="39" customHeight="1" x14ac:dyDescent="0.2">
      <c r="A38" s="22"/>
      <c r="B38" s="35"/>
      <c r="C38" s="1238" t="s">
        <v>561</v>
      </c>
      <c r="D38" s="1239"/>
      <c r="E38" s="1240"/>
      <c r="F38" s="36">
        <v>0.56000000000000005</v>
      </c>
      <c r="G38" s="37">
        <v>0.48</v>
      </c>
      <c r="H38" s="37">
        <v>1.1399999999999999</v>
      </c>
      <c r="I38" s="37">
        <v>0.03</v>
      </c>
      <c r="J38" s="38">
        <v>0.48</v>
      </c>
      <c r="K38" s="22"/>
      <c r="L38" s="22"/>
      <c r="M38" s="22"/>
      <c r="N38" s="22"/>
      <c r="O38" s="22"/>
      <c r="P38" s="22"/>
    </row>
    <row r="39" spans="1:16" ht="39" customHeight="1" x14ac:dyDescent="0.2">
      <c r="A39" s="22"/>
      <c r="B39" s="35"/>
      <c r="C39" s="1238" t="s">
        <v>562</v>
      </c>
      <c r="D39" s="1239"/>
      <c r="E39" s="1240"/>
      <c r="F39" s="36">
        <v>0.26</v>
      </c>
      <c r="G39" s="37">
        <v>0.24</v>
      </c>
      <c r="H39" s="37">
        <v>0.22</v>
      </c>
      <c r="I39" s="37">
        <v>0.21</v>
      </c>
      <c r="J39" s="38">
        <v>0.13</v>
      </c>
      <c r="K39" s="22"/>
      <c r="L39" s="22"/>
      <c r="M39" s="22"/>
      <c r="N39" s="22"/>
      <c r="O39" s="22"/>
      <c r="P39" s="22"/>
    </row>
    <row r="40" spans="1:16" ht="39" customHeight="1" x14ac:dyDescent="0.2">
      <c r="A40" s="22"/>
      <c r="B40" s="35"/>
      <c r="C40" s="1238" t="s">
        <v>563</v>
      </c>
      <c r="D40" s="1239"/>
      <c r="E40" s="1240"/>
      <c r="F40" s="36">
        <v>0.05</v>
      </c>
      <c r="G40" s="37">
        <v>0.05</v>
      </c>
      <c r="H40" s="37">
        <v>0.05</v>
      </c>
      <c r="I40" s="37">
        <v>0.1</v>
      </c>
      <c r="J40" s="38">
        <v>0.09</v>
      </c>
      <c r="K40" s="22"/>
      <c r="L40" s="22"/>
      <c r="M40" s="22"/>
      <c r="N40" s="22"/>
      <c r="O40" s="22"/>
      <c r="P40" s="22"/>
    </row>
    <row r="41" spans="1:16" ht="39" customHeight="1" x14ac:dyDescent="0.2">
      <c r="A41" s="22"/>
      <c r="B41" s="35"/>
      <c r="C41" s="1238" t="s">
        <v>564</v>
      </c>
      <c r="D41" s="1239"/>
      <c r="E41" s="1240"/>
      <c r="F41" s="36">
        <v>0.05</v>
      </c>
      <c r="G41" s="37">
        <v>0.05</v>
      </c>
      <c r="H41" s="37">
        <v>0.04</v>
      </c>
      <c r="I41" s="37">
        <v>0.06</v>
      </c>
      <c r="J41" s="38">
        <v>0.06</v>
      </c>
      <c r="K41" s="22"/>
      <c r="L41" s="22"/>
      <c r="M41" s="22"/>
      <c r="N41" s="22"/>
      <c r="O41" s="22"/>
      <c r="P41" s="22"/>
    </row>
    <row r="42" spans="1:16" ht="39" customHeight="1" x14ac:dyDescent="0.2">
      <c r="A42" s="22"/>
      <c r="B42" s="39"/>
      <c r="C42" s="1238" t="s">
        <v>565</v>
      </c>
      <c r="D42" s="1239"/>
      <c r="E42" s="1240"/>
      <c r="F42" s="36" t="s">
        <v>509</v>
      </c>
      <c r="G42" s="37" t="s">
        <v>509</v>
      </c>
      <c r="H42" s="37" t="s">
        <v>509</v>
      </c>
      <c r="I42" s="37" t="s">
        <v>509</v>
      </c>
      <c r="J42" s="38" t="s">
        <v>509</v>
      </c>
      <c r="K42" s="22"/>
      <c r="L42" s="22"/>
      <c r="M42" s="22"/>
      <c r="N42" s="22"/>
      <c r="O42" s="22"/>
      <c r="P42" s="22"/>
    </row>
    <row r="43" spans="1:16" ht="39" customHeight="1" thickBot="1" x14ac:dyDescent="0.25">
      <c r="A43" s="22"/>
      <c r="B43" s="40"/>
      <c r="C43" s="1241" t="s">
        <v>566</v>
      </c>
      <c r="D43" s="1242"/>
      <c r="E43" s="1243"/>
      <c r="F43" s="41">
        <v>0.13</v>
      </c>
      <c r="G43" s="42">
        <v>0.13</v>
      </c>
      <c r="H43" s="42">
        <v>0.24</v>
      </c>
      <c r="I43" s="42">
        <v>0.39</v>
      </c>
      <c r="J43" s="43">
        <v>0.03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6zlt73TeWa9ygViaKAdQEX5aGI0f1+XhCPzf+ANF7T8d5UsxNP0owlXPqyK16Z6O8Pn2aZYWJXaaGpLd0VBtiA==" saltValue="N2lUIaNTeLact6ibbh+q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2">
      <c r="A45" s="48"/>
      <c r="B45" s="1246" t="s">
        <v>11</v>
      </c>
      <c r="C45" s="1247"/>
      <c r="D45" s="58"/>
      <c r="E45" s="1252" t="s">
        <v>12</v>
      </c>
      <c r="F45" s="1252"/>
      <c r="G45" s="1252"/>
      <c r="H45" s="1252"/>
      <c r="I45" s="1252"/>
      <c r="J45" s="1253"/>
      <c r="K45" s="59">
        <v>351</v>
      </c>
      <c r="L45" s="60">
        <v>361</v>
      </c>
      <c r="M45" s="60">
        <v>379</v>
      </c>
      <c r="N45" s="60">
        <v>390</v>
      </c>
      <c r="O45" s="61">
        <v>401</v>
      </c>
      <c r="P45" s="48"/>
      <c r="Q45" s="48"/>
      <c r="R45" s="48"/>
      <c r="S45" s="48"/>
      <c r="T45" s="48"/>
      <c r="U45" s="48"/>
    </row>
    <row r="46" spans="1:21" ht="30.75" customHeight="1" x14ac:dyDescent="0.2">
      <c r="A46" s="48"/>
      <c r="B46" s="1248"/>
      <c r="C46" s="1249"/>
      <c r="D46" s="62"/>
      <c r="E46" s="1254" t="s">
        <v>13</v>
      </c>
      <c r="F46" s="1254"/>
      <c r="G46" s="1254"/>
      <c r="H46" s="1254"/>
      <c r="I46" s="1254"/>
      <c r="J46" s="1255"/>
      <c r="K46" s="63" t="s">
        <v>509</v>
      </c>
      <c r="L46" s="64" t="s">
        <v>509</v>
      </c>
      <c r="M46" s="64" t="s">
        <v>509</v>
      </c>
      <c r="N46" s="64" t="s">
        <v>509</v>
      </c>
      <c r="O46" s="65" t="s">
        <v>509</v>
      </c>
      <c r="P46" s="48"/>
      <c r="Q46" s="48"/>
      <c r="R46" s="48"/>
      <c r="S46" s="48"/>
      <c r="T46" s="48"/>
      <c r="U46" s="48"/>
    </row>
    <row r="47" spans="1:21" ht="30.75" customHeight="1" x14ac:dyDescent="0.2">
      <c r="A47" s="48"/>
      <c r="B47" s="1248"/>
      <c r="C47" s="1249"/>
      <c r="D47" s="62"/>
      <c r="E47" s="1254" t="s">
        <v>14</v>
      </c>
      <c r="F47" s="1254"/>
      <c r="G47" s="1254"/>
      <c r="H47" s="1254"/>
      <c r="I47" s="1254"/>
      <c r="J47" s="1255"/>
      <c r="K47" s="63" t="s">
        <v>509</v>
      </c>
      <c r="L47" s="64" t="s">
        <v>509</v>
      </c>
      <c r="M47" s="64" t="s">
        <v>509</v>
      </c>
      <c r="N47" s="64" t="s">
        <v>509</v>
      </c>
      <c r="O47" s="65" t="s">
        <v>509</v>
      </c>
      <c r="P47" s="48"/>
      <c r="Q47" s="48"/>
      <c r="R47" s="48"/>
      <c r="S47" s="48"/>
      <c r="T47" s="48"/>
      <c r="U47" s="48"/>
    </row>
    <row r="48" spans="1:21" ht="30.75" customHeight="1" x14ac:dyDescent="0.2">
      <c r="A48" s="48"/>
      <c r="B48" s="1248"/>
      <c r="C48" s="1249"/>
      <c r="D48" s="62"/>
      <c r="E48" s="1254" t="s">
        <v>15</v>
      </c>
      <c r="F48" s="1254"/>
      <c r="G48" s="1254"/>
      <c r="H48" s="1254"/>
      <c r="I48" s="1254"/>
      <c r="J48" s="1255"/>
      <c r="K48" s="63">
        <v>114</v>
      </c>
      <c r="L48" s="64">
        <v>100</v>
      </c>
      <c r="M48" s="64">
        <v>99</v>
      </c>
      <c r="N48" s="64">
        <v>102</v>
      </c>
      <c r="O48" s="65">
        <v>84</v>
      </c>
      <c r="P48" s="48"/>
      <c r="Q48" s="48"/>
      <c r="R48" s="48"/>
      <c r="S48" s="48"/>
      <c r="T48" s="48"/>
      <c r="U48" s="48"/>
    </row>
    <row r="49" spans="1:21" ht="30.75" customHeight="1" x14ac:dyDescent="0.2">
      <c r="A49" s="48"/>
      <c r="B49" s="1248"/>
      <c r="C49" s="1249"/>
      <c r="D49" s="62"/>
      <c r="E49" s="1254" t="s">
        <v>16</v>
      </c>
      <c r="F49" s="1254"/>
      <c r="G49" s="1254"/>
      <c r="H49" s="1254"/>
      <c r="I49" s="1254"/>
      <c r="J49" s="1255"/>
      <c r="K49" s="63">
        <v>37</v>
      </c>
      <c r="L49" s="64">
        <v>37</v>
      </c>
      <c r="M49" s="64">
        <v>37</v>
      </c>
      <c r="N49" s="64">
        <v>37</v>
      </c>
      <c r="O49" s="65">
        <v>37</v>
      </c>
      <c r="P49" s="48"/>
      <c r="Q49" s="48"/>
      <c r="R49" s="48"/>
      <c r="S49" s="48"/>
      <c r="T49" s="48"/>
      <c r="U49" s="48"/>
    </row>
    <row r="50" spans="1:21" ht="30.75" customHeight="1" x14ac:dyDescent="0.2">
      <c r="A50" s="48"/>
      <c r="B50" s="1248"/>
      <c r="C50" s="1249"/>
      <c r="D50" s="62"/>
      <c r="E50" s="1254" t="s">
        <v>17</v>
      </c>
      <c r="F50" s="1254"/>
      <c r="G50" s="1254"/>
      <c r="H50" s="1254"/>
      <c r="I50" s="1254"/>
      <c r="J50" s="1255"/>
      <c r="K50" s="63">
        <v>59</v>
      </c>
      <c r="L50" s="64">
        <v>59</v>
      </c>
      <c r="M50" s="64">
        <v>59</v>
      </c>
      <c r="N50" s="64">
        <v>59</v>
      </c>
      <c r="O50" s="65">
        <v>60</v>
      </c>
      <c r="P50" s="48"/>
      <c r="Q50" s="48"/>
      <c r="R50" s="48"/>
      <c r="S50" s="48"/>
      <c r="T50" s="48"/>
      <c r="U50" s="48"/>
    </row>
    <row r="51" spans="1:21" ht="30.75" customHeight="1" x14ac:dyDescent="0.2">
      <c r="A51" s="48"/>
      <c r="B51" s="1250"/>
      <c r="C51" s="1251"/>
      <c r="D51" s="66"/>
      <c r="E51" s="1254" t="s">
        <v>18</v>
      </c>
      <c r="F51" s="1254"/>
      <c r="G51" s="1254"/>
      <c r="H51" s="1254"/>
      <c r="I51" s="1254"/>
      <c r="J51" s="1255"/>
      <c r="K51" s="63" t="s">
        <v>509</v>
      </c>
      <c r="L51" s="64" t="s">
        <v>509</v>
      </c>
      <c r="M51" s="64" t="s">
        <v>509</v>
      </c>
      <c r="N51" s="64" t="s">
        <v>509</v>
      </c>
      <c r="O51" s="65" t="s">
        <v>509</v>
      </c>
      <c r="P51" s="48"/>
      <c r="Q51" s="48"/>
      <c r="R51" s="48"/>
      <c r="S51" s="48"/>
      <c r="T51" s="48"/>
      <c r="U51" s="48"/>
    </row>
    <row r="52" spans="1:21" ht="30.75" customHeight="1" x14ac:dyDescent="0.2">
      <c r="A52" s="48"/>
      <c r="B52" s="1256" t="s">
        <v>19</v>
      </c>
      <c r="C52" s="1257"/>
      <c r="D52" s="66"/>
      <c r="E52" s="1254" t="s">
        <v>20</v>
      </c>
      <c r="F52" s="1254"/>
      <c r="G52" s="1254"/>
      <c r="H52" s="1254"/>
      <c r="I52" s="1254"/>
      <c r="J52" s="1255"/>
      <c r="K52" s="63">
        <v>358</v>
      </c>
      <c r="L52" s="64">
        <v>338</v>
      </c>
      <c r="M52" s="64">
        <v>356</v>
      </c>
      <c r="N52" s="64">
        <v>363</v>
      </c>
      <c r="O52" s="65">
        <v>378</v>
      </c>
      <c r="P52" s="48"/>
      <c r="Q52" s="48"/>
      <c r="R52" s="48"/>
      <c r="S52" s="48"/>
      <c r="T52" s="48"/>
      <c r="U52" s="48"/>
    </row>
    <row r="53" spans="1:21" ht="30.75" customHeight="1" thickBot="1" x14ac:dyDescent="0.25">
      <c r="A53" s="48"/>
      <c r="B53" s="1258" t="s">
        <v>21</v>
      </c>
      <c r="C53" s="1259"/>
      <c r="D53" s="67"/>
      <c r="E53" s="1260" t="s">
        <v>22</v>
      </c>
      <c r="F53" s="1260"/>
      <c r="G53" s="1260"/>
      <c r="H53" s="1260"/>
      <c r="I53" s="1260"/>
      <c r="J53" s="1261"/>
      <c r="K53" s="68">
        <v>203</v>
      </c>
      <c r="L53" s="69">
        <v>219</v>
      </c>
      <c r="M53" s="69">
        <v>218</v>
      </c>
      <c r="N53" s="69">
        <v>225</v>
      </c>
      <c r="O53" s="70">
        <v>204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x14ac:dyDescent="0.2">
      <c r="B57" s="1262" t="s">
        <v>25</v>
      </c>
      <c r="C57" s="1263"/>
      <c r="D57" s="1266" t="s">
        <v>26</v>
      </c>
      <c r="E57" s="1267"/>
      <c r="F57" s="1267"/>
      <c r="G57" s="1267"/>
      <c r="H57" s="1267"/>
      <c r="I57" s="1267"/>
      <c r="J57" s="1268"/>
      <c r="K57" s="82" t="s">
        <v>586</v>
      </c>
      <c r="L57" s="83" t="s">
        <v>586</v>
      </c>
      <c r="M57" s="83" t="s">
        <v>586</v>
      </c>
      <c r="N57" s="83" t="s">
        <v>586</v>
      </c>
      <c r="O57" s="84" t="s">
        <v>586</v>
      </c>
    </row>
    <row r="58" spans="1:21" ht="31.5" customHeight="1" thickBot="1" x14ac:dyDescent="0.25">
      <c r="B58" s="1264"/>
      <c r="C58" s="1265"/>
      <c r="D58" s="1269" t="s">
        <v>27</v>
      </c>
      <c r="E58" s="1270"/>
      <c r="F58" s="1270"/>
      <c r="G58" s="1270"/>
      <c r="H58" s="1270"/>
      <c r="I58" s="1270"/>
      <c r="J58" s="1271"/>
      <c r="K58" s="85" t="s">
        <v>586</v>
      </c>
      <c r="L58" s="86" t="s">
        <v>586</v>
      </c>
      <c r="M58" s="86" t="s">
        <v>586</v>
      </c>
      <c r="N58" s="86" t="s">
        <v>586</v>
      </c>
      <c r="O58" s="87" t="s">
        <v>586</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pjk9fdgEYga9o95LKr6aeV/Ygt+9pAHMHW8xdpRdP1fuvc52cpZ8waqWBeVQsygjPF0ntNF8ogl50O/PbKX4Q==" saltValue="AWSh5t1nkEjo3o7h3h83y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550</v>
      </c>
      <c r="J40" s="99" t="s">
        <v>551</v>
      </c>
      <c r="K40" s="99" t="s">
        <v>552</v>
      </c>
      <c r="L40" s="99" t="s">
        <v>553</v>
      </c>
      <c r="M40" s="100" t="s">
        <v>554</v>
      </c>
    </row>
    <row r="41" spans="2:13" ht="27.75" customHeight="1" x14ac:dyDescent="0.2">
      <c r="B41" s="1272" t="s">
        <v>30</v>
      </c>
      <c r="C41" s="1273"/>
      <c r="D41" s="101"/>
      <c r="E41" s="1278" t="s">
        <v>31</v>
      </c>
      <c r="F41" s="1278"/>
      <c r="G41" s="1278"/>
      <c r="H41" s="1279"/>
      <c r="I41" s="102">
        <v>4532</v>
      </c>
      <c r="J41" s="103">
        <v>4566</v>
      </c>
      <c r="K41" s="103">
        <v>4532</v>
      </c>
      <c r="L41" s="103">
        <v>4494</v>
      </c>
      <c r="M41" s="104">
        <v>4449</v>
      </c>
    </row>
    <row r="42" spans="2:13" ht="27.75" customHeight="1" x14ac:dyDescent="0.2">
      <c r="B42" s="1274"/>
      <c r="C42" s="1275"/>
      <c r="D42" s="105"/>
      <c r="E42" s="1280" t="s">
        <v>32</v>
      </c>
      <c r="F42" s="1280"/>
      <c r="G42" s="1280"/>
      <c r="H42" s="1281"/>
      <c r="I42" s="106">
        <v>1195</v>
      </c>
      <c r="J42" s="107">
        <v>1151</v>
      </c>
      <c r="K42" s="107">
        <v>1107</v>
      </c>
      <c r="L42" s="107">
        <v>1063</v>
      </c>
      <c r="M42" s="108">
        <v>1017</v>
      </c>
    </row>
    <row r="43" spans="2:13" ht="27.75" customHeight="1" x14ac:dyDescent="0.2">
      <c r="B43" s="1274"/>
      <c r="C43" s="1275"/>
      <c r="D43" s="105"/>
      <c r="E43" s="1280" t="s">
        <v>33</v>
      </c>
      <c r="F43" s="1280"/>
      <c r="G43" s="1280"/>
      <c r="H43" s="1281"/>
      <c r="I43" s="106">
        <v>1112</v>
      </c>
      <c r="J43" s="107">
        <v>1185</v>
      </c>
      <c r="K43" s="107">
        <v>1294</v>
      </c>
      <c r="L43" s="107">
        <v>1386</v>
      </c>
      <c r="M43" s="108">
        <v>1256</v>
      </c>
    </row>
    <row r="44" spans="2:13" ht="27.75" customHeight="1" x14ac:dyDescent="0.2">
      <c r="B44" s="1274"/>
      <c r="C44" s="1275"/>
      <c r="D44" s="105"/>
      <c r="E44" s="1280" t="s">
        <v>34</v>
      </c>
      <c r="F44" s="1280"/>
      <c r="G44" s="1280"/>
      <c r="H44" s="1281"/>
      <c r="I44" s="106">
        <v>226</v>
      </c>
      <c r="J44" s="107">
        <v>191</v>
      </c>
      <c r="K44" s="107">
        <v>157</v>
      </c>
      <c r="L44" s="107">
        <v>121</v>
      </c>
      <c r="M44" s="108">
        <v>86</v>
      </c>
    </row>
    <row r="45" spans="2:13" ht="27.75" customHeight="1" x14ac:dyDescent="0.2">
      <c r="B45" s="1274"/>
      <c r="C45" s="1275"/>
      <c r="D45" s="105"/>
      <c r="E45" s="1280" t="s">
        <v>35</v>
      </c>
      <c r="F45" s="1280"/>
      <c r="G45" s="1280"/>
      <c r="H45" s="1281"/>
      <c r="I45" s="106">
        <v>1956</v>
      </c>
      <c r="J45" s="107">
        <v>1888</v>
      </c>
      <c r="K45" s="107">
        <v>1855</v>
      </c>
      <c r="L45" s="107">
        <v>1832</v>
      </c>
      <c r="M45" s="108">
        <v>1780</v>
      </c>
    </row>
    <row r="46" spans="2:13" ht="27.75" customHeight="1" x14ac:dyDescent="0.2">
      <c r="B46" s="1274"/>
      <c r="C46" s="1275"/>
      <c r="D46" s="109"/>
      <c r="E46" s="1280" t="s">
        <v>36</v>
      </c>
      <c r="F46" s="1280"/>
      <c r="G46" s="1280"/>
      <c r="H46" s="1281"/>
      <c r="I46" s="106" t="s">
        <v>509</v>
      </c>
      <c r="J46" s="107" t="s">
        <v>509</v>
      </c>
      <c r="K46" s="107" t="s">
        <v>509</v>
      </c>
      <c r="L46" s="107" t="s">
        <v>509</v>
      </c>
      <c r="M46" s="108" t="s">
        <v>509</v>
      </c>
    </row>
    <row r="47" spans="2:13" ht="27.75" customHeight="1" x14ac:dyDescent="0.2">
      <c r="B47" s="1274"/>
      <c r="C47" s="1275"/>
      <c r="D47" s="110"/>
      <c r="E47" s="1282" t="s">
        <v>37</v>
      </c>
      <c r="F47" s="1283"/>
      <c r="G47" s="1283"/>
      <c r="H47" s="1284"/>
      <c r="I47" s="106" t="s">
        <v>509</v>
      </c>
      <c r="J47" s="107" t="s">
        <v>509</v>
      </c>
      <c r="K47" s="107" t="s">
        <v>509</v>
      </c>
      <c r="L47" s="107" t="s">
        <v>509</v>
      </c>
      <c r="M47" s="108" t="s">
        <v>509</v>
      </c>
    </row>
    <row r="48" spans="2:13" ht="27.75" customHeight="1" x14ac:dyDescent="0.2">
      <c r="B48" s="1274"/>
      <c r="C48" s="1275"/>
      <c r="D48" s="105"/>
      <c r="E48" s="1280" t="s">
        <v>38</v>
      </c>
      <c r="F48" s="1280"/>
      <c r="G48" s="1280"/>
      <c r="H48" s="1281"/>
      <c r="I48" s="106" t="s">
        <v>509</v>
      </c>
      <c r="J48" s="107" t="s">
        <v>509</v>
      </c>
      <c r="K48" s="107" t="s">
        <v>509</v>
      </c>
      <c r="L48" s="107" t="s">
        <v>509</v>
      </c>
      <c r="M48" s="108" t="s">
        <v>509</v>
      </c>
    </row>
    <row r="49" spans="2:13" ht="27.75" customHeight="1" x14ac:dyDescent="0.2">
      <c r="B49" s="1276"/>
      <c r="C49" s="1277"/>
      <c r="D49" s="105"/>
      <c r="E49" s="1280" t="s">
        <v>39</v>
      </c>
      <c r="F49" s="1280"/>
      <c r="G49" s="1280"/>
      <c r="H49" s="1281"/>
      <c r="I49" s="106">
        <v>1</v>
      </c>
      <c r="J49" s="107" t="s">
        <v>509</v>
      </c>
      <c r="K49" s="107" t="s">
        <v>509</v>
      </c>
      <c r="L49" s="107" t="s">
        <v>509</v>
      </c>
      <c r="M49" s="108" t="s">
        <v>509</v>
      </c>
    </row>
    <row r="50" spans="2:13" ht="27.75" customHeight="1" x14ac:dyDescent="0.2">
      <c r="B50" s="1285" t="s">
        <v>40</v>
      </c>
      <c r="C50" s="1286"/>
      <c r="D50" s="111"/>
      <c r="E50" s="1280" t="s">
        <v>41</v>
      </c>
      <c r="F50" s="1280"/>
      <c r="G50" s="1280"/>
      <c r="H50" s="1281"/>
      <c r="I50" s="106">
        <v>1046</v>
      </c>
      <c r="J50" s="107">
        <v>1069</v>
      </c>
      <c r="K50" s="107">
        <v>1135</v>
      </c>
      <c r="L50" s="107">
        <v>1322</v>
      </c>
      <c r="M50" s="108">
        <v>1499</v>
      </c>
    </row>
    <row r="51" spans="2:13" ht="27.75" customHeight="1" x14ac:dyDescent="0.2">
      <c r="B51" s="1274"/>
      <c r="C51" s="1275"/>
      <c r="D51" s="105"/>
      <c r="E51" s="1280" t="s">
        <v>42</v>
      </c>
      <c r="F51" s="1280"/>
      <c r="G51" s="1280"/>
      <c r="H51" s="1281"/>
      <c r="I51" s="106">
        <v>641</v>
      </c>
      <c r="J51" s="107">
        <v>618</v>
      </c>
      <c r="K51" s="107">
        <v>646</v>
      </c>
      <c r="L51" s="107">
        <v>615</v>
      </c>
      <c r="M51" s="108">
        <v>582</v>
      </c>
    </row>
    <row r="52" spans="2:13" ht="27.75" customHeight="1" x14ac:dyDescent="0.2">
      <c r="B52" s="1276"/>
      <c r="C52" s="1277"/>
      <c r="D52" s="105"/>
      <c r="E52" s="1280" t="s">
        <v>43</v>
      </c>
      <c r="F52" s="1280"/>
      <c r="G52" s="1280"/>
      <c r="H52" s="1281"/>
      <c r="I52" s="106">
        <v>4906</v>
      </c>
      <c r="J52" s="107">
        <v>4956</v>
      </c>
      <c r="K52" s="107">
        <v>4922</v>
      </c>
      <c r="L52" s="107">
        <v>4896</v>
      </c>
      <c r="M52" s="108">
        <v>4827</v>
      </c>
    </row>
    <row r="53" spans="2:13" ht="27.75" customHeight="1" thickBot="1" x14ac:dyDescent="0.25">
      <c r="B53" s="1287" t="s">
        <v>44</v>
      </c>
      <c r="C53" s="1288"/>
      <c r="D53" s="112"/>
      <c r="E53" s="1289" t="s">
        <v>45</v>
      </c>
      <c r="F53" s="1289"/>
      <c r="G53" s="1289"/>
      <c r="H53" s="1290"/>
      <c r="I53" s="113">
        <v>2429</v>
      </c>
      <c r="J53" s="114">
        <v>2340</v>
      </c>
      <c r="K53" s="114">
        <v>2241</v>
      </c>
      <c r="L53" s="114">
        <v>2063</v>
      </c>
      <c r="M53" s="115">
        <v>1680</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Ex79xmF1lu+EcLDVDdPlgqZaQiVSnDh0Qd6Zx5ADH4xUm/VX1KSqDS7JfQ+qrpY0SqfxTG4giyyeY9i3pkc9dg==" saltValue="xxHTqp4320/BjI05J7j7r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552</v>
      </c>
      <c r="G54" s="124" t="s">
        <v>553</v>
      </c>
      <c r="H54" s="125" t="s">
        <v>554</v>
      </c>
    </row>
    <row r="55" spans="2:8" ht="52.5" customHeight="1" x14ac:dyDescent="0.2">
      <c r="B55" s="126"/>
      <c r="C55" s="1299" t="s">
        <v>48</v>
      </c>
      <c r="D55" s="1299"/>
      <c r="E55" s="1300"/>
      <c r="F55" s="127">
        <v>595</v>
      </c>
      <c r="G55" s="127">
        <v>596</v>
      </c>
      <c r="H55" s="128">
        <v>602</v>
      </c>
    </row>
    <row r="56" spans="2:8" ht="52.5" customHeight="1" x14ac:dyDescent="0.2">
      <c r="B56" s="129"/>
      <c r="C56" s="1301" t="s">
        <v>49</v>
      </c>
      <c r="D56" s="1301"/>
      <c r="E56" s="1302"/>
      <c r="F56" s="130">
        <v>4</v>
      </c>
      <c r="G56" s="130">
        <v>4</v>
      </c>
      <c r="H56" s="131">
        <v>4</v>
      </c>
    </row>
    <row r="57" spans="2:8" ht="53.25" customHeight="1" x14ac:dyDescent="0.2">
      <c r="B57" s="129"/>
      <c r="C57" s="1303" t="s">
        <v>50</v>
      </c>
      <c r="D57" s="1303"/>
      <c r="E57" s="1304"/>
      <c r="F57" s="132">
        <v>417</v>
      </c>
      <c r="G57" s="132">
        <v>582</v>
      </c>
      <c r="H57" s="133">
        <v>739</v>
      </c>
    </row>
    <row r="58" spans="2:8" ht="45.75" customHeight="1" x14ac:dyDescent="0.2">
      <c r="B58" s="134"/>
      <c r="C58" s="1291" t="s">
        <v>587</v>
      </c>
      <c r="D58" s="1292"/>
      <c r="E58" s="1293"/>
      <c r="F58" s="135">
        <v>46</v>
      </c>
      <c r="G58" s="135">
        <v>184</v>
      </c>
      <c r="H58" s="136">
        <v>325</v>
      </c>
    </row>
    <row r="59" spans="2:8" ht="45.75" customHeight="1" x14ac:dyDescent="0.2">
      <c r="B59" s="134"/>
      <c r="C59" s="1291" t="s">
        <v>588</v>
      </c>
      <c r="D59" s="1292"/>
      <c r="E59" s="1293"/>
      <c r="F59" s="135">
        <v>199</v>
      </c>
      <c r="G59" s="135">
        <v>199</v>
      </c>
      <c r="H59" s="136">
        <v>199</v>
      </c>
    </row>
    <row r="60" spans="2:8" ht="45.75" customHeight="1" x14ac:dyDescent="0.2">
      <c r="B60" s="134"/>
      <c r="C60" s="1291" t="s">
        <v>589</v>
      </c>
      <c r="D60" s="1292"/>
      <c r="E60" s="1293"/>
      <c r="F60" s="135">
        <v>86</v>
      </c>
      <c r="G60" s="135">
        <v>86</v>
      </c>
      <c r="H60" s="136">
        <v>86</v>
      </c>
    </row>
    <row r="61" spans="2:8" ht="45.75" customHeight="1" x14ac:dyDescent="0.2">
      <c r="B61" s="134"/>
      <c r="C61" s="1291" t="s">
        <v>590</v>
      </c>
      <c r="D61" s="1292"/>
      <c r="E61" s="1293"/>
      <c r="F61" s="135">
        <v>26</v>
      </c>
      <c r="G61" s="135">
        <v>46</v>
      </c>
      <c r="H61" s="136">
        <v>56</v>
      </c>
    </row>
    <row r="62" spans="2:8" ht="45.75" customHeight="1" thickBot="1" x14ac:dyDescent="0.25">
      <c r="B62" s="137"/>
      <c r="C62" s="1294" t="s">
        <v>591</v>
      </c>
      <c r="D62" s="1295"/>
      <c r="E62" s="1296"/>
      <c r="F62" s="138">
        <v>27</v>
      </c>
      <c r="G62" s="138">
        <v>29</v>
      </c>
      <c r="H62" s="139">
        <v>30</v>
      </c>
    </row>
    <row r="63" spans="2:8" ht="52.5" customHeight="1" thickBot="1" x14ac:dyDescent="0.25">
      <c r="B63" s="140"/>
      <c r="C63" s="1297" t="s">
        <v>51</v>
      </c>
      <c r="D63" s="1297"/>
      <c r="E63" s="1298"/>
      <c r="F63" s="141">
        <v>1016</v>
      </c>
      <c r="G63" s="141">
        <v>1181</v>
      </c>
      <c r="H63" s="142">
        <v>1345</v>
      </c>
    </row>
    <row r="64" spans="2:8" ht="15" customHeight="1" x14ac:dyDescent="0.2"/>
    <row r="65" ht="0" hidden="1" customHeight="1" x14ac:dyDescent="0.2"/>
    <row r="66" ht="0" hidden="1" customHeight="1" x14ac:dyDescent="0.2"/>
  </sheetData>
  <sheetProtection algorithmName="SHA-512" hashValue="2QcbZ7G7YHJd/0KTycee+b4iLpFw6J5SDOXCtypRThpGkU93aS5uOFBImEiYvMJEc+dnSL+tWiZYXNaPwmimQQ==" saltValue="NFsv2fFzP1RIC/ChYMFA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592</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592</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593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594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06" t="s">
        <v>603</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ht="13.2" x14ac:dyDescent="0.2">
      <c r="B44" s="394"/>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ht="13.2" x14ac:dyDescent="0.2">
      <c r="B45" s="394"/>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ht="13.2" x14ac:dyDescent="0.2">
      <c r="B46" s="394"/>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ht="13.2" x14ac:dyDescent="0.2">
      <c r="B47" s="394"/>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595</v>
      </c>
    </row>
    <row r="50" spans="1:109" ht="13.2" x14ac:dyDescent="0.2">
      <c r="B50" s="394"/>
      <c r="G50" s="1315"/>
      <c r="H50" s="1315"/>
      <c r="I50" s="1315"/>
      <c r="J50" s="1315"/>
      <c r="K50" s="404"/>
      <c r="L50" s="404"/>
      <c r="M50" s="405"/>
      <c r="N50" s="40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550</v>
      </c>
      <c r="BQ50" s="1319"/>
      <c r="BR50" s="1319"/>
      <c r="BS50" s="1319"/>
      <c r="BT50" s="1319"/>
      <c r="BU50" s="1319"/>
      <c r="BV50" s="1319"/>
      <c r="BW50" s="1319"/>
      <c r="BX50" s="1319" t="s">
        <v>551</v>
      </c>
      <c r="BY50" s="1319"/>
      <c r="BZ50" s="1319"/>
      <c r="CA50" s="1319"/>
      <c r="CB50" s="1319"/>
      <c r="CC50" s="1319"/>
      <c r="CD50" s="1319"/>
      <c r="CE50" s="1319"/>
      <c r="CF50" s="1319" t="s">
        <v>552</v>
      </c>
      <c r="CG50" s="1319"/>
      <c r="CH50" s="1319"/>
      <c r="CI50" s="1319"/>
      <c r="CJ50" s="1319"/>
      <c r="CK50" s="1319"/>
      <c r="CL50" s="1319"/>
      <c r="CM50" s="1319"/>
      <c r="CN50" s="1319" t="s">
        <v>553</v>
      </c>
      <c r="CO50" s="1319"/>
      <c r="CP50" s="1319"/>
      <c r="CQ50" s="1319"/>
      <c r="CR50" s="1319"/>
      <c r="CS50" s="1319"/>
      <c r="CT50" s="1319"/>
      <c r="CU50" s="1319"/>
      <c r="CV50" s="1319" t="s">
        <v>554</v>
      </c>
      <c r="CW50" s="1319"/>
      <c r="CX50" s="1319"/>
      <c r="CY50" s="1319"/>
      <c r="CZ50" s="1319"/>
      <c r="DA50" s="1319"/>
      <c r="DB50" s="1319"/>
      <c r="DC50" s="1319"/>
    </row>
    <row r="51" spans="1:109" ht="13.5" customHeight="1" x14ac:dyDescent="0.2">
      <c r="B51" s="394"/>
      <c r="G51" s="1320"/>
      <c r="H51" s="1320"/>
      <c r="I51" s="1324"/>
      <c r="J51" s="1324"/>
      <c r="K51" s="1321"/>
      <c r="L51" s="1321"/>
      <c r="M51" s="1321"/>
      <c r="N51" s="1321"/>
      <c r="AM51" s="403"/>
      <c r="AN51" s="1322" t="s">
        <v>596</v>
      </c>
      <c r="AO51" s="1322"/>
      <c r="AP51" s="1322"/>
      <c r="AQ51" s="1322"/>
      <c r="AR51" s="1322"/>
      <c r="AS51" s="1322"/>
      <c r="AT51" s="1322"/>
      <c r="AU51" s="1322"/>
      <c r="AV51" s="1322"/>
      <c r="AW51" s="1322"/>
      <c r="AX51" s="1322"/>
      <c r="AY51" s="1322"/>
      <c r="AZ51" s="1322"/>
      <c r="BA51" s="1322"/>
      <c r="BB51" s="1322" t="s">
        <v>597</v>
      </c>
      <c r="BC51" s="1322"/>
      <c r="BD51" s="1322"/>
      <c r="BE51" s="1322"/>
      <c r="BF51" s="1322"/>
      <c r="BG51" s="1322"/>
      <c r="BH51" s="1322"/>
      <c r="BI51" s="1322"/>
      <c r="BJ51" s="1322"/>
      <c r="BK51" s="1322"/>
      <c r="BL51" s="1322"/>
      <c r="BM51" s="1322"/>
      <c r="BN51" s="1322"/>
      <c r="BO51" s="1322"/>
      <c r="BP51" s="1323"/>
      <c r="BQ51" s="1305"/>
      <c r="BR51" s="1305"/>
      <c r="BS51" s="1305"/>
      <c r="BT51" s="1305"/>
      <c r="BU51" s="1305"/>
      <c r="BV51" s="1305"/>
      <c r="BW51" s="1305"/>
      <c r="BX51" s="1305">
        <v>76.7</v>
      </c>
      <c r="BY51" s="1305"/>
      <c r="BZ51" s="1305"/>
      <c r="CA51" s="1305"/>
      <c r="CB51" s="1305"/>
      <c r="CC51" s="1305"/>
      <c r="CD51" s="1305"/>
      <c r="CE51" s="1305"/>
      <c r="CF51" s="1305">
        <v>75</v>
      </c>
      <c r="CG51" s="1305"/>
      <c r="CH51" s="1305"/>
      <c r="CI51" s="1305"/>
      <c r="CJ51" s="1305"/>
      <c r="CK51" s="1305"/>
      <c r="CL51" s="1305"/>
      <c r="CM51" s="1305"/>
      <c r="CN51" s="1305">
        <v>69.8</v>
      </c>
      <c r="CO51" s="1305"/>
      <c r="CP51" s="1305"/>
      <c r="CQ51" s="1305"/>
      <c r="CR51" s="1305"/>
      <c r="CS51" s="1305"/>
      <c r="CT51" s="1305"/>
      <c r="CU51" s="1305"/>
      <c r="CV51" s="1305">
        <v>57.6</v>
      </c>
      <c r="CW51" s="1305"/>
      <c r="CX51" s="1305"/>
      <c r="CY51" s="1305"/>
      <c r="CZ51" s="1305"/>
      <c r="DA51" s="1305"/>
      <c r="DB51" s="1305"/>
      <c r="DC51" s="1305"/>
    </row>
    <row r="52" spans="1:109" ht="13.2" x14ac:dyDescent="0.2">
      <c r="B52" s="394"/>
      <c r="G52" s="1320"/>
      <c r="H52" s="1320"/>
      <c r="I52" s="1324"/>
      <c r="J52" s="1324"/>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2" x14ac:dyDescent="0.2">
      <c r="A53" s="402"/>
      <c r="B53" s="394"/>
      <c r="G53" s="1320"/>
      <c r="H53" s="1320"/>
      <c r="I53" s="1315"/>
      <c r="J53" s="1315"/>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598</v>
      </c>
      <c r="BC53" s="1322"/>
      <c r="BD53" s="1322"/>
      <c r="BE53" s="1322"/>
      <c r="BF53" s="1322"/>
      <c r="BG53" s="1322"/>
      <c r="BH53" s="1322"/>
      <c r="BI53" s="1322"/>
      <c r="BJ53" s="1322"/>
      <c r="BK53" s="1322"/>
      <c r="BL53" s="1322"/>
      <c r="BM53" s="1322"/>
      <c r="BN53" s="1322"/>
      <c r="BO53" s="1322"/>
      <c r="BP53" s="1323"/>
      <c r="BQ53" s="1305"/>
      <c r="BR53" s="1305"/>
      <c r="BS53" s="1305"/>
      <c r="BT53" s="1305"/>
      <c r="BU53" s="1305"/>
      <c r="BV53" s="1305"/>
      <c r="BW53" s="1305"/>
      <c r="BX53" s="1305">
        <v>58.4</v>
      </c>
      <c r="BY53" s="1305"/>
      <c r="BZ53" s="1305"/>
      <c r="CA53" s="1305"/>
      <c r="CB53" s="1305"/>
      <c r="CC53" s="1305"/>
      <c r="CD53" s="1305"/>
      <c r="CE53" s="1305"/>
      <c r="CF53" s="1305">
        <v>59.5</v>
      </c>
      <c r="CG53" s="1305"/>
      <c r="CH53" s="1305"/>
      <c r="CI53" s="1305"/>
      <c r="CJ53" s="1305"/>
      <c r="CK53" s="1305"/>
      <c r="CL53" s="1305"/>
      <c r="CM53" s="1305"/>
      <c r="CN53" s="1305">
        <v>61.9</v>
      </c>
      <c r="CO53" s="1305"/>
      <c r="CP53" s="1305"/>
      <c r="CQ53" s="1305"/>
      <c r="CR53" s="1305"/>
      <c r="CS53" s="1305"/>
      <c r="CT53" s="1305"/>
      <c r="CU53" s="1305"/>
      <c r="CV53" s="1305">
        <v>62.9</v>
      </c>
      <c r="CW53" s="1305"/>
      <c r="CX53" s="1305"/>
      <c r="CY53" s="1305"/>
      <c r="CZ53" s="1305"/>
      <c r="DA53" s="1305"/>
      <c r="DB53" s="1305"/>
      <c r="DC53" s="1305"/>
    </row>
    <row r="54" spans="1:109" ht="13.2" x14ac:dyDescent="0.2">
      <c r="A54" s="402"/>
      <c r="B54" s="394"/>
      <c r="G54" s="1320"/>
      <c r="H54" s="1320"/>
      <c r="I54" s="1315"/>
      <c r="J54" s="1315"/>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2" x14ac:dyDescent="0.2">
      <c r="A55" s="402"/>
      <c r="B55" s="394"/>
      <c r="G55" s="1315"/>
      <c r="H55" s="1315"/>
      <c r="I55" s="1315"/>
      <c r="J55" s="1315"/>
      <c r="K55" s="1321"/>
      <c r="L55" s="1321"/>
      <c r="M55" s="1321"/>
      <c r="N55" s="1321"/>
      <c r="AN55" s="1319" t="s">
        <v>599</v>
      </c>
      <c r="AO55" s="1319"/>
      <c r="AP55" s="1319"/>
      <c r="AQ55" s="1319"/>
      <c r="AR55" s="1319"/>
      <c r="AS55" s="1319"/>
      <c r="AT55" s="1319"/>
      <c r="AU55" s="1319"/>
      <c r="AV55" s="1319"/>
      <c r="AW55" s="1319"/>
      <c r="AX55" s="1319"/>
      <c r="AY55" s="1319"/>
      <c r="AZ55" s="1319"/>
      <c r="BA55" s="1319"/>
      <c r="BB55" s="1322" t="s">
        <v>597</v>
      </c>
      <c r="BC55" s="1322"/>
      <c r="BD55" s="1322"/>
      <c r="BE55" s="1322"/>
      <c r="BF55" s="1322"/>
      <c r="BG55" s="1322"/>
      <c r="BH55" s="1322"/>
      <c r="BI55" s="1322"/>
      <c r="BJ55" s="1322"/>
      <c r="BK55" s="1322"/>
      <c r="BL55" s="1322"/>
      <c r="BM55" s="1322"/>
      <c r="BN55" s="1322"/>
      <c r="BO55" s="1322"/>
      <c r="BP55" s="1323"/>
      <c r="BQ55" s="1305"/>
      <c r="BR55" s="1305"/>
      <c r="BS55" s="1305"/>
      <c r="BT55" s="1305"/>
      <c r="BU55" s="1305"/>
      <c r="BV55" s="1305"/>
      <c r="BW55" s="1305"/>
      <c r="BX55" s="1305">
        <v>13.1</v>
      </c>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ht="13.2" x14ac:dyDescent="0.2">
      <c r="A56" s="402"/>
      <c r="B56" s="394"/>
      <c r="G56" s="1315"/>
      <c r="H56" s="1315"/>
      <c r="I56" s="1315"/>
      <c r="J56" s="1315"/>
      <c r="K56" s="1321"/>
      <c r="L56" s="1321"/>
      <c r="M56" s="1321"/>
      <c r="N56" s="1321"/>
      <c r="AN56" s="1319"/>
      <c r="AO56" s="1319"/>
      <c r="AP56" s="1319"/>
      <c r="AQ56" s="1319"/>
      <c r="AR56" s="1319"/>
      <c r="AS56" s="1319"/>
      <c r="AT56" s="1319"/>
      <c r="AU56" s="1319"/>
      <c r="AV56" s="1319"/>
      <c r="AW56" s="1319"/>
      <c r="AX56" s="1319"/>
      <c r="AY56" s="1319"/>
      <c r="AZ56" s="1319"/>
      <c r="BA56" s="1319"/>
      <c r="BB56" s="1322"/>
      <c r="BC56" s="1322"/>
      <c r="BD56" s="1322"/>
      <c r="BE56" s="1322"/>
      <c r="BF56" s="1322"/>
      <c r="BG56" s="1322"/>
      <c r="BH56" s="1322"/>
      <c r="BI56" s="1322"/>
      <c r="BJ56" s="1322"/>
      <c r="BK56" s="1322"/>
      <c r="BL56" s="1322"/>
      <c r="BM56" s="1322"/>
      <c r="BN56" s="1322"/>
      <c r="BO56" s="1322"/>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ht="13.2" x14ac:dyDescent="0.2">
      <c r="B57" s="406"/>
      <c r="G57" s="1315"/>
      <c r="H57" s="1315"/>
      <c r="I57" s="1325"/>
      <c r="J57" s="1325"/>
      <c r="K57" s="1321"/>
      <c r="L57" s="1321"/>
      <c r="M57" s="1321"/>
      <c r="N57" s="1321"/>
      <c r="AM57" s="387"/>
      <c r="AN57" s="1319"/>
      <c r="AO57" s="1319"/>
      <c r="AP57" s="1319"/>
      <c r="AQ57" s="1319"/>
      <c r="AR57" s="1319"/>
      <c r="AS57" s="1319"/>
      <c r="AT57" s="1319"/>
      <c r="AU57" s="1319"/>
      <c r="AV57" s="1319"/>
      <c r="AW57" s="1319"/>
      <c r="AX57" s="1319"/>
      <c r="AY57" s="1319"/>
      <c r="AZ57" s="1319"/>
      <c r="BA57" s="1319"/>
      <c r="BB57" s="1322" t="s">
        <v>598</v>
      </c>
      <c r="BC57" s="1322"/>
      <c r="BD57" s="1322"/>
      <c r="BE57" s="1322"/>
      <c r="BF57" s="1322"/>
      <c r="BG57" s="1322"/>
      <c r="BH57" s="1322"/>
      <c r="BI57" s="1322"/>
      <c r="BJ57" s="1322"/>
      <c r="BK57" s="1322"/>
      <c r="BL57" s="1322"/>
      <c r="BM57" s="1322"/>
      <c r="BN57" s="1322"/>
      <c r="BO57" s="1322"/>
      <c r="BP57" s="1323"/>
      <c r="BQ57" s="1305"/>
      <c r="BR57" s="1305"/>
      <c r="BS57" s="1305"/>
      <c r="BT57" s="1305"/>
      <c r="BU57" s="1305"/>
      <c r="BV57" s="1305"/>
      <c r="BW57" s="1305"/>
      <c r="BX57" s="1305">
        <v>53.4</v>
      </c>
      <c r="BY57" s="1305"/>
      <c r="BZ57" s="1305"/>
      <c r="CA57" s="1305"/>
      <c r="CB57" s="1305"/>
      <c r="CC57" s="1305"/>
      <c r="CD57" s="1305"/>
      <c r="CE57" s="1305"/>
      <c r="CF57" s="1305">
        <v>52.1</v>
      </c>
      <c r="CG57" s="1305"/>
      <c r="CH57" s="1305"/>
      <c r="CI57" s="1305"/>
      <c r="CJ57" s="1305"/>
      <c r="CK57" s="1305"/>
      <c r="CL57" s="1305"/>
      <c r="CM57" s="1305"/>
      <c r="CN57" s="1305">
        <v>59.1</v>
      </c>
      <c r="CO57" s="1305"/>
      <c r="CP57" s="1305"/>
      <c r="CQ57" s="1305"/>
      <c r="CR57" s="1305"/>
      <c r="CS57" s="1305"/>
      <c r="CT57" s="1305"/>
      <c r="CU57" s="1305"/>
      <c r="CV57" s="1305">
        <v>58.6</v>
      </c>
      <c r="CW57" s="1305"/>
      <c r="CX57" s="1305"/>
      <c r="CY57" s="1305"/>
      <c r="CZ57" s="1305"/>
      <c r="DA57" s="1305"/>
      <c r="DB57" s="1305"/>
      <c r="DC57" s="1305"/>
      <c r="DD57" s="407"/>
      <c r="DE57" s="406"/>
    </row>
    <row r="58" spans="1:109" s="402" customFormat="1" ht="13.2" x14ac:dyDescent="0.2">
      <c r="A58" s="387"/>
      <c r="B58" s="406"/>
      <c r="G58" s="1315"/>
      <c r="H58" s="1315"/>
      <c r="I58" s="1325"/>
      <c r="J58" s="1325"/>
      <c r="K58" s="1321"/>
      <c r="L58" s="1321"/>
      <c r="M58" s="1321"/>
      <c r="N58" s="1321"/>
      <c r="AM58" s="387"/>
      <c r="AN58" s="1319"/>
      <c r="AO58" s="1319"/>
      <c r="AP58" s="1319"/>
      <c r="AQ58" s="1319"/>
      <c r="AR58" s="1319"/>
      <c r="AS58" s="1319"/>
      <c r="AT58" s="1319"/>
      <c r="AU58" s="1319"/>
      <c r="AV58" s="1319"/>
      <c r="AW58" s="1319"/>
      <c r="AX58" s="1319"/>
      <c r="AY58" s="1319"/>
      <c r="AZ58" s="1319"/>
      <c r="BA58" s="1319"/>
      <c r="BB58" s="1322"/>
      <c r="BC58" s="1322"/>
      <c r="BD58" s="1322"/>
      <c r="BE58" s="1322"/>
      <c r="BF58" s="1322"/>
      <c r="BG58" s="1322"/>
      <c r="BH58" s="1322"/>
      <c r="BI58" s="1322"/>
      <c r="BJ58" s="1322"/>
      <c r="BK58" s="1322"/>
      <c r="BL58" s="1322"/>
      <c r="BM58" s="1322"/>
      <c r="BN58" s="1322"/>
      <c r="BO58" s="1322"/>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600</v>
      </c>
    </row>
    <row r="64" spans="1:109" ht="13.2" x14ac:dyDescent="0.2">
      <c r="B64" s="394"/>
      <c r="G64" s="401"/>
      <c r="I64" s="414"/>
      <c r="J64" s="414"/>
      <c r="K64" s="414"/>
      <c r="L64" s="414"/>
      <c r="M64" s="414"/>
      <c r="N64" s="415"/>
      <c r="AM64" s="401"/>
      <c r="AN64" s="401" t="s">
        <v>594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06" t="s">
        <v>604</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ht="13.2" x14ac:dyDescent="0.2">
      <c r="B66" s="394"/>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ht="13.2" x14ac:dyDescent="0.2">
      <c r="B67" s="394"/>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ht="13.2" x14ac:dyDescent="0.2">
      <c r="B68" s="394"/>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ht="13.2" x14ac:dyDescent="0.2">
      <c r="B69" s="394"/>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595</v>
      </c>
    </row>
    <row r="72" spans="2:107" ht="13.2" x14ac:dyDescent="0.2">
      <c r="B72" s="394"/>
      <c r="G72" s="1315"/>
      <c r="H72" s="1315"/>
      <c r="I72" s="1315"/>
      <c r="J72" s="1315"/>
      <c r="K72" s="404"/>
      <c r="L72" s="404"/>
      <c r="M72" s="405"/>
      <c r="N72" s="40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550</v>
      </c>
      <c r="BQ72" s="1319"/>
      <c r="BR72" s="1319"/>
      <c r="BS72" s="1319"/>
      <c r="BT72" s="1319"/>
      <c r="BU72" s="1319"/>
      <c r="BV72" s="1319"/>
      <c r="BW72" s="1319"/>
      <c r="BX72" s="1319" t="s">
        <v>551</v>
      </c>
      <c r="BY72" s="1319"/>
      <c r="BZ72" s="1319"/>
      <c r="CA72" s="1319"/>
      <c r="CB72" s="1319"/>
      <c r="CC72" s="1319"/>
      <c r="CD72" s="1319"/>
      <c r="CE72" s="1319"/>
      <c r="CF72" s="1319" t="s">
        <v>552</v>
      </c>
      <c r="CG72" s="1319"/>
      <c r="CH72" s="1319"/>
      <c r="CI72" s="1319"/>
      <c r="CJ72" s="1319"/>
      <c r="CK72" s="1319"/>
      <c r="CL72" s="1319"/>
      <c r="CM72" s="1319"/>
      <c r="CN72" s="1319" t="s">
        <v>553</v>
      </c>
      <c r="CO72" s="1319"/>
      <c r="CP72" s="1319"/>
      <c r="CQ72" s="1319"/>
      <c r="CR72" s="1319"/>
      <c r="CS72" s="1319"/>
      <c r="CT72" s="1319"/>
      <c r="CU72" s="1319"/>
      <c r="CV72" s="1319" t="s">
        <v>554</v>
      </c>
      <c r="CW72" s="1319"/>
      <c r="CX72" s="1319"/>
      <c r="CY72" s="1319"/>
      <c r="CZ72" s="1319"/>
      <c r="DA72" s="1319"/>
      <c r="DB72" s="1319"/>
      <c r="DC72" s="1319"/>
    </row>
    <row r="73" spans="2:107" ht="13.2" x14ac:dyDescent="0.2">
      <c r="B73" s="394"/>
      <c r="G73" s="1320"/>
      <c r="H73" s="1320"/>
      <c r="I73" s="1320"/>
      <c r="J73" s="1320"/>
      <c r="K73" s="1326"/>
      <c r="L73" s="1326"/>
      <c r="M73" s="1326"/>
      <c r="N73" s="1326"/>
      <c r="AM73" s="403"/>
      <c r="AN73" s="1322" t="s">
        <v>596</v>
      </c>
      <c r="AO73" s="1322"/>
      <c r="AP73" s="1322"/>
      <c r="AQ73" s="1322"/>
      <c r="AR73" s="1322"/>
      <c r="AS73" s="1322"/>
      <c r="AT73" s="1322"/>
      <c r="AU73" s="1322"/>
      <c r="AV73" s="1322"/>
      <c r="AW73" s="1322"/>
      <c r="AX73" s="1322"/>
      <c r="AY73" s="1322"/>
      <c r="AZ73" s="1322"/>
      <c r="BA73" s="1322"/>
      <c r="BB73" s="1322" t="s">
        <v>597</v>
      </c>
      <c r="BC73" s="1322"/>
      <c r="BD73" s="1322"/>
      <c r="BE73" s="1322"/>
      <c r="BF73" s="1322"/>
      <c r="BG73" s="1322"/>
      <c r="BH73" s="1322"/>
      <c r="BI73" s="1322"/>
      <c r="BJ73" s="1322"/>
      <c r="BK73" s="1322"/>
      <c r="BL73" s="1322"/>
      <c r="BM73" s="1322"/>
      <c r="BN73" s="1322"/>
      <c r="BO73" s="1322"/>
      <c r="BP73" s="1305">
        <v>83.4</v>
      </c>
      <c r="BQ73" s="1305"/>
      <c r="BR73" s="1305"/>
      <c r="BS73" s="1305"/>
      <c r="BT73" s="1305"/>
      <c r="BU73" s="1305"/>
      <c r="BV73" s="1305"/>
      <c r="BW73" s="1305"/>
      <c r="BX73" s="1305">
        <v>76.7</v>
      </c>
      <c r="BY73" s="1305"/>
      <c r="BZ73" s="1305"/>
      <c r="CA73" s="1305"/>
      <c r="CB73" s="1305"/>
      <c r="CC73" s="1305"/>
      <c r="CD73" s="1305"/>
      <c r="CE73" s="1305"/>
      <c r="CF73" s="1305">
        <v>75</v>
      </c>
      <c r="CG73" s="1305"/>
      <c r="CH73" s="1305"/>
      <c r="CI73" s="1305"/>
      <c r="CJ73" s="1305"/>
      <c r="CK73" s="1305"/>
      <c r="CL73" s="1305"/>
      <c r="CM73" s="1305"/>
      <c r="CN73" s="1305">
        <v>69.8</v>
      </c>
      <c r="CO73" s="1305"/>
      <c r="CP73" s="1305"/>
      <c r="CQ73" s="1305"/>
      <c r="CR73" s="1305"/>
      <c r="CS73" s="1305"/>
      <c r="CT73" s="1305"/>
      <c r="CU73" s="1305"/>
      <c r="CV73" s="1305">
        <v>57.6</v>
      </c>
      <c r="CW73" s="1305"/>
      <c r="CX73" s="1305"/>
      <c r="CY73" s="1305"/>
      <c r="CZ73" s="1305"/>
      <c r="DA73" s="1305"/>
      <c r="DB73" s="1305"/>
      <c r="DC73" s="1305"/>
    </row>
    <row r="74" spans="2:107" ht="13.2" x14ac:dyDescent="0.2">
      <c r="B74" s="394"/>
      <c r="G74" s="1320"/>
      <c r="H74" s="1320"/>
      <c r="I74" s="1320"/>
      <c r="J74" s="1320"/>
      <c r="K74" s="1326"/>
      <c r="L74" s="1326"/>
      <c r="M74" s="1326"/>
      <c r="N74" s="1326"/>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2" x14ac:dyDescent="0.2">
      <c r="B75" s="394"/>
      <c r="G75" s="1320"/>
      <c r="H75" s="1320"/>
      <c r="I75" s="1315"/>
      <c r="J75" s="1315"/>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601</v>
      </c>
      <c r="BC75" s="1322"/>
      <c r="BD75" s="1322"/>
      <c r="BE75" s="1322"/>
      <c r="BF75" s="1322"/>
      <c r="BG75" s="1322"/>
      <c r="BH75" s="1322"/>
      <c r="BI75" s="1322"/>
      <c r="BJ75" s="1322"/>
      <c r="BK75" s="1322"/>
      <c r="BL75" s="1322"/>
      <c r="BM75" s="1322"/>
      <c r="BN75" s="1322"/>
      <c r="BO75" s="1322"/>
      <c r="BP75" s="1305">
        <v>6.8</v>
      </c>
      <c r="BQ75" s="1305"/>
      <c r="BR75" s="1305"/>
      <c r="BS75" s="1305"/>
      <c r="BT75" s="1305"/>
      <c r="BU75" s="1305"/>
      <c r="BV75" s="1305"/>
      <c r="BW75" s="1305"/>
      <c r="BX75" s="1305">
        <v>6.7</v>
      </c>
      <c r="BY75" s="1305"/>
      <c r="BZ75" s="1305"/>
      <c r="CA75" s="1305"/>
      <c r="CB75" s="1305"/>
      <c r="CC75" s="1305"/>
      <c r="CD75" s="1305"/>
      <c r="CE75" s="1305"/>
      <c r="CF75" s="1305">
        <v>7.1</v>
      </c>
      <c r="CG75" s="1305"/>
      <c r="CH75" s="1305"/>
      <c r="CI75" s="1305"/>
      <c r="CJ75" s="1305"/>
      <c r="CK75" s="1305"/>
      <c r="CL75" s="1305"/>
      <c r="CM75" s="1305"/>
      <c r="CN75" s="1305">
        <v>7.3</v>
      </c>
      <c r="CO75" s="1305"/>
      <c r="CP75" s="1305"/>
      <c r="CQ75" s="1305"/>
      <c r="CR75" s="1305"/>
      <c r="CS75" s="1305"/>
      <c r="CT75" s="1305"/>
      <c r="CU75" s="1305"/>
      <c r="CV75" s="1305">
        <v>7.3</v>
      </c>
      <c r="CW75" s="1305"/>
      <c r="CX75" s="1305"/>
      <c r="CY75" s="1305"/>
      <c r="CZ75" s="1305"/>
      <c r="DA75" s="1305"/>
      <c r="DB75" s="1305"/>
      <c r="DC75" s="1305"/>
    </row>
    <row r="76" spans="2:107" ht="13.2" x14ac:dyDescent="0.2">
      <c r="B76" s="394"/>
      <c r="G76" s="1320"/>
      <c r="H76" s="1320"/>
      <c r="I76" s="1315"/>
      <c r="J76" s="1315"/>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2" x14ac:dyDescent="0.2">
      <c r="B77" s="394"/>
      <c r="G77" s="1315"/>
      <c r="H77" s="1315"/>
      <c r="I77" s="1315"/>
      <c r="J77" s="1315"/>
      <c r="K77" s="1326"/>
      <c r="L77" s="1326"/>
      <c r="M77" s="1326"/>
      <c r="N77" s="1326"/>
      <c r="AN77" s="1319" t="s">
        <v>599</v>
      </c>
      <c r="AO77" s="1319"/>
      <c r="AP77" s="1319"/>
      <c r="AQ77" s="1319"/>
      <c r="AR77" s="1319"/>
      <c r="AS77" s="1319"/>
      <c r="AT77" s="1319"/>
      <c r="AU77" s="1319"/>
      <c r="AV77" s="1319"/>
      <c r="AW77" s="1319"/>
      <c r="AX77" s="1319"/>
      <c r="AY77" s="1319"/>
      <c r="AZ77" s="1319"/>
      <c r="BA77" s="1319"/>
      <c r="BB77" s="1322" t="s">
        <v>597</v>
      </c>
      <c r="BC77" s="1322"/>
      <c r="BD77" s="1322"/>
      <c r="BE77" s="1322"/>
      <c r="BF77" s="1322"/>
      <c r="BG77" s="1322"/>
      <c r="BH77" s="1322"/>
      <c r="BI77" s="1322"/>
      <c r="BJ77" s="1322"/>
      <c r="BK77" s="1322"/>
      <c r="BL77" s="1322"/>
      <c r="BM77" s="1322"/>
      <c r="BN77" s="1322"/>
      <c r="BO77" s="1322"/>
      <c r="BP77" s="1305">
        <v>10.199999999999999</v>
      </c>
      <c r="BQ77" s="1305"/>
      <c r="BR77" s="1305"/>
      <c r="BS77" s="1305"/>
      <c r="BT77" s="1305"/>
      <c r="BU77" s="1305"/>
      <c r="BV77" s="1305"/>
      <c r="BW77" s="1305"/>
      <c r="BX77" s="1305">
        <v>13.1</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ht="13.2" x14ac:dyDescent="0.2">
      <c r="B78" s="394"/>
      <c r="G78" s="1315"/>
      <c r="H78" s="1315"/>
      <c r="I78" s="1315"/>
      <c r="J78" s="1315"/>
      <c r="K78" s="1326"/>
      <c r="L78" s="1326"/>
      <c r="M78" s="1326"/>
      <c r="N78" s="1326"/>
      <c r="AN78" s="1319"/>
      <c r="AO78" s="1319"/>
      <c r="AP78" s="1319"/>
      <c r="AQ78" s="1319"/>
      <c r="AR78" s="1319"/>
      <c r="AS78" s="1319"/>
      <c r="AT78" s="1319"/>
      <c r="AU78" s="1319"/>
      <c r="AV78" s="1319"/>
      <c r="AW78" s="1319"/>
      <c r="AX78" s="1319"/>
      <c r="AY78" s="1319"/>
      <c r="AZ78" s="1319"/>
      <c r="BA78" s="1319"/>
      <c r="BB78" s="1322"/>
      <c r="BC78" s="1322"/>
      <c r="BD78" s="1322"/>
      <c r="BE78" s="1322"/>
      <c r="BF78" s="1322"/>
      <c r="BG78" s="1322"/>
      <c r="BH78" s="1322"/>
      <c r="BI78" s="1322"/>
      <c r="BJ78" s="1322"/>
      <c r="BK78" s="1322"/>
      <c r="BL78" s="1322"/>
      <c r="BM78" s="1322"/>
      <c r="BN78" s="1322"/>
      <c r="BO78" s="1322"/>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2" x14ac:dyDescent="0.2">
      <c r="B79" s="394"/>
      <c r="G79" s="1315"/>
      <c r="H79" s="1315"/>
      <c r="I79" s="1325"/>
      <c r="J79" s="1325"/>
      <c r="K79" s="1327"/>
      <c r="L79" s="1327"/>
      <c r="M79" s="1327"/>
      <c r="N79" s="1327"/>
      <c r="AN79" s="1319"/>
      <c r="AO79" s="1319"/>
      <c r="AP79" s="1319"/>
      <c r="AQ79" s="1319"/>
      <c r="AR79" s="1319"/>
      <c r="AS79" s="1319"/>
      <c r="AT79" s="1319"/>
      <c r="AU79" s="1319"/>
      <c r="AV79" s="1319"/>
      <c r="AW79" s="1319"/>
      <c r="AX79" s="1319"/>
      <c r="AY79" s="1319"/>
      <c r="AZ79" s="1319"/>
      <c r="BA79" s="1319"/>
      <c r="BB79" s="1322" t="s">
        <v>601</v>
      </c>
      <c r="BC79" s="1322"/>
      <c r="BD79" s="1322"/>
      <c r="BE79" s="1322"/>
      <c r="BF79" s="1322"/>
      <c r="BG79" s="1322"/>
      <c r="BH79" s="1322"/>
      <c r="BI79" s="1322"/>
      <c r="BJ79" s="1322"/>
      <c r="BK79" s="1322"/>
      <c r="BL79" s="1322"/>
      <c r="BM79" s="1322"/>
      <c r="BN79" s="1322"/>
      <c r="BO79" s="1322"/>
      <c r="BP79" s="1305">
        <v>9.1</v>
      </c>
      <c r="BQ79" s="1305"/>
      <c r="BR79" s="1305"/>
      <c r="BS79" s="1305"/>
      <c r="BT79" s="1305"/>
      <c r="BU79" s="1305"/>
      <c r="BV79" s="1305"/>
      <c r="BW79" s="1305"/>
      <c r="BX79" s="1305">
        <v>8.9</v>
      </c>
      <c r="BY79" s="1305"/>
      <c r="BZ79" s="1305"/>
      <c r="CA79" s="1305"/>
      <c r="CB79" s="1305"/>
      <c r="CC79" s="1305"/>
      <c r="CD79" s="1305"/>
      <c r="CE79" s="1305"/>
      <c r="CF79" s="1305">
        <v>7.9</v>
      </c>
      <c r="CG79" s="1305"/>
      <c r="CH79" s="1305"/>
      <c r="CI79" s="1305"/>
      <c r="CJ79" s="1305"/>
      <c r="CK79" s="1305"/>
      <c r="CL79" s="1305"/>
      <c r="CM79" s="1305"/>
      <c r="CN79" s="1305">
        <v>7.9</v>
      </c>
      <c r="CO79" s="1305"/>
      <c r="CP79" s="1305"/>
      <c r="CQ79" s="1305"/>
      <c r="CR79" s="1305"/>
      <c r="CS79" s="1305"/>
      <c r="CT79" s="1305"/>
      <c r="CU79" s="1305"/>
      <c r="CV79" s="1305">
        <v>7.8</v>
      </c>
      <c r="CW79" s="1305"/>
      <c r="CX79" s="1305"/>
      <c r="CY79" s="1305"/>
      <c r="CZ79" s="1305"/>
      <c r="DA79" s="1305"/>
      <c r="DB79" s="1305"/>
      <c r="DC79" s="1305"/>
    </row>
    <row r="80" spans="2:107" ht="13.2" x14ac:dyDescent="0.2">
      <c r="B80" s="394"/>
      <c r="G80" s="1315"/>
      <c r="H80" s="1315"/>
      <c r="I80" s="1325"/>
      <c r="J80" s="1325"/>
      <c r="K80" s="1327"/>
      <c r="L80" s="1327"/>
      <c r="M80" s="1327"/>
      <c r="N80" s="1327"/>
      <c r="AN80" s="1319"/>
      <c r="AO80" s="1319"/>
      <c r="AP80" s="1319"/>
      <c r="AQ80" s="1319"/>
      <c r="AR80" s="1319"/>
      <c r="AS80" s="1319"/>
      <c r="AT80" s="1319"/>
      <c r="AU80" s="1319"/>
      <c r="AV80" s="1319"/>
      <c r="AW80" s="1319"/>
      <c r="AX80" s="1319"/>
      <c r="AY80" s="1319"/>
      <c r="AZ80" s="1319"/>
      <c r="BA80" s="1319"/>
      <c r="BB80" s="1322"/>
      <c r="BC80" s="1322"/>
      <c r="BD80" s="1322"/>
      <c r="BE80" s="1322"/>
      <c r="BF80" s="1322"/>
      <c r="BG80" s="1322"/>
      <c r="BH80" s="1322"/>
      <c r="BI80" s="1322"/>
      <c r="BJ80" s="1322"/>
      <c r="BK80" s="1322"/>
      <c r="BL80" s="1322"/>
      <c r="BM80" s="1322"/>
      <c r="BN80" s="1322"/>
      <c r="BO80" s="1322"/>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cw0QLdLDnyBUBzuPIU3oJYHqZomNeLvhz9gY55ZDLu6N84eMHaEY3vHKo2Jc1ft+Kz/i1pxj+egiOclOo67PnA==" saltValue="02eDRawH8KOAkXxgLHLFh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602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Zh8L4g413nuFEvdYcyZ/rC95EY+yVevrI9XXsLtwcYav2PuZptGOayA0ThF3EZyMDN7HSTBLrZvpDnkgKNk8rw==" saltValue="W1VXZ0/lILsj0FOT/UwLB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602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gyn+wAUTi0d84F0mG9ouTygujI+cK43zUtT7JHztu1ho6DlD0ARmdGVFthoaX8n7I2i6nwtoafpsTR5xQyPP4Q==" saltValue="THx0Kous8r75+Xrkwqx0L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547</v>
      </c>
      <c r="G2" s="156"/>
      <c r="H2" s="157"/>
    </row>
    <row r="3" spans="1:8" x14ac:dyDescent="0.2">
      <c r="A3" s="153" t="s">
        <v>540</v>
      </c>
      <c r="B3" s="158"/>
      <c r="C3" s="159"/>
      <c r="D3" s="160">
        <v>49673</v>
      </c>
      <c r="E3" s="161"/>
      <c r="F3" s="162">
        <v>91837</v>
      </c>
      <c r="G3" s="163"/>
      <c r="H3" s="164"/>
    </row>
    <row r="4" spans="1:8" x14ac:dyDescent="0.2">
      <c r="A4" s="165"/>
      <c r="B4" s="166"/>
      <c r="C4" s="167"/>
      <c r="D4" s="168">
        <v>27201</v>
      </c>
      <c r="E4" s="169"/>
      <c r="F4" s="170">
        <v>54439</v>
      </c>
      <c r="G4" s="171"/>
      <c r="H4" s="172"/>
    </row>
    <row r="5" spans="1:8" x14ac:dyDescent="0.2">
      <c r="A5" s="153" t="s">
        <v>542</v>
      </c>
      <c r="B5" s="158"/>
      <c r="C5" s="159"/>
      <c r="D5" s="160">
        <v>32910</v>
      </c>
      <c r="E5" s="161"/>
      <c r="F5" s="162">
        <v>75972</v>
      </c>
      <c r="G5" s="163"/>
      <c r="H5" s="164"/>
    </row>
    <row r="6" spans="1:8" x14ac:dyDescent="0.2">
      <c r="A6" s="165"/>
      <c r="B6" s="166"/>
      <c r="C6" s="167"/>
      <c r="D6" s="168">
        <v>22260</v>
      </c>
      <c r="E6" s="169"/>
      <c r="F6" s="170">
        <v>40712</v>
      </c>
      <c r="G6" s="171"/>
      <c r="H6" s="172"/>
    </row>
    <row r="7" spans="1:8" x14ac:dyDescent="0.2">
      <c r="A7" s="153" t="s">
        <v>543</v>
      </c>
      <c r="B7" s="158"/>
      <c r="C7" s="159"/>
      <c r="D7" s="160">
        <v>32583</v>
      </c>
      <c r="E7" s="161"/>
      <c r="F7" s="162">
        <v>79466</v>
      </c>
      <c r="G7" s="163"/>
      <c r="H7" s="164"/>
    </row>
    <row r="8" spans="1:8" x14ac:dyDescent="0.2">
      <c r="A8" s="165"/>
      <c r="B8" s="166"/>
      <c r="C8" s="167"/>
      <c r="D8" s="168">
        <v>27790</v>
      </c>
      <c r="E8" s="169"/>
      <c r="F8" s="170">
        <v>44645</v>
      </c>
      <c r="G8" s="171"/>
      <c r="H8" s="172"/>
    </row>
    <row r="9" spans="1:8" x14ac:dyDescent="0.2">
      <c r="A9" s="153" t="s">
        <v>544</v>
      </c>
      <c r="B9" s="158"/>
      <c r="C9" s="159"/>
      <c r="D9" s="160">
        <v>34599</v>
      </c>
      <c r="E9" s="161"/>
      <c r="F9" s="162">
        <v>90072</v>
      </c>
      <c r="G9" s="163"/>
      <c r="H9" s="164"/>
    </row>
    <row r="10" spans="1:8" x14ac:dyDescent="0.2">
      <c r="A10" s="165"/>
      <c r="B10" s="166"/>
      <c r="C10" s="167"/>
      <c r="D10" s="168">
        <v>24103</v>
      </c>
      <c r="E10" s="169"/>
      <c r="F10" s="170">
        <v>46083</v>
      </c>
      <c r="G10" s="171"/>
      <c r="H10" s="172"/>
    </row>
    <row r="11" spans="1:8" x14ac:dyDescent="0.2">
      <c r="A11" s="153" t="s">
        <v>545</v>
      </c>
      <c r="B11" s="158"/>
      <c r="C11" s="159"/>
      <c r="D11" s="160">
        <v>36205</v>
      </c>
      <c r="E11" s="161"/>
      <c r="F11" s="162">
        <v>88328</v>
      </c>
      <c r="G11" s="163"/>
      <c r="H11" s="164"/>
    </row>
    <row r="12" spans="1:8" x14ac:dyDescent="0.2">
      <c r="A12" s="165"/>
      <c r="B12" s="166"/>
      <c r="C12" s="173"/>
      <c r="D12" s="168">
        <v>26358</v>
      </c>
      <c r="E12" s="169"/>
      <c r="F12" s="170">
        <v>49013</v>
      </c>
      <c r="G12" s="171"/>
      <c r="H12" s="172"/>
    </row>
    <row r="13" spans="1:8" x14ac:dyDescent="0.2">
      <c r="A13" s="153"/>
      <c r="B13" s="158"/>
      <c r="C13" s="174"/>
      <c r="D13" s="175">
        <v>37194</v>
      </c>
      <c r="E13" s="176"/>
      <c r="F13" s="177">
        <v>85135</v>
      </c>
      <c r="G13" s="178"/>
      <c r="H13" s="164"/>
    </row>
    <row r="14" spans="1:8" x14ac:dyDescent="0.2">
      <c r="A14" s="165"/>
      <c r="B14" s="166"/>
      <c r="C14" s="167"/>
      <c r="D14" s="168">
        <v>25542</v>
      </c>
      <c r="E14" s="169"/>
      <c r="F14" s="170">
        <v>46978</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2.27</v>
      </c>
      <c r="C19" s="179">
        <f>ROUND(VALUE(SUBSTITUTE(実質収支比率等に係る経年分析!G$48,"▲","-")),2)</f>
        <v>4.6900000000000004</v>
      </c>
      <c r="D19" s="179">
        <f>ROUND(VALUE(SUBSTITUTE(実質収支比率等に係る経年分析!H$48,"▲","-")),2)</f>
        <v>5.22</v>
      </c>
      <c r="E19" s="179">
        <f>ROUND(VALUE(SUBSTITUTE(実質収支比率等に係る経年分析!I$48,"▲","-")),2)</f>
        <v>5.69</v>
      </c>
      <c r="F19" s="179">
        <f>ROUND(VALUE(SUBSTITUTE(実質収支比率等に係る経年分析!J$48,"▲","-")),2)</f>
        <v>5.9</v>
      </c>
    </row>
    <row r="20" spans="1:11" x14ac:dyDescent="0.2">
      <c r="A20" s="179" t="s">
        <v>55</v>
      </c>
      <c r="B20" s="179">
        <f>ROUND(VALUE(SUBSTITUTE(実質収支比率等に係る経年分析!F$47,"▲","-")),2)</f>
        <v>16.07</v>
      </c>
      <c r="C20" s="179">
        <f>ROUND(VALUE(SUBSTITUTE(実質収支比率等に係る経年分析!G$47,"▲","-")),2)</f>
        <v>15.64</v>
      </c>
      <c r="D20" s="179">
        <f>ROUND(VALUE(SUBSTITUTE(実質収支比率等に係る経年分析!H$47,"▲","-")),2)</f>
        <v>17.829999999999998</v>
      </c>
      <c r="E20" s="179">
        <f>ROUND(VALUE(SUBSTITUTE(実質収支比率等に係る経年分析!I$47,"▲","-")),2)</f>
        <v>17.96</v>
      </c>
      <c r="F20" s="179">
        <f>ROUND(VALUE(SUBSTITUTE(実質収支比率等に係る経年分析!J$47,"▲","-")),2)</f>
        <v>18.32</v>
      </c>
    </row>
    <row r="21" spans="1:11" x14ac:dyDescent="0.2">
      <c r="A21" s="179" t="s">
        <v>56</v>
      </c>
      <c r="B21" s="179">
        <f>IF(ISNUMBER(VALUE(SUBSTITUTE(実質収支比率等に係る経年分析!F$49,"▲","-"))),ROUND(VALUE(SUBSTITUTE(実質収支比率等に係る経年分析!F$49,"▲","-")),2),NA())</f>
        <v>-0.66</v>
      </c>
      <c r="C21" s="179">
        <f>IF(ISNUMBER(VALUE(SUBSTITUTE(実質収支比率等に係る経年分析!G$49,"▲","-"))),ROUND(VALUE(SUBSTITUTE(実質収支比率等に係る経年分析!G$49,"▲","-")),2),NA())</f>
        <v>2.64</v>
      </c>
      <c r="D21" s="179">
        <f>IF(ISNUMBER(VALUE(SUBSTITUTE(実質収支比率等に係る経年分析!H$49,"▲","-"))),ROUND(VALUE(SUBSTITUTE(実質収支比率等に係る経年分析!H$49,"▲","-")),2),NA())</f>
        <v>2.4300000000000002</v>
      </c>
      <c r="E21" s="179">
        <f>IF(ISNUMBER(VALUE(SUBSTITUTE(実質収支比率等に係る経年分析!I$49,"▲","-"))),ROUND(VALUE(SUBSTITUTE(実質収支比率等に係る経年分析!I$49,"▲","-")),2),NA())</f>
        <v>0.46</v>
      </c>
      <c r="F21" s="179">
        <f>IF(ISNUMBER(VALUE(SUBSTITUTE(実質収支比率等に係る経年分析!J$49,"▲","-"))),ROUND(VALUE(SUBSTITUTE(実質収支比率等に係る経年分析!J$49,"▲","-")),2),NA())</f>
        <v>0.36</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0.24</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0.39</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0.03</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商品券特別会計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0.05</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0.05</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0.04</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0.06</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0.06</v>
      </c>
    </row>
    <row r="30" spans="1:11" x14ac:dyDescent="0.2">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0.09</v>
      </c>
    </row>
    <row r="31" spans="1:11" x14ac:dyDescent="0.2">
      <c r="A31" s="180" t="str">
        <f>IF(連結実質赤字比率に係る赤字・黒字の構成分析!C$39="",NA(),連結実質赤字比率に係る赤字・黒字の構成分析!C$39)</f>
        <v>災害給付見舞事業特別会計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0.13</v>
      </c>
    </row>
    <row r="32" spans="1:11" x14ac:dyDescent="0.2">
      <c r="A32" s="180" t="str">
        <f>IF(連結実質赤字比率に係る赤字・黒字の構成分析!C$38="",NA(),連結実質赤字比率に係る赤字・黒字の構成分析!C$38)</f>
        <v>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0.56000000000000005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1.1399999999999999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0.48</v>
      </c>
    </row>
    <row r="33" spans="1:16" x14ac:dyDescent="0.2">
      <c r="A33" s="180" t="str">
        <f>IF(連結実質赤字比率に係る赤字・黒字の構成分析!C$37="",NA(),連結実質赤字比率に係る赤字・黒字の構成分析!C$37)</f>
        <v>町設置型浄化槽事業特別会計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1.24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1.1000000000000001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1.06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0.97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0.88</v>
      </c>
    </row>
    <row r="34" spans="1:16" x14ac:dyDescent="0.2">
      <c r="A34" s="180" t="str">
        <f>IF(連結実質赤字比率に係る赤字・黒字の構成分析!C$36="",NA(),連結実質赤字比率に係る赤字・黒字の構成分析!C$36)</f>
        <v>国民健康保険事業特別会計</v>
      </c>
      <c r="B34" s="180">
        <f>IF(ROUND(VALUE(SUBSTITUTE(連結実質赤字比率に係る赤字・黒字の構成分析!F$36,"▲", "-")), 2) &lt; 0, ABS(ROUND(VALUE(SUBSTITUTE(連結実質赤字比率に係る赤字・黒字の構成分析!F$36,"▲", "-")), 2)), NA())</f>
        <v>1.1399999999999999</v>
      </c>
      <c r="C34" s="180" t="e">
        <f>IF(ROUND(VALUE(SUBSTITUTE(連結実質赤字比率に係る赤字・黒字の構成分析!F$36,"▲", "-")), 2) &gt;= 0, ABS(ROUND(VALUE(SUBSTITUTE(連結実質赤字比率に係る赤字・黒字の構成分析!F$36,"▲", "-")), 2)), NA())</f>
        <v>#N/A</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7.0000000000000007E-2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0.06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2.37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0.93</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3.28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3.87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4.43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4.8099999999999996</v>
      </c>
    </row>
    <row r="36" spans="1:16" x14ac:dyDescent="0.2">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7.77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7.67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7.73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7.65</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358</v>
      </c>
      <c r="E42" s="181"/>
      <c r="F42" s="181"/>
      <c r="G42" s="181">
        <f>'実質公債費比率（分子）の構造'!L$52</f>
        <v>338</v>
      </c>
      <c r="H42" s="181"/>
      <c r="I42" s="181"/>
      <c r="J42" s="181">
        <f>'実質公債費比率（分子）の構造'!M$52</f>
        <v>356</v>
      </c>
      <c r="K42" s="181"/>
      <c r="L42" s="181"/>
      <c r="M42" s="181">
        <f>'実質公債費比率（分子）の構造'!N$52</f>
        <v>363</v>
      </c>
      <c r="N42" s="181"/>
      <c r="O42" s="181"/>
      <c r="P42" s="181">
        <f>'実質公債費比率（分子）の構造'!O$52</f>
        <v>378</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59</v>
      </c>
      <c r="C44" s="181"/>
      <c r="D44" s="181"/>
      <c r="E44" s="181">
        <f>'実質公債費比率（分子）の構造'!L$50</f>
        <v>59</v>
      </c>
      <c r="F44" s="181"/>
      <c r="G44" s="181"/>
      <c r="H44" s="181">
        <f>'実質公債費比率（分子）の構造'!M$50</f>
        <v>59</v>
      </c>
      <c r="I44" s="181"/>
      <c r="J44" s="181"/>
      <c r="K44" s="181">
        <f>'実質公債費比率（分子）の構造'!N$50</f>
        <v>59</v>
      </c>
      <c r="L44" s="181"/>
      <c r="M44" s="181"/>
      <c r="N44" s="181">
        <f>'実質公債費比率（分子）の構造'!O$50</f>
        <v>60</v>
      </c>
      <c r="O44" s="181"/>
      <c r="P44" s="181"/>
    </row>
    <row r="45" spans="1:16" x14ac:dyDescent="0.2">
      <c r="A45" s="181" t="s">
        <v>66</v>
      </c>
      <c r="B45" s="181">
        <f>'実質公債費比率（分子）の構造'!K$49</f>
        <v>37</v>
      </c>
      <c r="C45" s="181"/>
      <c r="D45" s="181"/>
      <c r="E45" s="181">
        <f>'実質公債費比率（分子）の構造'!L$49</f>
        <v>37</v>
      </c>
      <c r="F45" s="181"/>
      <c r="G45" s="181"/>
      <c r="H45" s="181">
        <f>'実質公債費比率（分子）の構造'!M$49</f>
        <v>37</v>
      </c>
      <c r="I45" s="181"/>
      <c r="J45" s="181"/>
      <c r="K45" s="181">
        <f>'実質公債費比率（分子）の構造'!N$49</f>
        <v>37</v>
      </c>
      <c r="L45" s="181"/>
      <c r="M45" s="181"/>
      <c r="N45" s="181">
        <f>'実質公債費比率（分子）の構造'!O$49</f>
        <v>37</v>
      </c>
      <c r="O45" s="181"/>
      <c r="P45" s="181"/>
    </row>
    <row r="46" spans="1:16" x14ac:dyDescent="0.2">
      <c r="A46" s="181" t="s">
        <v>67</v>
      </c>
      <c r="B46" s="181">
        <f>'実質公債費比率（分子）の構造'!K$48</f>
        <v>114</v>
      </c>
      <c r="C46" s="181"/>
      <c r="D46" s="181"/>
      <c r="E46" s="181">
        <f>'実質公債費比率（分子）の構造'!L$48</f>
        <v>100</v>
      </c>
      <c r="F46" s="181"/>
      <c r="G46" s="181"/>
      <c r="H46" s="181">
        <f>'実質公債費比率（分子）の構造'!M$48</f>
        <v>99</v>
      </c>
      <c r="I46" s="181"/>
      <c r="J46" s="181"/>
      <c r="K46" s="181">
        <f>'実質公債費比率（分子）の構造'!N$48</f>
        <v>102</v>
      </c>
      <c r="L46" s="181"/>
      <c r="M46" s="181"/>
      <c r="N46" s="181">
        <f>'実質公債費比率（分子）の構造'!O$48</f>
        <v>84</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351</v>
      </c>
      <c r="C49" s="181"/>
      <c r="D49" s="181"/>
      <c r="E49" s="181">
        <f>'実質公債費比率（分子）の構造'!L$45</f>
        <v>361</v>
      </c>
      <c r="F49" s="181"/>
      <c r="G49" s="181"/>
      <c r="H49" s="181">
        <f>'実質公債費比率（分子）の構造'!M$45</f>
        <v>379</v>
      </c>
      <c r="I49" s="181"/>
      <c r="J49" s="181"/>
      <c r="K49" s="181">
        <f>'実質公債費比率（分子）の構造'!N$45</f>
        <v>390</v>
      </c>
      <c r="L49" s="181"/>
      <c r="M49" s="181"/>
      <c r="N49" s="181">
        <f>'実質公債費比率（分子）の構造'!O$45</f>
        <v>401</v>
      </c>
      <c r="O49" s="181"/>
      <c r="P49" s="181"/>
    </row>
    <row r="50" spans="1:16" x14ac:dyDescent="0.2">
      <c r="A50" s="181" t="s">
        <v>71</v>
      </c>
      <c r="B50" s="181" t="e">
        <f>NA()</f>
        <v>#N/A</v>
      </c>
      <c r="C50" s="181">
        <f>IF(ISNUMBER('実質公債費比率（分子）の構造'!K$53),'実質公債費比率（分子）の構造'!K$53,NA())</f>
        <v>203</v>
      </c>
      <c r="D50" s="181" t="e">
        <f>NA()</f>
        <v>#N/A</v>
      </c>
      <c r="E50" s="181" t="e">
        <f>NA()</f>
        <v>#N/A</v>
      </c>
      <c r="F50" s="181">
        <f>IF(ISNUMBER('実質公債費比率（分子）の構造'!L$53),'実質公債費比率（分子）の構造'!L$53,NA())</f>
        <v>219</v>
      </c>
      <c r="G50" s="181" t="e">
        <f>NA()</f>
        <v>#N/A</v>
      </c>
      <c r="H50" s="181" t="e">
        <f>NA()</f>
        <v>#N/A</v>
      </c>
      <c r="I50" s="181">
        <f>IF(ISNUMBER('実質公債費比率（分子）の構造'!M$53),'実質公債費比率（分子）の構造'!M$53,NA())</f>
        <v>218</v>
      </c>
      <c r="J50" s="181" t="e">
        <f>NA()</f>
        <v>#N/A</v>
      </c>
      <c r="K50" s="181" t="e">
        <f>NA()</f>
        <v>#N/A</v>
      </c>
      <c r="L50" s="181">
        <f>IF(ISNUMBER('実質公債費比率（分子）の構造'!N$53),'実質公債費比率（分子）の構造'!N$53,NA())</f>
        <v>225</v>
      </c>
      <c r="M50" s="181" t="e">
        <f>NA()</f>
        <v>#N/A</v>
      </c>
      <c r="N50" s="181" t="e">
        <f>NA()</f>
        <v>#N/A</v>
      </c>
      <c r="O50" s="181">
        <f>IF(ISNUMBER('実質公債費比率（分子）の構造'!O$53),'実質公債費比率（分子）の構造'!O$53,NA())</f>
        <v>204</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4906</v>
      </c>
      <c r="E56" s="180"/>
      <c r="F56" s="180"/>
      <c r="G56" s="180">
        <f>'将来負担比率（分子）の構造'!J$52</f>
        <v>4956</v>
      </c>
      <c r="H56" s="180"/>
      <c r="I56" s="180"/>
      <c r="J56" s="180">
        <f>'将来負担比率（分子）の構造'!K$52</f>
        <v>4922</v>
      </c>
      <c r="K56" s="180"/>
      <c r="L56" s="180"/>
      <c r="M56" s="180">
        <f>'将来負担比率（分子）の構造'!L$52</f>
        <v>4896</v>
      </c>
      <c r="N56" s="180"/>
      <c r="O56" s="180"/>
      <c r="P56" s="180">
        <f>'将来負担比率（分子）の構造'!M$52</f>
        <v>4827</v>
      </c>
    </row>
    <row r="57" spans="1:16" x14ac:dyDescent="0.2">
      <c r="A57" s="180" t="s">
        <v>42</v>
      </c>
      <c r="B57" s="180"/>
      <c r="C57" s="180"/>
      <c r="D57" s="180">
        <f>'将来負担比率（分子）の構造'!I$51</f>
        <v>641</v>
      </c>
      <c r="E57" s="180"/>
      <c r="F57" s="180"/>
      <c r="G57" s="180">
        <f>'将来負担比率（分子）の構造'!J$51</f>
        <v>618</v>
      </c>
      <c r="H57" s="180"/>
      <c r="I57" s="180"/>
      <c r="J57" s="180">
        <f>'将来負担比率（分子）の構造'!K$51</f>
        <v>646</v>
      </c>
      <c r="K57" s="180"/>
      <c r="L57" s="180"/>
      <c r="M57" s="180">
        <f>'将来負担比率（分子）の構造'!L$51</f>
        <v>615</v>
      </c>
      <c r="N57" s="180"/>
      <c r="O57" s="180"/>
      <c r="P57" s="180">
        <f>'将来負担比率（分子）の構造'!M$51</f>
        <v>582</v>
      </c>
    </row>
    <row r="58" spans="1:16" x14ac:dyDescent="0.2">
      <c r="A58" s="180" t="s">
        <v>41</v>
      </c>
      <c r="B58" s="180"/>
      <c r="C58" s="180"/>
      <c r="D58" s="180">
        <f>'将来負担比率（分子）の構造'!I$50</f>
        <v>1046</v>
      </c>
      <c r="E58" s="180"/>
      <c r="F58" s="180"/>
      <c r="G58" s="180">
        <f>'将来負担比率（分子）の構造'!J$50</f>
        <v>1069</v>
      </c>
      <c r="H58" s="180"/>
      <c r="I58" s="180"/>
      <c r="J58" s="180">
        <f>'将来負担比率（分子）の構造'!K$50</f>
        <v>1135</v>
      </c>
      <c r="K58" s="180"/>
      <c r="L58" s="180"/>
      <c r="M58" s="180">
        <f>'将来負担比率（分子）の構造'!L$50</f>
        <v>1322</v>
      </c>
      <c r="N58" s="180"/>
      <c r="O58" s="180"/>
      <c r="P58" s="180">
        <f>'将来負担比率（分子）の構造'!M$50</f>
        <v>1499</v>
      </c>
    </row>
    <row r="59" spans="1:16" x14ac:dyDescent="0.2">
      <c r="A59" s="180" t="s">
        <v>39</v>
      </c>
      <c r="B59" s="180">
        <f>'将来負担比率（分子）の構造'!I$49</f>
        <v>1</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1956</v>
      </c>
      <c r="C62" s="180"/>
      <c r="D62" s="180"/>
      <c r="E62" s="180">
        <f>'将来負担比率（分子）の構造'!J$45</f>
        <v>1888</v>
      </c>
      <c r="F62" s="180"/>
      <c r="G62" s="180"/>
      <c r="H62" s="180">
        <f>'将来負担比率（分子）の構造'!K$45</f>
        <v>1855</v>
      </c>
      <c r="I62" s="180"/>
      <c r="J62" s="180"/>
      <c r="K62" s="180">
        <f>'将来負担比率（分子）の構造'!L$45</f>
        <v>1832</v>
      </c>
      <c r="L62" s="180"/>
      <c r="M62" s="180"/>
      <c r="N62" s="180">
        <f>'将来負担比率（分子）の構造'!M$45</f>
        <v>1780</v>
      </c>
      <c r="O62" s="180"/>
      <c r="P62" s="180"/>
    </row>
    <row r="63" spans="1:16" x14ac:dyDescent="0.2">
      <c r="A63" s="180" t="s">
        <v>34</v>
      </c>
      <c r="B63" s="180">
        <f>'将来負担比率（分子）の構造'!I$44</f>
        <v>226</v>
      </c>
      <c r="C63" s="180"/>
      <c r="D63" s="180"/>
      <c r="E63" s="180">
        <f>'将来負担比率（分子）の構造'!J$44</f>
        <v>191</v>
      </c>
      <c r="F63" s="180"/>
      <c r="G63" s="180"/>
      <c r="H63" s="180">
        <f>'将来負担比率（分子）の構造'!K$44</f>
        <v>157</v>
      </c>
      <c r="I63" s="180"/>
      <c r="J63" s="180"/>
      <c r="K63" s="180">
        <f>'将来負担比率（分子）の構造'!L$44</f>
        <v>121</v>
      </c>
      <c r="L63" s="180"/>
      <c r="M63" s="180"/>
      <c r="N63" s="180">
        <f>'将来負担比率（分子）の構造'!M$44</f>
        <v>86</v>
      </c>
      <c r="O63" s="180"/>
      <c r="P63" s="180"/>
    </row>
    <row r="64" spans="1:16" x14ac:dyDescent="0.2">
      <c r="A64" s="180" t="s">
        <v>33</v>
      </c>
      <c r="B64" s="180">
        <f>'将来負担比率（分子）の構造'!I$43</f>
        <v>1112</v>
      </c>
      <c r="C64" s="180"/>
      <c r="D64" s="180"/>
      <c r="E64" s="180">
        <f>'将来負担比率（分子）の構造'!J$43</f>
        <v>1185</v>
      </c>
      <c r="F64" s="180"/>
      <c r="G64" s="180"/>
      <c r="H64" s="180">
        <f>'将来負担比率（分子）の構造'!K$43</f>
        <v>1294</v>
      </c>
      <c r="I64" s="180"/>
      <c r="J64" s="180"/>
      <c r="K64" s="180">
        <f>'将来負担比率（分子）の構造'!L$43</f>
        <v>1386</v>
      </c>
      <c r="L64" s="180"/>
      <c r="M64" s="180"/>
      <c r="N64" s="180">
        <f>'将来負担比率（分子）の構造'!M$43</f>
        <v>1256</v>
      </c>
      <c r="O64" s="180"/>
      <c r="P64" s="180"/>
    </row>
    <row r="65" spans="1:16" x14ac:dyDescent="0.2">
      <c r="A65" s="180" t="s">
        <v>32</v>
      </c>
      <c r="B65" s="180">
        <f>'将来負担比率（分子）の構造'!I$42</f>
        <v>1195</v>
      </c>
      <c r="C65" s="180"/>
      <c r="D65" s="180"/>
      <c r="E65" s="180">
        <f>'将来負担比率（分子）の構造'!J$42</f>
        <v>1151</v>
      </c>
      <c r="F65" s="180"/>
      <c r="G65" s="180"/>
      <c r="H65" s="180">
        <f>'将来負担比率（分子）の構造'!K$42</f>
        <v>1107</v>
      </c>
      <c r="I65" s="180"/>
      <c r="J65" s="180"/>
      <c r="K65" s="180">
        <f>'将来負担比率（分子）の構造'!L$42</f>
        <v>1063</v>
      </c>
      <c r="L65" s="180"/>
      <c r="M65" s="180"/>
      <c r="N65" s="180">
        <f>'将来負担比率（分子）の構造'!M$42</f>
        <v>1017</v>
      </c>
      <c r="O65" s="180"/>
      <c r="P65" s="180"/>
    </row>
    <row r="66" spans="1:16" x14ac:dyDescent="0.2">
      <c r="A66" s="180" t="s">
        <v>31</v>
      </c>
      <c r="B66" s="180">
        <f>'将来負担比率（分子）の構造'!I$41</f>
        <v>4532</v>
      </c>
      <c r="C66" s="180"/>
      <c r="D66" s="180"/>
      <c r="E66" s="180">
        <f>'将来負担比率（分子）の構造'!J$41</f>
        <v>4566</v>
      </c>
      <c r="F66" s="180"/>
      <c r="G66" s="180"/>
      <c r="H66" s="180">
        <f>'将来負担比率（分子）の構造'!K$41</f>
        <v>4532</v>
      </c>
      <c r="I66" s="180"/>
      <c r="J66" s="180"/>
      <c r="K66" s="180">
        <f>'将来負担比率（分子）の構造'!L$41</f>
        <v>4494</v>
      </c>
      <c r="L66" s="180"/>
      <c r="M66" s="180"/>
      <c r="N66" s="180">
        <f>'将来負担比率（分子）の構造'!M$41</f>
        <v>4449</v>
      </c>
      <c r="O66" s="180"/>
      <c r="P66" s="180"/>
    </row>
    <row r="67" spans="1:16" x14ac:dyDescent="0.2">
      <c r="A67" s="180" t="s">
        <v>75</v>
      </c>
      <c r="B67" s="180" t="e">
        <f>NA()</f>
        <v>#N/A</v>
      </c>
      <c r="C67" s="180">
        <f>IF(ISNUMBER('将来負担比率（分子）の構造'!I$53), IF('将来負担比率（分子）の構造'!I$53 &lt; 0, 0, '将来負担比率（分子）の構造'!I$53), NA())</f>
        <v>2429</v>
      </c>
      <c r="D67" s="180" t="e">
        <f>NA()</f>
        <v>#N/A</v>
      </c>
      <c r="E67" s="180" t="e">
        <f>NA()</f>
        <v>#N/A</v>
      </c>
      <c r="F67" s="180">
        <f>IF(ISNUMBER('将来負担比率（分子）の構造'!J$53), IF('将来負担比率（分子）の構造'!J$53 &lt; 0, 0, '将来負担比率（分子）の構造'!J$53), NA())</f>
        <v>2340</v>
      </c>
      <c r="G67" s="180" t="e">
        <f>NA()</f>
        <v>#N/A</v>
      </c>
      <c r="H67" s="180" t="e">
        <f>NA()</f>
        <v>#N/A</v>
      </c>
      <c r="I67" s="180">
        <f>IF(ISNUMBER('将来負担比率（分子）の構造'!K$53), IF('将来負担比率（分子）の構造'!K$53 &lt; 0, 0, '将来負担比率（分子）の構造'!K$53), NA())</f>
        <v>2241</v>
      </c>
      <c r="J67" s="180" t="e">
        <f>NA()</f>
        <v>#N/A</v>
      </c>
      <c r="K67" s="180" t="e">
        <f>NA()</f>
        <v>#N/A</v>
      </c>
      <c r="L67" s="180">
        <f>IF(ISNUMBER('将来負担比率（分子）の構造'!L$53), IF('将来負担比率（分子）の構造'!L$53 &lt; 0, 0, '将来負担比率（分子）の構造'!L$53), NA())</f>
        <v>2063</v>
      </c>
      <c r="M67" s="180" t="e">
        <f>NA()</f>
        <v>#N/A</v>
      </c>
      <c r="N67" s="180" t="e">
        <f>NA()</f>
        <v>#N/A</v>
      </c>
      <c r="O67" s="180">
        <f>IF(ISNUMBER('将来負担比率（分子）の構造'!M$53), IF('将来負担比率（分子）の構造'!M$53 &lt; 0, 0, '将来負担比率（分子）の構造'!M$53), NA())</f>
        <v>1680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595</v>
      </c>
      <c r="C72" s="184">
        <f>基金残高に係る経年分析!G55</f>
        <v>596</v>
      </c>
      <c r="D72" s="184">
        <f>基金残高に係る経年分析!H55</f>
        <v>602</v>
      </c>
    </row>
    <row r="73" spans="1:16" x14ac:dyDescent="0.2">
      <c r="A73" s="183" t="s">
        <v>78</v>
      </c>
      <c r="B73" s="184">
        <f>基金残高に係る経年分析!F56</f>
        <v>4</v>
      </c>
      <c r="C73" s="184">
        <f>基金残高に係る経年分析!G56</f>
        <v>4</v>
      </c>
      <c r="D73" s="184">
        <f>基金残高に係る経年分析!H56</f>
        <v>4</v>
      </c>
    </row>
    <row r="74" spans="1:16" x14ac:dyDescent="0.2">
      <c r="A74" s="183" t="s">
        <v>79</v>
      </c>
      <c r="B74" s="184">
        <f>基金残高に係る経年分析!F57</f>
        <v>417</v>
      </c>
      <c r="C74" s="184">
        <f>基金残高に係る経年分析!G57</f>
        <v>582</v>
      </c>
      <c r="D74" s="184">
        <f>基金残高に係る経年分析!H57</f>
        <v>739</v>
      </c>
    </row>
  </sheetData>
  <sheetProtection algorithmName="SHA-512" hashValue="DEBzDZJuxNieleGZ/STFC20binbAW+J2ff/OYK3VQBzndAFH6iLaxmj2SF76BRDBVAACqRCdsKCelOGjN9qVtg==" saltValue="FaYEtorckWAmenpyFsC2H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225</v>
      </c>
      <c r="C5" s="666"/>
      <c r="D5" s="666"/>
      <c r="E5" s="666"/>
      <c r="F5" s="666"/>
      <c r="G5" s="666"/>
      <c r="H5" s="666"/>
      <c r="I5" s="666"/>
      <c r="J5" s="666"/>
      <c r="K5" s="666"/>
      <c r="L5" s="666"/>
      <c r="M5" s="666"/>
      <c r="N5" s="666"/>
      <c r="O5" s="666"/>
      <c r="P5" s="666"/>
      <c r="Q5" s="667"/>
      <c r="R5" s="668">
        <v>1745059</v>
      </c>
      <c r="S5" s="669"/>
      <c r="T5" s="669"/>
      <c r="U5" s="669"/>
      <c r="V5" s="669"/>
      <c r="W5" s="669"/>
      <c r="X5" s="669"/>
      <c r="Y5" s="670"/>
      <c r="Z5" s="671">
        <v>33.1</v>
      </c>
      <c r="AA5" s="671"/>
      <c r="AB5" s="671"/>
      <c r="AC5" s="671"/>
      <c r="AD5" s="672">
        <v>1739867</v>
      </c>
      <c r="AE5" s="672"/>
      <c r="AF5" s="672"/>
      <c r="AG5" s="672"/>
      <c r="AH5" s="672"/>
      <c r="AI5" s="672"/>
      <c r="AJ5" s="672"/>
      <c r="AK5" s="672"/>
      <c r="AL5" s="673">
        <v>56.3</v>
      </c>
      <c r="AM5" s="674"/>
      <c r="AN5" s="674"/>
      <c r="AO5" s="675"/>
      <c r="AP5" s="665" t="s">
        <v>226</v>
      </c>
      <c r="AQ5" s="666"/>
      <c r="AR5" s="666"/>
      <c r="AS5" s="666"/>
      <c r="AT5" s="666"/>
      <c r="AU5" s="666"/>
      <c r="AV5" s="666"/>
      <c r="AW5" s="666"/>
      <c r="AX5" s="666"/>
      <c r="AY5" s="666"/>
      <c r="AZ5" s="666"/>
      <c r="BA5" s="666"/>
      <c r="BB5" s="666"/>
      <c r="BC5" s="666"/>
      <c r="BD5" s="666"/>
      <c r="BE5" s="666"/>
      <c r="BF5" s="667"/>
      <c r="BG5" s="679">
        <v>1741299</v>
      </c>
      <c r="BH5" s="680"/>
      <c r="BI5" s="680"/>
      <c r="BJ5" s="680"/>
      <c r="BK5" s="680"/>
      <c r="BL5" s="680"/>
      <c r="BM5" s="680"/>
      <c r="BN5" s="681"/>
      <c r="BO5" s="682">
        <v>99.8</v>
      </c>
      <c r="BP5" s="682"/>
      <c r="BQ5" s="682"/>
      <c r="BR5" s="682"/>
      <c r="BS5" s="683" t="s">
        <v>129</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x14ac:dyDescent="0.2">
      <c r="B6" s="676" t="s">
        <v>230</v>
      </c>
      <c r="C6" s="677"/>
      <c r="D6" s="677"/>
      <c r="E6" s="677"/>
      <c r="F6" s="677"/>
      <c r="G6" s="677"/>
      <c r="H6" s="677"/>
      <c r="I6" s="677"/>
      <c r="J6" s="677"/>
      <c r="K6" s="677"/>
      <c r="L6" s="677"/>
      <c r="M6" s="677"/>
      <c r="N6" s="677"/>
      <c r="O6" s="677"/>
      <c r="P6" s="677"/>
      <c r="Q6" s="678"/>
      <c r="R6" s="679">
        <v>32977</v>
      </c>
      <c r="S6" s="680"/>
      <c r="T6" s="680"/>
      <c r="U6" s="680"/>
      <c r="V6" s="680"/>
      <c r="W6" s="680"/>
      <c r="X6" s="680"/>
      <c r="Y6" s="681"/>
      <c r="Z6" s="682">
        <v>0.6</v>
      </c>
      <c r="AA6" s="682"/>
      <c r="AB6" s="682"/>
      <c r="AC6" s="682"/>
      <c r="AD6" s="683">
        <v>32977</v>
      </c>
      <c r="AE6" s="683"/>
      <c r="AF6" s="683"/>
      <c r="AG6" s="683"/>
      <c r="AH6" s="683"/>
      <c r="AI6" s="683"/>
      <c r="AJ6" s="683"/>
      <c r="AK6" s="683"/>
      <c r="AL6" s="684">
        <v>1.1000000000000001</v>
      </c>
      <c r="AM6" s="685"/>
      <c r="AN6" s="685"/>
      <c r="AO6" s="686"/>
      <c r="AP6" s="676" t="s">
        <v>231</v>
      </c>
      <c r="AQ6" s="677"/>
      <c r="AR6" s="677"/>
      <c r="AS6" s="677"/>
      <c r="AT6" s="677"/>
      <c r="AU6" s="677"/>
      <c r="AV6" s="677"/>
      <c r="AW6" s="677"/>
      <c r="AX6" s="677"/>
      <c r="AY6" s="677"/>
      <c r="AZ6" s="677"/>
      <c r="BA6" s="677"/>
      <c r="BB6" s="677"/>
      <c r="BC6" s="677"/>
      <c r="BD6" s="677"/>
      <c r="BE6" s="677"/>
      <c r="BF6" s="678"/>
      <c r="BG6" s="679">
        <v>1736107</v>
      </c>
      <c r="BH6" s="680"/>
      <c r="BI6" s="680"/>
      <c r="BJ6" s="680"/>
      <c r="BK6" s="680"/>
      <c r="BL6" s="680"/>
      <c r="BM6" s="680"/>
      <c r="BN6" s="681"/>
      <c r="BO6" s="682">
        <v>99.5</v>
      </c>
      <c r="BP6" s="682"/>
      <c r="BQ6" s="682"/>
      <c r="BR6" s="682"/>
      <c r="BS6" s="683" t="s">
        <v>232</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98602</v>
      </c>
      <c r="CS6" s="680"/>
      <c r="CT6" s="680"/>
      <c r="CU6" s="680"/>
      <c r="CV6" s="680"/>
      <c r="CW6" s="680"/>
      <c r="CX6" s="680"/>
      <c r="CY6" s="681"/>
      <c r="CZ6" s="673">
        <v>1.9</v>
      </c>
      <c r="DA6" s="674"/>
      <c r="DB6" s="674"/>
      <c r="DC6" s="693"/>
      <c r="DD6" s="688" t="s">
        <v>129</v>
      </c>
      <c r="DE6" s="680"/>
      <c r="DF6" s="680"/>
      <c r="DG6" s="680"/>
      <c r="DH6" s="680"/>
      <c r="DI6" s="680"/>
      <c r="DJ6" s="680"/>
      <c r="DK6" s="680"/>
      <c r="DL6" s="680"/>
      <c r="DM6" s="680"/>
      <c r="DN6" s="680"/>
      <c r="DO6" s="680"/>
      <c r="DP6" s="681"/>
      <c r="DQ6" s="688">
        <v>98602</v>
      </c>
      <c r="DR6" s="680"/>
      <c r="DS6" s="680"/>
      <c r="DT6" s="680"/>
      <c r="DU6" s="680"/>
      <c r="DV6" s="680"/>
      <c r="DW6" s="680"/>
      <c r="DX6" s="680"/>
      <c r="DY6" s="680"/>
      <c r="DZ6" s="680"/>
      <c r="EA6" s="680"/>
      <c r="EB6" s="680"/>
      <c r="EC6" s="689"/>
    </row>
    <row r="7" spans="2:143" ht="11.25" customHeight="1" x14ac:dyDescent="0.2">
      <c r="B7" s="676" t="s">
        <v>234</v>
      </c>
      <c r="C7" s="677"/>
      <c r="D7" s="677"/>
      <c r="E7" s="677"/>
      <c r="F7" s="677"/>
      <c r="G7" s="677"/>
      <c r="H7" s="677"/>
      <c r="I7" s="677"/>
      <c r="J7" s="677"/>
      <c r="K7" s="677"/>
      <c r="L7" s="677"/>
      <c r="M7" s="677"/>
      <c r="N7" s="677"/>
      <c r="O7" s="677"/>
      <c r="P7" s="677"/>
      <c r="Q7" s="678"/>
      <c r="R7" s="679">
        <v>1520</v>
      </c>
      <c r="S7" s="680"/>
      <c r="T7" s="680"/>
      <c r="U7" s="680"/>
      <c r="V7" s="680"/>
      <c r="W7" s="680"/>
      <c r="X7" s="680"/>
      <c r="Y7" s="681"/>
      <c r="Z7" s="682">
        <v>0</v>
      </c>
      <c r="AA7" s="682"/>
      <c r="AB7" s="682"/>
      <c r="AC7" s="682"/>
      <c r="AD7" s="683">
        <v>1520</v>
      </c>
      <c r="AE7" s="683"/>
      <c r="AF7" s="683"/>
      <c r="AG7" s="683"/>
      <c r="AH7" s="683"/>
      <c r="AI7" s="683"/>
      <c r="AJ7" s="683"/>
      <c r="AK7" s="683"/>
      <c r="AL7" s="684">
        <v>0</v>
      </c>
      <c r="AM7" s="685"/>
      <c r="AN7" s="685"/>
      <c r="AO7" s="686"/>
      <c r="AP7" s="676" t="s">
        <v>235</v>
      </c>
      <c r="AQ7" s="677"/>
      <c r="AR7" s="677"/>
      <c r="AS7" s="677"/>
      <c r="AT7" s="677"/>
      <c r="AU7" s="677"/>
      <c r="AV7" s="677"/>
      <c r="AW7" s="677"/>
      <c r="AX7" s="677"/>
      <c r="AY7" s="677"/>
      <c r="AZ7" s="677"/>
      <c r="BA7" s="677"/>
      <c r="BB7" s="677"/>
      <c r="BC7" s="677"/>
      <c r="BD7" s="677"/>
      <c r="BE7" s="677"/>
      <c r="BF7" s="678"/>
      <c r="BG7" s="679">
        <v>673073</v>
      </c>
      <c r="BH7" s="680"/>
      <c r="BI7" s="680"/>
      <c r="BJ7" s="680"/>
      <c r="BK7" s="680"/>
      <c r="BL7" s="680"/>
      <c r="BM7" s="680"/>
      <c r="BN7" s="681"/>
      <c r="BO7" s="682">
        <v>38.6</v>
      </c>
      <c r="BP7" s="682"/>
      <c r="BQ7" s="682"/>
      <c r="BR7" s="682"/>
      <c r="BS7" s="683" t="s">
        <v>232</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1402970</v>
      </c>
      <c r="CS7" s="680"/>
      <c r="CT7" s="680"/>
      <c r="CU7" s="680"/>
      <c r="CV7" s="680"/>
      <c r="CW7" s="680"/>
      <c r="CX7" s="680"/>
      <c r="CY7" s="681"/>
      <c r="CZ7" s="682">
        <v>27.7</v>
      </c>
      <c r="DA7" s="682"/>
      <c r="DB7" s="682"/>
      <c r="DC7" s="682"/>
      <c r="DD7" s="688">
        <v>37322</v>
      </c>
      <c r="DE7" s="680"/>
      <c r="DF7" s="680"/>
      <c r="DG7" s="680"/>
      <c r="DH7" s="680"/>
      <c r="DI7" s="680"/>
      <c r="DJ7" s="680"/>
      <c r="DK7" s="680"/>
      <c r="DL7" s="680"/>
      <c r="DM7" s="680"/>
      <c r="DN7" s="680"/>
      <c r="DO7" s="680"/>
      <c r="DP7" s="681"/>
      <c r="DQ7" s="688">
        <v>1293137</v>
      </c>
      <c r="DR7" s="680"/>
      <c r="DS7" s="680"/>
      <c r="DT7" s="680"/>
      <c r="DU7" s="680"/>
      <c r="DV7" s="680"/>
      <c r="DW7" s="680"/>
      <c r="DX7" s="680"/>
      <c r="DY7" s="680"/>
      <c r="DZ7" s="680"/>
      <c r="EA7" s="680"/>
      <c r="EB7" s="680"/>
      <c r="EC7" s="689"/>
    </row>
    <row r="8" spans="2:143" ht="11.25" customHeight="1" x14ac:dyDescent="0.2">
      <c r="B8" s="676" t="s">
        <v>237</v>
      </c>
      <c r="C8" s="677"/>
      <c r="D8" s="677"/>
      <c r="E8" s="677"/>
      <c r="F8" s="677"/>
      <c r="G8" s="677"/>
      <c r="H8" s="677"/>
      <c r="I8" s="677"/>
      <c r="J8" s="677"/>
      <c r="K8" s="677"/>
      <c r="L8" s="677"/>
      <c r="M8" s="677"/>
      <c r="N8" s="677"/>
      <c r="O8" s="677"/>
      <c r="P8" s="677"/>
      <c r="Q8" s="678"/>
      <c r="R8" s="679">
        <v>6342</v>
      </c>
      <c r="S8" s="680"/>
      <c r="T8" s="680"/>
      <c r="U8" s="680"/>
      <c r="V8" s="680"/>
      <c r="W8" s="680"/>
      <c r="X8" s="680"/>
      <c r="Y8" s="681"/>
      <c r="Z8" s="682">
        <v>0.1</v>
      </c>
      <c r="AA8" s="682"/>
      <c r="AB8" s="682"/>
      <c r="AC8" s="682"/>
      <c r="AD8" s="683">
        <v>6342</v>
      </c>
      <c r="AE8" s="683"/>
      <c r="AF8" s="683"/>
      <c r="AG8" s="683"/>
      <c r="AH8" s="683"/>
      <c r="AI8" s="683"/>
      <c r="AJ8" s="683"/>
      <c r="AK8" s="683"/>
      <c r="AL8" s="684">
        <v>0.2</v>
      </c>
      <c r="AM8" s="685"/>
      <c r="AN8" s="685"/>
      <c r="AO8" s="686"/>
      <c r="AP8" s="676" t="s">
        <v>238</v>
      </c>
      <c r="AQ8" s="677"/>
      <c r="AR8" s="677"/>
      <c r="AS8" s="677"/>
      <c r="AT8" s="677"/>
      <c r="AU8" s="677"/>
      <c r="AV8" s="677"/>
      <c r="AW8" s="677"/>
      <c r="AX8" s="677"/>
      <c r="AY8" s="677"/>
      <c r="AZ8" s="677"/>
      <c r="BA8" s="677"/>
      <c r="BB8" s="677"/>
      <c r="BC8" s="677"/>
      <c r="BD8" s="677"/>
      <c r="BE8" s="677"/>
      <c r="BF8" s="678"/>
      <c r="BG8" s="679">
        <v>19338</v>
      </c>
      <c r="BH8" s="680"/>
      <c r="BI8" s="680"/>
      <c r="BJ8" s="680"/>
      <c r="BK8" s="680"/>
      <c r="BL8" s="680"/>
      <c r="BM8" s="680"/>
      <c r="BN8" s="681"/>
      <c r="BO8" s="682">
        <v>1.1000000000000001</v>
      </c>
      <c r="BP8" s="682"/>
      <c r="BQ8" s="682"/>
      <c r="BR8" s="682"/>
      <c r="BS8" s="688" t="s">
        <v>232</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1241016</v>
      </c>
      <c r="CS8" s="680"/>
      <c r="CT8" s="680"/>
      <c r="CU8" s="680"/>
      <c r="CV8" s="680"/>
      <c r="CW8" s="680"/>
      <c r="CX8" s="680"/>
      <c r="CY8" s="681"/>
      <c r="CZ8" s="682">
        <v>24.5</v>
      </c>
      <c r="DA8" s="682"/>
      <c r="DB8" s="682"/>
      <c r="DC8" s="682"/>
      <c r="DD8" s="688">
        <v>454</v>
      </c>
      <c r="DE8" s="680"/>
      <c r="DF8" s="680"/>
      <c r="DG8" s="680"/>
      <c r="DH8" s="680"/>
      <c r="DI8" s="680"/>
      <c r="DJ8" s="680"/>
      <c r="DK8" s="680"/>
      <c r="DL8" s="680"/>
      <c r="DM8" s="680"/>
      <c r="DN8" s="680"/>
      <c r="DO8" s="680"/>
      <c r="DP8" s="681"/>
      <c r="DQ8" s="688">
        <v>761088</v>
      </c>
      <c r="DR8" s="680"/>
      <c r="DS8" s="680"/>
      <c r="DT8" s="680"/>
      <c r="DU8" s="680"/>
      <c r="DV8" s="680"/>
      <c r="DW8" s="680"/>
      <c r="DX8" s="680"/>
      <c r="DY8" s="680"/>
      <c r="DZ8" s="680"/>
      <c r="EA8" s="680"/>
      <c r="EB8" s="680"/>
      <c r="EC8" s="689"/>
    </row>
    <row r="9" spans="2:143" ht="11.25" customHeight="1" x14ac:dyDescent="0.2">
      <c r="B9" s="676" t="s">
        <v>240</v>
      </c>
      <c r="C9" s="677"/>
      <c r="D9" s="677"/>
      <c r="E9" s="677"/>
      <c r="F9" s="677"/>
      <c r="G9" s="677"/>
      <c r="H9" s="677"/>
      <c r="I9" s="677"/>
      <c r="J9" s="677"/>
      <c r="K9" s="677"/>
      <c r="L9" s="677"/>
      <c r="M9" s="677"/>
      <c r="N9" s="677"/>
      <c r="O9" s="677"/>
      <c r="P9" s="677"/>
      <c r="Q9" s="678"/>
      <c r="R9" s="679">
        <v>5497</v>
      </c>
      <c r="S9" s="680"/>
      <c r="T9" s="680"/>
      <c r="U9" s="680"/>
      <c r="V9" s="680"/>
      <c r="W9" s="680"/>
      <c r="X9" s="680"/>
      <c r="Y9" s="681"/>
      <c r="Z9" s="682">
        <v>0.1</v>
      </c>
      <c r="AA9" s="682"/>
      <c r="AB9" s="682"/>
      <c r="AC9" s="682"/>
      <c r="AD9" s="683">
        <v>5497</v>
      </c>
      <c r="AE9" s="683"/>
      <c r="AF9" s="683"/>
      <c r="AG9" s="683"/>
      <c r="AH9" s="683"/>
      <c r="AI9" s="683"/>
      <c r="AJ9" s="683"/>
      <c r="AK9" s="683"/>
      <c r="AL9" s="684">
        <v>0.2</v>
      </c>
      <c r="AM9" s="685"/>
      <c r="AN9" s="685"/>
      <c r="AO9" s="686"/>
      <c r="AP9" s="676" t="s">
        <v>241</v>
      </c>
      <c r="AQ9" s="677"/>
      <c r="AR9" s="677"/>
      <c r="AS9" s="677"/>
      <c r="AT9" s="677"/>
      <c r="AU9" s="677"/>
      <c r="AV9" s="677"/>
      <c r="AW9" s="677"/>
      <c r="AX9" s="677"/>
      <c r="AY9" s="677"/>
      <c r="AZ9" s="677"/>
      <c r="BA9" s="677"/>
      <c r="BB9" s="677"/>
      <c r="BC9" s="677"/>
      <c r="BD9" s="677"/>
      <c r="BE9" s="677"/>
      <c r="BF9" s="678"/>
      <c r="BG9" s="679">
        <v>502511</v>
      </c>
      <c r="BH9" s="680"/>
      <c r="BI9" s="680"/>
      <c r="BJ9" s="680"/>
      <c r="BK9" s="680"/>
      <c r="BL9" s="680"/>
      <c r="BM9" s="680"/>
      <c r="BN9" s="681"/>
      <c r="BO9" s="682">
        <v>28.8</v>
      </c>
      <c r="BP9" s="682"/>
      <c r="BQ9" s="682"/>
      <c r="BR9" s="682"/>
      <c r="BS9" s="688" t="s">
        <v>232</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419331</v>
      </c>
      <c r="CS9" s="680"/>
      <c r="CT9" s="680"/>
      <c r="CU9" s="680"/>
      <c r="CV9" s="680"/>
      <c r="CW9" s="680"/>
      <c r="CX9" s="680"/>
      <c r="CY9" s="681"/>
      <c r="CZ9" s="682">
        <v>8.3000000000000007</v>
      </c>
      <c r="DA9" s="682"/>
      <c r="DB9" s="682"/>
      <c r="DC9" s="682"/>
      <c r="DD9" s="688" t="s">
        <v>232</v>
      </c>
      <c r="DE9" s="680"/>
      <c r="DF9" s="680"/>
      <c r="DG9" s="680"/>
      <c r="DH9" s="680"/>
      <c r="DI9" s="680"/>
      <c r="DJ9" s="680"/>
      <c r="DK9" s="680"/>
      <c r="DL9" s="680"/>
      <c r="DM9" s="680"/>
      <c r="DN9" s="680"/>
      <c r="DO9" s="680"/>
      <c r="DP9" s="681"/>
      <c r="DQ9" s="688">
        <v>356910</v>
      </c>
      <c r="DR9" s="680"/>
      <c r="DS9" s="680"/>
      <c r="DT9" s="680"/>
      <c r="DU9" s="680"/>
      <c r="DV9" s="680"/>
      <c r="DW9" s="680"/>
      <c r="DX9" s="680"/>
      <c r="DY9" s="680"/>
      <c r="DZ9" s="680"/>
      <c r="EA9" s="680"/>
      <c r="EB9" s="680"/>
      <c r="EC9" s="689"/>
    </row>
    <row r="10" spans="2:143" ht="11.25" customHeight="1" x14ac:dyDescent="0.2">
      <c r="B10" s="676" t="s">
        <v>243</v>
      </c>
      <c r="C10" s="677"/>
      <c r="D10" s="677"/>
      <c r="E10" s="677"/>
      <c r="F10" s="677"/>
      <c r="G10" s="677"/>
      <c r="H10" s="677"/>
      <c r="I10" s="677"/>
      <c r="J10" s="677"/>
      <c r="K10" s="677"/>
      <c r="L10" s="677"/>
      <c r="M10" s="677"/>
      <c r="N10" s="677"/>
      <c r="O10" s="677"/>
      <c r="P10" s="677"/>
      <c r="Q10" s="678"/>
      <c r="R10" s="679" t="s">
        <v>129</v>
      </c>
      <c r="S10" s="680"/>
      <c r="T10" s="680"/>
      <c r="U10" s="680"/>
      <c r="V10" s="680"/>
      <c r="W10" s="680"/>
      <c r="X10" s="680"/>
      <c r="Y10" s="681"/>
      <c r="Z10" s="682" t="s">
        <v>232</v>
      </c>
      <c r="AA10" s="682"/>
      <c r="AB10" s="682"/>
      <c r="AC10" s="682"/>
      <c r="AD10" s="683" t="s">
        <v>129</v>
      </c>
      <c r="AE10" s="683"/>
      <c r="AF10" s="683"/>
      <c r="AG10" s="683"/>
      <c r="AH10" s="683"/>
      <c r="AI10" s="683"/>
      <c r="AJ10" s="683"/>
      <c r="AK10" s="683"/>
      <c r="AL10" s="684" t="s">
        <v>232</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31163</v>
      </c>
      <c r="BH10" s="680"/>
      <c r="BI10" s="680"/>
      <c r="BJ10" s="680"/>
      <c r="BK10" s="680"/>
      <c r="BL10" s="680"/>
      <c r="BM10" s="680"/>
      <c r="BN10" s="681"/>
      <c r="BO10" s="682">
        <v>1.8</v>
      </c>
      <c r="BP10" s="682"/>
      <c r="BQ10" s="682"/>
      <c r="BR10" s="682"/>
      <c r="BS10" s="688" t="s">
        <v>129</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t="s">
        <v>177</v>
      </c>
      <c r="CS10" s="680"/>
      <c r="CT10" s="680"/>
      <c r="CU10" s="680"/>
      <c r="CV10" s="680"/>
      <c r="CW10" s="680"/>
      <c r="CX10" s="680"/>
      <c r="CY10" s="681"/>
      <c r="CZ10" s="682" t="s">
        <v>129</v>
      </c>
      <c r="DA10" s="682"/>
      <c r="DB10" s="682"/>
      <c r="DC10" s="682"/>
      <c r="DD10" s="688" t="s">
        <v>129</v>
      </c>
      <c r="DE10" s="680"/>
      <c r="DF10" s="680"/>
      <c r="DG10" s="680"/>
      <c r="DH10" s="680"/>
      <c r="DI10" s="680"/>
      <c r="DJ10" s="680"/>
      <c r="DK10" s="680"/>
      <c r="DL10" s="680"/>
      <c r="DM10" s="680"/>
      <c r="DN10" s="680"/>
      <c r="DO10" s="680"/>
      <c r="DP10" s="681"/>
      <c r="DQ10" s="688" t="s">
        <v>177</v>
      </c>
      <c r="DR10" s="680"/>
      <c r="DS10" s="680"/>
      <c r="DT10" s="680"/>
      <c r="DU10" s="680"/>
      <c r="DV10" s="680"/>
      <c r="DW10" s="680"/>
      <c r="DX10" s="680"/>
      <c r="DY10" s="680"/>
      <c r="DZ10" s="680"/>
      <c r="EA10" s="680"/>
      <c r="EB10" s="680"/>
      <c r="EC10" s="689"/>
    </row>
    <row r="11" spans="2:143" ht="11.25" customHeight="1" x14ac:dyDescent="0.2">
      <c r="B11" s="676" t="s">
        <v>246</v>
      </c>
      <c r="C11" s="677"/>
      <c r="D11" s="677"/>
      <c r="E11" s="677"/>
      <c r="F11" s="677"/>
      <c r="G11" s="677"/>
      <c r="H11" s="677"/>
      <c r="I11" s="677"/>
      <c r="J11" s="677"/>
      <c r="K11" s="677"/>
      <c r="L11" s="677"/>
      <c r="M11" s="677"/>
      <c r="N11" s="677"/>
      <c r="O11" s="677"/>
      <c r="P11" s="677"/>
      <c r="Q11" s="678"/>
      <c r="R11" s="679" t="s">
        <v>129</v>
      </c>
      <c r="S11" s="680"/>
      <c r="T11" s="680"/>
      <c r="U11" s="680"/>
      <c r="V11" s="680"/>
      <c r="W11" s="680"/>
      <c r="X11" s="680"/>
      <c r="Y11" s="681"/>
      <c r="Z11" s="682" t="s">
        <v>129</v>
      </c>
      <c r="AA11" s="682"/>
      <c r="AB11" s="682"/>
      <c r="AC11" s="682"/>
      <c r="AD11" s="683" t="s">
        <v>232</v>
      </c>
      <c r="AE11" s="683"/>
      <c r="AF11" s="683"/>
      <c r="AG11" s="683"/>
      <c r="AH11" s="683"/>
      <c r="AI11" s="683"/>
      <c r="AJ11" s="683"/>
      <c r="AK11" s="683"/>
      <c r="AL11" s="684" t="s">
        <v>232</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120061</v>
      </c>
      <c r="BH11" s="680"/>
      <c r="BI11" s="680"/>
      <c r="BJ11" s="680"/>
      <c r="BK11" s="680"/>
      <c r="BL11" s="680"/>
      <c r="BM11" s="680"/>
      <c r="BN11" s="681"/>
      <c r="BO11" s="682">
        <v>6.9</v>
      </c>
      <c r="BP11" s="682"/>
      <c r="BQ11" s="682"/>
      <c r="BR11" s="682"/>
      <c r="BS11" s="688" t="s">
        <v>129</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140691</v>
      </c>
      <c r="CS11" s="680"/>
      <c r="CT11" s="680"/>
      <c r="CU11" s="680"/>
      <c r="CV11" s="680"/>
      <c r="CW11" s="680"/>
      <c r="CX11" s="680"/>
      <c r="CY11" s="681"/>
      <c r="CZ11" s="682">
        <v>2.8</v>
      </c>
      <c r="DA11" s="682"/>
      <c r="DB11" s="682"/>
      <c r="DC11" s="682"/>
      <c r="DD11" s="688">
        <v>33263</v>
      </c>
      <c r="DE11" s="680"/>
      <c r="DF11" s="680"/>
      <c r="DG11" s="680"/>
      <c r="DH11" s="680"/>
      <c r="DI11" s="680"/>
      <c r="DJ11" s="680"/>
      <c r="DK11" s="680"/>
      <c r="DL11" s="680"/>
      <c r="DM11" s="680"/>
      <c r="DN11" s="680"/>
      <c r="DO11" s="680"/>
      <c r="DP11" s="681"/>
      <c r="DQ11" s="688">
        <v>97026</v>
      </c>
      <c r="DR11" s="680"/>
      <c r="DS11" s="680"/>
      <c r="DT11" s="680"/>
      <c r="DU11" s="680"/>
      <c r="DV11" s="680"/>
      <c r="DW11" s="680"/>
      <c r="DX11" s="680"/>
      <c r="DY11" s="680"/>
      <c r="DZ11" s="680"/>
      <c r="EA11" s="680"/>
      <c r="EB11" s="680"/>
      <c r="EC11" s="689"/>
    </row>
    <row r="12" spans="2:143" ht="11.25" customHeight="1" x14ac:dyDescent="0.2">
      <c r="B12" s="676" t="s">
        <v>249</v>
      </c>
      <c r="C12" s="677"/>
      <c r="D12" s="677"/>
      <c r="E12" s="677"/>
      <c r="F12" s="677"/>
      <c r="G12" s="677"/>
      <c r="H12" s="677"/>
      <c r="I12" s="677"/>
      <c r="J12" s="677"/>
      <c r="K12" s="677"/>
      <c r="L12" s="677"/>
      <c r="M12" s="677"/>
      <c r="N12" s="677"/>
      <c r="O12" s="677"/>
      <c r="P12" s="677"/>
      <c r="Q12" s="678"/>
      <c r="R12" s="679">
        <v>196799</v>
      </c>
      <c r="S12" s="680"/>
      <c r="T12" s="680"/>
      <c r="U12" s="680"/>
      <c r="V12" s="680"/>
      <c r="W12" s="680"/>
      <c r="X12" s="680"/>
      <c r="Y12" s="681"/>
      <c r="Z12" s="682">
        <v>3.7</v>
      </c>
      <c r="AA12" s="682"/>
      <c r="AB12" s="682"/>
      <c r="AC12" s="682"/>
      <c r="AD12" s="683">
        <v>196799</v>
      </c>
      <c r="AE12" s="683"/>
      <c r="AF12" s="683"/>
      <c r="AG12" s="683"/>
      <c r="AH12" s="683"/>
      <c r="AI12" s="683"/>
      <c r="AJ12" s="683"/>
      <c r="AK12" s="683"/>
      <c r="AL12" s="684">
        <v>6.4</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985532</v>
      </c>
      <c r="BH12" s="680"/>
      <c r="BI12" s="680"/>
      <c r="BJ12" s="680"/>
      <c r="BK12" s="680"/>
      <c r="BL12" s="680"/>
      <c r="BM12" s="680"/>
      <c r="BN12" s="681"/>
      <c r="BO12" s="682">
        <v>56.5</v>
      </c>
      <c r="BP12" s="682"/>
      <c r="BQ12" s="682"/>
      <c r="BR12" s="682"/>
      <c r="BS12" s="688" t="s">
        <v>232</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111079</v>
      </c>
      <c r="CS12" s="680"/>
      <c r="CT12" s="680"/>
      <c r="CU12" s="680"/>
      <c r="CV12" s="680"/>
      <c r="CW12" s="680"/>
      <c r="CX12" s="680"/>
      <c r="CY12" s="681"/>
      <c r="CZ12" s="682">
        <v>2.2000000000000002</v>
      </c>
      <c r="DA12" s="682"/>
      <c r="DB12" s="682"/>
      <c r="DC12" s="682"/>
      <c r="DD12" s="688">
        <v>688</v>
      </c>
      <c r="DE12" s="680"/>
      <c r="DF12" s="680"/>
      <c r="DG12" s="680"/>
      <c r="DH12" s="680"/>
      <c r="DI12" s="680"/>
      <c r="DJ12" s="680"/>
      <c r="DK12" s="680"/>
      <c r="DL12" s="680"/>
      <c r="DM12" s="680"/>
      <c r="DN12" s="680"/>
      <c r="DO12" s="680"/>
      <c r="DP12" s="681"/>
      <c r="DQ12" s="688">
        <v>83072</v>
      </c>
      <c r="DR12" s="680"/>
      <c r="DS12" s="680"/>
      <c r="DT12" s="680"/>
      <c r="DU12" s="680"/>
      <c r="DV12" s="680"/>
      <c r="DW12" s="680"/>
      <c r="DX12" s="680"/>
      <c r="DY12" s="680"/>
      <c r="DZ12" s="680"/>
      <c r="EA12" s="680"/>
      <c r="EB12" s="680"/>
      <c r="EC12" s="689"/>
    </row>
    <row r="13" spans="2:143" ht="11.25" customHeight="1" x14ac:dyDescent="0.2">
      <c r="B13" s="676" t="s">
        <v>252</v>
      </c>
      <c r="C13" s="677"/>
      <c r="D13" s="677"/>
      <c r="E13" s="677"/>
      <c r="F13" s="677"/>
      <c r="G13" s="677"/>
      <c r="H13" s="677"/>
      <c r="I13" s="677"/>
      <c r="J13" s="677"/>
      <c r="K13" s="677"/>
      <c r="L13" s="677"/>
      <c r="M13" s="677"/>
      <c r="N13" s="677"/>
      <c r="O13" s="677"/>
      <c r="P13" s="677"/>
      <c r="Q13" s="678"/>
      <c r="R13" s="679">
        <v>14211</v>
      </c>
      <c r="S13" s="680"/>
      <c r="T13" s="680"/>
      <c r="U13" s="680"/>
      <c r="V13" s="680"/>
      <c r="W13" s="680"/>
      <c r="X13" s="680"/>
      <c r="Y13" s="681"/>
      <c r="Z13" s="682">
        <v>0.3</v>
      </c>
      <c r="AA13" s="682"/>
      <c r="AB13" s="682"/>
      <c r="AC13" s="682"/>
      <c r="AD13" s="683">
        <v>14211</v>
      </c>
      <c r="AE13" s="683"/>
      <c r="AF13" s="683"/>
      <c r="AG13" s="683"/>
      <c r="AH13" s="683"/>
      <c r="AI13" s="683"/>
      <c r="AJ13" s="683"/>
      <c r="AK13" s="683"/>
      <c r="AL13" s="684">
        <v>0.5</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857323</v>
      </c>
      <c r="BH13" s="680"/>
      <c r="BI13" s="680"/>
      <c r="BJ13" s="680"/>
      <c r="BK13" s="680"/>
      <c r="BL13" s="680"/>
      <c r="BM13" s="680"/>
      <c r="BN13" s="681"/>
      <c r="BO13" s="682">
        <v>49.1</v>
      </c>
      <c r="BP13" s="682"/>
      <c r="BQ13" s="682"/>
      <c r="BR13" s="682"/>
      <c r="BS13" s="688" t="s">
        <v>232</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469105</v>
      </c>
      <c r="CS13" s="680"/>
      <c r="CT13" s="680"/>
      <c r="CU13" s="680"/>
      <c r="CV13" s="680"/>
      <c r="CW13" s="680"/>
      <c r="CX13" s="680"/>
      <c r="CY13" s="681"/>
      <c r="CZ13" s="682">
        <v>9.3000000000000007</v>
      </c>
      <c r="DA13" s="682"/>
      <c r="DB13" s="682"/>
      <c r="DC13" s="682"/>
      <c r="DD13" s="688">
        <v>199333</v>
      </c>
      <c r="DE13" s="680"/>
      <c r="DF13" s="680"/>
      <c r="DG13" s="680"/>
      <c r="DH13" s="680"/>
      <c r="DI13" s="680"/>
      <c r="DJ13" s="680"/>
      <c r="DK13" s="680"/>
      <c r="DL13" s="680"/>
      <c r="DM13" s="680"/>
      <c r="DN13" s="680"/>
      <c r="DO13" s="680"/>
      <c r="DP13" s="681"/>
      <c r="DQ13" s="688">
        <v>331058</v>
      </c>
      <c r="DR13" s="680"/>
      <c r="DS13" s="680"/>
      <c r="DT13" s="680"/>
      <c r="DU13" s="680"/>
      <c r="DV13" s="680"/>
      <c r="DW13" s="680"/>
      <c r="DX13" s="680"/>
      <c r="DY13" s="680"/>
      <c r="DZ13" s="680"/>
      <c r="EA13" s="680"/>
      <c r="EB13" s="680"/>
      <c r="EC13" s="689"/>
    </row>
    <row r="14" spans="2:143" ht="11.25" customHeight="1" x14ac:dyDescent="0.2">
      <c r="B14" s="676" t="s">
        <v>255</v>
      </c>
      <c r="C14" s="677"/>
      <c r="D14" s="677"/>
      <c r="E14" s="677"/>
      <c r="F14" s="677"/>
      <c r="G14" s="677"/>
      <c r="H14" s="677"/>
      <c r="I14" s="677"/>
      <c r="J14" s="677"/>
      <c r="K14" s="677"/>
      <c r="L14" s="677"/>
      <c r="M14" s="677"/>
      <c r="N14" s="677"/>
      <c r="O14" s="677"/>
      <c r="P14" s="677"/>
      <c r="Q14" s="678"/>
      <c r="R14" s="679" t="s">
        <v>129</v>
      </c>
      <c r="S14" s="680"/>
      <c r="T14" s="680"/>
      <c r="U14" s="680"/>
      <c r="V14" s="680"/>
      <c r="W14" s="680"/>
      <c r="X14" s="680"/>
      <c r="Y14" s="681"/>
      <c r="Z14" s="682" t="s">
        <v>129</v>
      </c>
      <c r="AA14" s="682"/>
      <c r="AB14" s="682"/>
      <c r="AC14" s="682"/>
      <c r="AD14" s="683" t="s">
        <v>232</v>
      </c>
      <c r="AE14" s="683"/>
      <c r="AF14" s="683"/>
      <c r="AG14" s="683"/>
      <c r="AH14" s="683"/>
      <c r="AI14" s="683"/>
      <c r="AJ14" s="683"/>
      <c r="AK14" s="683"/>
      <c r="AL14" s="684" t="s">
        <v>129</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33179</v>
      </c>
      <c r="BH14" s="680"/>
      <c r="BI14" s="680"/>
      <c r="BJ14" s="680"/>
      <c r="BK14" s="680"/>
      <c r="BL14" s="680"/>
      <c r="BM14" s="680"/>
      <c r="BN14" s="681"/>
      <c r="BO14" s="682">
        <v>1.9</v>
      </c>
      <c r="BP14" s="682"/>
      <c r="BQ14" s="682"/>
      <c r="BR14" s="682"/>
      <c r="BS14" s="688" t="s">
        <v>129</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240647</v>
      </c>
      <c r="CS14" s="680"/>
      <c r="CT14" s="680"/>
      <c r="CU14" s="680"/>
      <c r="CV14" s="680"/>
      <c r="CW14" s="680"/>
      <c r="CX14" s="680"/>
      <c r="CY14" s="681"/>
      <c r="CZ14" s="682">
        <v>4.7</v>
      </c>
      <c r="DA14" s="682"/>
      <c r="DB14" s="682"/>
      <c r="DC14" s="682"/>
      <c r="DD14" s="688">
        <v>32584</v>
      </c>
      <c r="DE14" s="680"/>
      <c r="DF14" s="680"/>
      <c r="DG14" s="680"/>
      <c r="DH14" s="680"/>
      <c r="DI14" s="680"/>
      <c r="DJ14" s="680"/>
      <c r="DK14" s="680"/>
      <c r="DL14" s="680"/>
      <c r="DM14" s="680"/>
      <c r="DN14" s="680"/>
      <c r="DO14" s="680"/>
      <c r="DP14" s="681"/>
      <c r="DQ14" s="688">
        <v>198733</v>
      </c>
      <c r="DR14" s="680"/>
      <c r="DS14" s="680"/>
      <c r="DT14" s="680"/>
      <c r="DU14" s="680"/>
      <c r="DV14" s="680"/>
      <c r="DW14" s="680"/>
      <c r="DX14" s="680"/>
      <c r="DY14" s="680"/>
      <c r="DZ14" s="680"/>
      <c r="EA14" s="680"/>
      <c r="EB14" s="680"/>
      <c r="EC14" s="689"/>
    </row>
    <row r="15" spans="2:143" ht="11.25" customHeight="1" x14ac:dyDescent="0.2">
      <c r="B15" s="676" t="s">
        <v>258</v>
      </c>
      <c r="C15" s="677"/>
      <c r="D15" s="677"/>
      <c r="E15" s="677"/>
      <c r="F15" s="677"/>
      <c r="G15" s="677"/>
      <c r="H15" s="677"/>
      <c r="I15" s="677"/>
      <c r="J15" s="677"/>
      <c r="K15" s="677"/>
      <c r="L15" s="677"/>
      <c r="M15" s="677"/>
      <c r="N15" s="677"/>
      <c r="O15" s="677"/>
      <c r="P15" s="677"/>
      <c r="Q15" s="678"/>
      <c r="R15" s="679">
        <v>17517</v>
      </c>
      <c r="S15" s="680"/>
      <c r="T15" s="680"/>
      <c r="U15" s="680"/>
      <c r="V15" s="680"/>
      <c r="W15" s="680"/>
      <c r="X15" s="680"/>
      <c r="Y15" s="681"/>
      <c r="Z15" s="682">
        <v>0.3</v>
      </c>
      <c r="AA15" s="682"/>
      <c r="AB15" s="682"/>
      <c r="AC15" s="682"/>
      <c r="AD15" s="683">
        <v>17517</v>
      </c>
      <c r="AE15" s="683"/>
      <c r="AF15" s="683"/>
      <c r="AG15" s="683"/>
      <c r="AH15" s="683"/>
      <c r="AI15" s="683"/>
      <c r="AJ15" s="683"/>
      <c r="AK15" s="683"/>
      <c r="AL15" s="684">
        <v>0.6</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44323</v>
      </c>
      <c r="BH15" s="680"/>
      <c r="BI15" s="680"/>
      <c r="BJ15" s="680"/>
      <c r="BK15" s="680"/>
      <c r="BL15" s="680"/>
      <c r="BM15" s="680"/>
      <c r="BN15" s="681"/>
      <c r="BO15" s="682">
        <v>2.5</v>
      </c>
      <c r="BP15" s="682"/>
      <c r="BQ15" s="682"/>
      <c r="BR15" s="682"/>
      <c r="BS15" s="688" t="s">
        <v>129</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526725</v>
      </c>
      <c r="CS15" s="680"/>
      <c r="CT15" s="680"/>
      <c r="CU15" s="680"/>
      <c r="CV15" s="680"/>
      <c r="CW15" s="680"/>
      <c r="CX15" s="680"/>
      <c r="CY15" s="681"/>
      <c r="CZ15" s="682">
        <v>10.4</v>
      </c>
      <c r="DA15" s="682"/>
      <c r="DB15" s="682"/>
      <c r="DC15" s="682"/>
      <c r="DD15" s="688">
        <v>69554</v>
      </c>
      <c r="DE15" s="680"/>
      <c r="DF15" s="680"/>
      <c r="DG15" s="680"/>
      <c r="DH15" s="680"/>
      <c r="DI15" s="680"/>
      <c r="DJ15" s="680"/>
      <c r="DK15" s="680"/>
      <c r="DL15" s="680"/>
      <c r="DM15" s="680"/>
      <c r="DN15" s="680"/>
      <c r="DO15" s="680"/>
      <c r="DP15" s="681"/>
      <c r="DQ15" s="688">
        <v>434250</v>
      </c>
      <c r="DR15" s="680"/>
      <c r="DS15" s="680"/>
      <c r="DT15" s="680"/>
      <c r="DU15" s="680"/>
      <c r="DV15" s="680"/>
      <c r="DW15" s="680"/>
      <c r="DX15" s="680"/>
      <c r="DY15" s="680"/>
      <c r="DZ15" s="680"/>
      <c r="EA15" s="680"/>
      <c r="EB15" s="680"/>
      <c r="EC15" s="689"/>
    </row>
    <row r="16" spans="2:143" ht="11.25" customHeight="1" x14ac:dyDescent="0.2">
      <c r="B16" s="676" t="s">
        <v>261</v>
      </c>
      <c r="C16" s="677"/>
      <c r="D16" s="677"/>
      <c r="E16" s="677"/>
      <c r="F16" s="677"/>
      <c r="G16" s="677"/>
      <c r="H16" s="677"/>
      <c r="I16" s="677"/>
      <c r="J16" s="677"/>
      <c r="K16" s="677"/>
      <c r="L16" s="677"/>
      <c r="M16" s="677"/>
      <c r="N16" s="677"/>
      <c r="O16" s="677"/>
      <c r="P16" s="677"/>
      <c r="Q16" s="678"/>
      <c r="R16" s="679" t="s">
        <v>129</v>
      </c>
      <c r="S16" s="680"/>
      <c r="T16" s="680"/>
      <c r="U16" s="680"/>
      <c r="V16" s="680"/>
      <c r="W16" s="680"/>
      <c r="X16" s="680"/>
      <c r="Y16" s="681"/>
      <c r="Z16" s="682" t="s">
        <v>129</v>
      </c>
      <c r="AA16" s="682"/>
      <c r="AB16" s="682"/>
      <c r="AC16" s="682"/>
      <c r="AD16" s="683" t="s">
        <v>232</v>
      </c>
      <c r="AE16" s="683"/>
      <c r="AF16" s="683"/>
      <c r="AG16" s="683"/>
      <c r="AH16" s="683"/>
      <c r="AI16" s="683"/>
      <c r="AJ16" s="683"/>
      <c r="AK16" s="683"/>
      <c r="AL16" s="684" t="s">
        <v>232</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129</v>
      </c>
      <c r="BH16" s="680"/>
      <c r="BI16" s="680"/>
      <c r="BJ16" s="680"/>
      <c r="BK16" s="680"/>
      <c r="BL16" s="680"/>
      <c r="BM16" s="680"/>
      <c r="BN16" s="681"/>
      <c r="BO16" s="682" t="s">
        <v>129</v>
      </c>
      <c r="BP16" s="682"/>
      <c r="BQ16" s="682"/>
      <c r="BR16" s="682"/>
      <c r="BS16" s="688" t="s">
        <v>232</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v>17870</v>
      </c>
      <c r="CS16" s="680"/>
      <c r="CT16" s="680"/>
      <c r="CU16" s="680"/>
      <c r="CV16" s="680"/>
      <c r="CW16" s="680"/>
      <c r="CX16" s="680"/>
      <c r="CY16" s="681"/>
      <c r="CZ16" s="682">
        <v>0.4</v>
      </c>
      <c r="DA16" s="682"/>
      <c r="DB16" s="682"/>
      <c r="DC16" s="682"/>
      <c r="DD16" s="688" t="s">
        <v>232</v>
      </c>
      <c r="DE16" s="680"/>
      <c r="DF16" s="680"/>
      <c r="DG16" s="680"/>
      <c r="DH16" s="680"/>
      <c r="DI16" s="680"/>
      <c r="DJ16" s="680"/>
      <c r="DK16" s="680"/>
      <c r="DL16" s="680"/>
      <c r="DM16" s="680"/>
      <c r="DN16" s="680"/>
      <c r="DO16" s="680"/>
      <c r="DP16" s="681"/>
      <c r="DQ16" s="688">
        <v>17870</v>
      </c>
      <c r="DR16" s="680"/>
      <c r="DS16" s="680"/>
      <c r="DT16" s="680"/>
      <c r="DU16" s="680"/>
      <c r="DV16" s="680"/>
      <c r="DW16" s="680"/>
      <c r="DX16" s="680"/>
      <c r="DY16" s="680"/>
      <c r="DZ16" s="680"/>
      <c r="EA16" s="680"/>
      <c r="EB16" s="680"/>
      <c r="EC16" s="689"/>
    </row>
    <row r="17" spans="2:133" ht="11.25" customHeight="1" x14ac:dyDescent="0.2">
      <c r="B17" s="676" t="s">
        <v>264</v>
      </c>
      <c r="C17" s="677"/>
      <c r="D17" s="677"/>
      <c r="E17" s="677"/>
      <c r="F17" s="677"/>
      <c r="G17" s="677"/>
      <c r="H17" s="677"/>
      <c r="I17" s="677"/>
      <c r="J17" s="677"/>
      <c r="K17" s="677"/>
      <c r="L17" s="677"/>
      <c r="M17" s="677"/>
      <c r="N17" s="677"/>
      <c r="O17" s="677"/>
      <c r="P17" s="677"/>
      <c r="Q17" s="678"/>
      <c r="R17" s="679">
        <v>3851</v>
      </c>
      <c r="S17" s="680"/>
      <c r="T17" s="680"/>
      <c r="U17" s="680"/>
      <c r="V17" s="680"/>
      <c r="W17" s="680"/>
      <c r="X17" s="680"/>
      <c r="Y17" s="681"/>
      <c r="Z17" s="682">
        <v>0.1</v>
      </c>
      <c r="AA17" s="682"/>
      <c r="AB17" s="682"/>
      <c r="AC17" s="682"/>
      <c r="AD17" s="683">
        <v>3851</v>
      </c>
      <c r="AE17" s="683"/>
      <c r="AF17" s="683"/>
      <c r="AG17" s="683"/>
      <c r="AH17" s="683"/>
      <c r="AI17" s="683"/>
      <c r="AJ17" s="683"/>
      <c r="AK17" s="683"/>
      <c r="AL17" s="684">
        <v>0.1</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129</v>
      </c>
      <c r="BH17" s="680"/>
      <c r="BI17" s="680"/>
      <c r="BJ17" s="680"/>
      <c r="BK17" s="680"/>
      <c r="BL17" s="680"/>
      <c r="BM17" s="680"/>
      <c r="BN17" s="681"/>
      <c r="BO17" s="682" t="s">
        <v>129</v>
      </c>
      <c r="BP17" s="682"/>
      <c r="BQ17" s="682"/>
      <c r="BR17" s="682"/>
      <c r="BS17" s="688" t="s">
        <v>129</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400706</v>
      </c>
      <c r="CS17" s="680"/>
      <c r="CT17" s="680"/>
      <c r="CU17" s="680"/>
      <c r="CV17" s="680"/>
      <c r="CW17" s="680"/>
      <c r="CX17" s="680"/>
      <c r="CY17" s="681"/>
      <c r="CZ17" s="682">
        <v>7.9</v>
      </c>
      <c r="DA17" s="682"/>
      <c r="DB17" s="682"/>
      <c r="DC17" s="682"/>
      <c r="DD17" s="688" t="s">
        <v>129</v>
      </c>
      <c r="DE17" s="680"/>
      <c r="DF17" s="680"/>
      <c r="DG17" s="680"/>
      <c r="DH17" s="680"/>
      <c r="DI17" s="680"/>
      <c r="DJ17" s="680"/>
      <c r="DK17" s="680"/>
      <c r="DL17" s="680"/>
      <c r="DM17" s="680"/>
      <c r="DN17" s="680"/>
      <c r="DO17" s="680"/>
      <c r="DP17" s="681"/>
      <c r="DQ17" s="688">
        <v>397781</v>
      </c>
      <c r="DR17" s="680"/>
      <c r="DS17" s="680"/>
      <c r="DT17" s="680"/>
      <c r="DU17" s="680"/>
      <c r="DV17" s="680"/>
      <c r="DW17" s="680"/>
      <c r="DX17" s="680"/>
      <c r="DY17" s="680"/>
      <c r="DZ17" s="680"/>
      <c r="EA17" s="680"/>
      <c r="EB17" s="680"/>
      <c r="EC17" s="689"/>
    </row>
    <row r="18" spans="2:133" ht="11.25" customHeight="1" x14ac:dyDescent="0.2">
      <c r="B18" s="676" t="s">
        <v>267</v>
      </c>
      <c r="C18" s="677"/>
      <c r="D18" s="677"/>
      <c r="E18" s="677"/>
      <c r="F18" s="677"/>
      <c r="G18" s="677"/>
      <c r="H18" s="677"/>
      <c r="I18" s="677"/>
      <c r="J18" s="677"/>
      <c r="K18" s="677"/>
      <c r="L18" s="677"/>
      <c r="M18" s="677"/>
      <c r="N18" s="677"/>
      <c r="O18" s="677"/>
      <c r="P18" s="677"/>
      <c r="Q18" s="678"/>
      <c r="R18" s="679">
        <v>1185806</v>
      </c>
      <c r="S18" s="680"/>
      <c r="T18" s="680"/>
      <c r="U18" s="680"/>
      <c r="V18" s="680"/>
      <c r="W18" s="680"/>
      <c r="X18" s="680"/>
      <c r="Y18" s="681"/>
      <c r="Z18" s="682">
        <v>22.5</v>
      </c>
      <c r="AA18" s="682"/>
      <c r="AB18" s="682"/>
      <c r="AC18" s="682"/>
      <c r="AD18" s="683">
        <v>1059780</v>
      </c>
      <c r="AE18" s="683"/>
      <c r="AF18" s="683"/>
      <c r="AG18" s="683"/>
      <c r="AH18" s="683"/>
      <c r="AI18" s="683"/>
      <c r="AJ18" s="683"/>
      <c r="AK18" s="683"/>
      <c r="AL18" s="684">
        <v>34.299999999999997</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v>5192</v>
      </c>
      <c r="BH18" s="680"/>
      <c r="BI18" s="680"/>
      <c r="BJ18" s="680"/>
      <c r="BK18" s="680"/>
      <c r="BL18" s="680"/>
      <c r="BM18" s="680"/>
      <c r="BN18" s="681"/>
      <c r="BO18" s="682">
        <v>0.3</v>
      </c>
      <c r="BP18" s="682"/>
      <c r="BQ18" s="682"/>
      <c r="BR18" s="682"/>
      <c r="BS18" s="688" t="s">
        <v>232</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177</v>
      </c>
      <c r="CS18" s="680"/>
      <c r="CT18" s="680"/>
      <c r="CU18" s="680"/>
      <c r="CV18" s="680"/>
      <c r="CW18" s="680"/>
      <c r="CX18" s="680"/>
      <c r="CY18" s="681"/>
      <c r="CZ18" s="682" t="s">
        <v>232</v>
      </c>
      <c r="DA18" s="682"/>
      <c r="DB18" s="682"/>
      <c r="DC18" s="682"/>
      <c r="DD18" s="688" t="s">
        <v>232</v>
      </c>
      <c r="DE18" s="680"/>
      <c r="DF18" s="680"/>
      <c r="DG18" s="680"/>
      <c r="DH18" s="680"/>
      <c r="DI18" s="680"/>
      <c r="DJ18" s="680"/>
      <c r="DK18" s="680"/>
      <c r="DL18" s="680"/>
      <c r="DM18" s="680"/>
      <c r="DN18" s="680"/>
      <c r="DO18" s="680"/>
      <c r="DP18" s="681"/>
      <c r="DQ18" s="688" t="s">
        <v>177</v>
      </c>
      <c r="DR18" s="680"/>
      <c r="DS18" s="680"/>
      <c r="DT18" s="680"/>
      <c r="DU18" s="680"/>
      <c r="DV18" s="680"/>
      <c r="DW18" s="680"/>
      <c r="DX18" s="680"/>
      <c r="DY18" s="680"/>
      <c r="DZ18" s="680"/>
      <c r="EA18" s="680"/>
      <c r="EB18" s="680"/>
      <c r="EC18" s="689"/>
    </row>
    <row r="19" spans="2:133" ht="11.25" customHeight="1" x14ac:dyDescent="0.2">
      <c r="B19" s="676" t="s">
        <v>270</v>
      </c>
      <c r="C19" s="677"/>
      <c r="D19" s="677"/>
      <c r="E19" s="677"/>
      <c r="F19" s="677"/>
      <c r="G19" s="677"/>
      <c r="H19" s="677"/>
      <c r="I19" s="677"/>
      <c r="J19" s="677"/>
      <c r="K19" s="677"/>
      <c r="L19" s="677"/>
      <c r="M19" s="677"/>
      <c r="N19" s="677"/>
      <c r="O19" s="677"/>
      <c r="P19" s="677"/>
      <c r="Q19" s="678"/>
      <c r="R19" s="679">
        <v>1059780</v>
      </c>
      <c r="S19" s="680"/>
      <c r="T19" s="680"/>
      <c r="U19" s="680"/>
      <c r="V19" s="680"/>
      <c r="W19" s="680"/>
      <c r="X19" s="680"/>
      <c r="Y19" s="681"/>
      <c r="Z19" s="682">
        <v>20.100000000000001</v>
      </c>
      <c r="AA19" s="682"/>
      <c r="AB19" s="682"/>
      <c r="AC19" s="682"/>
      <c r="AD19" s="683">
        <v>1059780</v>
      </c>
      <c r="AE19" s="683"/>
      <c r="AF19" s="683"/>
      <c r="AG19" s="683"/>
      <c r="AH19" s="683"/>
      <c r="AI19" s="683"/>
      <c r="AJ19" s="683"/>
      <c r="AK19" s="683"/>
      <c r="AL19" s="684">
        <v>34.299999999999997</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v>3760</v>
      </c>
      <c r="BH19" s="680"/>
      <c r="BI19" s="680"/>
      <c r="BJ19" s="680"/>
      <c r="BK19" s="680"/>
      <c r="BL19" s="680"/>
      <c r="BM19" s="680"/>
      <c r="BN19" s="681"/>
      <c r="BO19" s="682">
        <v>0.2</v>
      </c>
      <c r="BP19" s="682"/>
      <c r="BQ19" s="682"/>
      <c r="BR19" s="682"/>
      <c r="BS19" s="688" t="s">
        <v>129</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129</v>
      </c>
      <c r="CS19" s="680"/>
      <c r="CT19" s="680"/>
      <c r="CU19" s="680"/>
      <c r="CV19" s="680"/>
      <c r="CW19" s="680"/>
      <c r="CX19" s="680"/>
      <c r="CY19" s="681"/>
      <c r="CZ19" s="682" t="s">
        <v>232</v>
      </c>
      <c r="DA19" s="682"/>
      <c r="DB19" s="682"/>
      <c r="DC19" s="682"/>
      <c r="DD19" s="688" t="s">
        <v>232</v>
      </c>
      <c r="DE19" s="680"/>
      <c r="DF19" s="680"/>
      <c r="DG19" s="680"/>
      <c r="DH19" s="680"/>
      <c r="DI19" s="680"/>
      <c r="DJ19" s="680"/>
      <c r="DK19" s="680"/>
      <c r="DL19" s="680"/>
      <c r="DM19" s="680"/>
      <c r="DN19" s="680"/>
      <c r="DO19" s="680"/>
      <c r="DP19" s="681"/>
      <c r="DQ19" s="688" t="s">
        <v>232</v>
      </c>
      <c r="DR19" s="680"/>
      <c r="DS19" s="680"/>
      <c r="DT19" s="680"/>
      <c r="DU19" s="680"/>
      <c r="DV19" s="680"/>
      <c r="DW19" s="680"/>
      <c r="DX19" s="680"/>
      <c r="DY19" s="680"/>
      <c r="DZ19" s="680"/>
      <c r="EA19" s="680"/>
      <c r="EB19" s="680"/>
      <c r="EC19" s="689"/>
    </row>
    <row r="20" spans="2:133" ht="11.25" customHeight="1" x14ac:dyDescent="0.2">
      <c r="B20" s="676" t="s">
        <v>273</v>
      </c>
      <c r="C20" s="677"/>
      <c r="D20" s="677"/>
      <c r="E20" s="677"/>
      <c r="F20" s="677"/>
      <c r="G20" s="677"/>
      <c r="H20" s="677"/>
      <c r="I20" s="677"/>
      <c r="J20" s="677"/>
      <c r="K20" s="677"/>
      <c r="L20" s="677"/>
      <c r="M20" s="677"/>
      <c r="N20" s="677"/>
      <c r="O20" s="677"/>
      <c r="P20" s="677"/>
      <c r="Q20" s="678"/>
      <c r="R20" s="679">
        <v>126026</v>
      </c>
      <c r="S20" s="680"/>
      <c r="T20" s="680"/>
      <c r="U20" s="680"/>
      <c r="V20" s="680"/>
      <c r="W20" s="680"/>
      <c r="X20" s="680"/>
      <c r="Y20" s="681"/>
      <c r="Z20" s="682">
        <v>2.4</v>
      </c>
      <c r="AA20" s="682"/>
      <c r="AB20" s="682"/>
      <c r="AC20" s="682"/>
      <c r="AD20" s="683" t="s">
        <v>232</v>
      </c>
      <c r="AE20" s="683"/>
      <c r="AF20" s="683"/>
      <c r="AG20" s="683"/>
      <c r="AH20" s="683"/>
      <c r="AI20" s="683"/>
      <c r="AJ20" s="683"/>
      <c r="AK20" s="683"/>
      <c r="AL20" s="684" t="s">
        <v>232</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v>3760</v>
      </c>
      <c r="BH20" s="680"/>
      <c r="BI20" s="680"/>
      <c r="BJ20" s="680"/>
      <c r="BK20" s="680"/>
      <c r="BL20" s="680"/>
      <c r="BM20" s="680"/>
      <c r="BN20" s="681"/>
      <c r="BO20" s="682">
        <v>0.2</v>
      </c>
      <c r="BP20" s="682"/>
      <c r="BQ20" s="682"/>
      <c r="BR20" s="682"/>
      <c r="BS20" s="688" t="s">
        <v>232</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5068742</v>
      </c>
      <c r="CS20" s="680"/>
      <c r="CT20" s="680"/>
      <c r="CU20" s="680"/>
      <c r="CV20" s="680"/>
      <c r="CW20" s="680"/>
      <c r="CX20" s="680"/>
      <c r="CY20" s="681"/>
      <c r="CZ20" s="682">
        <v>100</v>
      </c>
      <c r="DA20" s="682"/>
      <c r="DB20" s="682"/>
      <c r="DC20" s="682"/>
      <c r="DD20" s="688">
        <v>373198</v>
      </c>
      <c r="DE20" s="680"/>
      <c r="DF20" s="680"/>
      <c r="DG20" s="680"/>
      <c r="DH20" s="680"/>
      <c r="DI20" s="680"/>
      <c r="DJ20" s="680"/>
      <c r="DK20" s="680"/>
      <c r="DL20" s="680"/>
      <c r="DM20" s="680"/>
      <c r="DN20" s="680"/>
      <c r="DO20" s="680"/>
      <c r="DP20" s="681"/>
      <c r="DQ20" s="688">
        <v>4069527</v>
      </c>
      <c r="DR20" s="680"/>
      <c r="DS20" s="680"/>
      <c r="DT20" s="680"/>
      <c r="DU20" s="680"/>
      <c r="DV20" s="680"/>
      <c r="DW20" s="680"/>
      <c r="DX20" s="680"/>
      <c r="DY20" s="680"/>
      <c r="DZ20" s="680"/>
      <c r="EA20" s="680"/>
      <c r="EB20" s="680"/>
      <c r="EC20" s="689"/>
    </row>
    <row r="21" spans="2:133" ht="11.25" customHeight="1" x14ac:dyDescent="0.2">
      <c r="B21" s="676" t="s">
        <v>276</v>
      </c>
      <c r="C21" s="677"/>
      <c r="D21" s="677"/>
      <c r="E21" s="677"/>
      <c r="F21" s="677"/>
      <c r="G21" s="677"/>
      <c r="H21" s="677"/>
      <c r="I21" s="677"/>
      <c r="J21" s="677"/>
      <c r="K21" s="677"/>
      <c r="L21" s="677"/>
      <c r="M21" s="677"/>
      <c r="N21" s="677"/>
      <c r="O21" s="677"/>
      <c r="P21" s="677"/>
      <c r="Q21" s="678"/>
      <c r="R21" s="679" t="s">
        <v>232</v>
      </c>
      <c r="S21" s="680"/>
      <c r="T21" s="680"/>
      <c r="U21" s="680"/>
      <c r="V21" s="680"/>
      <c r="W21" s="680"/>
      <c r="X21" s="680"/>
      <c r="Y21" s="681"/>
      <c r="Z21" s="682" t="s">
        <v>232</v>
      </c>
      <c r="AA21" s="682"/>
      <c r="AB21" s="682"/>
      <c r="AC21" s="682"/>
      <c r="AD21" s="683" t="s">
        <v>129</v>
      </c>
      <c r="AE21" s="683"/>
      <c r="AF21" s="683"/>
      <c r="AG21" s="683"/>
      <c r="AH21" s="683"/>
      <c r="AI21" s="683"/>
      <c r="AJ21" s="683"/>
      <c r="AK21" s="683"/>
      <c r="AL21" s="684" t="s">
        <v>129</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v>3760</v>
      </c>
      <c r="BH21" s="680"/>
      <c r="BI21" s="680"/>
      <c r="BJ21" s="680"/>
      <c r="BK21" s="680"/>
      <c r="BL21" s="680"/>
      <c r="BM21" s="680"/>
      <c r="BN21" s="681"/>
      <c r="BO21" s="682">
        <v>0.2</v>
      </c>
      <c r="BP21" s="682"/>
      <c r="BQ21" s="682"/>
      <c r="BR21" s="682"/>
      <c r="BS21" s="688" t="s">
        <v>232</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278</v>
      </c>
      <c r="C22" s="677"/>
      <c r="D22" s="677"/>
      <c r="E22" s="677"/>
      <c r="F22" s="677"/>
      <c r="G22" s="677"/>
      <c r="H22" s="677"/>
      <c r="I22" s="677"/>
      <c r="J22" s="677"/>
      <c r="K22" s="677"/>
      <c r="L22" s="677"/>
      <c r="M22" s="677"/>
      <c r="N22" s="677"/>
      <c r="O22" s="677"/>
      <c r="P22" s="677"/>
      <c r="Q22" s="678"/>
      <c r="R22" s="679">
        <v>3209579</v>
      </c>
      <c r="S22" s="680"/>
      <c r="T22" s="680"/>
      <c r="U22" s="680"/>
      <c r="V22" s="680"/>
      <c r="W22" s="680"/>
      <c r="X22" s="680"/>
      <c r="Y22" s="681"/>
      <c r="Z22" s="682">
        <v>61</v>
      </c>
      <c r="AA22" s="682"/>
      <c r="AB22" s="682"/>
      <c r="AC22" s="682"/>
      <c r="AD22" s="683">
        <v>3078361</v>
      </c>
      <c r="AE22" s="683"/>
      <c r="AF22" s="683"/>
      <c r="AG22" s="683"/>
      <c r="AH22" s="683"/>
      <c r="AI22" s="683"/>
      <c r="AJ22" s="683"/>
      <c r="AK22" s="683"/>
      <c r="AL22" s="684">
        <v>99.6</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129</v>
      </c>
      <c r="BH22" s="680"/>
      <c r="BI22" s="680"/>
      <c r="BJ22" s="680"/>
      <c r="BK22" s="680"/>
      <c r="BL22" s="680"/>
      <c r="BM22" s="680"/>
      <c r="BN22" s="681"/>
      <c r="BO22" s="682" t="s">
        <v>129</v>
      </c>
      <c r="BP22" s="682"/>
      <c r="BQ22" s="682"/>
      <c r="BR22" s="682"/>
      <c r="BS22" s="688" t="s">
        <v>129</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281</v>
      </c>
      <c r="C23" s="677"/>
      <c r="D23" s="677"/>
      <c r="E23" s="677"/>
      <c r="F23" s="677"/>
      <c r="G23" s="677"/>
      <c r="H23" s="677"/>
      <c r="I23" s="677"/>
      <c r="J23" s="677"/>
      <c r="K23" s="677"/>
      <c r="L23" s="677"/>
      <c r="M23" s="677"/>
      <c r="N23" s="677"/>
      <c r="O23" s="677"/>
      <c r="P23" s="677"/>
      <c r="Q23" s="678"/>
      <c r="R23" s="679">
        <v>1901</v>
      </c>
      <c r="S23" s="680"/>
      <c r="T23" s="680"/>
      <c r="U23" s="680"/>
      <c r="V23" s="680"/>
      <c r="W23" s="680"/>
      <c r="X23" s="680"/>
      <c r="Y23" s="681"/>
      <c r="Z23" s="682">
        <v>0</v>
      </c>
      <c r="AA23" s="682"/>
      <c r="AB23" s="682"/>
      <c r="AC23" s="682"/>
      <c r="AD23" s="683">
        <v>1901</v>
      </c>
      <c r="AE23" s="683"/>
      <c r="AF23" s="683"/>
      <c r="AG23" s="683"/>
      <c r="AH23" s="683"/>
      <c r="AI23" s="683"/>
      <c r="AJ23" s="683"/>
      <c r="AK23" s="683"/>
      <c r="AL23" s="684">
        <v>0.1</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t="s">
        <v>129</v>
      </c>
      <c r="BH23" s="680"/>
      <c r="BI23" s="680"/>
      <c r="BJ23" s="680"/>
      <c r="BK23" s="680"/>
      <c r="BL23" s="680"/>
      <c r="BM23" s="680"/>
      <c r="BN23" s="681"/>
      <c r="BO23" s="682" t="s">
        <v>232</v>
      </c>
      <c r="BP23" s="682"/>
      <c r="BQ23" s="682"/>
      <c r="BR23" s="682"/>
      <c r="BS23" s="688" t="s">
        <v>232</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x14ac:dyDescent="0.2">
      <c r="B24" s="676" t="s">
        <v>288</v>
      </c>
      <c r="C24" s="677"/>
      <c r="D24" s="677"/>
      <c r="E24" s="677"/>
      <c r="F24" s="677"/>
      <c r="G24" s="677"/>
      <c r="H24" s="677"/>
      <c r="I24" s="677"/>
      <c r="J24" s="677"/>
      <c r="K24" s="677"/>
      <c r="L24" s="677"/>
      <c r="M24" s="677"/>
      <c r="N24" s="677"/>
      <c r="O24" s="677"/>
      <c r="P24" s="677"/>
      <c r="Q24" s="678"/>
      <c r="R24" s="679">
        <v>45306</v>
      </c>
      <c r="S24" s="680"/>
      <c r="T24" s="680"/>
      <c r="U24" s="680"/>
      <c r="V24" s="680"/>
      <c r="W24" s="680"/>
      <c r="X24" s="680"/>
      <c r="Y24" s="681"/>
      <c r="Z24" s="682">
        <v>0.9</v>
      </c>
      <c r="AA24" s="682"/>
      <c r="AB24" s="682"/>
      <c r="AC24" s="682"/>
      <c r="AD24" s="683" t="s">
        <v>129</v>
      </c>
      <c r="AE24" s="683"/>
      <c r="AF24" s="683"/>
      <c r="AG24" s="683"/>
      <c r="AH24" s="683"/>
      <c r="AI24" s="683"/>
      <c r="AJ24" s="683"/>
      <c r="AK24" s="683"/>
      <c r="AL24" s="684" t="s">
        <v>232</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129</v>
      </c>
      <c r="BH24" s="680"/>
      <c r="BI24" s="680"/>
      <c r="BJ24" s="680"/>
      <c r="BK24" s="680"/>
      <c r="BL24" s="680"/>
      <c r="BM24" s="680"/>
      <c r="BN24" s="681"/>
      <c r="BO24" s="682" t="s">
        <v>232</v>
      </c>
      <c r="BP24" s="682"/>
      <c r="BQ24" s="682"/>
      <c r="BR24" s="682"/>
      <c r="BS24" s="688" t="s">
        <v>232</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2071284</v>
      </c>
      <c r="CS24" s="669"/>
      <c r="CT24" s="669"/>
      <c r="CU24" s="669"/>
      <c r="CV24" s="669"/>
      <c r="CW24" s="669"/>
      <c r="CX24" s="669"/>
      <c r="CY24" s="670"/>
      <c r="CZ24" s="673">
        <v>40.9</v>
      </c>
      <c r="DA24" s="674"/>
      <c r="DB24" s="674"/>
      <c r="DC24" s="693"/>
      <c r="DD24" s="712">
        <v>1692041</v>
      </c>
      <c r="DE24" s="669"/>
      <c r="DF24" s="669"/>
      <c r="DG24" s="669"/>
      <c r="DH24" s="669"/>
      <c r="DI24" s="669"/>
      <c r="DJ24" s="669"/>
      <c r="DK24" s="670"/>
      <c r="DL24" s="712">
        <v>1665644</v>
      </c>
      <c r="DM24" s="669"/>
      <c r="DN24" s="669"/>
      <c r="DO24" s="669"/>
      <c r="DP24" s="669"/>
      <c r="DQ24" s="669"/>
      <c r="DR24" s="669"/>
      <c r="DS24" s="669"/>
      <c r="DT24" s="669"/>
      <c r="DU24" s="669"/>
      <c r="DV24" s="670"/>
      <c r="DW24" s="673">
        <v>49.9</v>
      </c>
      <c r="DX24" s="674"/>
      <c r="DY24" s="674"/>
      <c r="DZ24" s="674"/>
      <c r="EA24" s="674"/>
      <c r="EB24" s="674"/>
      <c r="EC24" s="675"/>
    </row>
    <row r="25" spans="2:133" ht="11.25" customHeight="1" x14ac:dyDescent="0.2">
      <c r="B25" s="676" t="s">
        <v>291</v>
      </c>
      <c r="C25" s="677"/>
      <c r="D25" s="677"/>
      <c r="E25" s="677"/>
      <c r="F25" s="677"/>
      <c r="G25" s="677"/>
      <c r="H25" s="677"/>
      <c r="I25" s="677"/>
      <c r="J25" s="677"/>
      <c r="K25" s="677"/>
      <c r="L25" s="677"/>
      <c r="M25" s="677"/>
      <c r="N25" s="677"/>
      <c r="O25" s="677"/>
      <c r="P25" s="677"/>
      <c r="Q25" s="678"/>
      <c r="R25" s="679">
        <v>155449</v>
      </c>
      <c r="S25" s="680"/>
      <c r="T25" s="680"/>
      <c r="U25" s="680"/>
      <c r="V25" s="680"/>
      <c r="W25" s="680"/>
      <c r="X25" s="680"/>
      <c r="Y25" s="681"/>
      <c r="Z25" s="682">
        <v>3</v>
      </c>
      <c r="AA25" s="682"/>
      <c r="AB25" s="682"/>
      <c r="AC25" s="682"/>
      <c r="AD25" s="683">
        <v>3443</v>
      </c>
      <c r="AE25" s="683"/>
      <c r="AF25" s="683"/>
      <c r="AG25" s="683"/>
      <c r="AH25" s="683"/>
      <c r="AI25" s="683"/>
      <c r="AJ25" s="683"/>
      <c r="AK25" s="683"/>
      <c r="AL25" s="684">
        <v>0.1</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232</v>
      </c>
      <c r="BH25" s="680"/>
      <c r="BI25" s="680"/>
      <c r="BJ25" s="680"/>
      <c r="BK25" s="680"/>
      <c r="BL25" s="680"/>
      <c r="BM25" s="680"/>
      <c r="BN25" s="681"/>
      <c r="BO25" s="682" t="s">
        <v>232</v>
      </c>
      <c r="BP25" s="682"/>
      <c r="BQ25" s="682"/>
      <c r="BR25" s="682"/>
      <c r="BS25" s="688" t="s">
        <v>177</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1204785</v>
      </c>
      <c r="CS25" s="715"/>
      <c r="CT25" s="715"/>
      <c r="CU25" s="715"/>
      <c r="CV25" s="715"/>
      <c r="CW25" s="715"/>
      <c r="CX25" s="715"/>
      <c r="CY25" s="716"/>
      <c r="CZ25" s="684">
        <v>23.8</v>
      </c>
      <c r="DA25" s="713"/>
      <c r="DB25" s="713"/>
      <c r="DC25" s="717"/>
      <c r="DD25" s="688">
        <v>1149722</v>
      </c>
      <c r="DE25" s="715"/>
      <c r="DF25" s="715"/>
      <c r="DG25" s="715"/>
      <c r="DH25" s="715"/>
      <c r="DI25" s="715"/>
      <c r="DJ25" s="715"/>
      <c r="DK25" s="716"/>
      <c r="DL25" s="688">
        <v>1123325</v>
      </c>
      <c r="DM25" s="715"/>
      <c r="DN25" s="715"/>
      <c r="DO25" s="715"/>
      <c r="DP25" s="715"/>
      <c r="DQ25" s="715"/>
      <c r="DR25" s="715"/>
      <c r="DS25" s="715"/>
      <c r="DT25" s="715"/>
      <c r="DU25" s="715"/>
      <c r="DV25" s="716"/>
      <c r="DW25" s="684">
        <v>33.700000000000003</v>
      </c>
      <c r="DX25" s="713"/>
      <c r="DY25" s="713"/>
      <c r="DZ25" s="713"/>
      <c r="EA25" s="713"/>
      <c r="EB25" s="713"/>
      <c r="EC25" s="714"/>
    </row>
    <row r="26" spans="2:133" ht="11.25" customHeight="1" x14ac:dyDescent="0.2">
      <c r="B26" s="676" t="s">
        <v>294</v>
      </c>
      <c r="C26" s="677"/>
      <c r="D26" s="677"/>
      <c r="E26" s="677"/>
      <c r="F26" s="677"/>
      <c r="G26" s="677"/>
      <c r="H26" s="677"/>
      <c r="I26" s="677"/>
      <c r="J26" s="677"/>
      <c r="K26" s="677"/>
      <c r="L26" s="677"/>
      <c r="M26" s="677"/>
      <c r="N26" s="677"/>
      <c r="O26" s="677"/>
      <c r="P26" s="677"/>
      <c r="Q26" s="678"/>
      <c r="R26" s="679">
        <v>11433</v>
      </c>
      <c r="S26" s="680"/>
      <c r="T26" s="680"/>
      <c r="U26" s="680"/>
      <c r="V26" s="680"/>
      <c r="W26" s="680"/>
      <c r="X26" s="680"/>
      <c r="Y26" s="681"/>
      <c r="Z26" s="682">
        <v>0.2</v>
      </c>
      <c r="AA26" s="682"/>
      <c r="AB26" s="682"/>
      <c r="AC26" s="682"/>
      <c r="AD26" s="683" t="s">
        <v>129</v>
      </c>
      <c r="AE26" s="683"/>
      <c r="AF26" s="683"/>
      <c r="AG26" s="683"/>
      <c r="AH26" s="683"/>
      <c r="AI26" s="683"/>
      <c r="AJ26" s="683"/>
      <c r="AK26" s="683"/>
      <c r="AL26" s="684" t="s">
        <v>232</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232</v>
      </c>
      <c r="BH26" s="680"/>
      <c r="BI26" s="680"/>
      <c r="BJ26" s="680"/>
      <c r="BK26" s="680"/>
      <c r="BL26" s="680"/>
      <c r="BM26" s="680"/>
      <c r="BN26" s="681"/>
      <c r="BO26" s="682" t="s">
        <v>129</v>
      </c>
      <c r="BP26" s="682"/>
      <c r="BQ26" s="682"/>
      <c r="BR26" s="682"/>
      <c r="BS26" s="688" t="s">
        <v>129</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787726</v>
      </c>
      <c r="CS26" s="680"/>
      <c r="CT26" s="680"/>
      <c r="CU26" s="680"/>
      <c r="CV26" s="680"/>
      <c r="CW26" s="680"/>
      <c r="CX26" s="680"/>
      <c r="CY26" s="681"/>
      <c r="CZ26" s="684">
        <v>15.5</v>
      </c>
      <c r="DA26" s="713"/>
      <c r="DB26" s="713"/>
      <c r="DC26" s="717"/>
      <c r="DD26" s="688">
        <v>738721</v>
      </c>
      <c r="DE26" s="680"/>
      <c r="DF26" s="680"/>
      <c r="DG26" s="680"/>
      <c r="DH26" s="680"/>
      <c r="DI26" s="680"/>
      <c r="DJ26" s="680"/>
      <c r="DK26" s="681"/>
      <c r="DL26" s="688" t="s">
        <v>232</v>
      </c>
      <c r="DM26" s="680"/>
      <c r="DN26" s="680"/>
      <c r="DO26" s="680"/>
      <c r="DP26" s="680"/>
      <c r="DQ26" s="680"/>
      <c r="DR26" s="680"/>
      <c r="DS26" s="680"/>
      <c r="DT26" s="680"/>
      <c r="DU26" s="680"/>
      <c r="DV26" s="681"/>
      <c r="DW26" s="684" t="s">
        <v>177</v>
      </c>
      <c r="DX26" s="713"/>
      <c r="DY26" s="713"/>
      <c r="DZ26" s="713"/>
      <c r="EA26" s="713"/>
      <c r="EB26" s="713"/>
      <c r="EC26" s="714"/>
    </row>
    <row r="27" spans="2:133" ht="11.25" customHeight="1" x14ac:dyDescent="0.2">
      <c r="B27" s="676" t="s">
        <v>297</v>
      </c>
      <c r="C27" s="677"/>
      <c r="D27" s="677"/>
      <c r="E27" s="677"/>
      <c r="F27" s="677"/>
      <c r="G27" s="677"/>
      <c r="H27" s="677"/>
      <c r="I27" s="677"/>
      <c r="J27" s="677"/>
      <c r="K27" s="677"/>
      <c r="L27" s="677"/>
      <c r="M27" s="677"/>
      <c r="N27" s="677"/>
      <c r="O27" s="677"/>
      <c r="P27" s="677"/>
      <c r="Q27" s="678"/>
      <c r="R27" s="679">
        <v>306674</v>
      </c>
      <c r="S27" s="680"/>
      <c r="T27" s="680"/>
      <c r="U27" s="680"/>
      <c r="V27" s="680"/>
      <c r="W27" s="680"/>
      <c r="X27" s="680"/>
      <c r="Y27" s="681"/>
      <c r="Z27" s="682">
        <v>5.8</v>
      </c>
      <c r="AA27" s="682"/>
      <c r="AB27" s="682"/>
      <c r="AC27" s="682"/>
      <c r="AD27" s="683" t="s">
        <v>232</v>
      </c>
      <c r="AE27" s="683"/>
      <c r="AF27" s="683"/>
      <c r="AG27" s="683"/>
      <c r="AH27" s="683"/>
      <c r="AI27" s="683"/>
      <c r="AJ27" s="683"/>
      <c r="AK27" s="683"/>
      <c r="AL27" s="684" t="s">
        <v>232</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1745059</v>
      </c>
      <c r="BH27" s="680"/>
      <c r="BI27" s="680"/>
      <c r="BJ27" s="680"/>
      <c r="BK27" s="680"/>
      <c r="BL27" s="680"/>
      <c r="BM27" s="680"/>
      <c r="BN27" s="681"/>
      <c r="BO27" s="682">
        <v>100</v>
      </c>
      <c r="BP27" s="682"/>
      <c r="BQ27" s="682"/>
      <c r="BR27" s="682"/>
      <c r="BS27" s="688" t="s">
        <v>129</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465793</v>
      </c>
      <c r="CS27" s="715"/>
      <c r="CT27" s="715"/>
      <c r="CU27" s="715"/>
      <c r="CV27" s="715"/>
      <c r="CW27" s="715"/>
      <c r="CX27" s="715"/>
      <c r="CY27" s="716"/>
      <c r="CZ27" s="684">
        <v>9.1999999999999993</v>
      </c>
      <c r="DA27" s="713"/>
      <c r="DB27" s="713"/>
      <c r="DC27" s="717"/>
      <c r="DD27" s="688">
        <v>144538</v>
      </c>
      <c r="DE27" s="715"/>
      <c r="DF27" s="715"/>
      <c r="DG27" s="715"/>
      <c r="DH27" s="715"/>
      <c r="DI27" s="715"/>
      <c r="DJ27" s="715"/>
      <c r="DK27" s="716"/>
      <c r="DL27" s="688">
        <v>144538</v>
      </c>
      <c r="DM27" s="715"/>
      <c r="DN27" s="715"/>
      <c r="DO27" s="715"/>
      <c r="DP27" s="715"/>
      <c r="DQ27" s="715"/>
      <c r="DR27" s="715"/>
      <c r="DS27" s="715"/>
      <c r="DT27" s="715"/>
      <c r="DU27" s="715"/>
      <c r="DV27" s="716"/>
      <c r="DW27" s="684">
        <v>4.3</v>
      </c>
      <c r="DX27" s="713"/>
      <c r="DY27" s="713"/>
      <c r="DZ27" s="713"/>
      <c r="EA27" s="713"/>
      <c r="EB27" s="713"/>
      <c r="EC27" s="714"/>
    </row>
    <row r="28" spans="2:133" ht="11.25" customHeight="1" x14ac:dyDescent="0.2">
      <c r="B28" s="721" t="s">
        <v>300</v>
      </c>
      <c r="C28" s="722"/>
      <c r="D28" s="722"/>
      <c r="E28" s="722"/>
      <c r="F28" s="722"/>
      <c r="G28" s="722"/>
      <c r="H28" s="722"/>
      <c r="I28" s="722"/>
      <c r="J28" s="722"/>
      <c r="K28" s="722"/>
      <c r="L28" s="722"/>
      <c r="M28" s="722"/>
      <c r="N28" s="722"/>
      <c r="O28" s="722"/>
      <c r="P28" s="722"/>
      <c r="Q28" s="723"/>
      <c r="R28" s="679" t="s">
        <v>129</v>
      </c>
      <c r="S28" s="680"/>
      <c r="T28" s="680"/>
      <c r="U28" s="680"/>
      <c r="V28" s="680"/>
      <c r="W28" s="680"/>
      <c r="X28" s="680"/>
      <c r="Y28" s="681"/>
      <c r="Z28" s="682" t="s">
        <v>129</v>
      </c>
      <c r="AA28" s="682"/>
      <c r="AB28" s="682"/>
      <c r="AC28" s="682"/>
      <c r="AD28" s="683" t="s">
        <v>232</v>
      </c>
      <c r="AE28" s="683"/>
      <c r="AF28" s="683"/>
      <c r="AG28" s="683"/>
      <c r="AH28" s="683"/>
      <c r="AI28" s="683"/>
      <c r="AJ28" s="683"/>
      <c r="AK28" s="683"/>
      <c r="AL28" s="684" t="s">
        <v>129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400706</v>
      </c>
      <c r="CS28" s="680"/>
      <c r="CT28" s="680"/>
      <c r="CU28" s="680"/>
      <c r="CV28" s="680"/>
      <c r="CW28" s="680"/>
      <c r="CX28" s="680"/>
      <c r="CY28" s="681"/>
      <c r="CZ28" s="684">
        <v>7.9</v>
      </c>
      <c r="DA28" s="713"/>
      <c r="DB28" s="713"/>
      <c r="DC28" s="717"/>
      <c r="DD28" s="688">
        <v>397781</v>
      </c>
      <c r="DE28" s="680"/>
      <c r="DF28" s="680"/>
      <c r="DG28" s="680"/>
      <c r="DH28" s="680"/>
      <c r="DI28" s="680"/>
      <c r="DJ28" s="680"/>
      <c r="DK28" s="681"/>
      <c r="DL28" s="688">
        <v>397781</v>
      </c>
      <c r="DM28" s="680"/>
      <c r="DN28" s="680"/>
      <c r="DO28" s="680"/>
      <c r="DP28" s="680"/>
      <c r="DQ28" s="680"/>
      <c r="DR28" s="680"/>
      <c r="DS28" s="680"/>
      <c r="DT28" s="680"/>
      <c r="DU28" s="680"/>
      <c r="DV28" s="681"/>
      <c r="DW28" s="684">
        <v>11.9</v>
      </c>
      <c r="DX28" s="713"/>
      <c r="DY28" s="713"/>
      <c r="DZ28" s="713"/>
      <c r="EA28" s="713"/>
      <c r="EB28" s="713"/>
      <c r="EC28" s="714"/>
    </row>
    <row r="29" spans="2:133" ht="11.25" customHeight="1" x14ac:dyDescent="0.2">
      <c r="B29" s="676" t="s">
        <v>302</v>
      </c>
      <c r="C29" s="677"/>
      <c r="D29" s="677"/>
      <c r="E29" s="677"/>
      <c r="F29" s="677"/>
      <c r="G29" s="677"/>
      <c r="H29" s="677"/>
      <c r="I29" s="677"/>
      <c r="J29" s="677"/>
      <c r="K29" s="677"/>
      <c r="L29" s="677"/>
      <c r="M29" s="677"/>
      <c r="N29" s="677"/>
      <c r="O29" s="677"/>
      <c r="P29" s="677"/>
      <c r="Q29" s="678"/>
      <c r="R29" s="679">
        <v>299076</v>
      </c>
      <c r="S29" s="680"/>
      <c r="T29" s="680"/>
      <c r="U29" s="680"/>
      <c r="V29" s="680"/>
      <c r="W29" s="680"/>
      <c r="X29" s="680"/>
      <c r="Y29" s="681"/>
      <c r="Z29" s="682">
        <v>5.7</v>
      </c>
      <c r="AA29" s="682"/>
      <c r="AB29" s="682"/>
      <c r="AC29" s="682"/>
      <c r="AD29" s="683" t="s">
        <v>232</v>
      </c>
      <c r="AE29" s="683"/>
      <c r="AF29" s="683"/>
      <c r="AG29" s="683"/>
      <c r="AH29" s="683"/>
      <c r="AI29" s="683"/>
      <c r="AJ29" s="683"/>
      <c r="AK29" s="683"/>
      <c r="AL29" s="684" t="s">
        <v>129</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306</v>
      </c>
      <c r="CG29" s="695"/>
      <c r="CH29" s="695"/>
      <c r="CI29" s="695"/>
      <c r="CJ29" s="695"/>
      <c r="CK29" s="695"/>
      <c r="CL29" s="695"/>
      <c r="CM29" s="695"/>
      <c r="CN29" s="695"/>
      <c r="CO29" s="695"/>
      <c r="CP29" s="695"/>
      <c r="CQ29" s="696"/>
      <c r="CR29" s="679">
        <v>400706</v>
      </c>
      <c r="CS29" s="715"/>
      <c r="CT29" s="715"/>
      <c r="CU29" s="715"/>
      <c r="CV29" s="715"/>
      <c r="CW29" s="715"/>
      <c r="CX29" s="715"/>
      <c r="CY29" s="716"/>
      <c r="CZ29" s="684">
        <v>7.9</v>
      </c>
      <c r="DA29" s="713"/>
      <c r="DB29" s="713"/>
      <c r="DC29" s="717"/>
      <c r="DD29" s="688">
        <v>397781</v>
      </c>
      <c r="DE29" s="715"/>
      <c r="DF29" s="715"/>
      <c r="DG29" s="715"/>
      <c r="DH29" s="715"/>
      <c r="DI29" s="715"/>
      <c r="DJ29" s="715"/>
      <c r="DK29" s="716"/>
      <c r="DL29" s="688">
        <v>397781</v>
      </c>
      <c r="DM29" s="715"/>
      <c r="DN29" s="715"/>
      <c r="DO29" s="715"/>
      <c r="DP29" s="715"/>
      <c r="DQ29" s="715"/>
      <c r="DR29" s="715"/>
      <c r="DS29" s="715"/>
      <c r="DT29" s="715"/>
      <c r="DU29" s="715"/>
      <c r="DV29" s="716"/>
      <c r="DW29" s="684">
        <v>11.9</v>
      </c>
      <c r="DX29" s="713"/>
      <c r="DY29" s="713"/>
      <c r="DZ29" s="713"/>
      <c r="EA29" s="713"/>
      <c r="EB29" s="713"/>
      <c r="EC29" s="714"/>
    </row>
    <row r="30" spans="2:133" ht="11.25" customHeight="1" x14ac:dyDescent="0.2">
      <c r="B30" s="676" t="s">
        <v>307</v>
      </c>
      <c r="C30" s="677"/>
      <c r="D30" s="677"/>
      <c r="E30" s="677"/>
      <c r="F30" s="677"/>
      <c r="G30" s="677"/>
      <c r="H30" s="677"/>
      <c r="I30" s="677"/>
      <c r="J30" s="677"/>
      <c r="K30" s="677"/>
      <c r="L30" s="677"/>
      <c r="M30" s="677"/>
      <c r="N30" s="677"/>
      <c r="O30" s="677"/>
      <c r="P30" s="677"/>
      <c r="Q30" s="678"/>
      <c r="R30" s="679">
        <v>29705</v>
      </c>
      <c r="S30" s="680"/>
      <c r="T30" s="680"/>
      <c r="U30" s="680"/>
      <c r="V30" s="680"/>
      <c r="W30" s="680"/>
      <c r="X30" s="680"/>
      <c r="Y30" s="681"/>
      <c r="Z30" s="682">
        <v>0.6</v>
      </c>
      <c r="AA30" s="682"/>
      <c r="AB30" s="682"/>
      <c r="AC30" s="682"/>
      <c r="AD30" s="683">
        <v>7918</v>
      </c>
      <c r="AE30" s="683"/>
      <c r="AF30" s="683"/>
      <c r="AG30" s="683"/>
      <c r="AH30" s="683"/>
      <c r="AI30" s="683"/>
      <c r="AJ30" s="683"/>
      <c r="AK30" s="683"/>
      <c r="AL30" s="684">
        <v>0.3</v>
      </c>
      <c r="AM30" s="685"/>
      <c r="AN30" s="685"/>
      <c r="AO30" s="686"/>
      <c r="AP30" s="727" t="s">
        <v>308</v>
      </c>
      <c r="AQ30" s="728"/>
      <c r="AR30" s="728"/>
      <c r="AS30" s="728"/>
      <c r="AT30" s="733" t="s">
        <v>309</v>
      </c>
      <c r="AU30" s="230"/>
      <c r="AV30" s="230"/>
      <c r="AW30" s="230"/>
      <c r="AX30" s="665" t="s">
        <v>186</v>
      </c>
      <c r="AY30" s="666"/>
      <c r="AZ30" s="666"/>
      <c r="BA30" s="666"/>
      <c r="BB30" s="666"/>
      <c r="BC30" s="666"/>
      <c r="BD30" s="666"/>
      <c r="BE30" s="666"/>
      <c r="BF30" s="667"/>
      <c r="BG30" s="739">
        <v>99.3</v>
      </c>
      <c r="BH30" s="740"/>
      <c r="BI30" s="740"/>
      <c r="BJ30" s="740"/>
      <c r="BK30" s="740"/>
      <c r="BL30" s="740"/>
      <c r="BM30" s="674">
        <v>97.3</v>
      </c>
      <c r="BN30" s="740"/>
      <c r="BO30" s="740"/>
      <c r="BP30" s="740"/>
      <c r="BQ30" s="741"/>
      <c r="BR30" s="739">
        <v>99</v>
      </c>
      <c r="BS30" s="740"/>
      <c r="BT30" s="740"/>
      <c r="BU30" s="740"/>
      <c r="BV30" s="740"/>
      <c r="BW30" s="740"/>
      <c r="BX30" s="674">
        <v>96.9</v>
      </c>
      <c r="BY30" s="740"/>
      <c r="BZ30" s="740"/>
      <c r="CA30" s="740"/>
      <c r="CB30" s="741"/>
      <c r="CD30" s="744"/>
      <c r="CE30" s="745"/>
      <c r="CF30" s="694" t="s">
        <v>310</v>
      </c>
      <c r="CG30" s="695"/>
      <c r="CH30" s="695"/>
      <c r="CI30" s="695"/>
      <c r="CJ30" s="695"/>
      <c r="CK30" s="695"/>
      <c r="CL30" s="695"/>
      <c r="CM30" s="695"/>
      <c r="CN30" s="695"/>
      <c r="CO30" s="695"/>
      <c r="CP30" s="695"/>
      <c r="CQ30" s="696"/>
      <c r="CR30" s="679">
        <v>371065</v>
      </c>
      <c r="CS30" s="680"/>
      <c r="CT30" s="680"/>
      <c r="CU30" s="680"/>
      <c r="CV30" s="680"/>
      <c r="CW30" s="680"/>
      <c r="CX30" s="680"/>
      <c r="CY30" s="681"/>
      <c r="CZ30" s="684">
        <v>7.3</v>
      </c>
      <c r="DA30" s="713"/>
      <c r="DB30" s="713"/>
      <c r="DC30" s="717"/>
      <c r="DD30" s="688">
        <v>368725</v>
      </c>
      <c r="DE30" s="680"/>
      <c r="DF30" s="680"/>
      <c r="DG30" s="680"/>
      <c r="DH30" s="680"/>
      <c r="DI30" s="680"/>
      <c r="DJ30" s="680"/>
      <c r="DK30" s="681"/>
      <c r="DL30" s="688">
        <v>368725</v>
      </c>
      <c r="DM30" s="680"/>
      <c r="DN30" s="680"/>
      <c r="DO30" s="680"/>
      <c r="DP30" s="680"/>
      <c r="DQ30" s="680"/>
      <c r="DR30" s="680"/>
      <c r="DS30" s="680"/>
      <c r="DT30" s="680"/>
      <c r="DU30" s="680"/>
      <c r="DV30" s="681"/>
      <c r="DW30" s="684">
        <v>11</v>
      </c>
      <c r="DX30" s="713"/>
      <c r="DY30" s="713"/>
      <c r="DZ30" s="713"/>
      <c r="EA30" s="713"/>
      <c r="EB30" s="713"/>
      <c r="EC30" s="714"/>
    </row>
    <row r="31" spans="2:133" ht="11.25" customHeight="1" x14ac:dyDescent="0.2">
      <c r="B31" s="676" t="s">
        <v>311</v>
      </c>
      <c r="C31" s="677"/>
      <c r="D31" s="677"/>
      <c r="E31" s="677"/>
      <c r="F31" s="677"/>
      <c r="G31" s="677"/>
      <c r="H31" s="677"/>
      <c r="I31" s="677"/>
      <c r="J31" s="677"/>
      <c r="K31" s="677"/>
      <c r="L31" s="677"/>
      <c r="M31" s="677"/>
      <c r="N31" s="677"/>
      <c r="O31" s="677"/>
      <c r="P31" s="677"/>
      <c r="Q31" s="678"/>
      <c r="R31" s="679">
        <v>527339</v>
      </c>
      <c r="S31" s="680"/>
      <c r="T31" s="680"/>
      <c r="U31" s="680"/>
      <c r="V31" s="680"/>
      <c r="W31" s="680"/>
      <c r="X31" s="680"/>
      <c r="Y31" s="681"/>
      <c r="Z31" s="682">
        <v>10</v>
      </c>
      <c r="AA31" s="682"/>
      <c r="AB31" s="682"/>
      <c r="AC31" s="682"/>
      <c r="AD31" s="683" t="s">
        <v>232</v>
      </c>
      <c r="AE31" s="683"/>
      <c r="AF31" s="683"/>
      <c r="AG31" s="683"/>
      <c r="AH31" s="683"/>
      <c r="AI31" s="683"/>
      <c r="AJ31" s="683"/>
      <c r="AK31" s="683"/>
      <c r="AL31" s="684" t="s">
        <v>232</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99.4</v>
      </c>
      <c r="BH31" s="715"/>
      <c r="BI31" s="715"/>
      <c r="BJ31" s="715"/>
      <c r="BK31" s="715"/>
      <c r="BL31" s="715"/>
      <c r="BM31" s="685">
        <v>98.4</v>
      </c>
      <c r="BN31" s="737"/>
      <c r="BO31" s="737"/>
      <c r="BP31" s="737"/>
      <c r="BQ31" s="738"/>
      <c r="BR31" s="736">
        <v>99.3</v>
      </c>
      <c r="BS31" s="715"/>
      <c r="BT31" s="715"/>
      <c r="BU31" s="715"/>
      <c r="BV31" s="715"/>
      <c r="BW31" s="715"/>
      <c r="BX31" s="685">
        <v>97.8</v>
      </c>
      <c r="BY31" s="737"/>
      <c r="BZ31" s="737"/>
      <c r="CA31" s="737"/>
      <c r="CB31" s="738"/>
      <c r="CD31" s="744"/>
      <c r="CE31" s="745"/>
      <c r="CF31" s="694" t="s">
        <v>314</v>
      </c>
      <c r="CG31" s="695"/>
      <c r="CH31" s="695"/>
      <c r="CI31" s="695"/>
      <c r="CJ31" s="695"/>
      <c r="CK31" s="695"/>
      <c r="CL31" s="695"/>
      <c r="CM31" s="695"/>
      <c r="CN31" s="695"/>
      <c r="CO31" s="695"/>
      <c r="CP31" s="695"/>
      <c r="CQ31" s="696"/>
      <c r="CR31" s="679">
        <v>29641</v>
      </c>
      <c r="CS31" s="715"/>
      <c r="CT31" s="715"/>
      <c r="CU31" s="715"/>
      <c r="CV31" s="715"/>
      <c r="CW31" s="715"/>
      <c r="CX31" s="715"/>
      <c r="CY31" s="716"/>
      <c r="CZ31" s="684">
        <v>0.6</v>
      </c>
      <c r="DA31" s="713"/>
      <c r="DB31" s="713"/>
      <c r="DC31" s="717"/>
      <c r="DD31" s="688">
        <v>29056</v>
      </c>
      <c r="DE31" s="715"/>
      <c r="DF31" s="715"/>
      <c r="DG31" s="715"/>
      <c r="DH31" s="715"/>
      <c r="DI31" s="715"/>
      <c r="DJ31" s="715"/>
      <c r="DK31" s="716"/>
      <c r="DL31" s="688">
        <v>29056</v>
      </c>
      <c r="DM31" s="715"/>
      <c r="DN31" s="715"/>
      <c r="DO31" s="715"/>
      <c r="DP31" s="715"/>
      <c r="DQ31" s="715"/>
      <c r="DR31" s="715"/>
      <c r="DS31" s="715"/>
      <c r="DT31" s="715"/>
      <c r="DU31" s="715"/>
      <c r="DV31" s="716"/>
      <c r="DW31" s="684">
        <v>0.9</v>
      </c>
      <c r="DX31" s="713"/>
      <c r="DY31" s="713"/>
      <c r="DZ31" s="713"/>
      <c r="EA31" s="713"/>
      <c r="EB31" s="713"/>
      <c r="EC31" s="714"/>
    </row>
    <row r="32" spans="2:133" ht="11.25" customHeight="1" x14ac:dyDescent="0.2">
      <c r="B32" s="676" t="s">
        <v>315</v>
      </c>
      <c r="C32" s="677"/>
      <c r="D32" s="677"/>
      <c r="E32" s="677"/>
      <c r="F32" s="677"/>
      <c r="G32" s="677"/>
      <c r="H32" s="677"/>
      <c r="I32" s="677"/>
      <c r="J32" s="677"/>
      <c r="K32" s="677"/>
      <c r="L32" s="677"/>
      <c r="M32" s="677"/>
      <c r="N32" s="677"/>
      <c r="O32" s="677"/>
      <c r="P32" s="677"/>
      <c r="Q32" s="678"/>
      <c r="R32" s="679">
        <v>74510</v>
      </c>
      <c r="S32" s="680"/>
      <c r="T32" s="680"/>
      <c r="U32" s="680"/>
      <c r="V32" s="680"/>
      <c r="W32" s="680"/>
      <c r="X32" s="680"/>
      <c r="Y32" s="681"/>
      <c r="Z32" s="682">
        <v>1.4</v>
      </c>
      <c r="AA32" s="682"/>
      <c r="AB32" s="682"/>
      <c r="AC32" s="682"/>
      <c r="AD32" s="683" t="s">
        <v>129</v>
      </c>
      <c r="AE32" s="683"/>
      <c r="AF32" s="683"/>
      <c r="AG32" s="683"/>
      <c r="AH32" s="683"/>
      <c r="AI32" s="683"/>
      <c r="AJ32" s="683"/>
      <c r="AK32" s="683"/>
      <c r="AL32" s="684" t="s">
        <v>129</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99</v>
      </c>
      <c r="BH32" s="749"/>
      <c r="BI32" s="749"/>
      <c r="BJ32" s="749"/>
      <c r="BK32" s="749"/>
      <c r="BL32" s="749"/>
      <c r="BM32" s="750">
        <v>95.9</v>
      </c>
      <c r="BN32" s="749"/>
      <c r="BO32" s="749"/>
      <c r="BP32" s="749"/>
      <c r="BQ32" s="751"/>
      <c r="BR32" s="748">
        <v>98.5</v>
      </c>
      <c r="BS32" s="749"/>
      <c r="BT32" s="749"/>
      <c r="BU32" s="749"/>
      <c r="BV32" s="749"/>
      <c r="BW32" s="749"/>
      <c r="BX32" s="750">
        <v>95.7</v>
      </c>
      <c r="BY32" s="749"/>
      <c r="BZ32" s="749"/>
      <c r="CA32" s="749"/>
      <c r="CB32" s="751"/>
      <c r="CD32" s="746"/>
      <c r="CE32" s="747"/>
      <c r="CF32" s="694" t="s">
        <v>317</v>
      </c>
      <c r="CG32" s="695"/>
      <c r="CH32" s="695"/>
      <c r="CI32" s="695"/>
      <c r="CJ32" s="695"/>
      <c r="CK32" s="695"/>
      <c r="CL32" s="695"/>
      <c r="CM32" s="695"/>
      <c r="CN32" s="695"/>
      <c r="CO32" s="695"/>
      <c r="CP32" s="695"/>
      <c r="CQ32" s="696"/>
      <c r="CR32" s="679" t="s">
        <v>232</v>
      </c>
      <c r="CS32" s="680"/>
      <c r="CT32" s="680"/>
      <c r="CU32" s="680"/>
      <c r="CV32" s="680"/>
      <c r="CW32" s="680"/>
      <c r="CX32" s="680"/>
      <c r="CY32" s="681"/>
      <c r="CZ32" s="684" t="s">
        <v>129</v>
      </c>
      <c r="DA32" s="713"/>
      <c r="DB32" s="713"/>
      <c r="DC32" s="717"/>
      <c r="DD32" s="688" t="s">
        <v>129</v>
      </c>
      <c r="DE32" s="680"/>
      <c r="DF32" s="680"/>
      <c r="DG32" s="680"/>
      <c r="DH32" s="680"/>
      <c r="DI32" s="680"/>
      <c r="DJ32" s="680"/>
      <c r="DK32" s="681"/>
      <c r="DL32" s="688" t="s">
        <v>129</v>
      </c>
      <c r="DM32" s="680"/>
      <c r="DN32" s="680"/>
      <c r="DO32" s="680"/>
      <c r="DP32" s="680"/>
      <c r="DQ32" s="680"/>
      <c r="DR32" s="680"/>
      <c r="DS32" s="680"/>
      <c r="DT32" s="680"/>
      <c r="DU32" s="680"/>
      <c r="DV32" s="681"/>
      <c r="DW32" s="684" t="s">
        <v>129</v>
      </c>
      <c r="DX32" s="713"/>
      <c r="DY32" s="713"/>
      <c r="DZ32" s="713"/>
      <c r="EA32" s="713"/>
      <c r="EB32" s="713"/>
      <c r="EC32" s="714"/>
    </row>
    <row r="33" spans="2:133" ht="11.25" customHeight="1" x14ac:dyDescent="0.2">
      <c r="B33" s="676" t="s">
        <v>318</v>
      </c>
      <c r="C33" s="677"/>
      <c r="D33" s="677"/>
      <c r="E33" s="677"/>
      <c r="F33" s="677"/>
      <c r="G33" s="677"/>
      <c r="H33" s="677"/>
      <c r="I33" s="677"/>
      <c r="J33" s="677"/>
      <c r="K33" s="677"/>
      <c r="L33" s="677"/>
      <c r="M33" s="677"/>
      <c r="N33" s="677"/>
      <c r="O33" s="677"/>
      <c r="P33" s="677"/>
      <c r="Q33" s="678"/>
      <c r="R33" s="679">
        <v>194090</v>
      </c>
      <c r="S33" s="680"/>
      <c r="T33" s="680"/>
      <c r="U33" s="680"/>
      <c r="V33" s="680"/>
      <c r="W33" s="680"/>
      <c r="X33" s="680"/>
      <c r="Y33" s="681"/>
      <c r="Z33" s="682">
        <v>3.7</v>
      </c>
      <c r="AA33" s="682"/>
      <c r="AB33" s="682"/>
      <c r="AC33" s="682"/>
      <c r="AD33" s="683" t="s">
        <v>232</v>
      </c>
      <c r="AE33" s="683"/>
      <c r="AF33" s="683"/>
      <c r="AG33" s="683"/>
      <c r="AH33" s="683"/>
      <c r="AI33" s="683"/>
      <c r="AJ33" s="683"/>
      <c r="AK33" s="683"/>
      <c r="AL33" s="684" t="s">
        <v>129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2606390</v>
      </c>
      <c r="CS33" s="715"/>
      <c r="CT33" s="715"/>
      <c r="CU33" s="715"/>
      <c r="CV33" s="715"/>
      <c r="CW33" s="715"/>
      <c r="CX33" s="715"/>
      <c r="CY33" s="716"/>
      <c r="CZ33" s="684">
        <v>51.4</v>
      </c>
      <c r="DA33" s="713"/>
      <c r="DB33" s="713"/>
      <c r="DC33" s="717"/>
      <c r="DD33" s="688">
        <v>2176882</v>
      </c>
      <c r="DE33" s="715"/>
      <c r="DF33" s="715"/>
      <c r="DG33" s="715"/>
      <c r="DH33" s="715"/>
      <c r="DI33" s="715"/>
      <c r="DJ33" s="715"/>
      <c r="DK33" s="716"/>
      <c r="DL33" s="688">
        <v>1236798</v>
      </c>
      <c r="DM33" s="715"/>
      <c r="DN33" s="715"/>
      <c r="DO33" s="715"/>
      <c r="DP33" s="715"/>
      <c r="DQ33" s="715"/>
      <c r="DR33" s="715"/>
      <c r="DS33" s="715"/>
      <c r="DT33" s="715"/>
      <c r="DU33" s="715"/>
      <c r="DV33" s="716"/>
      <c r="DW33" s="684">
        <v>37.1</v>
      </c>
      <c r="DX33" s="713"/>
      <c r="DY33" s="713"/>
      <c r="DZ33" s="713"/>
      <c r="EA33" s="713"/>
      <c r="EB33" s="713"/>
      <c r="EC33" s="714"/>
    </row>
    <row r="34" spans="2:133" ht="11.25" customHeight="1" x14ac:dyDescent="0.2">
      <c r="B34" s="676" t="s">
        <v>320</v>
      </c>
      <c r="C34" s="677"/>
      <c r="D34" s="677"/>
      <c r="E34" s="677"/>
      <c r="F34" s="677"/>
      <c r="G34" s="677"/>
      <c r="H34" s="677"/>
      <c r="I34" s="677"/>
      <c r="J34" s="677"/>
      <c r="K34" s="677"/>
      <c r="L34" s="677"/>
      <c r="M34" s="677"/>
      <c r="N34" s="677"/>
      <c r="O34" s="677"/>
      <c r="P34" s="677"/>
      <c r="Q34" s="678"/>
      <c r="R34" s="679">
        <v>83935</v>
      </c>
      <c r="S34" s="680"/>
      <c r="T34" s="680"/>
      <c r="U34" s="680"/>
      <c r="V34" s="680"/>
      <c r="W34" s="680"/>
      <c r="X34" s="680"/>
      <c r="Y34" s="681"/>
      <c r="Z34" s="682">
        <v>1.6</v>
      </c>
      <c r="AA34" s="682"/>
      <c r="AB34" s="682"/>
      <c r="AC34" s="682"/>
      <c r="AD34" s="683">
        <v>1</v>
      </c>
      <c r="AE34" s="683"/>
      <c r="AF34" s="683"/>
      <c r="AG34" s="683"/>
      <c r="AH34" s="683"/>
      <c r="AI34" s="683"/>
      <c r="AJ34" s="683"/>
      <c r="AK34" s="683"/>
      <c r="AL34" s="684">
        <v>0</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978097</v>
      </c>
      <c r="CS34" s="680"/>
      <c r="CT34" s="680"/>
      <c r="CU34" s="680"/>
      <c r="CV34" s="680"/>
      <c r="CW34" s="680"/>
      <c r="CX34" s="680"/>
      <c r="CY34" s="681"/>
      <c r="CZ34" s="684">
        <v>19.3</v>
      </c>
      <c r="DA34" s="713"/>
      <c r="DB34" s="713"/>
      <c r="DC34" s="717"/>
      <c r="DD34" s="688">
        <v>715653</v>
      </c>
      <c r="DE34" s="680"/>
      <c r="DF34" s="680"/>
      <c r="DG34" s="680"/>
      <c r="DH34" s="680"/>
      <c r="DI34" s="680"/>
      <c r="DJ34" s="680"/>
      <c r="DK34" s="681"/>
      <c r="DL34" s="688">
        <v>433235</v>
      </c>
      <c r="DM34" s="680"/>
      <c r="DN34" s="680"/>
      <c r="DO34" s="680"/>
      <c r="DP34" s="680"/>
      <c r="DQ34" s="680"/>
      <c r="DR34" s="680"/>
      <c r="DS34" s="680"/>
      <c r="DT34" s="680"/>
      <c r="DU34" s="680"/>
      <c r="DV34" s="681"/>
      <c r="DW34" s="684">
        <v>13</v>
      </c>
      <c r="DX34" s="713"/>
      <c r="DY34" s="713"/>
      <c r="DZ34" s="713"/>
      <c r="EA34" s="713"/>
      <c r="EB34" s="713"/>
      <c r="EC34" s="714"/>
    </row>
    <row r="35" spans="2:133" ht="11.25" customHeight="1" x14ac:dyDescent="0.2">
      <c r="B35" s="676" t="s">
        <v>324</v>
      </c>
      <c r="C35" s="677"/>
      <c r="D35" s="677"/>
      <c r="E35" s="677"/>
      <c r="F35" s="677"/>
      <c r="G35" s="677"/>
      <c r="H35" s="677"/>
      <c r="I35" s="677"/>
      <c r="J35" s="677"/>
      <c r="K35" s="677"/>
      <c r="L35" s="677"/>
      <c r="M35" s="677"/>
      <c r="N35" s="677"/>
      <c r="O35" s="677"/>
      <c r="P35" s="677"/>
      <c r="Q35" s="678"/>
      <c r="R35" s="679">
        <v>325837</v>
      </c>
      <c r="S35" s="680"/>
      <c r="T35" s="680"/>
      <c r="U35" s="680"/>
      <c r="V35" s="680"/>
      <c r="W35" s="680"/>
      <c r="X35" s="680"/>
      <c r="Y35" s="681"/>
      <c r="Z35" s="682">
        <v>6.2</v>
      </c>
      <c r="AA35" s="682"/>
      <c r="AB35" s="682"/>
      <c r="AC35" s="682"/>
      <c r="AD35" s="683" t="s">
        <v>232</v>
      </c>
      <c r="AE35" s="683"/>
      <c r="AF35" s="683"/>
      <c r="AG35" s="683"/>
      <c r="AH35" s="683"/>
      <c r="AI35" s="683"/>
      <c r="AJ35" s="683"/>
      <c r="AK35" s="683"/>
      <c r="AL35" s="684" t="s">
        <v>129</v>
      </c>
      <c r="AM35" s="685"/>
      <c r="AN35" s="685"/>
      <c r="AO35" s="686"/>
      <c r="AP35" s="234"/>
      <c r="AQ35" s="752" t="s">
        <v>325</v>
      </c>
      <c r="AR35" s="753"/>
      <c r="AS35" s="753"/>
      <c r="AT35" s="753"/>
      <c r="AU35" s="753"/>
      <c r="AV35" s="753"/>
      <c r="AW35" s="753"/>
      <c r="AX35" s="753"/>
      <c r="AY35" s="754"/>
      <c r="AZ35" s="668">
        <v>559879</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30706</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40414</v>
      </c>
      <c r="CS35" s="715"/>
      <c r="CT35" s="715"/>
      <c r="CU35" s="715"/>
      <c r="CV35" s="715"/>
      <c r="CW35" s="715"/>
      <c r="CX35" s="715"/>
      <c r="CY35" s="716"/>
      <c r="CZ35" s="684">
        <v>0.8</v>
      </c>
      <c r="DA35" s="713"/>
      <c r="DB35" s="713"/>
      <c r="DC35" s="717"/>
      <c r="DD35" s="688">
        <v>32251</v>
      </c>
      <c r="DE35" s="715"/>
      <c r="DF35" s="715"/>
      <c r="DG35" s="715"/>
      <c r="DH35" s="715"/>
      <c r="DI35" s="715"/>
      <c r="DJ35" s="715"/>
      <c r="DK35" s="716"/>
      <c r="DL35" s="688">
        <v>31491</v>
      </c>
      <c r="DM35" s="715"/>
      <c r="DN35" s="715"/>
      <c r="DO35" s="715"/>
      <c r="DP35" s="715"/>
      <c r="DQ35" s="715"/>
      <c r="DR35" s="715"/>
      <c r="DS35" s="715"/>
      <c r="DT35" s="715"/>
      <c r="DU35" s="715"/>
      <c r="DV35" s="716"/>
      <c r="DW35" s="684">
        <v>0.9</v>
      </c>
      <c r="DX35" s="713"/>
      <c r="DY35" s="713"/>
      <c r="DZ35" s="713"/>
      <c r="EA35" s="713"/>
      <c r="EB35" s="713"/>
      <c r="EC35" s="714"/>
    </row>
    <row r="36" spans="2:133" ht="11.25" customHeight="1" x14ac:dyDescent="0.2">
      <c r="B36" s="676" t="s">
        <v>328</v>
      </c>
      <c r="C36" s="677"/>
      <c r="D36" s="677"/>
      <c r="E36" s="677"/>
      <c r="F36" s="677"/>
      <c r="G36" s="677"/>
      <c r="H36" s="677"/>
      <c r="I36" s="677"/>
      <c r="J36" s="677"/>
      <c r="K36" s="677"/>
      <c r="L36" s="677"/>
      <c r="M36" s="677"/>
      <c r="N36" s="677"/>
      <c r="O36" s="677"/>
      <c r="P36" s="677"/>
      <c r="Q36" s="678"/>
      <c r="R36" s="679" t="s">
        <v>177</v>
      </c>
      <c r="S36" s="680"/>
      <c r="T36" s="680"/>
      <c r="U36" s="680"/>
      <c r="V36" s="680"/>
      <c r="W36" s="680"/>
      <c r="X36" s="680"/>
      <c r="Y36" s="681"/>
      <c r="Z36" s="682" t="s">
        <v>129</v>
      </c>
      <c r="AA36" s="682"/>
      <c r="AB36" s="682"/>
      <c r="AC36" s="682"/>
      <c r="AD36" s="683" t="s">
        <v>232</v>
      </c>
      <c r="AE36" s="683"/>
      <c r="AF36" s="683"/>
      <c r="AG36" s="683"/>
      <c r="AH36" s="683"/>
      <c r="AI36" s="683"/>
      <c r="AJ36" s="683"/>
      <c r="AK36" s="683"/>
      <c r="AL36" s="684" t="s">
        <v>232</v>
      </c>
      <c r="AM36" s="685"/>
      <c r="AN36" s="685"/>
      <c r="AO36" s="686"/>
      <c r="AQ36" s="756" t="s">
        <v>329</v>
      </c>
      <c r="AR36" s="757"/>
      <c r="AS36" s="757"/>
      <c r="AT36" s="757"/>
      <c r="AU36" s="757"/>
      <c r="AV36" s="757"/>
      <c r="AW36" s="757"/>
      <c r="AX36" s="757"/>
      <c r="AY36" s="758"/>
      <c r="AZ36" s="679">
        <v>112420</v>
      </c>
      <c r="BA36" s="680"/>
      <c r="BB36" s="680"/>
      <c r="BC36" s="680"/>
      <c r="BD36" s="715"/>
      <c r="BE36" s="715"/>
      <c r="BF36" s="738"/>
      <c r="BG36" s="694" t="s">
        <v>330</v>
      </c>
      <c r="BH36" s="695"/>
      <c r="BI36" s="695"/>
      <c r="BJ36" s="695"/>
      <c r="BK36" s="695"/>
      <c r="BL36" s="695"/>
      <c r="BM36" s="695"/>
      <c r="BN36" s="695"/>
      <c r="BO36" s="695"/>
      <c r="BP36" s="695"/>
      <c r="BQ36" s="695"/>
      <c r="BR36" s="695"/>
      <c r="BS36" s="695"/>
      <c r="BT36" s="695"/>
      <c r="BU36" s="696"/>
      <c r="BV36" s="679">
        <v>26205</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814445</v>
      </c>
      <c r="CS36" s="680"/>
      <c r="CT36" s="680"/>
      <c r="CU36" s="680"/>
      <c r="CV36" s="680"/>
      <c r="CW36" s="680"/>
      <c r="CX36" s="680"/>
      <c r="CY36" s="681"/>
      <c r="CZ36" s="684">
        <v>16.100000000000001</v>
      </c>
      <c r="DA36" s="713"/>
      <c r="DB36" s="713"/>
      <c r="DC36" s="717"/>
      <c r="DD36" s="688">
        <v>729992</v>
      </c>
      <c r="DE36" s="680"/>
      <c r="DF36" s="680"/>
      <c r="DG36" s="680"/>
      <c r="DH36" s="680"/>
      <c r="DI36" s="680"/>
      <c r="DJ36" s="680"/>
      <c r="DK36" s="681"/>
      <c r="DL36" s="688">
        <v>364664</v>
      </c>
      <c r="DM36" s="680"/>
      <c r="DN36" s="680"/>
      <c r="DO36" s="680"/>
      <c r="DP36" s="680"/>
      <c r="DQ36" s="680"/>
      <c r="DR36" s="680"/>
      <c r="DS36" s="680"/>
      <c r="DT36" s="680"/>
      <c r="DU36" s="680"/>
      <c r="DV36" s="681"/>
      <c r="DW36" s="684">
        <v>10.9</v>
      </c>
      <c r="DX36" s="713"/>
      <c r="DY36" s="713"/>
      <c r="DZ36" s="713"/>
      <c r="EA36" s="713"/>
      <c r="EB36" s="713"/>
      <c r="EC36" s="714"/>
    </row>
    <row r="37" spans="2:133" ht="11.25" customHeight="1" x14ac:dyDescent="0.2">
      <c r="B37" s="676" t="s">
        <v>332</v>
      </c>
      <c r="C37" s="677"/>
      <c r="D37" s="677"/>
      <c r="E37" s="677"/>
      <c r="F37" s="677"/>
      <c r="G37" s="677"/>
      <c r="H37" s="677"/>
      <c r="I37" s="677"/>
      <c r="J37" s="677"/>
      <c r="K37" s="677"/>
      <c r="L37" s="677"/>
      <c r="M37" s="677"/>
      <c r="N37" s="677"/>
      <c r="O37" s="677"/>
      <c r="P37" s="677"/>
      <c r="Q37" s="678"/>
      <c r="R37" s="679">
        <v>245837</v>
      </c>
      <c r="S37" s="680"/>
      <c r="T37" s="680"/>
      <c r="U37" s="680"/>
      <c r="V37" s="680"/>
      <c r="W37" s="680"/>
      <c r="X37" s="680"/>
      <c r="Y37" s="681"/>
      <c r="Z37" s="682">
        <v>4.7</v>
      </c>
      <c r="AA37" s="682"/>
      <c r="AB37" s="682"/>
      <c r="AC37" s="682"/>
      <c r="AD37" s="683" t="s">
        <v>232</v>
      </c>
      <c r="AE37" s="683"/>
      <c r="AF37" s="683"/>
      <c r="AG37" s="683"/>
      <c r="AH37" s="683"/>
      <c r="AI37" s="683"/>
      <c r="AJ37" s="683"/>
      <c r="AK37" s="683"/>
      <c r="AL37" s="684" t="s">
        <v>232</v>
      </c>
      <c r="AM37" s="685"/>
      <c r="AN37" s="685"/>
      <c r="AO37" s="686"/>
      <c r="AQ37" s="756" t="s">
        <v>333</v>
      </c>
      <c r="AR37" s="757"/>
      <c r="AS37" s="757"/>
      <c r="AT37" s="757"/>
      <c r="AU37" s="757"/>
      <c r="AV37" s="757"/>
      <c r="AW37" s="757"/>
      <c r="AX37" s="757"/>
      <c r="AY37" s="758"/>
      <c r="AZ37" s="679">
        <v>765</v>
      </c>
      <c r="BA37" s="680"/>
      <c r="BB37" s="680"/>
      <c r="BC37" s="680"/>
      <c r="BD37" s="715"/>
      <c r="BE37" s="715"/>
      <c r="BF37" s="738"/>
      <c r="BG37" s="694" t="s">
        <v>334</v>
      </c>
      <c r="BH37" s="695"/>
      <c r="BI37" s="695"/>
      <c r="BJ37" s="695"/>
      <c r="BK37" s="695"/>
      <c r="BL37" s="695"/>
      <c r="BM37" s="695"/>
      <c r="BN37" s="695"/>
      <c r="BO37" s="695"/>
      <c r="BP37" s="695"/>
      <c r="BQ37" s="695"/>
      <c r="BR37" s="695"/>
      <c r="BS37" s="695"/>
      <c r="BT37" s="695"/>
      <c r="BU37" s="696"/>
      <c r="BV37" s="679">
        <v>1755</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163211</v>
      </c>
      <c r="CS37" s="715"/>
      <c r="CT37" s="715"/>
      <c r="CU37" s="715"/>
      <c r="CV37" s="715"/>
      <c r="CW37" s="715"/>
      <c r="CX37" s="715"/>
      <c r="CY37" s="716"/>
      <c r="CZ37" s="684">
        <v>3.2</v>
      </c>
      <c r="DA37" s="713"/>
      <c r="DB37" s="713"/>
      <c r="DC37" s="717"/>
      <c r="DD37" s="688">
        <v>162984</v>
      </c>
      <c r="DE37" s="715"/>
      <c r="DF37" s="715"/>
      <c r="DG37" s="715"/>
      <c r="DH37" s="715"/>
      <c r="DI37" s="715"/>
      <c r="DJ37" s="715"/>
      <c r="DK37" s="716"/>
      <c r="DL37" s="688">
        <v>117815</v>
      </c>
      <c r="DM37" s="715"/>
      <c r="DN37" s="715"/>
      <c r="DO37" s="715"/>
      <c r="DP37" s="715"/>
      <c r="DQ37" s="715"/>
      <c r="DR37" s="715"/>
      <c r="DS37" s="715"/>
      <c r="DT37" s="715"/>
      <c r="DU37" s="715"/>
      <c r="DV37" s="716"/>
      <c r="DW37" s="684">
        <v>3.5</v>
      </c>
      <c r="DX37" s="713"/>
      <c r="DY37" s="713"/>
      <c r="DZ37" s="713"/>
      <c r="EA37" s="713"/>
      <c r="EB37" s="713"/>
      <c r="EC37" s="714"/>
    </row>
    <row r="38" spans="2:133" ht="11.25" customHeight="1" x14ac:dyDescent="0.2">
      <c r="B38" s="724" t="s">
        <v>336</v>
      </c>
      <c r="C38" s="725"/>
      <c r="D38" s="725"/>
      <c r="E38" s="725"/>
      <c r="F38" s="725"/>
      <c r="G38" s="725"/>
      <c r="H38" s="725"/>
      <c r="I38" s="725"/>
      <c r="J38" s="725"/>
      <c r="K38" s="725"/>
      <c r="L38" s="725"/>
      <c r="M38" s="725"/>
      <c r="N38" s="725"/>
      <c r="O38" s="725"/>
      <c r="P38" s="725"/>
      <c r="Q38" s="726"/>
      <c r="R38" s="759">
        <v>5264834</v>
      </c>
      <c r="S38" s="760"/>
      <c r="T38" s="760"/>
      <c r="U38" s="760"/>
      <c r="V38" s="760"/>
      <c r="W38" s="760"/>
      <c r="X38" s="760"/>
      <c r="Y38" s="761"/>
      <c r="Z38" s="762">
        <v>100</v>
      </c>
      <c r="AA38" s="762"/>
      <c r="AB38" s="762"/>
      <c r="AC38" s="762"/>
      <c r="AD38" s="763">
        <v>3091624</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t="s">
        <v>232</v>
      </c>
      <c r="BA38" s="680"/>
      <c r="BB38" s="680"/>
      <c r="BC38" s="680"/>
      <c r="BD38" s="715"/>
      <c r="BE38" s="715"/>
      <c r="BF38" s="738"/>
      <c r="BG38" s="694" t="s">
        <v>338</v>
      </c>
      <c r="BH38" s="695"/>
      <c r="BI38" s="695"/>
      <c r="BJ38" s="695"/>
      <c r="BK38" s="695"/>
      <c r="BL38" s="695"/>
      <c r="BM38" s="695"/>
      <c r="BN38" s="695"/>
      <c r="BO38" s="695"/>
      <c r="BP38" s="695"/>
      <c r="BQ38" s="695"/>
      <c r="BR38" s="695"/>
      <c r="BS38" s="695"/>
      <c r="BT38" s="695"/>
      <c r="BU38" s="696"/>
      <c r="BV38" s="679">
        <v>2735</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559114</v>
      </c>
      <c r="CS38" s="680"/>
      <c r="CT38" s="680"/>
      <c r="CU38" s="680"/>
      <c r="CV38" s="680"/>
      <c r="CW38" s="680"/>
      <c r="CX38" s="680"/>
      <c r="CY38" s="681"/>
      <c r="CZ38" s="684">
        <v>11</v>
      </c>
      <c r="DA38" s="713"/>
      <c r="DB38" s="713"/>
      <c r="DC38" s="717"/>
      <c r="DD38" s="688">
        <v>492264</v>
      </c>
      <c r="DE38" s="680"/>
      <c r="DF38" s="680"/>
      <c r="DG38" s="680"/>
      <c r="DH38" s="680"/>
      <c r="DI38" s="680"/>
      <c r="DJ38" s="680"/>
      <c r="DK38" s="681"/>
      <c r="DL38" s="688">
        <v>407028</v>
      </c>
      <c r="DM38" s="680"/>
      <c r="DN38" s="680"/>
      <c r="DO38" s="680"/>
      <c r="DP38" s="680"/>
      <c r="DQ38" s="680"/>
      <c r="DR38" s="680"/>
      <c r="DS38" s="680"/>
      <c r="DT38" s="680"/>
      <c r="DU38" s="680"/>
      <c r="DV38" s="681"/>
      <c r="DW38" s="684">
        <v>12.2</v>
      </c>
      <c r="DX38" s="713"/>
      <c r="DY38" s="713"/>
      <c r="DZ38" s="713"/>
      <c r="EA38" s="713"/>
      <c r="EB38" s="713"/>
      <c r="EC38" s="714"/>
    </row>
    <row r="39" spans="2:133" ht="11.25" customHeight="1" x14ac:dyDescent="0.2">
      <c r="AQ39" s="756" t="s">
        <v>340</v>
      </c>
      <c r="AR39" s="757"/>
      <c r="AS39" s="757"/>
      <c r="AT39" s="757"/>
      <c r="AU39" s="757"/>
      <c r="AV39" s="757"/>
      <c r="AW39" s="757"/>
      <c r="AX39" s="757"/>
      <c r="AY39" s="758"/>
      <c r="AZ39" s="679" t="s">
        <v>232</v>
      </c>
      <c r="BA39" s="680"/>
      <c r="BB39" s="680"/>
      <c r="BC39" s="680"/>
      <c r="BD39" s="715"/>
      <c r="BE39" s="715"/>
      <c r="BF39" s="738"/>
      <c r="BG39" s="770" t="s">
        <v>341</v>
      </c>
      <c r="BH39" s="771"/>
      <c r="BI39" s="771"/>
      <c r="BJ39" s="771"/>
      <c r="BK39" s="771"/>
      <c r="BL39" s="235"/>
      <c r="BM39" s="695" t="s">
        <v>342</v>
      </c>
      <c r="BN39" s="695"/>
      <c r="BO39" s="695"/>
      <c r="BP39" s="695"/>
      <c r="BQ39" s="695"/>
      <c r="BR39" s="695"/>
      <c r="BS39" s="695"/>
      <c r="BT39" s="695"/>
      <c r="BU39" s="696"/>
      <c r="BV39" s="679">
        <v>107</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213780</v>
      </c>
      <c r="CS39" s="715"/>
      <c r="CT39" s="715"/>
      <c r="CU39" s="715"/>
      <c r="CV39" s="715"/>
      <c r="CW39" s="715"/>
      <c r="CX39" s="715"/>
      <c r="CY39" s="716"/>
      <c r="CZ39" s="684">
        <v>4.2</v>
      </c>
      <c r="DA39" s="713"/>
      <c r="DB39" s="713"/>
      <c r="DC39" s="717"/>
      <c r="DD39" s="688">
        <v>206342</v>
      </c>
      <c r="DE39" s="715"/>
      <c r="DF39" s="715"/>
      <c r="DG39" s="715"/>
      <c r="DH39" s="715"/>
      <c r="DI39" s="715"/>
      <c r="DJ39" s="715"/>
      <c r="DK39" s="716"/>
      <c r="DL39" s="688" t="s">
        <v>232</v>
      </c>
      <c r="DM39" s="715"/>
      <c r="DN39" s="715"/>
      <c r="DO39" s="715"/>
      <c r="DP39" s="715"/>
      <c r="DQ39" s="715"/>
      <c r="DR39" s="715"/>
      <c r="DS39" s="715"/>
      <c r="DT39" s="715"/>
      <c r="DU39" s="715"/>
      <c r="DV39" s="716"/>
      <c r="DW39" s="684" t="s">
        <v>232</v>
      </c>
      <c r="DX39" s="713"/>
      <c r="DY39" s="713"/>
      <c r="DZ39" s="713"/>
      <c r="EA39" s="713"/>
      <c r="EB39" s="713"/>
      <c r="EC39" s="714"/>
    </row>
    <row r="40" spans="2:133" ht="11.25" customHeight="1" x14ac:dyDescent="0.2">
      <c r="AQ40" s="756" t="s">
        <v>344</v>
      </c>
      <c r="AR40" s="757"/>
      <c r="AS40" s="757"/>
      <c r="AT40" s="757"/>
      <c r="AU40" s="757"/>
      <c r="AV40" s="757"/>
      <c r="AW40" s="757"/>
      <c r="AX40" s="757"/>
      <c r="AY40" s="758"/>
      <c r="AZ40" s="679">
        <v>89514</v>
      </c>
      <c r="BA40" s="680"/>
      <c r="BB40" s="680"/>
      <c r="BC40" s="680"/>
      <c r="BD40" s="715"/>
      <c r="BE40" s="715"/>
      <c r="BF40" s="738"/>
      <c r="BG40" s="770"/>
      <c r="BH40" s="771"/>
      <c r="BI40" s="771"/>
      <c r="BJ40" s="771"/>
      <c r="BK40" s="771"/>
      <c r="BL40" s="235"/>
      <c r="BM40" s="695" t="s">
        <v>345</v>
      </c>
      <c r="BN40" s="695"/>
      <c r="BO40" s="695"/>
      <c r="BP40" s="695"/>
      <c r="BQ40" s="695"/>
      <c r="BR40" s="695"/>
      <c r="BS40" s="695"/>
      <c r="BT40" s="695"/>
      <c r="BU40" s="696"/>
      <c r="BV40" s="679" t="s">
        <v>232</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v>540</v>
      </c>
      <c r="CS40" s="680"/>
      <c r="CT40" s="680"/>
      <c r="CU40" s="680"/>
      <c r="CV40" s="680"/>
      <c r="CW40" s="680"/>
      <c r="CX40" s="680"/>
      <c r="CY40" s="681"/>
      <c r="CZ40" s="684">
        <v>0</v>
      </c>
      <c r="DA40" s="713"/>
      <c r="DB40" s="713"/>
      <c r="DC40" s="717"/>
      <c r="DD40" s="688">
        <v>380</v>
      </c>
      <c r="DE40" s="680"/>
      <c r="DF40" s="680"/>
      <c r="DG40" s="680"/>
      <c r="DH40" s="680"/>
      <c r="DI40" s="680"/>
      <c r="DJ40" s="680"/>
      <c r="DK40" s="681"/>
      <c r="DL40" s="688">
        <v>380</v>
      </c>
      <c r="DM40" s="680"/>
      <c r="DN40" s="680"/>
      <c r="DO40" s="680"/>
      <c r="DP40" s="680"/>
      <c r="DQ40" s="680"/>
      <c r="DR40" s="680"/>
      <c r="DS40" s="680"/>
      <c r="DT40" s="680"/>
      <c r="DU40" s="680"/>
      <c r="DV40" s="681"/>
      <c r="DW40" s="684">
        <v>0</v>
      </c>
      <c r="DX40" s="713"/>
      <c r="DY40" s="713"/>
      <c r="DZ40" s="713"/>
      <c r="EA40" s="713"/>
      <c r="EB40" s="713"/>
      <c r="EC40" s="714"/>
    </row>
    <row r="41" spans="2:133" ht="11.25" customHeight="1" x14ac:dyDescent="0.2">
      <c r="AQ41" s="766" t="s">
        <v>347</v>
      </c>
      <c r="AR41" s="767"/>
      <c r="AS41" s="767"/>
      <c r="AT41" s="767"/>
      <c r="AU41" s="767"/>
      <c r="AV41" s="767"/>
      <c r="AW41" s="767"/>
      <c r="AX41" s="767"/>
      <c r="AY41" s="768"/>
      <c r="AZ41" s="759">
        <v>357180</v>
      </c>
      <c r="BA41" s="760"/>
      <c r="BB41" s="760"/>
      <c r="BC41" s="760"/>
      <c r="BD41" s="749"/>
      <c r="BE41" s="749"/>
      <c r="BF41" s="751"/>
      <c r="BG41" s="772"/>
      <c r="BH41" s="773"/>
      <c r="BI41" s="773"/>
      <c r="BJ41" s="773"/>
      <c r="BK41" s="773"/>
      <c r="BL41" s="236"/>
      <c r="BM41" s="704" t="s">
        <v>348</v>
      </c>
      <c r="BN41" s="704"/>
      <c r="BO41" s="704"/>
      <c r="BP41" s="704"/>
      <c r="BQ41" s="704"/>
      <c r="BR41" s="704"/>
      <c r="BS41" s="704"/>
      <c r="BT41" s="704"/>
      <c r="BU41" s="705"/>
      <c r="BV41" s="759">
        <v>379</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129</v>
      </c>
      <c r="CS41" s="715"/>
      <c r="CT41" s="715"/>
      <c r="CU41" s="715"/>
      <c r="CV41" s="715"/>
      <c r="CW41" s="715"/>
      <c r="CX41" s="715"/>
      <c r="CY41" s="716"/>
      <c r="CZ41" s="684" t="s">
        <v>129</v>
      </c>
      <c r="DA41" s="713"/>
      <c r="DB41" s="713"/>
      <c r="DC41" s="717"/>
      <c r="DD41" s="688" t="s">
        <v>129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391068</v>
      </c>
      <c r="CS42" s="680"/>
      <c r="CT42" s="680"/>
      <c r="CU42" s="680"/>
      <c r="CV42" s="680"/>
      <c r="CW42" s="680"/>
      <c r="CX42" s="680"/>
      <c r="CY42" s="681"/>
      <c r="CZ42" s="684">
        <v>7.7</v>
      </c>
      <c r="DA42" s="685"/>
      <c r="DB42" s="685"/>
      <c r="DC42" s="780"/>
      <c r="DD42" s="688">
        <v>200604</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4524</v>
      </c>
      <c r="CS43" s="715"/>
      <c r="CT43" s="715"/>
      <c r="CU43" s="715"/>
      <c r="CV43" s="715"/>
      <c r="CW43" s="715"/>
      <c r="CX43" s="715"/>
      <c r="CY43" s="716"/>
      <c r="CZ43" s="684">
        <v>0.1</v>
      </c>
      <c r="DA43" s="713"/>
      <c r="DB43" s="713"/>
      <c r="DC43" s="717"/>
      <c r="DD43" s="688">
        <v>4524</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354</v>
      </c>
      <c r="CD44" s="791" t="s">
        <v>305</v>
      </c>
      <c r="CE44" s="792"/>
      <c r="CF44" s="676" t="s">
        <v>355</v>
      </c>
      <c r="CG44" s="677"/>
      <c r="CH44" s="677"/>
      <c r="CI44" s="677"/>
      <c r="CJ44" s="677"/>
      <c r="CK44" s="677"/>
      <c r="CL44" s="677"/>
      <c r="CM44" s="677"/>
      <c r="CN44" s="677"/>
      <c r="CO44" s="677"/>
      <c r="CP44" s="677"/>
      <c r="CQ44" s="678"/>
      <c r="CR44" s="679">
        <v>373198</v>
      </c>
      <c r="CS44" s="680"/>
      <c r="CT44" s="680"/>
      <c r="CU44" s="680"/>
      <c r="CV44" s="680"/>
      <c r="CW44" s="680"/>
      <c r="CX44" s="680"/>
      <c r="CY44" s="681"/>
      <c r="CZ44" s="684">
        <v>7.4</v>
      </c>
      <c r="DA44" s="685"/>
      <c r="DB44" s="685"/>
      <c r="DC44" s="780"/>
      <c r="DD44" s="688">
        <v>182734</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356</v>
      </c>
      <c r="CG45" s="677"/>
      <c r="CH45" s="677"/>
      <c r="CI45" s="677"/>
      <c r="CJ45" s="677"/>
      <c r="CK45" s="677"/>
      <c r="CL45" s="677"/>
      <c r="CM45" s="677"/>
      <c r="CN45" s="677"/>
      <c r="CO45" s="677"/>
      <c r="CP45" s="677"/>
      <c r="CQ45" s="678"/>
      <c r="CR45" s="679">
        <v>95536</v>
      </c>
      <c r="CS45" s="715"/>
      <c r="CT45" s="715"/>
      <c r="CU45" s="715"/>
      <c r="CV45" s="715"/>
      <c r="CW45" s="715"/>
      <c r="CX45" s="715"/>
      <c r="CY45" s="716"/>
      <c r="CZ45" s="684">
        <v>1.9</v>
      </c>
      <c r="DA45" s="713"/>
      <c r="DB45" s="713"/>
      <c r="DC45" s="717"/>
      <c r="DD45" s="688">
        <v>19238</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357</v>
      </c>
      <c r="CG46" s="677"/>
      <c r="CH46" s="677"/>
      <c r="CI46" s="677"/>
      <c r="CJ46" s="677"/>
      <c r="CK46" s="677"/>
      <c r="CL46" s="677"/>
      <c r="CM46" s="677"/>
      <c r="CN46" s="677"/>
      <c r="CO46" s="677"/>
      <c r="CP46" s="677"/>
      <c r="CQ46" s="678"/>
      <c r="CR46" s="679">
        <v>271699</v>
      </c>
      <c r="CS46" s="680"/>
      <c r="CT46" s="680"/>
      <c r="CU46" s="680"/>
      <c r="CV46" s="680"/>
      <c r="CW46" s="680"/>
      <c r="CX46" s="680"/>
      <c r="CY46" s="681"/>
      <c r="CZ46" s="684">
        <v>5.4</v>
      </c>
      <c r="DA46" s="685"/>
      <c r="DB46" s="685"/>
      <c r="DC46" s="780"/>
      <c r="DD46" s="688">
        <v>157533</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358</v>
      </c>
      <c r="CG47" s="677"/>
      <c r="CH47" s="677"/>
      <c r="CI47" s="677"/>
      <c r="CJ47" s="677"/>
      <c r="CK47" s="677"/>
      <c r="CL47" s="677"/>
      <c r="CM47" s="677"/>
      <c r="CN47" s="677"/>
      <c r="CO47" s="677"/>
      <c r="CP47" s="677"/>
      <c r="CQ47" s="678"/>
      <c r="CR47" s="679">
        <v>17870</v>
      </c>
      <c r="CS47" s="715"/>
      <c r="CT47" s="715"/>
      <c r="CU47" s="715"/>
      <c r="CV47" s="715"/>
      <c r="CW47" s="715"/>
      <c r="CX47" s="715"/>
      <c r="CY47" s="716"/>
      <c r="CZ47" s="684">
        <v>0.4</v>
      </c>
      <c r="DA47" s="713"/>
      <c r="DB47" s="713"/>
      <c r="DC47" s="717"/>
      <c r="DD47" s="688">
        <v>17870</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359</v>
      </c>
      <c r="CG48" s="677"/>
      <c r="CH48" s="677"/>
      <c r="CI48" s="677"/>
      <c r="CJ48" s="677"/>
      <c r="CK48" s="677"/>
      <c r="CL48" s="677"/>
      <c r="CM48" s="677"/>
      <c r="CN48" s="677"/>
      <c r="CO48" s="677"/>
      <c r="CP48" s="677"/>
      <c r="CQ48" s="678"/>
      <c r="CR48" s="679" t="s">
        <v>232</v>
      </c>
      <c r="CS48" s="680"/>
      <c r="CT48" s="680"/>
      <c r="CU48" s="680"/>
      <c r="CV48" s="680"/>
      <c r="CW48" s="680"/>
      <c r="CX48" s="680"/>
      <c r="CY48" s="681"/>
      <c r="CZ48" s="684" t="s">
        <v>232</v>
      </c>
      <c r="DA48" s="685"/>
      <c r="DB48" s="685"/>
      <c r="DC48" s="780"/>
      <c r="DD48" s="688" t="s">
        <v>129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360</v>
      </c>
      <c r="CE49" s="725"/>
      <c r="CF49" s="725"/>
      <c r="CG49" s="725"/>
      <c r="CH49" s="725"/>
      <c r="CI49" s="725"/>
      <c r="CJ49" s="725"/>
      <c r="CK49" s="725"/>
      <c r="CL49" s="725"/>
      <c r="CM49" s="725"/>
      <c r="CN49" s="725"/>
      <c r="CO49" s="725"/>
      <c r="CP49" s="725"/>
      <c r="CQ49" s="726"/>
      <c r="CR49" s="759">
        <v>5068742</v>
      </c>
      <c r="CS49" s="749"/>
      <c r="CT49" s="749"/>
      <c r="CU49" s="749"/>
      <c r="CV49" s="749"/>
      <c r="CW49" s="749"/>
      <c r="CX49" s="749"/>
      <c r="CY49" s="781"/>
      <c r="CZ49" s="764">
        <v>100</v>
      </c>
      <c r="DA49" s="782"/>
      <c r="DB49" s="782"/>
      <c r="DC49" s="783"/>
      <c r="DD49" s="784">
        <v>4069527</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oYyBSNM+kqZcExgrm3RayD6tdGyJFLhMIL7QmQ8KW+Uz1DLLTUr8YZ0AXb3wq2YOqwnWe+K/IZ3su1WonhxiJg==" saltValue="wZnsB3xyoCk+EtGgkW8io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41" t="s">
        <v>362</v>
      </c>
      <c r="DK2" s="842"/>
      <c r="DL2" s="842"/>
      <c r="DM2" s="842"/>
      <c r="DN2" s="842"/>
      <c r="DO2" s="843"/>
      <c r="DP2" s="249"/>
      <c r="DQ2" s="841" t="s">
        <v>363</v>
      </c>
      <c r="DR2" s="842"/>
      <c r="DS2" s="842"/>
      <c r="DT2" s="842"/>
      <c r="DU2" s="842"/>
      <c r="DV2" s="842"/>
      <c r="DW2" s="842"/>
      <c r="DX2" s="842"/>
      <c r="DY2" s="842"/>
      <c r="DZ2" s="843"/>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44" t="s">
        <v>364</v>
      </c>
      <c r="B4" s="844"/>
      <c r="C4" s="844"/>
      <c r="D4" s="844"/>
      <c r="E4" s="844"/>
      <c r="F4" s="844"/>
      <c r="G4" s="844"/>
      <c r="H4" s="844"/>
      <c r="I4" s="844"/>
      <c r="J4" s="844"/>
      <c r="K4" s="844"/>
      <c r="L4" s="844"/>
      <c r="M4" s="844"/>
      <c r="N4" s="844"/>
      <c r="O4" s="844"/>
      <c r="P4" s="844"/>
      <c r="Q4" s="844"/>
      <c r="R4" s="844"/>
      <c r="S4" s="844"/>
      <c r="T4" s="844"/>
      <c r="U4" s="844"/>
      <c r="V4" s="844"/>
      <c r="W4" s="844"/>
      <c r="X4" s="844"/>
      <c r="Y4" s="844"/>
      <c r="Z4" s="844"/>
      <c r="AA4" s="844"/>
      <c r="AB4" s="844"/>
      <c r="AC4" s="844"/>
      <c r="AD4" s="844"/>
      <c r="AE4" s="844"/>
      <c r="AF4" s="844"/>
      <c r="AG4" s="844"/>
      <c r="AH4" s="844"/>
      <c r="AI4" s="844"/>
      <c r="AJ4" s="844"/>
      <c r="AK4" s="844"/>
      <c r="AL4" s="844"/>
      <c r="AM4" s="844"/>
      <c r="AN4" s="844"/>
      <c r="AO4" s="844"/>
      <c r="AP4" s="844"/>
      <c r="AQ4" s="844"/>
      <c r="AR4" s="844"/>
      <c r="AS4" s="844"/>
      <c r="AT4" s="844"/>
      <c r="AU4" s="844"/>
      <c r="AV4" s="844"/>
      <c r="AW4" s="844"/>
      <c r="AX4" s="844"/>
      <c r="AY4" s="844"/>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6" t="s">
        <v>366</v>
      </c>
      <c r="B5" s="827"/>
      <c r="C5" s="827"/>
      <c r="D5" s="827"/>
      <c r="E5" s="827"/>
      <c r="F5" s="827"/>
      <c r="G5" s="827"/>
      <c r="H5" s="827"/>
      <c r="I5" s="827"/>
      <c r="J5" s="827"/>
      <c r="K5" s="827"/>
      <c r="L5" s="827"/>
      <c r="M5" s="827"/>
      <c r="N5" s="827"/>
      <c r="O5" s="827"/>
      <c r="P5" s="828"/>
      <c r="Q5" s="803" t="s">
        <v>367</v>
      </c>
      <c r="R5" s="804"/>
      <c r="S5" s="804"/>
      <c r="T5" s="804"/>
      <c r="U5" s="805"/>
      <c r="V5" s="803" t="s">
        <v>368</v>
      </c>
      <c r="W5" s="804"/>
      <c r="X5" s="804"/>
      <c r="Y5" s="804"/>
      <c r="Z5" s="805"/>
      <c r="AA5" s="803" t="s">
        <v>369</v>
      </c>
      <c r="AB5" s="804"/>
      <c r="AC5" s="804"/>
      <c r="AD5" s="804"/>
      <c r="AE5" s="804"/>
      <c r="AF5" s="845" t="s">
        <v>370</v>
      </c>
      <c r="AG5" s="804"/>
      <c r="AH5" s="804"/>
      <c r="AI5" s="804"/>
      <c r="AJ5" s="815"/>
      <c r="AK5" s="804" t="s">
        <v>371</v>
      </c>
      <c r="AL5" s="804"/>
      <c r="AM5" s="804"/>
      <c r="AN5" s="804"/>
      <c r="AO5" s="805"/>
      <c r="AP5" s="803" t="s">
        <v>372</v>
      </c>
      <c r="AQ5" s="804"/>
      <c r="AR5" s="804"/>
      <c r="AS5" s="804"/>
      <c r="AT5" s="805"/>
      <c r="AU5" s="803" t="s">
        <v>373</v>
      </c>
      <c r="AV5" s="804"/>
      <c r="AW5" s="804"/>
      <c r="AX5" s="804"/>
      <c r="AY5" s="815"/>
      <c r="AZ5" s="256"/>
      <c r="BA5" s="256"/>
      <c r="BB5" s="256"/>
      <c r="BC5" s="256"/>
      <c r="BD5" s="256"/>
      <c r="BE5" s="257"/>
      <c r="BF5" s="257"/>
      <c r="BG5" s="257"/>
      <c r="BH5" s="257"/>
      <c r="BI5" s="257"/>
      <c r="BJ5" s="257"/>
      <c r="BK5" s="257"/>
      <c r="BL5" s="257"/>
      <c r="BM5" s="257"/>
      <c r="BN5" s="257"/>
      <c r="BO5" s="257"/>
      <c r="BP5" s="257"/>
      <c r="BQ5" s="826" t="s">
        <v>374</v>
      </c>
      <c r="BR5" s="827"/>
      <c r="BS5" s="827"/>
      <c r="BT5" s="827"/>
      <c r="BU5" s="827"/>
      <c r="BV5" s="827"/>
      <c r="BW5" s="827"/>
      <c r="BX5" s="827"/>
      <c r="BY5" s="827"/>
      <c r="BZ5" s="827"/>
      <c r="CA5" s="827"/>
      <c r="CB5" s="827"/>
      <c r="CC5" s="827"/>
      <c r="CD5" s="827"/>
      <c r="CE5" s="827"/>
      <c r="CF5" s="827"/>
      <c r="CG5" s="828"/>
      <c r="CH5" s="803" t="s">
        <v>375</v>
      </c>
      <c r="CI5" s="804"/>
      <c r="CJ5" s="804"/>
      <c r="CK5" s="804"/>
      <c r="CL5" s="805"/>
      <c r="CM5" s="803" t="s">
        <v>376</v>
      </c>
      <c r="CN5" s="804"/>
      <c r="CO5" s="804"/>
      <c r="CP5" s="804"/>
      <c r="CQ5" s="805"/>
      <c r="CR5" s="803" t="s">
        <v>377</v>
      </c>
      <c r="CS5" s="804"/>
      <c r="CT5" s="804"/>
      <c r="CU5" s="804"/>
      <c r="CV5" s="805"/>
      <c r="CW5" s="803" t="s">
        <v>378</v>
      </c>
      <c r="CX5" s="804"/>
      <c r="CY5" s="804"/>
      <c r="CZ5" s="804"/>
      <c r="DA5" s="805"/>
      <c r="DB5" s="803" t="s">
        <v>379</v>
      </c>
      <c r="DC5" s="804"/>
      <c r="DD5" s="804"/>
      <c r="DE5" s="804"/>
      <c r="DF5" s="805"/>
      <c r="DG5" s="809" t="s">
        <v>380</v>
      </c>
      <c r="DH5" s="810"/>
      <c r="DI5" s="810"/>
      <c r="DJ5" s="810"/>
      <c r="DK5" s="811"/>
      <c r="DL5" s="809" t="s">
        <v>381</v>
      </c>
      <c r="DM5" s="810"/>
      <c r="DN5" s="810"/>
      <c r="DO5" s="810"/>
      <c r="DP5" s="811"/>
      <c r="DQ5" s="803" t="s">
        <v>382</v>
      </c>
      <c r="DR5" s="804"/>
      <c r="DS5" s="804"/>
      <c r="DT5" s="804"/>
      <c r="DU5" s="805"/>
      <c r="DV5" s="803" t="s">
        <v>373</v>
      </c>
      <c r="DW5" s="804"/>
      <c r="DX5" s="804"/>
      <c r="DY5" s="804"/>
      <c r="DZ5" s="815"/>
      <c r="EA5" s="254"/>
    </row>
    <row r="6" spans="1:131" s="255"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46"/>
      <c r="AG6" s="807"/>
      <c r="AH6" s="807"/>
      <c r="AI6" s="807"/>
      <c r="AJ6" s="816"/>
      <c r="AK6" s="807"/>
      <c r="AL6" s="807"/>
      <c r="AM6" s="807"/>
      <c r="AN6" s="807"/>
      <c r="AO6" s="808"/>
      <c r="AP6" s="806"/>
      <c r="AQ6" s="807"/>
      <c r="AR6" s="807"/>
      <c r="AS6" s="807"/>
      <c r="AT6" s="808"/>
      <c r="AU6" s="806"/>
      <c r="AV6" s="807"/>
      <c r="AW6" s="807"/>
      <c r="AX6" s="807"/>
      <c r="AY6" s="816"/>
      <c r="AZ6" s="252"/>
      <c r="BA6" s="252"/>
      <c r="BB6" s="252"/>
      <c r="BC6" s="252"/>
      <c r="BD6" s="252"/>
      <c r="BE6" s="253"/>
      <c r="BF6" s="253"/>
      <c r="BG6" s="253"/>
      <c r="BH6" s="253"/>
      <c r="BI6" s="253"/>
      <c r="BJ6" s="253"/>
      <c r="BK6" s="253"/>
      <c r="BL6" s="253"/>
      <c r="BM6" s="253"/>
      <c r="BN6" s="253"/>
      <c r="BO6" s="253"/>
      <c r="BP6" s="253"/>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4"/>
    </row>
    <row r="7" spans="1:131" s="255" customFormat="1" ht="26.25" customHeight="1" thickTop="1" x14ac:dyDescent="0.2">
      <c r="A7" s="258">
        <v>1</v>
      </c>
      <c r="B7" s="817" t="s">
        <v>383</v>
      </c>
      <c r="C7" s="818"/>
      <c r="D7" s="818"/>
      <c r="E7" s="818"/>
      <c r="F7" s="818"/>
      <c r="G7" s="818"/>
      <c r="H7" s="818"/>
      <c r="I7" s="818"/>
      <c r="J7" s="818"/>
      <c r="K7" s="818"/>
      <c r="L7" s="818"/>
      <c r="M7" s="818"/>
      <c r="N7" s="818"/>
      <c r="O7" s="818"/>
      <c r="P7" s="819"/>
      <c r="Q7" s="820">
        <v>5209</v>
      </c>
      <c r="R7" s="821"/>
      <c r="S7" s="821"/>
      <c r="T7" s="821"/>
      <c r="U7" s="821"/>
      <c r="V7" s="821">
        <v>5049</v>
      </c>
      <c r="W7" s="821"/>
      <c r="X7" s="821"/>
      <c r="Y7" s="821"/>
      <c r="Z7" s="821"/>
      <c r="AA7" s="821">
        <v>160</v>
      </c>
      <c r="AB7" s="821"/>
      <c r="AC7" s="821"/>
      <c r="AD7" s="821"/>
      <c r="AE7" s="822"/>
      <c r="AF7" s="823">
        <v>158</v>
      </c>
      <c r="AG7" s="824"/>
      <c r="AH7" s="824"/>
      <c r="AI7" s="824"/>
      <c r="AJ7" s="825"/>
      <c r="AK7" s="866">
        <v>75</v>
      </c>
      <c r="AL7" s="867"/>
      <c r="AM7" s="867"/>
      <c r="AN7" s="867"/>
      <c r="AO7" s="867"/>
      <c r="AP7" s="867">
        <v>4449</v>
      </c>
      <c r="AQ7" s="867"/>
      <c r="AR7" s="867"/>
      <c r="AS7" s="867"/>
      <c r="AT7" s="867"/>
      <c r="AU7" s="868"/>
      <c r="AV7" s="868"/>
      <c r="AW7" s="868"/>
      <c r="AX7" s="868"/>
      <c r="AY7" s="869"/>
      <c r="AZ7" s="252"/>
      <c r="BA7" s="252"/>
      <c r="BB7" s="252"/>
      <c r="BC7" s="252"/>
      <c r="BD7" s="252"/>
      <c r="BE7" s="253"/>
      <c r="BF7" s="253"/>
      <c r="BG7" s="253"/>
      <c r="BH7" s="253"/>
      <c r="BI7" s="253"/>
      <c r="BJ7" s="253"/>
      <c r="BK7" s="253"/>
      <c r="BL7" s="253"/>
      <c r="BM7" s="253"/>
      <c r="BN7" s="253"/>
      <c r="BO7" s="253"/>
      <c r="BP7" s="253"/>
      <c r="BQ7" s="259">
        <v>1</v>
      </c>
      <c r="BR7" s="260" t="s">
        <v>585</v>
      </c>
      <c r="BS7" s="847" t="s">
        <v>583</v>
      </c>
      <c r="BT7" s="848"/>
      <c r="BU7" s="848"/>
      <c r="BV7" s="848"/>
      <c r="BW7" s="848"/>
      <c r="BX7" s="848"/>
      <c r="BY7" s="848"/>
      <c r="BZ7" s="848"/>
      <c r="CA7" s="848"/>
      <c r="CB7" s="848"/>
      <c r="CC7" s="848"/>
      <c r="CD7" s="848"/>
      <c r="CE7" s="848"/>
      <c r="CF7" s="848"/>
      <c r="CG7" s="849"/>
      <c r="CH7" s="863">
        <v>34</v>
      </c>
      <c r="CI7" s="864"/>
      <c r="CJ7" s="864"/>
      <c r="CK7" s="864"/>
      <c r="CL7" s="865"/>
      <c r="CM7" s="863">
        <v>412</v>
      </c>
      <c r="CN7" s="864"/>
      <c r="CO7" s="864"/>
      <c r="CP7" s="864"/>
      <c r="CQ7" s="865"/>
      <c r="CR7" s="863">
        <v>1</v>
      </c>
      <c r="CS7" s="864"/>
      <c r="CT7" s="864"/>
      <c r="CU7" s="864"/>
      <c r="CV7" s="865"/>
      <c r="CW7" s="863">
        <v>0</v>
      </c>
      <c r="CX7" s="864"/>
      <c r="CY7" s="864"/>
      <c r="CZ7" s="864"/>
      <c r="DA7" s="865"/>
      <c r="DB7" s="863" t="s">
        <v>572</v>
      </c>
      <c r="DC7" s="864"/>
      <c r="DD7" s="864"/>
      <c r="DE7" s="864"/>
      <c r="DF7" s="865"/>
      <c r="DG7" s="863">
        <v>688</v>
      </c>
      <c r="DH7" s="864"/>
      <c r="DI7" s="864"/>
      <c r="DJ7" s="864"/>
      <c r="DK7" s="865"/>
      <c r="DL7" s="863" t="s">
        <v>572</v>
      </c>
      <c r="DM7" s="864"/>
      <c r="DN7" s="864"/>
      <c r="DO7" s="864"/>
      <c r="DP7" s="865"/>
      <c r="DQ7" s="863" t="s">
        <v>572</v>
      </c>
      <c r="DR7" s="864"/>
      <c r="DS7" s="864"/>
      <c r="DT7" s="864"/>
      <c r="DU7" s="865"/>
      <c r="DV7" s="850"/>
      <c r="DW7" s="851"/>
      <c r="DX7" s="851"/>
      <c r="DY7" s="851"/>
      <c r="DZ7" s="852"/>
      <c r="EA7" s="254"/>
    </row>
    <row r="8" spans="1:131" s="255" customFormat="1" ht="26.25" customHeight="1" x14ac:dyDescent="0.2">
      <c r="A8" s="261">
        <v>2</v>
      </c>
      <c r="B8" s="838" t="s">
        <v>384</v>
      </c>
      <c r="C8" s="839"/>
      <c r="D8" s="839"/>
      <c r="E8" s="839"/>
      <c r="F8" s="839"/>
      <c r="G8" s="839"/>
      <c r="H8" s="839"/>
      <c r="I8" s="839"/>
      <c r="J8" s="839"/>
      <c r="K8" s="839"/>
      <c r="L8" s="839"/>
      <c r="M8" s="839"/>
      <c r="N8" s="839"/>
      <c r="O8" s="839"/>
      <c r="P8" s="840"/>
      <c r="Q8" s="853">
        <v>7</v>
      </c>
      <c r="R8" s="854"/>
      <c r="S8" s="854"/>
      <c r="T8" s="854"/>
      <c r="U8" s="854"/>
      <c r="V8" s="854">
        <v>3</v>
      </c>
      <c r="W8" s="854"/>
      <c r="X8" s="854"/>
      <c r="Y8" s="854"/>
      <c r="Z8" s="854"/>
      <c r="AA8" s="854">
        <v>4</v>
      </c>
      <c r="AB8" s="854"/>
      <c r="AC8" s="854"/>
      <c r="AD8" s="854"/>
      <c r="AE8" s="855"/>
      <c r="AF8" s="856">
        <v>4</v>
      </c>
      <c r="AG8" s="857"/>
      <c r="AH8" s="857"/>
      <c r="AI8" s="857"/>
      <c r="AJ8" s="858"/>
      <c r="AK8" s="859" t="s">
        <v>572</v>
      </c>
      <c r="AL8" s="860"/>
      <c r="AM8" s="860"/>
      <c r="AN8" s="860"/>
      <c r="AO8" s="860"/>
      <c r="AP8" s="860" t="s">
        <v>572</v>
      </c>
      <c r="AQ8" s="860"/>
      <c r="AR8" s="860"/>
      <c r="AS8" s="860"/>
      <c r="AT8" s="860"/>
      <c r="AU8" s="861"/>
      <c r="AV8" s="861"/>
      <c r="AW8" s="861"/>
      <c r="AX8" s="861"/>
      <c r="AY8" s="862"/>
      <c r="AZ8" s="252"/>
      <c r="BA8" s="252"/>
      <c r="BB8" s="252"/>
      <c r="BC8" s="252"/>
      <c r="BD8" s="252"/>
      <c r="BE8" s="253"/>
      <c r="BF8" s="253"/>
      <c r="BG8" s="253"/>
      <c r="BH8" s="253"/>
      <c r="BI8" s="253"/>
      <c r="BJ8" s="253"/>
      <c r="BK8" s="253"/>
      <c r="BL8" s="253"/>
      <c r="BM8" s="253"/>
      <c r="BN8" s="253"/>
      <c r="BO8" s="253"/>
      <c r="BP8" s="253"/>
      <c r="BQ8" s="262">
        <v>2</v>
      </c>
      <c r="BR8" s="263"/>
      <c r="BS8" s="870" t="s">
        <v>584</v>
      </c>
      <c r="BT8" s="871"/>
      <c r="BU8" s="871"/>
      <c r="BV8" s="871"/>
      <c r="BW8" s="871"/>
      <c r="BX8" s="871"/>
      <c r="BY8" s="871"/>
      <c r="BZ8" s="871"/>
      <c r="CA8" s="871"/>
      <c r="CB8" s="871"/>
      <c r="CC8" s="871"/>
      <c r="CD8" s="871"/>
      <c r="CE8" s="871"/>
      <c r="CF8" s="871"/>
      <c r="CG8" s="872"/>
      <c r="CH8" s="832">
        <v>-0.4</v>
      </c>
      <c r="CI8" s="833"/>
      <c r="CJ8" s="833"/>
      <c r="CK8" s="833"/>
      <c r="CL8" s="834"/>
      <c r="CM8" s="832">
        <v>542</v>
      </c>
      <c r="CN8" s="833"/>
      <c r="CO8" s="833"/>
      <c r="CP8" s="833"/>
      <c r="CQ8" s="834"/>
      <c r="CR8" s="832">
        <v>20</v>
      </c>
      <c r="CS8" s="833"/>
      <c r="CT8" s="833"/>
      <c r="CU8" s="833"/>
      <c r="CV8" s="834"/>
      <c r="CW8" s="832">
        <v>1</v>
      </c>
      <c r="CX8" s="833"/>
      <c r="CY8" s="833"/>
      <c r="CZ8" s="833"/>
      <c r="DA8" s="834"/>
      <c r="DB8" s="832" t="s">
        <v>572</v>
      </c>
      <c r="DC8" s="833"/>
      <c r="DD8" s="833"/>
      <c r="DE8" s="833"/>
      <c r="DF8" s="834"/>
      <c r="DG8" s="832" t="s">
        <v>572</v>
      </c>
      <c r="DH8" s="833"/>
      <c r="DI8" s="833"/>
      <c r="DJ8" s="833"/>
      <c r="DK8" s="834"/>
      <c r="DL8" s="832" t="s">
        <v>572</v>
      </c>
      <c r="DM8" s="833"/>
      <c r="DN8" s="833"/>
      <c r="DO8" s="833"/>
      <c r="DP8" s="834"/>
      <c r="DQ8" s="832" t="s">
        <v>572</v>
      </c>
      <c r="DR8" s="833"/>
      <c r="DS8" s="833"/>
      <c r="DT8" s="833"/>
      <c r="DU8" s="834"/>
      <c r="DV8" s="835"/>
      <c r="DW8" s="836"/>
      <c r="DX8" s="836"/>
      <c r="DY8" s="836"/>
      <c r="DZ8" s="837"/>
      <c r="EA8" s="254"/>
    </row>
    <row r="9" spans="1:131" s="255" customFormat="1" ht="26.25" customHeight="1" x14ac:dyDescent="0.2">
      <c r="A9" s="261">
        <v>3</v>
      </c>
      <c r="B9" s="838" t="s">
        <v>385</v>
      </c>
      <c r="C9" s="839"/>
      <c r="D9" s="839"/>
      <c r="E9" s="839"/>
      <c r="F9" s="839"/>
      <c r="G9" s="839"/>
      <c r="H9" s="839"/>
      <c r="I9" s="839"/>
      <c r="J9" s="839"/>
      <c r="K9" s="839"/>
      <c r="L9" s="839"/>
      <c r="M9" s="839"/>
      <c r="N9" s="839"/>
      <c r="O9" s="839"/>
      <c r="P9" s="840"/>
      <c r="Q9" s="853">
        <v>38</v>
      </c>
      <c r="R9" s="854"/>
      <c r="S9" s="854"/>
      <c r="T9" s="854"/>
      <c r="U9" s="854"/>
      <c r="V9" s="854">
        <v>9</v>
      </c>
      <c r="W9" s="854"/>
      <c r="X9" s="854"/>
      <c r="Y9" s="854"/>
      <c r="Z9" s="854"/>
      <c r="AA9" s="854">
        <v>29</v>
      </c>
      <c r="AB9" s="854"/>
      <c r="AC9" s="854"/>
      <c r="AD9" s="854"/>
      <c r="AE9" s="855"/>
      <c r="AF9" s="856">
        <v>29</v>
      </c>
      <c r="AG9" s="857"/>
      <c r="AH9" s="857"/>
      <c r="AI9" s="857"/>
      <c r="AJ9" s="858"/>
      <c r="AK9" s="859">
        <v>0</v>
      </c>
      <c r="AL9" s="860"/>
      <c r="AM9" s="860"/>
      <c r="AN9" s="860"/>
      <c r="AO9" s="860"/>
      <c r="AP9" s="860" t="s">
        <v>572</v>
      </c>
      <c r="AQ9" s="860"/>
      <c r="AR9" s="860"/>
      <c r="AS9" s="860"/>
      <c r="AT9" s="860"/>
      <c r="AU9" s="861"/>
      <c r="AV9" s="861"/>
      <c r="AW9" s="861"/>
      <c r="AX9" s="861"/>
      <c r="AY9" s="862"/>
      <c r="AZ9" s="252"/>
      <c r="BA9" s="252"/>
      <c r="BB9" s="252"/>
      <c r="BC9" s="252"/>
      <c r="BD9" s="252"/>
      <c r="BE9" s="253"/>
      <c r="BF9" s="253"/>
      <c r="BG9" s="253"/>
      <c r="BH9" s="253"/>
      <c r="BI9" s="253"/>
      <c r="BJ9" s="253"/>
      <c r="BK9" s="253"/>
      <c r="BL9" s="253"/>
      <c r="BM9" s="253"/>
      <c r="BN9" s="253"/>
      <c r="BO9" s="253"/>
      <c r="BP9" s="253"/>
      <c r="BQ9" s="262">
        <v>3</v>
      </c>
      <c r="BR9" s="263"/>
      <c r="BS9" s="870"/>
      <c r="BT9" s="871"/>
      <c r="BU9" s="871"/>
      <c r="BV9" s="871"/>
      <c r="BW9" s="871"/>
      <c r="BX9" s="871"/>
      <c r="BY9" s="871"/>
      <c r="BZ9" s="871"/>
      <c r="CA9" s="871"/>
      <c r="CB9" s="871"/>
      <c r="CC9" s="871"/>
      <c r="CD9" s="871"/>
      <c r="CE9" s="871"/>
      <c r="CF9" s="871"/>
      <c r="CG9" s="872"/>
      <c r="CH9" s="832"/>
      <c r="CI9" s="833"/>
      <c r="CJ9" s="833"/>
      <c r="CK9" s="833"/>
      <c r="CL9" s="834"/>
      <c r="CM9" s="832"/>
      <c r="CN9" s="833"/>
      <c r="CO9" s="833"/>
      <c r="CP9" s="833"/>
      <c r="CQ9" s="834"/>
      <c r="CR9" s="832"/>
      <c r="CS9" s="833"/>
      <c r="CT9" s="833"/>
      <c r="CU9" s="833"/>
      <c r="CV9" s="834"/>
      <c r="CW9" s="832"/>
      <c r="CX9" s="833"/>
      <c r="CY9" s="833"/>
      <c r="CZ9" s="833"/>
      <c r="DA9" s="834"/>
      <c r="DB9" s="832"/>
      <c r="DC9" s="833"/>
      <c r="DD9" s="833"/>
      <c r="DE9" s="833"/>
      <c r="DF9" s="834"/>
      <c r="DG9" s="832"/>
      <c r="DH9" s="833"/>
      <c r="DI9" s="833"/>
      <c r="DJ9" s="833"/>
      <c r="DK9" s="834"/>
      <c r="DL9" s="832"/>
      <c r="DM9" s="833"/>
      <c r="DN9" s="833"/>
      <c r="DO9" s="833"/>
      <c r="DP9" s="834"/>
      <c r="DQ9" s="832"/>
      <c r="DR9" s="833"/>
      <c r="DS9" s="833"/>
      <c r="DT9" s="833"/>
      <c r="DU9" s="834"/>
      <c r="DV9" s="835"/>
      <c r="DW9" s="836"/>
      <c r="DX9" s="836"/>
      <c r="DY9" s="836"/>
      <c r="DZ9" s="837"/>
      <c r="EA9" s="254"/>
    </row>
    <row r="10" spans="1:131" s="255" customFormat="1" ht="26.25" customHeight="1" x14ac:dyDescent="0.2">
      <c r="A10" s="261">
        <v>4</v>
      </c>
      <c r="B10" s="838" t="s">
        <v>386</v>
      </c>
      <c r="C10" s="839"/>
      <c r="D10" s="839"/>
      <c r="E10" s="839"/>
      <c r="F10" s="839"/>
      <c r="G10" s="839"/>
      <c r="H10" s="839"/>
      <c r="I10" s="839"/>
      <c r="J10" s="839"/>
      <c r="K10" s="839"/>
      <c r="L10" s="839"/>
      <c r="M10" s="839"/>
      <c r="N10" s="839"/>
      <c r="O10" s="839"/>
      <c r="P10" s="840"/>
      <c r="Q10" s="853">
        <v>10</v>
      </c>
      <c r="R10" s="854"/>
      <c r="S10" s="854"/>
      <c r="T10" s="854"/>
      <c r="U10" s="854"/>
      <c r="V10" s="854">
        <v>8</v>
      </c>
      <c r="W10" s="854"/>
      <c r="X10" s="854"/>
      <c r="Y10" s="854"/>
      <c r="Z10" s="854"/>
      <c r="AA10" s="854">
        <v>2</v>
      </c>
      <c r="AB10" s="854"/>
      <c r="AC10" s="854"/>
      <c r="AD10" s="854"/>
      <c r="AE10" s="855"/>
      <c r="AF10" s="856">
        <v>2</v>
      </c>
      <c r="AG10" s="857"/>
      <c r="AH10" s="857"/>
      <c r="AI10" s="857"/>
      <c r="AJ10" s="858"/>
      <c r="AK10" s="859" t="s">
        <v>572</v>
      </c>
      <c r="AL10" s="860"/>
      <c r="AM10" s="860"/>
      <c r="AN10" s="860"/>
      <c r="AO10" s="860"/>
      <c r="AP10" s="860" t="s">
        <v>572</v>
      </c>
      <c r="AQ10" s="860"/>
      <c r="AR10" s="860"/>
      <c r="AS10" s="860"/>
      <c r="AT10" s="860"/>
      <c r="AU10" s="861"/>
      <c r="AV10" s="861"/>
      <c r="AW10" s="861"/>
      <c r="AX10" s="861"/>
      <c r="AY10" s="862"/>
      <c r="AZ10" s="252"/>
      <c r="BA10" s="252"/>
      <c r="BB10" s="252"/>
      <c r="BC10" s="252"/>
      <c r="BD10" s="252"/>
      <c r="BE10" s="253"/>
      <c r="BF10" s="253"/>
      <c r="BG10" s="253"/>
      <c r="BH10" s="253"/>
      <c r="BI10" s="253"/>
      <c r="BJ10" s="253"/>
      <c r="BK10" s="253"/>
      <c r="BL10" s="253"/>
      <c r="BM10" s="253"/>
      <c r="BN10" s="253"/>
      <c r="BO10" s="253"/>
      <c r="BP10" s="253"/>
      <c r="BQ10" s="262">
        <v>4</v>
      </c>
      <c r="BR10" s="263"/>
      <c r="BS10" s="870"/>
      <c r="BT10" s="871"/>
      <c r="BU10" s="871"/>
      <c r="BV10" s="871"/>
      <c r="BW10" s="871"/>
      <c r="BX10" s="871"/>
      <c r="BY10" s="871"/>
      <c r="BZ10" s="871"/>
      <c r="CA10" s="871"/>
      <c r="CB10" s="871"/>
      <c r="CC10" s="871"/>
      <c r="CD10" s="871"/>
      <c r="CE10" s="871"/>
      <c r="CF10" s="871"/>
      <c r="CG10" s="872"/>
      <c r="CH10" s="832"/>
      <c r="CI10" s="833"/>
      <c r="CJ10" s="833"/>
      <c r="CK10" s="833"/>
      <c r="CL10" s="834"/>
      <c r="CM10" s="832"/>
      <c r="CN10" s="833"/>
      <c r="CO10" s="833"/>
      <c r="CP10" s="833"/>
      <c r="CQ10" s="834"/>
      <c r="CR10" s="832"/>
      <c r="CS10" s="833"/>
      <c r="CT10" s="833"/>
      <c r="CU10" s="833"/>
      <c r="CV10" s="834"/>
      <c r="CW10" s="832"/>
      <c r="CX10" s="833"/>
      <c r="CY10" s="833"/>
      <c r="CZ10" s="833"/>
      <c r="DA10" s="834"/>
      <c r="DB10" s="832"/>
      <c r="DC10" s="833"/>
      <c r="DD10" s="833"/>
      <c r="DE10" s="833"/>
      <c r="DF10" s="834"/>
      <c r="DG10" s="832"/>
      <c r="DH10" s="833"/>
      <c r="DI10" s="833"/>
      <c r="DJ10" s="833"/>
      <c r="DK10" s="834"/>
      <c r="DL10" s="832"/>
      <c r="DM10" s="833"/>
      <c r="DN10" s="833"/>
      <c r="DO10" s="833"/>
      <c r="DP10" s="834"/>
      <c r="DQ10" s="832"/>
      <c r="DR10" s="833"/>
      <c r="DS10" s="833"/>
      <c r="DT10" s="833"/>
      <c r="DU10" s="834"/>
      <c r="DV10" s="835"/>
      <c r="DW10" s="836"/>
      <c r="DX10" s="836"/>
      <c r="DY10" s="836"/>
      <c r="DZ10" s="837"/>
      <c r="EA10" s="254"/>
    </row>
    <row r="11" spans="1:131" s="255" customFormat="1" ht="26.25" customHeight="1" x14ac:dyDescent="0.2">
      <c r="A11" s="261">
        <v>5</v>
      </c>
      <c r="B11" s="838"/>
      <c r="C11" s="839"/>
      <c r="D11" s="839"/>
      <c r="E11" s="839"/>
      <c r="F11" s="839"/>
      <c r="G11" s="839"/>
      <c r="H11" s="839"/>
      <c r="I11" s="839"/>
      <c r="J11" s="839"/>
      <c r="K11" s="839"/>
      <c r="L11" s="839"/>
      <c r="M11" s="839"/>
      <c r="N11" s="839"/>
      <c r="O11" s="839"/>
      <c r="P11" s="840"/>
      <c r="Q11" s="853"/>
      <c r="R11" s="854"/>
      <c r="S11" s="854"/>
      <c r="T11" s="854"/>
      <c r="U11" s="854"/>
      <c r="V11" s="854"/>
      <c r="W11" s="854"/>
      <c r="X11" s="854"/>
      <c r="Y11" s="854"/>
      <c r="Z11" s="854"/>
      <c r="AA11" s="854"/>
      <c r="AB11" s="854"/>
      <c r="AC11" s="854"/>
      <c r="AD11" s="854"/>
      <c r="AE11" s="855"/>
      <c r="AF11" s="856"/>
      <c r="AG11" s="857"/>
      <c r="AH11" s="857"/>
      <c r="AI11" s="857"/>
      <c r="AJ11" s="858"/>
      <c r="AK11" s="859"/>
      <c r="AL11" s="860"/>
      <c r="AM11" s="860"/>
      <c r="AN11" s="860"/>
      <c r="AO11" s="860"/>
      <c r="AP11" s="860"/>
      <c r="AQ11" s="860"/>
      <c r="AR11" s="860"/>
      <c r="AS11" s="860"/>
      <c r="AT11" s="860"/>
      <c r="AU11" s="861"/>
      <c r="AV11" s="861"/>
      <c r="AW11" s="861"/>
      <c r="AX11" s="861"/>
      <c r="AY11" s="862"/>
      <c r="AZ11" s="252"/>
      <c r="BA11" s="252"/>
      <c r="BB11" s="252"/>
      <c r="BC11" s="252"/>
      <c r="BD11" s="252"/>
      <c r="BE11" s="253"/>
      <c r="BF11" s="253"/>
      <c r="BG11" s="253"/>
      <c r="BH11" s="253"/>
      <c r="BI11" s="253"/>
      <c r="BJ11" s="253"/>
      <c r="BK11" s="253"/>
      <c r="BL11" s="253"/>
      <c r="BM11" s="253"/>
      <c r="BN11" s="253"/>
      <c r="BO11" s="253"/>
      <c r="BP11" s="253"/>
      <c r="BQ11" s="262">
        <v>5</v>
      </c>
      <c r="BR11" s="263"/>
      <c r="BS11" s="870"/>
      <c r="BT11" s="871"/>
      <c r="BU11" s="871"/>
      <c r="BV11" s="871"/>
      <c r="BW11" s="871"/>
      <c r="BX11" s="871"/>
      <c r="BY11" s="871"/>
      <c r="BZ11" s="871"/>
      <c r="CA11" s="871"/>
      <c r="CB11" s="871"/>
      <c r="CC11" s="871"/>
      <c r="CD11" s="871"/>
      <c r="CE11" s="871"/>
      <c r="CF11" s="871"/>
      <c r="CG11" s="872"/>
      <c r="CH11" s="832"/>
      <c r="CI11" s="833"/>
      <c r="CJ11" s="833"/>
      <c r="CK11" s="833"/>
      <c r="CL11" s="834"/>
      <c r="CM11" s="832"/>
      <c r="CN11" s="833"/>
      <c r="CO11" s="833"/>
      <c r="CP11" s="833"/>
      <c r="CQ11" s="834"/>
      <c r="CR11" s="832"/>
      <c r="CS11" s="833"/>
      <c r="CT11" s="833"/>
      <c r="CU11" s="833"/>
      <c r="CV11" s="834"/>
      <c r="CW11" s="832"/>
      <c r="CX11" s="833"/>
      <c r="CY11" s="833"/>
      <c r="CZ11" s="833"/>
      <c r="DA11" s="834"/>
      <c r="DB11" s="832"/>
      <c r="DC11" s="833"/>
      <c r="DD11" s="833"/>
      <c r="DE11" s="833"/>
      <c r="DF11" s="834"/>
      <c r="DG11" s="832"/>
      <c r="DH11" s="833"/>
      <c r="DI11" s="833"/>
      <c r="DJ11" s="833"/>
      <c r="DK11" s="834"/>
      <c r="DL11" s="832"/>
      <c r="DM11" s="833"/>
      <c r="DN11" s="833"/>
      <c r="DO11" s="833"/>
      <c r="DP11" s="834"/>
      <c r="DQ11" s="832"/>
      <c r="DR11" s="833"/>
      <c r="DS11" s="833"/>
      <c r="DT11" s="833"/>
      <c r="DU11" s="834"/>
      <c r="DV11" s="835"/>
      <c r="DW11" s="836"/>
      <c r="DX11" s="836"/>
      <c r="DY11" s="836"/>
      <c r="DZ11" s="837"/>
      <c r="EA11" s="254"/>
    </row>
    <row r="12" spans="1:131" s="255" customFormat="1" ht="26.25" customHeight="1" x14ac:dyDescent="0.2">
      <c r="A12" s="261">
        <v>6</v>
      </c>
      <c r="B12" s="838"/>
      <c r="C12" s="839"/>
      <c r="D12" s="839"/>
      <c r="E12" s="839"/>
      <c r="F12" s="839"/>
      <c r="G12" s="839"/>
      <c r="H12" s="839"/>
      <c r="I12" s="839"/>
      <c r="J12" s="839"/>
      <c r="K12" s="839"/>
      <c r="L12" s="839"/>
      <c r="M12" s="839"/>
      <c r="N12" s="839"/>
      <c r="O12" s="839"/>
      <c r="P12" s="840"/>
      <c r="Q12" s="853"/>
      <c r="R12" s="854"/>
      <c r="S12" s="854"/>
      <c r="T12" s="854"/>
      <c r="U12" s="854"/>
      <c r="V12" s="854"/>
      <c r="W12" s="854"/>
      <c r="X12" s="854"/>
      <c r="Y12" s="854"/>
      <c r="Z12" s="854"/>
      <c r="AA12" s="854"/>
      <c r="AB12" s="854"/>
      <c r="AC12" s="854"/>
      <c r="AD12" s="854"/>
      <c r="AE12" s="855"/>
      <c r="AF12" s="856"/>
      <c r="AG12" s="857"/>
      <c r="AH12" s="857"/>
      <c r="AI12" s="857"/>
      <c r="AJ12" s="858"/>
      <c r="AK12" s="859"/>
      <c r="AL12" s="860"/>
      <c r="AM12" s="860"/>
      <c r="AN12" s="860"/>
      <c r="AO12" s="860"/>
      <c r="AP12" s="860"/>
      <c r="AQ12" s="860"/>
      <c r="AR12" s="860"/>
      <c r="AS12" s="860"/>
      <c r="AT12" s="860"/>
      <c r="AU12" s="861"/>
      <c r="AV12" s="861"/>
      <c r="AW12" s="861"/>
      <c r="AX12" s="861"/>
      <c r="AY12" s="862"/>
      <c r="AZ12" s="252"/>
      <c r="BA12" s="252"/>
      <c r="BB12" s="252"/>
      <c r="BC12" s="252"/>
      <c r="BD12" s="252"/>
      <c r="BE12" s="253"/>
      <c r="BF12" s="253"/>
      <c r="BG12" s="253"/>
      <c r="BH12" s="253"/>
      <c r="BI12" s="253"/>
      <c r="BJ12" s="253"/>
      <c r="BK12" s="253"/>
      <c r="BL12" s="253"/>
      <c r="BM12" s="253"/>
      <c r="BN12" s="253"/>
      <c r="BO12" s="253"/>
      <c r="BP12" s="253"/>
      <c r="BQ12" s="262">
        <v>6</v>
      </c>
      <c r="BR12" s="263"/>
      <c r="BS12" s="870"/>
      <c r="BT12" s="871"/>
      <c r="BU12" s="871"/>
      <c r="BV12" s="871"/>
      <c r="BW12" s="871"/>
      <c r="BX12" s="871"/>
      <c r="BY12" s="871"/>
      <c r="BZ12" s="871"/>
      <c r="CA12" s="871"/>
      <c r="CB12" s="871"/>
      <c r="CC12" s="871"/>
      <c r="CD12" s="871"/>
      <c r="CE12" s="871"/>
      <c r="CF12" s="871"/>
      <c r="CG12" s="872"/>
      <c r="CH12" s="832"/>
      <c r="CI12" s="833"/>
      <c r="CJ12" s="833"/>
      <c r="CK12" s="833"/>
      <c r="CL12" s="834"/>
      <c r="CM12" s="832"/>
      <c r="CN12" s="833"/>
      <c r="CO12" s="833"/>
      <c r="CP12" s="833"/>
      <c r="CQ12" s="834"/>
      <c r="CR12" s="832"/>
      <c r="CS12" s="833"/>
      <c r="CT12" s="833"/>
      <c r="CU12" s="833"/>
      <c r="CV12" s="834"/>
      <c r="CW12" s="832"/>
      <c r="CX12" s="833"/>
      <c r="CY12" s="833"/>
      <c r="CZ12" s="833"/>
      <c r="DA12" s="834"/>
      <c r="DB12" s="832"/>
      <c r="DC12" s="833"/>
      <c r="DD12" s="833"/>
      <c r="DE12" s="833"/>
      <c r="DF12" s="834"/>
      <c r="DG12" s="832"/>
      <c r="DH12" s="833"/>
      <c r="DI12" s="833"/>
      <c r="DJ12" s="833"/>
      <c r="DK12" s="834"/>
      <c r="DL12" s="832"/>
      <c r="DM12" s="833"/>
      <c r="DN12" s="833"/>
      <c r="DO12" s="833"/>
      <c r="DP12" s="834"/>
      <c r="DQ12" s="832"/>
      <c r="DR12" s="833"/>
      <c r="DS12" s="833"/>
      <c r="DT12" s="833"/>
      <c r="DU12" s="834"/>
      <c r="DV12" s="835"/>
      <c r="DW12" s="836"/>
      <c r="DX12" s="836"/>
      <c r="DY12" s="836"/>
      <c r="DZ12" s="837"/>
      <c r="EA12" s="254"/>
    </row>
    <row r="13" spans="1:131" s="255" customFormat="1" ht="26.25" customHeight="1" x14ac:dyDescent="0.2">
      <c r="A13" s="261">
        <v>7</v>
      </c>
      <c r="B13" s="838"/>
      <c r="C13" s="839"/>
      <c r="D13" s="839"/>
      <c r="E13" s="839"/>
      <c r="F13" s="839"/>
      <c r="G13" s="839"/>
      <c r="H13" s="839"/>
      <c r="I13" s="839"/>
      <c r="J13" s="839"/>
      <c r="K13" s="839"/>
      <c r="L13" s="839"/>
      <c r="M13" s="839"/>
      <c r="N13" s="839"/>
      <c r="O13" s="839"/>
      <c r="P13" s="840"/>
      <c r="Q13" s="853"/>
      <c r="R13" s="854"/>
      <c r="S13" s="854"/>
      <c r="T13" s="854"/>
      <c r="U13" s="854"/>
      <c r="V13" s="854"/>
      <c r="W13" s="854"/>
      <c r="X13" s="854"/>
      <c r="Y13" s="854"/>
      <c r="Z13" s="854"/>
      <c r="AA13" s="854"/>
      <c r="AB13" s="854"/>
      <c r="AC13" s="854"/>
      <c r="AD13" s="854"/>
      <c r="AE13" s="855"/>
      <c r="AF13" s="856"/>
      <c r="AG13" s="857"/>
      <c r="AH13" s="857"/>
      <c r="AI13" s="857"/>
      <c r="AJ13" s="858"/>
      <c r="AK13" s="859"/>
      <c r="AL13" s="860"/>
      <c r="AM13" s="860"/>
      <c r="AN13" s="860"/>
      <c r="AO13" s="860"/>
      <c r="AP13" s="860"/>
      <c r="AQ13" s="860"/>
      <c r="AR13" s="860"/>
      <c r="AS13" s="860"/>
      <c r="AT13" s="860"/>
      <c r="AU13" s="861"/>
      <c r="AV13" s="861"/>
      <c r="AW13" s="861"/>
      <c r="AX13" s="861"/>
      <c r="AY13" s="862"/>
      <c r="AZ13" s="252"/>
      <c r="BA13" s="252"/>
      <c r="BB13" s="252"/>
      <c r="BC13" s="252"/>
      <c r="BD13" s="252"/>
      <c r="BE13" s="253"/>
      <c r="BF13" s="253"/>
      <c r="BG13" s="253"/>
      <c r="BH13" s="253"/>
      <c r="BI13" s="253"/>
      <c r="BJ13" s="253"/>
      <c r="BK13" s="253"/>
      <c r="BL13" s="253"/>
      <c r="BM13" s="253"/>
      <c r="BN13" s="253"/>
      <c r="BO13" s="253"/>
      <c r="BP13" s="253"/>
      <c r="BQ13" s="262">
        <v>7</v>
      </c>
      <c r="BR13" s="263"/>
      <c r="BS13" s="870"/>
      <c r="BT13" s="871"/>
      <c r="BU13" s="871"/>
      <c r="BV13" s="871"/>
      <c r="BW13" s="871"/>
      <c r="BX13" s="871"/>
      <c r="BY13" s="871"/>
      <c r="BZ13" s="871"/>
      <c r="CA13" s="871"/>
      <c r="CB13" s="871"/>
      <c r="CC13" s="871"/>
      <c r="CD13" s="871"/>
      <c r="CE13" s="871"/>
      <c r="CF13" s="871"/>
      <c r="CG13" s="872"/>
      <c r="CH13" s="832"/>
      <c r="CI13" s="833"/>
      <c r="CJ13" s="833"/>
      <c r="CK13" s="833"/>
      <c r="CL13" s="834"/>
      <c r="CM13" s="832"/>
      <c r="CN13" s="833"/>
      <c r="CO13" s="833"/>
      <c r="CP13" s="833"/>
      <c r="CQ13" s="834"/>
      <c r="CR13" s="832"/>
      <c r="CS13" s="833"/>
      <c r="CT13" s="833"/>
      <c r="CU13" s="833"/>
      <c r="CV13" s="834"/>
      <c r="CW13" s="832"/>
      <c r="CX13" s="833"/>
      <c r="CY13" s="833"/>
      <c r="CZ13" s="833"/>
      <c r="DA13" s="834"/>
      <c r="DB13" s="832"/>
      <c r="DC13" s="833"/>
      <c r="DD13" s="833"/>
      <c r="DE13" s="833"/>
      <c r="DF13" s="834"/>
      <c r="DG13" s="832"/>
      <c r="DH13" s="833"/>
      <c r="DI13" s="833"/>
      <c r="DJ13" s="833"/>
      <c r="DK13" s="834"/>
      <c r="DL13" s="832"/>
      <c r="DM13" s="833"/>
      <c r="DN13" s="833"/>
      <c r="DO13" s="833"/>
      <c r="DP13" s="834"/>
      <c r="DQ13" s="832"/>
      <c r="DR13" s="833"/>
      <c r="DS13" s="833"/>
      <c r="DT13" s="833"/>
      <c r="DU13" s="834"/>
      <c r="DV13" s="835"/>
      <c r="DW13" s="836"/>
      <c r="DX13" s="836"/>
      <c r="DY13" s="836"/>
      <c r="DZ13" s="837"/>
      <c r="EA13" s="254"/>
    </row>
    <row r="14" spans="1:131" s="255" customFormat="1" ht="26.25" customHeight="1" x14ac:dyDescent="0.2">
      <c r="A14" s="261">
        <v>8</v>
      </c>
      <c r="B14" s="838"/>
      <c r="C14" s="839"/>
      <c r="D14" s="839"/>
      <c r="E14" s="839"/>
      <c r="F14" s="839"/>
      <c r="G14" s="839"/>
      <c r="H14" s="839"/>
      <c r="I14" s="839"/>
      <c r="J14" s="839"/>
      <c r="K14" s="839"/>
      <c r="L14" s="839"/>
      <c r="M14" s="839"/>
      <c r="N14" s="839"/>
      <c r="O14" s="839"/>
      <c r="P14" s="840"/>
      <c r="Q14" s="853"/>
      <c r="R14" s="854"/>
      <c r="S14" s="854"/>
      <c r="T14" s="854"/>
      <c r="U14" s="854"/>
      <c r="V14" s="854"/>
      <c r="W14" s="854"/>
      <c r="X14" s="854"/>
      <c r="Y14" s="854"/>
      <c r="Z14" s="854"/>
      <c r="AA14" s="854"/>
      <c r="AB14" s="854"/>
      <c r="AC14" s="854"/>
      <c r="AD14" s="854"/>
      <c r="AE14" s="855"/>
      <c r="AF14" s="856"/>
      <c r="AG14" s="857"/>
      <c r="AH14" s="857"/>
      <c r="AI14" s="857"/>
      <c r="AJ14" s="858"/>
      <c r="AK14" s="859"/>
      <c r="AL14" s="860"/>
      <c r="AM14" s="860"/>
      <c r="AN14" s="860"/>
      <c r="AO14" s="860"/>
      <c r="AP14" s="860"/>
      <c r="AQ14" s="860"/>
      <c r="AR14" s="860"/>
      <c r="AS14" s="860"/>
      <c r="AT14" s="860"/>
      <c r="AU14" s="861"/>
      <c r="AV14" s="861"/>
      <c r="AW14" s="861"/>
      <c r="AX14" s="861"/>
      <c r="AY14" s="862"/>
      <c r="AZ14" s="252"/>
      <c r="BA14" s="252"/>
      <c r="BB14" s="252"/>
      <c r="BC14" s="252"/>
      <c r="BD14" s="252"/>
      <c r="BE14" s="253"/>
      <c r="BF14" s="253"/>
      <c r="BG14" s="253"/>
      <c r="BH14" s="253"/>
      <c r="BI14" s="253"/>
      <c r="BJ14" s="253"/>
      <c r="BK14" s="253"/>
      <c r="BL14" s="253"/>
      <c r="BM14" s="253"/>
      <c r="BN14" s="253"/>
      <c r="BO14" s="253"/>
      <c r="BP14" s="253"/>
      <c r="BQ14" s="262">
        <v>8</v>
      </c>
      <c r="BR14" s="263"/>
      <c r="BS14" s="870"/>
      <c r="BT14" s="871"/>
      <c r="BU14" s="871"/>
      <c r="BV14" s="871"/>
      <c r="BW14" s="871"/>
      <c r="BX14" s="871"/>
      <c r="BY14" s="871"/>
      <c r="BZ14" s="871"/>
      <c r="CA14" s="871"/>
      <c r="CB14" s="871"/>
      <c r="CC14" s="871"/>
      <c r="CD14" s="871"/>
      <c r="CE14" s="871"/>
      <c r="CF14" s="871"/>
      <c r="CG14" s="872"/>
      <c r="CH14" s="832"/>
      <c r="CI14" s="833"/>
      <c r="CJ14" s="833"/>
      <c r="CK14" s="833"/>
      <c r="CL14" s="834"/>
      <c r="CM14" s="832"/>
      <c r="CN14" s="833"/>
      <c r="CO14" s="833"/>
      <c r="CP14" s="833"/>
      <c r="CQ14" s="834"/>
      <c r="CR14" s="832"/>
      <c r="CS14" s="833"/>
      <c r="CT14" s="833"/>
      <c r="CU14" s="833"/>
      <c r="CV14" s="834"/>
      <c r="CW14" s="832"/>
      <c r="CX14" s="833"/>
      <c r="CY14" s="833"/>
      <c r="CZ14" s="833"/>
      <c r="DA14" s="834"/>
      <c r="DB14" s="832"/>
      <c r="DC14" s="833"/>
      <c r="DD14" s="833"/>
      <c r="DE14" s="833"/>
      <c r="DF14" s="834"/>
      <c r="DG14" s="832"/>
      <c r="DH14" s="833"/>
      <c r="DI14" s="833"/>
      <c r="DJ14" s="833"/>
      <c r="DK14" s="834"/>
      <c r="DL14" s="832"/>
      <c r="DM14" s="833"/>
      <c r="DN14" s="833"/>
      <c r="DO14" s="833"/>
      <c r="DP14" s="834"/>
      <c r="DQ14" s="832"/>
      <c r="DR14" s="833"/>
      <c r="DS14" s="833"/>
      <c r="DT14" s="833"/>
      <c r="DU14" s="834"/>
      <c r="DV14" s="835"/>
      <c r="DW14" s="836"/>
      <c r="DX14" s="836"/>
      <c r="DY14" s="836"/>
      <c r="DZ14" s="837"/>
      <c r="EA14" s="254"/>
    </row>
    <row r="15" spans="1:131" s="255" customFormat="1" ht="26.25" customHeight="1" x14ac:dyDescent="0.2">
      <c r="A15" s="261">
        <v>9</v>
      </c>
      <c r="B15" s="838"/>
      <c r="C15" s="839"/>
      <c r="D15" s="839"/>
      <c r="E15" s="839"/>
      <c r="F15" s="839"/>
      <c r="G15" s="839"/>
      <c r="H15" s="839"/>
      <c r="I15" s="839"/>
      <c r="J15" s="839"/>
      <c r="K15" s="839"/>
      <c r="L15" s="839"/>
      <c r="M15" s="839"/>
      <c r="N15" s="839"/>
      <c r="O15" s="839"/>
      <c r="P15" s="840"/>
      <c r="Q15" s="853"/>
      <c r="R15" s="854"/>
      <c r="S15" s="854"/>
      <c r="T15" s="854"/>
      <c r="U15" s="854"/>
      <c r="V15" s="854"/>
      <c r="W15" s="854"/>
      <c r="X15" s="854"/>
      <c r="Y15" s="854"/>
      <c r="Z15" s="854"/>
      <c r="AA15" s="854"/>
      <c r="AB15" s="854"/>
      <c r="AC15" s="854"/>
      <c r="AD15" s="854"/>
      <c r="AE15" s="855"/>
      <c r="AF15" s="856"/>
      <c r="AG15" s="857"/>
      <c r="AH15" s="857"/>
      <c r="AI15" s="857"/>
      <c r="AJ15" s="858"/>
      <c r="AK15" s="859"/>
      <c r="AL15" s="860"/>
      <c r="AM15" s="860"/>
      <c r="AN15" s="860"/>
      <c r="AO15" s="860"/>
      <c r="AP15" s="860"/>
      <c r="AQ15" s="860"/>
      <c r="AR15" s="860"/>
      <c r="AS15" s="860"/>
      <c r="AT15" s="860"/>
      <c r="AU15" s="861"/>
      <c r="AV15" s="861"/>
      <c r="AW15" s="861"/>
      <c r="AX15" s="861"/>
      <c r="AY15" s="862"/>
      <c r="AZ15" s="252"/>
      <c r="BA15" s="252"/>
      <c r="BB15" s="252"/>
      <c r="BC15" s="252"/>
      <c r="BD15" s="252"/>
      <c r="BE15" s="253"/>
      <c r="BF15" s="253"/>
      <c r="BG15" s="253"/>
      <c r="BH15" s="253"/>
      <c r="BI15" s="253"/>
      <c r="BJ15" s="253"/>
      <c r="BK15" s="253"/>
      <c r="BL15" s="253"/>
      <c r="BM15" s="253"/>
      <c r="BN15" s="253"/>
      <c r="BO15" s="253"/>
      <c r="BP15" s="253"/>
      <c r="BQ15" s="262">
        <v>9</v>
      </c>
      <c r="BR15" s="263"/>
      <c r="BS15" s="870"/>
      <c r="BT15" s="871"/>
      <c r="BU15" s="871"/>
      <c r="BV15" s="871"/>
      <c r="BW15" s="871"/>
      <c r="BX15" s="871"/>
      <c r="BY15" s="871"/>
      <c r="BZ15" s="871"/>
      <c r="CA15" s="871"/>
      <c r="CB15" s="871"/>
      <c r="CC15" s="871"/>
      <c r="CD15" s="871"/>
      <c r="CE15" s="871"/>
      <c r="CF15" s="871"/>
      <c r="CG15" s="872"/>
      <c r="CH15" s="832"/>
      <c r="CI15" s="833"/>
      <c r="CJ15" s="833"/>
      <c r="CK15" s="833"/>
      <c r="CL15" s="834"/>
      <c r="CM15" s="832"/>
      <c r="CN15" s="833"/>
      <c r="CO15" s="833"/>
      <c r="CP15" s="833"/>
      <c r="CQ15" s="834"/>
      <c r="CR15" s="832"/>
      <c r="CS15" s="833"/>
      <c r="CT15" s="833"/>
      <c r="CU15" s="833"/>
      <c r="CV15" s="834"/>
      <c r="CW15" s="832"/>
      <c r="CX15" s="833"/>
      <c r="CY15" s="833"/>
      <c r="CZ15" s="833"/>
      <c r="DA15" s="834"/>
      <c r="DB15" s="832"/>
      <c r="DC15" s="833"/>
      <c r="DD15" s="833"/>
      <c r="DE15" s="833"/>
      <c r="DF15" s="834"/>
      <c r="DG15" s="832"/>
      <c r="DH15" s="833"/>
      <c r="DI15" s="833"/>
      <c r="DJ15" s="833"/>
      <c r="DK15" s="834"/>
      <c r="DL15" s="832"/>
      <c r="DM15" s="833"/>
      <c r="DN15" s="833"/>
      <c r="DO15" s="833"/>
      <c r="DP15" s="834"/>
      <c r="DQ15" s="832"/>
      <c r="DR15" s="833"/>
      <c r="DS15" s="833"/>
      <c r="DT15" s="833"/>
      <c r="DU15" s="834"/>
      <c r="DV15" s="835"/>
      <c r="DW15" s="836"/>
      <c r="DX15" s="836"/>
      <c r="DY15" s="836"/>
      <c r="DZ15" s="837"/>
      <c r="EA15" s="254"/>
    </row>
    <row r="16" spans="1:131" s="255" customFormat="1" ht="26.25" customHeight="1" x14ac:dyDescent="0.2">
      <c r="A16" s="261">
        <v>10</v>
      </c>
      <c r="B16" s="838"/>
      <c r="C16" s="839"/>
      <c r="D16" s="839"/>
      <c r="E16" s="839"/>
      <c r="F16" s="839"/>
      <c r="G16" s="839"/>
      <c r="H16" s="839"/>
      <c r="I16" s="839"/>
      <c r="J16" s="839"/>
      <c r="K16" s="839"/>
      <c r="L16" s="839"/>
      <c r="M16" s="839"/>
      <c r="N16" s="839"/>
      <c r="O16" s="839"/>
      <c r="P16" s="840"/>
      <c r="Q16" s="853"/>
      <c r="R16" s="854"/>
      <c r="S16" s="854"/>
      <c r="T16" s="854"/>
      <c r="U16" s="854"/>
      <c r="V16" s="854"/>
      <c r="W16" s="854"/>
      <c r="X16" s="854"/>
      <c r="Y16" s="854"/>
      <c r="Z16" s="854"/>
      <c r="AA16" s="854"/>
      <c r="AB16" s="854"/>
      <c r="AC16" s="854"/>
      <c r="AD16" s="854"/>
      <c r="AE16" s="855"/>
      <c r="AF16" s="856"/>
      <c r="AG16" s="857"/>
      <c r="AH16" s="857"/>
      <c r="AI16" s="857"/>
      <c r="AJ16" s="858"/>
      <c r="AK16" s="859"/>
      <c r="AL16" s="860"/>
      <c r="AM16" s="860"/>
      <c r="AN16" s="860"/>
      <c r="AO16" s="860"/>
      <c r="AP16" s="860"/>
      <c r="AQ16" s="860"/>
      <c r="AR16" s="860"/>
      <c r="AS16" s="860"/>
      <c r="AT16" s="860"/>
      <c r="AU16" s="861"/>
      <c r="AV16" s="861"/>
      <c r="AW16" s="861"/>
      <c r="AX16" s="861"/>
      <c r="AY16" s="862"/>
      <c r="AZ16" s="252"/>
      <c r="BA16" s="252"/>
      <c r="BB16" s="252"/>
      <c r="BC16" s="252"/>
      <c r="BD16" s="252"/>
      <c r="BE16" s="253"/>
      <c r="BF16" s="253"/>
      <c r="BG16" s="253"/>
      <c r="BH16" s="253"/>
      <c r="BI16" s="253"/>
      <c r="BJ16" s="253"/>
      <c r="BK16" s="253"/>
      <c r="BL16" s="253"/>
      <c r="BM16" s="253"/>
      <c r="BN16" s="253"/>
      <c r="BO16" s="253"/>
      <c r="BP16" s="253"/>
      <c r="BQ16" s="262">
        <v>10</v>
      </c>
      <c r="BR16" s="263"/>
      <c r="BS16" s="870"/>
      <c r="BT16" s="871"/>
      <c r="BU16" s="871"/>
      <c r="BV16" s="871"/>
      <c r="BW16" s="871"/>
      <c r="BX16" s="871"/>
      <c r="BY16" s="871"/>
      <c r="BZ16" s="871"/>
      <c r="CA16" s="871"/>
      <c r="CB16" s="871"/>
      <c r="CC16" s="871"/>
      <c r="CD16" s="871"/>
      <c r="CE16" s="871"/>
      <c r="CF16" s="871"/>
      <c r="CG16" s="872"/>
      <c r="CH16" s="832"/>
      <c r="CI16" s="833"/>
      <c r="CJ16" s="833"/>
      <c r="CK16" s="833"/>
      <c r="CL16" s="834"/>
      <c r="CM16" s="832"/>
      <c r="CN16" s="833"/>
      <c r="CO16" s="833"/>
      <c r="CP16" s="833"/>
      <c r="CQ16" s="834"/>
      <c r="CR16" s="832"/>
      <c r="CS16" s="833"/>
      <c r="CT16" s="833"/>
      <c r="CU16" s="833"/>
      <c r="CV16" s="834"/>
      <c r="CW16" s="832"/>
      <c r="CX16" s="833"/>
      <c r="CY16" s="833"/>
      <c r="CZ16" s="833"/>
      <c r="DA16" s="834"/>
      <c r="DB16" s="832"/>
      <c r="DC16" s="833"/>
      <c r="DD16" s="833"/>
      <c r="DE16" s="833"/>
      <c r="DF16" s="834"/>
      <c r="DG16" s="832"/>
      <c r="DH16" s="833"/>
      <c r="DI16" s="833"/>
      <c r="DJ16" s="833"/>
      <c r="DK16" s="834"/>
      <c r="DL16" s="832"/>
      <c r="DM16" s="833"/>
      <c r="DN16" s="833"/>
      <c r="DO16" s="833"/>
      <c r="DP16" s="834"/>
      <c r="DQ16" s="832"/>
      <c r="DR16" s="833"/>
      <c r="DS16" s="833"/>
      <c r="DT16" s="833"/>
      <c r="DU16" s="834"/>
      <c r="DV16" s="835"/>
      <c r="DW16" s="836"/>
      <c r="DX16" s="836"/>
      <c r="DY16" s="836"/>
      <c r="DZ16" s="837"/>
      <c r="EA16" s="254"/>
    </row>
    <row r="17" spans="1:131" s="255" customFormat="1" ht="26.25" customHeight="1" x14ac:dyDescent="0.2">
      <c r="A17" s="261">
        <v>11</v>
      </c>
      <c r="B17" s="838"/>
      <c r="C17" s="839"/>
      <c r="D17" s="839"/>
      <c r="E17" s="839"/>
      <c r="F17" s="839"/>
      <c r="G17" s="839"/>
      <c r="H17" s="839"/>
      <c r="I17" s="839"/>
      <c r="J17" s="839"/>
      <c r="K17" s="839"/>
      <c r="L17" s="839"/>
      <c r="M17" s="839"/>
      <c r="N17" s="839"/>
      <c r="O17" s="839"/>
      <c r="P17" s="840"/>
      <c r="Q17" s="853"/>
      <c r="R17" s="854"/>
      <c r="S17" s="854"/>
      <c r="T17" s="854"/>
      <c r="U17" s="854"/>
      <c r="V17" s="854"/>
      <c r="W17" s="854"/>
      <c r="X17" s="854"/>
      <c r="Y17" s="854"/>
      <c r="Z17" s="854"/>
      <c r="AA17" s="854"/>
      <c r="AB17" s="854"/>
      <c r="AC17" s="854"/>
      <c r="AD17" s="854"/>
      <c r="AE17" s="855"/>
      <c r="AF17" s="856"/>
      <c r="AG17" s="857"/>
      <c r="AH17" s="857"/>
      <c r="AI17" s="857"/>
      <c r="AJ17" s="858"/>
      <c r="AK17" s="859"/>
      <c r="AL17" s="860"/>
      <c r="AM17" s="860"/>
      <c r="AN17" s="860"/>
      <c r="AO17" s="860"/>
      <c r="AP17" s="860"/>
      <c r="AQ17" s="860"/>
      <c r="AR17" s="860"/>
      <c r="AS17" s="860"/>
      <c r="AT17" s="860"/>
      <c r="AU17" s="861"/>
      <c r="AV17" s="861"/>
      <c r="AW17" s="861"/>
      <c r="AX17" s="861"/>
      <c r="AY17" s="862"/>
      <c r="AZ17" s="252"/>
      <c r="BA17" s="252"/>
      <c r="BB17" s="252"/>
      <c r="BC17" s="252"/>
      <c r="BD17" s="252"/>
      <c r="BE17" s="253"/>
      <c r="BF17" s="253"/>
      <c r="BG17" s="253"/>
      <c r="BH17" s="253"/>
      <c r="BI17" s="253"/>
      <c r="BJ17" s="253"/>
      <c r="BK17" s="253"/>
      <c r="BL17" s="253"/>
      <c r="BM17" s="253"/>
      <c r="BN17" s="253"/>
      <c r="BO17" s="253"/>
      <c r="BP17" s="253"/>
      <c r="BQ17" s="262">
        <v>11</v>
      </c>
      <c r="BR17" s="263"/>
      <c r="BS17" s="870"/>
      <c r="BT17" s="871"/>
      <c r="BU17" s="871"/>
      <c r="BV17" s="871"/>
      <c r="BW17" s="871"/>
      <c r="BX17" s="871"/>
      <c r="BY17" s="871"/>
      <c r="BZ17" s="871"/>
      <c r="CA17" s="871"/>
      <c r="CB17" s="871"/>
      <c r="CC17" s="871"/>
      <c r="CD17" s="871"/>
      <c r="CE17" s="871"/>
      <c r="CF17" s="871"/>
      <c r="CG17" s="872"/>
      <c r="CH17" s="832"/>
      <c r="CI17" s="833"/>
      <c r="CJ17" s="833"/>
      <c r="CK17" s="833"/>
      <c r="CL17" s="834"/>
      <c r="CM17" s="832"/>
      <c r="CN17" s="833"/>
      <c r="CO17" s="833"/>
      <c r="CP17" s="833"/>
      <c r="CQ17" s="834"/>
      <c r="CR17" s="832"/>
      <c r="CS17" s="833"/>
      <c r="CT17" s="833"/>
      <c r="CU17" s="833"/>
      <c r="CV17" s="834"/>
      <c r="CW17" s="832"/>
      <c r="CX17" s="833"/>
      <c r="CY17" s="833"/>
      <c r="CZ17" s="833"/>
      <c r="DA17" s="834"/>
      <c r="DB17" s="832"/>
      <c r="DC17" s="833"/>
      <c r="DD17" s="833"/>
      <c r="DE17" s="833"/>
      <c r="DF17" s="834"/>
      <c r="DG17" s="832"/>
      <c r="DH17" s="833"/>
      <c r="DI17" s="833"/>
      <c r="DJ17" s="833"/>
      <c r="DK17" s="834"/>
      <c r="DL17" s="832"/>
      <c r="DM17" s="833"/>
      <c r="DN17" s="833"/>
      <c r="DO17" s="833"/>
      <c r="DP17" s="834"/>
      <c r="DQ17" s="832"/>
      <c r="DR17" s="833"/>
      <c r="DS17" s="833"/>
      <c r="DT17" s="833"/>
      <c r="DU17" s="834"/>
      <c r="DV17" s="835"/>
      <c r="DW17" s="836"/>
      <c r="DX17" s="836"/>
      <c r="DY17" s="836"/>
      <c r="DZ17" s="837"/>
      <c r="EA17" s="254"/>
    </row>
    <row r="18" spans="1:131" s="255" customFormat="1" ht="26.25" customHeight="1" x14ac:dyDescent="0.2">
      <c r="A18" s="261">
        <v>12</v>
      </c>
      <c r="B18" s="838"/>
      <c r="C18" s="839"/>
      <c r="D18" s="839"/>
      <c r="E18" s="839"/>
      <c r="F18" s="839"/>
      <c r="G18" s="839"/>
      <c r="H18" s="839"/>
      <c r="I18" s="839"/>
      <c r="J18" s="839"/>
      <c r="K18" s="839"/>
      <c r="L18" s="839"/>
      <c r="M18" s="839"/>
      <c r="N18" s="839"/>
      <c r="O18" s="839"/>
      <c r="P18" s="840"/>
      <c r="Q18" s="853"/>
      <c r="R18" s="854"/>
      <c r="S18" s="854"/>
      <c r="T18" s="854"/>
      <c r="U18" s="854"/>
      <c r="V18" s="854"/>
      <c r="W18" s="854"/>
      <c r="X18" s="854"/>
      <c r="Y18" s="854"/>
      <c r="Z18" s="854"/>
      <c r="AA18" s="854"/>
      <c r="AB18" s="854"/>
      <c r="AC18" s="854"/>
      <c r="AD18" s="854"/>
      <c r="AE18" s="855"/>
      <c r="AF18" s="856"/>
      <c r="AG18" s="857"/>
      <c r="AH18" s="857"/>
      <c r="AI18" s="857"/>
      <c r="AJ18" s="858"/>
      <c r="AK18" s="859"/>
      <c r="AL18" s="860"/>
      <c r="AM18" s="860"/>
      <c r="AN18" s="860"/>
      <c r="AO18" s="860"/>
      <c r="AP18" s="860"/>
      <c r="AQ18" s="860"/>
      <c r="AR18" s="860"/>
      <c r="AS18" s="860"/>
      <c r="AT18" s="860"/>
      <c r="AU18" s="861"/>
      <c r="AV18" s="861"/>
      <c r="AW18" s="861"/>
      <c r="AX18" s="861"/>
      <c r="AY18" s="862"/>
      <c r="AZ18" s="252"/>
      <c r="BA18" s="252"/>
      <c r="BB18" s="252"/>
      <c r="BC18" s="252"/>
      <c r="BD18" s="252"/>
      <c r="BE18" s="253"/>
      <c r="BF18" s="253"/>
      <c r="BG18" s="253"/>
      <c r="BH18" s="253"/>
      <c r="BI18" s="253"/>
      <c r="BJ18" s="253"/>
      <c r="BK18" s="253"/>
      <c r="BL18" s="253"/>
      <c r="BM18" s="253"/>
      <c r="BN18" s="253"/>
      <c r="BO18" s="253"/>
      <c r="BP18" s="253"/>
      <c r="BQ18" s="262">
        <v>12</v>
      </c>
      <c r="BR18" s="263"/>
      <c r="BS18" s="870"/>
      <c r="BT18" s="871"/>
      <c r="BU18" s="871"/>
      <c r="BV18" s="871"/>
      <c r="BW18" s="871"/>
      <c r="BX18" s="871"/>
      <c r="BY18" s="871"/>
      <c r="BZ18" s="871"/>
      <c r="CA18" s="871"/>
      <c r="CB18" s="871"/>
      <c r="CC18" s="871"/>
      <c r="CD18" s="871"/>
      <c r="CE18" s="871"/>
      <c r="CF18" s="871"/>
      <c r="CG18" s="872"/>
      <c r="CH18" s="832"/>
      <c r="CI18" s="833"/>
      <c r="CJ18" s="833"/>
      <c r="CK18" s="833"/>
      <c r="CL18" s="834"/>
      <c r="CM18" s="832"/>
      <c r="CN18" s="833"/>
      <c r="CO18" s="833"/>
      <c r="CP18" s="833"/>
      <c r="CQ18" s="834"/>
      <c r="CR18" s="832"/>
      <c r="CS18" s="833"/>
      <c r="CT18" s="833"/>
      <c r="CU18" s="833"/>
      <c r="CV18" s="834"/>
      <c r="CW18" s="832"/>
      <c r="CX18" s="833"/>
      <c r="CY18" s="833"/>
      <c r="CZ18" s="833"/>
      <c r="DA18" s="834"/>
      <c r="DB18" s="832"/>
      <c r="DC18" s="833"/>
      <c r="DD18" s="833"/>
      <c r="DE18" s="833"/>
      <c r="DF18" s="834"/>
      <c r="DG18" s="832"/>
      <c r="DH18" s="833"/>
      <c r="DI18" s="833"/>
      <c r="DJ18" s="833"/>
      <c r="DK18" s="834"/>
      <c r="DL18" s="832"/>
      <c r="DM18" s="833"/>
      <c r="DN18" s="833"/>
      <c r="DO18" s="833"/>
      <c r="DP18" s="834"/>
      <c r="DQ18" s="832"/>
      <c r="DR18" s="833"/>
      <c r="DS18" s="833"/>
      <c r="DT18" s="833"/>
      <c r="DU18" s="834"/>
      <c r="DV18" s="835"/>
      <c r="DW18" s="836"/>
      <c r="DX18" s="836"/>
      <c r="DY18" s="836"/>
      <c r="DZ18" s="837"/>
      <c r="EA18" s="254"/>
    </row>
    <row r="19" spans="1:131" s="255" customFormat="1" ht="26.25" customHeight="1" x14ac:dyDescent="0.2">
      <c r="A19" s="261">
        <v>13</v>
      </c>
      <c r="B19" s="838"/>
      <c r="C19" s="839"/>
      <c r="D19" s="839"/>
      <c r="E19" s="839"/>
      <c r="F19" s="839"/>
      <c r="G19" s="839"/>
      <c r="H19" s="839"/>
      <c r="I19" s="839"/>
      <c r="J19" s="839"/>
      <c r="K19" s="839"/>
      <c r="L19" s="839"/>
      <c r="M19" s="839"/>
      <c r="N19" s="839"/>
      <c r="O19" s="839"/>
      <c r="P19" s="840"/>
      <c r="Q19" s="853"/>
      <c r="R19" s="854"/>
      <c r="S19" s="854"/>
      <c r="T19" s="854"/>
      <c r="U19" s="854"/>
      <c r="V19" s="854"/>
      <c r="W19" s="854"/>
      <c r="X19" s="854"/>
      <c r="Y19" s="854"/>
      <c r="Z19" s="854"/>
      <c r="AA19" s="854"/>
      <c r="AB19" s="854"/>
      <c r="AC19" s="854"/>
      <c r="AD19" s="854"/>
      <c r="AE19" s="855"/>
      <c r="AF19" s="856"/>
      <c r="AG19" s="857"/>
      <c r="AH19" s="857"/>
      <c r="AI19" s="857"/>
      <c r="AJ19" s="858"/>
      <c r="AK19" s="859"/>
      <c r="AL19" s="860"/>
      <c r="AM19" s="860"/>
      <c r="AN19" s="860"/>
      <c r="AO19" s="860"/>
      <c r="AP19" s="860"/>
      <c r="AQ19" s="860"/>
      <c r="AR19" s="860"/>
      <c r="AS19" s="860"/>
      <c r="AT19" s="860"/>
      <c r="AU19" s="861"/>
      <c r="AV19" s="861"/>
      <c r="AW19" s="861"/>
      <c r="AX19" s="861"/>
      <c r="AY19" s="862"/>
      <c r="AZ19" s="252"/>
      <c r="BA19" s="252"/>
      <c r="BB19" s="252"/>
      <c r="BC19" s="252"/>
      <c r="BD19" s="252"/>
      <c r="BE19" s="253"/>
      <c r="BF19" s="253"/>
      <c r="BG19" s="253"/>
      <c r="BH19" s="253"/>
      <c r="BI19" s="253"/>
      <c r="BJ19" s="253"/>
      <c r="BK19" s="253"/>
      <c r="BL19" s="253"/>
      <c r="BM19" s="253"/>
      <c r="BN19" s="253"/>
      <c r="BO19" s="253"/>
      <c r="BP19" s="253"/>
      <c r="BQ19" s="262">
        <v>13</v>
      </c>
      <c r="BR19" s="263"/>
      <c r="BS19" s="870"/>
      <c r="BT19" s="871"/>
      <c r="BU19" s="871"/>
      <c r="BV19" s="871"/>
      <c r="BW19" s="871"/>
      <c r="BX19" s="871"/>
      <c r="BY19" s="871"/>
      <c r="BZ19" s="871"/>
      <c r="CA19" s="871"/>
      <c r="CB19" s="871"/>
      <c r="CC19" s="871"/>
      <c r="CD19" s="871"/>
      <c r="CE19" s="871"/>
      <c r="CF19" s="871"/>
      <c r="CG19" s="872"/>
      <c r="CH19" s="832"/>
      <c r="CI19" s="833"/>
      <c r="CJ19" s="833"/>
      <c r="CK19" s="833"/>
      <c r="CL19" s="834"/>
      <c r="CM19" s="832"/>
      <c r="CN19" s="833"/>
      <c r="CO19" s="833"/>
      <c r="CP19" s="833"/>
      <c r="CQ19" s="834"/>
      <c r="CR19" s="832"/>
      <c r="CS19" s="833"/>
      <c r="CT19" s="833"/>
      <c r="CU19" s="833"/>
      <c r="CV19" s="834"/>
      <c r="CW19" s="832"/>
      <c r="CX19" s="833"/>
      <c r="CY19" s="833"/>
      <c r="CZ19" s="833"/>
      <c r="DA19" s="834"/>
      <c r="DB19" s="832"/>
      <c r="DC19" s="833"/>
      <c r="DD19" s="833"/>
      <c r="DE19" s="833"/>
      <c r="DF19" s="834"/>
      <c r="DG19" s="832"/>
      <c r="DH19" s="833"/>
      <c r="DI19" s="833"/>
      <c r="DJ19" s="833"/>
      <c r="DK19" s="834"/>
      <c r="DL19" s="832"/>
      <c r="DM19" s="833"/>
      <c r="DN19" s="833"/>
      <c r="DO19" s="833"/>
      <c r="DP19" s="834"/>
      <c r="DQ19" s="832"/>
      <c r="DR19" s="833"/>
      <c r="DS19" s="833"/>
      <c r="DT19" s="833"/>
      <c r="DU19" s="834"/>
      <c r="DV19" s="835"/>
      <c r="DW19" s="836"/>
      <c r="DX19" s="836"/>
      <c r="DY19" s="836"/>
      <c r="DZ19" s="837"/>
      <c r="EA19" s="254"/>
    </row>
    <row r="20" spans="1:131" s="255" customFormat="1" ht="26.25" customHeight="1" x14ac:dyDescent="0.2">
      <c r="A20" s="261">
        <v>14</v>
      </c>
      <c r="B20" s="838"/>
      <c r="C20" s="839"/>
      <c r="D20" s="839"/>
      <c r="E20" s="839"/>
      <c r="F20" s="839"/>
      <c r="G20" s="839"/>
      <c r="H20" s="839"/>
      <c r="I20" s="839"/>
      <c r="J20" s="839"/>
      <c r="K20" s="839"/>
      <c r="L20" s="839"/>
      <c r="M20" s="839"/>
      <c r="N20" s="839"/>
      <c r="O20" s="839"/>
      <c r="P20" s="840"/>
      <c r="Q20" s="853"/>
      <c r="R20" s="854"/>
      <c r="S20" s="854"/>
      <c r="T20" s="854"/>
      <c r="U20" s="854"/>
      <c r="V20" s="854"/>
      <c r="W20" s="854"/>
      <c r="X20" s="854"/>
      <c r="Y20" s="854"/>
      <c r="Z20" s="854"/>
      <c r="AA20" s="854"/>
      <c r="AB20" s="854"/>
      <c r="AC20" s="854"/>
      <c r="AD20" s="854"/>
      <c r="AE20" s="855"/>
      <c r="AF20" s="856"/>
      <c r="AG20" s="857"/>
      <c r="AH20" s="857"/>
      <c r="AI20" s="857"/>
      <c r="AJ20" s="858"/>
      <c r="AK20" s="859"/>
      <c r="AL20" s="860"/>
      <c r="AM20" s="860"/>
      <c r="AN20" s="860"/>
      <c r="AO20" s="860"/>
      <c r="AP20" s="860"/>
      <c r="AQ20" s="860"/>
      <c r="AR20" s="860"/>
      <c r="AS20" s="860"/>
      <c r="AT20" s="860"/>
      <c r="AU20" s="861"/>
      <c r="AV20" s="861"/>
      <c r="AW20" s="861"/>
      <c r="AX20" s="861"/>
      <c r="AY20" s="862"/>
      <c r="AZ20" s="252"/>
      <c r="BA20" s="252"/>
      <c r="BB20" s="252"/>
      <c r="BC20" s="252"/>
      <c r="BD20" s="252"/>
      <c r="BE20" s="253"/>
      <c r="BF20" s="253"/>
      <c r="BG20" s="253"/>
      <c r="BH20" s="253"/>
      <c r="BI20" s="253"/>
      <c r="BJ20" s="253"/>
      <c r="BK20" s="253"/>
      <c r="BL20" s="253"/>
      <c r="BM20" s="253"/>
      <c r="BN20" s="253"/>
      <c r="BO20" s="253"/>
      <c r="BP20" s="253"/>
      <c r="BQ20" s="262">
        <v>14</v>
      </c>
      <c r="BR20" s="263"/>
      <c r="BS20" s="870"/>
      <c r="BT20" s="871"/>
      <c r="BU20" s="871"/>
      <c r="BV20" s="871"/>
      <c r="BW20" s="871"/>
      <c r="BX20" s="871"/>
      <c r="BY20" s="871"/>
      <c r="BZ20" s="871"/>
      <c r="CA20" s="871"/>
      <c r="CB20" s="871"/>
      <c r="CC20" s="871"/>
      <c r="CD20" s="871"/>
      <c r="CE20" s="871"/>
      <c r="CF20" s="871"/>
      <c r="CG20" s="872"/>
      <c r="CH20" s="832"/>
      <c r="CI20" s="833"/>
      <c r="CJ20" s="833"/>
      <c r="CK20" s="833"/>
      <c r="CL20" s="834"/>
      <c r="CM20" s="832"/>
      <c r="CN20" s="833"/>
      <c r="CO20" s="833"/>
      <c r="CP20" s="833"/>
      <c r="CQ20" s="834"/>
      <c r="CR20" s="832"/>
      <c r="CS20" s="833"/>
      <c r="CT20" s="833"/>
      <c r="CU20" s="833"/>
      <c r="CV20" s="834"/>
      <c r="CW20" s="832"/>
      <c r="CX20" s="833"/>
      <c r="CY20" s="833"/>
      <c r="CZ20" s="833"/>
      <c r="DA20" s="834"/>
      <c r="DB20" s="832"/>
      <c r="DC20" s="833"/>
      <c r="DD20" s="833"/>
      <c r="DE20" s="833"/>
      <c r="DF20" s="834"/>
      <c r="DG20" s="832"/>
      <c r="DH20" s="833"/>
      <c r="DI20" s="833"/>
      <c r="DJ20" s="833"/>
      <c r="DK20" s="834"/>
      <c r="DL20" s="832"/>
      <c r="DM20" s="833"/>
      <c r="DN20" s="833"/>
      <c r="DO20" s="833"/>
      <c r="DP20" s="834"/>
      <c r="DQ20" s="832"/>
      <c r="DR20" s="833"/>
      <c r="DS20" s="833"/>
      <c r="DT20" s="833"/>
      <c r="DU20" s="834"/>
      <c r="DV20" s="835"/>
      <c r="DW20" s="836"/>
      <c r="DX20" s="836"/>
      <c r="DY20" s="836"/>
      <c r="DZ20" s="837"/>
      <c r="EA20" s="254"/>
    </row>
    <row r="21" spans="1:131" s="255" customFormat="1" ht="26.25" customHeight="1" thickBot="1" x14ac:dyDescent="0.25">
      <c r="A21" s="261">
        <v>15</v>
      </c>
      <c r="B21" s="838"/>
      <c r="C21" s="839"/>
      <c r="D21" s="839"/>
      <c r="E21" s="839"/>
      <c r="F21" s="839"/>
      <c r="G21" s="839"/>
      <c r="H21" s="839"/>
      <c r="I21" s="839"/>
      <c r="J21" s="839"/>
      <c r="K21" s="839"/>
      <c r="L21" s="839"/>
      <c r="M21" s="839"/>
      <c r="N21" s="839"/>
      <c r="O21" s="839"/>
      <c r="P21" s="840"/>
      <c r="Q21" s="853"/>
      <c r="R21" s="854"/>
      <c r="S21" s="854"/>
      <c r="T21" s="854"/>
      <c r="U21" s="854"/>
      <c r="V21" s="854"/>
      <c r="W21" s="854"/>
      <c r="X21" s="854"/>
      <c r="Y21" s="854"/>
      <c r="Z21" s="854"/>
      <c r="AA21" s="854"/>
      <c r="AB21" s="854"/>
      <c r="AC21" s="854"/>
      <c r="AD21" s="854"/>
      <c r="AE21" s="855"/>
      <c r="AF21" s="856"/>
      <c r="AG21" s="857"/>
      <c r="AH21" s="857"/>
      <c r="AI21" s="857"/>
      <c r="AJ21" s="858"/>
      <c r="AK21" s="859"/>
      <c r="AL21" s="860"/>
      <c r="AM21" s="860"/>
      <c r="AN21" s="860"/>
      <c r="AO21" s="860"/>
      <c r="AP21" s="860"/>
      <c r="AQ21" s="860"/>
      <c r="AR21" s="860"/>
      <c r="AS21" s="860"/>
      <c r="AT21" s="860"/>
      <c r="AU21" s="861"/>
      <c r="AV21" s="861"/>
      <c r="AW21" s="861"/>
      <c r="AX21" s="861"/>
      <c r="AY21" s="862"/>
      <c r="AZ21" s="252"/>
      <c r="BA21" s="252"/>
      <c r="BB21" s="252"/>
      <c r="BC21" s="252"/>
      <c r="BD21" s="252"/>
      <c r="BE21" s="253"/>
      <c r="BF21" s="253"/>
      <c r="BG21" s="253"/>
      <c r="BH21" s="253"/>
      <c r="BI21" s="253"/>
      <c r="BJ21" s="253"/>
      <c r="BK21" s="253"/>
      <c r="BL21" s="253"/>
      <c r="BM21" s="253"/>
      <c r="BN21" s="253"/>
      <c r="BO21" s="253"/>
      <c r="BP21" s="253"/>
      <c r="BQ21" s="262">
        <v>15</v>
      </c>
      <c r="BR21" s="263"/>
      <c r="BS21" s="870"/>
      <c r="BT21" s="871"/>
      <c r="BU21" s="871"/>
      <c r="BV21" s="871"/>
      <c r="BW21" s="871"/>
      <c r="BX21" s="871"/>
      <c r="BY21" s="871"/>
      <c r="BZ21" s="871"/>
      <c r="CA21" s="871"/>
      <c r="CB21" s="871"/>
      <c r="CC21" s="871"/>
      <c r="CD21" s="871"/>
      <c r="CE21" s="871"/>
      <c r="CF21" s="871"/>
      <c r="CG21" s="872"/>
      <c r="CH21" s="832"/>
      <c r="CI21" s="833"/>
      <c r="CJ21" s="833"/>
      <c r="CK21" s="833"/>
      <c r="CL21" s="834"/>
      <c r="CM21" s="832"/>
      <c r="CN21" s="833"/>
      <c r="CO21" s="833"/>
      <c r="CP21" s="833"/>
      <c r="CQ21" s="834"/>
      <c r="CR21" s="832"/>
      <c r="CS21" s="833"/>
      <c r="CT21" s="833"/>
      <c r="CU21" s="833"/>
      <c r="CV21" s="834"/>
      <c r="CW21" s="832"/>
      <c r="CX21" s="833"/>
      <c r="CY21" s="833"/>
      <c r="CZ21" s="833"/>
      <c r="DA21" s="834"/>
      <c r="DB21" s="832"/>
      <c r="DC21" s="833"/>
      <c r="DD21" s="833"/>
      <c r="DE21" s="833"/>
      <c r="DF21" s="834"/>
      <c r="DG21" s="832"/>
      <c r="DH21" s="833"/>
      <c r="DI21" s="833"/>
      <c r="DJ21" s="833"/>
      <c r="DK21" s="834"/>
      <c r="DL21" s="832"/>
      <c r="DM21" s="833"/>
      <c r="DN21" s="833"/>
      <c r="DO21" s="833"/>
      <c r="DP21" s="834"/>
      <c r="DQ21" s="832"/>
      <c r="DR21" s="833"/>
      <c r="DS21" s="833"/>
      <c r="DT21" s="833"/>
      <c r="DU21" s="834"/>
      <c r="DV21" s="835"/>
      <c r="DW21" s="836"/>
      <c r="DX21" s="836"/>
      <c r="DY21" s="836"/>
      <c r="DZ21" s="837"/>
      <c r="EA21" s="254"/>
    </row>
    <row r="22" spans="1:131" s="255" customFormat="1" ht="26.25" customHeight="1" x14ac:dyDescent="0.2">
      <c r="A22" s="261">
        <v>16</v>
      </c>
      <c r="B22" s="838"/>
      <c r="C22" s="839"/>
      <c r="D22" s="839"/>
      <c r="E22" s="839"/>
      <c r="F22" s="839"/>
      <c r="G22" s="839"/>
      <c r="H22" s="839"/>
      <c r="I22" s="839"/>
      <c r="J22" s="839"/>
      <c r="K22" s="839"/>
      <c r="L22" s="839"/>
      <c r="M22" s="839"/>
      <c r="N22" s="839"/>
      <c r="O22" s="839"/>
      <c r="P22" s="840"/>
      <c r="Q22" s="873"/>
      <c r="R22" s="874"/>
      <c r="S22" s="874"/>
      <c r="T22" s="874"/>
      <c r="U22" s="874"/>
      <c r="V22" s="874"/>
      <c r="W22" s="874"/>
      <c r="X22" s="874"/>
      <c r="Y22" s="874"/>
      <c r="Z22" s="874"/>
      <c r="AA22" s="874"/>
      <c r="AB22" s="874"/>
      <c r="AC22" s="874"/>
      <c r="AD22" s="874"/>
      <c r="AE22" s="875"/>
      <c r="AF22" s="856"/>
      <c r="AG22" s="857"/>
      <c r="AH22" s="857"/>
      <c r="AI22" s="857"/>
      <c r="AJ22" s="858"/>
      <c r="AK22" s="888"/>
      <c r="AL22" s="889"/>
      <c r="AM22" s="889"/>
      <c r="AN22" s="889"/>
      <c r="AO22" s="889"/>
      <c r="AP22" s="889"/>
      <c r="AQ22" s="889"/>
      <c r="AR22" s="889"/>
      <c r="AS22" s="889"/>
      <c r="AT22" s="889"/>
      <c r="AU22" s="890"/>
      <c r="AV22" s="890"/>
      <c r="AW22" s="890"/>
      <c r="AX22" s="890"/>
      <c r="AY22" s="891"/>
      <c r="AZ22" s="892" t="s">
        <v>387</v>
      </c>
      <c r="BA22" s="892"/>
      <c r="BB22" s="892"/>
      <c r="BC22" s="892"/>
      <c r="BD22" s="893"/>
      <c r="BE22" s="253"/>
      <c r="BF22" s="253"/>
      <c r="BG22" s="253"/>
      <c r="BH22" s="253"/>
      <c r="BI22" s="253"/>
      <c r="BJ22" s="253"/>
      <c r="BK22" s="253"/>
      <c r="BL22" s="253"/>
      <c r="BM22" s="253"/>
      <c r="BN22" s="253"/>
      <c r="BO22" s="253"/>
      <c r="BP22" s="253"/>
      <c r="BQ22" s="262">
        <v>16</v>
      </c>
      <c r="BR22" s="263"/>
      <c r="BS22" s="870"/>
      <c r="BT22" s="871"/>
      <c r="BU22" s="871"/>
      <c r="BV22" s="871"/>
      <c r="BW22" s="871"/>
      <c r="BX22" s="871"/>
      <c r="BY22" s="871"/>
      <c r="BZ22" s="871"/>
      <c r="CA22" s="871"/>
      <c r="CB22" s="871"/>
      <c r="CC22" s="871"/>
      <c r="CD22" s="871"/>
      <c r="CE22" s="871"/>
      <c r="CF22" s="871"/>
      <c r="CG22" s="872"/>
      <c r="CH22" s="832"/>
      <c r="CI22" s="833"/>
      <c r="CJ22" s="833"/>
      <c r="CK22" s="833"/>
      <c r="CL22" s="834"/>
      <c r="CM22" s="832"/>
      <c r="CN22" s="833"/>
      <c r="CO22" s="833"/>
      <c r="CP22" s="833"/>
      <c r="CQ22" s="834"/>
      <c r="CR22" s="832"/>
      <c r="CS22" s="833"/>
      <c r="CT22" s="833"/>
      <c r="CU22" s="833"/>
      <c r="CV22" s="834"/>
      <c r="CW22" s="832"/>
      <c r="CX22" s="833"/>
      <c r="CY22" s="833"/>
      <c r="CZ22" s="833"/>
      <c r="DA22" s="834"/>
      <c r="DB22" s="832"/>
      <c r="DC22" s="833"/>
      <c r="DD22" s="833"/>
      <c r="DE22" s="833"/>
      <c r="DF22" s="834"/>
      <c r="DG22" s="832"/>
      <c r="DH22" s="833"/>
      <c r="DI22" s="833"/>
      <c r="DJ22" s="833"/>
      <c r="DK22" s="834"/>
      <c r="DL22" s="832"/>
      <c r="DM22" s="833"/>
      <c r="DN22" s="833"/>
      <c r="DO22" s="833"/>
      <c r="DP22" s="834"/>
      <c r="DQ22" s="832"/>
      <c r="DR22" s="833"/>
      <c r="DS22" s="833"/>
      <c r="DT22" s="833"/>
      <c r="DU22" s="834"/>
      <c r="DV22" s="835"/>
      <c r="DW22" s="836"/>
      <c r="DX22" s="836"/>
      <c r="DY22" s="836"/>
      <c r="DZ22" s="837"/>
      <c r="EA22" s="254"/>
    </row>
    <row r="23" spans="1:131" s="255" customFormat="1" ht="26.25" customHeight="1" thickBot="1" x14ac:dyDescent="0.25">
      <c r="A23" s="264" t="s">
        <v>388</v>
      </c>
      <c r="B23" s="876" t="s">
        <v>389</v>
      </c>
      <c r="C23" s="877"/>
      <c r="D23" s="877"/>
      <c r="E23" s="877"/>
      <c r="F23" s="877"/>
      <c r="G23" s="877"/>
      <c r="H23" s="877"/>
      <c r="I23" s="877"/>
      <c r="J23" s="877"/>
      <c r="K23" s="877"/>
      <c r="L23" s="877"/>
      <c r="M23" s="877"/>
      <c r="N23" s="877"/>
      <c r="O23" s="877"/>
      <c r="P23" s="878"/>
      <c r="Q23" s="879">
        <v>5265</v>
      </c>
      <c r="R23" s="880"/>
      <c r="S23" s="880"/>
      <c r="T23" s="880"/>
      <c r="U23" s="880"/>
      <c r="V23" s="880">
        <v>5069</v>
      </c>
      <c r="W23" s="880"/>
      <c r="X23" s="880"/>
      <c r="Y23" s="880"/>
      <c r="Z23" s="880"/>
      <c r="AA23" s="880">
        <v>196</v>
      </c>
      <c r="AB23" s="880"/>
      <c r="AC23" s="880"/>
      <c r="AD23" s="880"/>
      <c r="AE23" s="881"/>
      <c r="AF23" s="882">
        <v>194</v>
      </c>
      <c r="AG23" s="880"/>
      <c r="AH23" s="880"/>
      <c r="AI23" s="880"/>
      <c r="AJ23" s="883"/>
      <c r="AK23" s="884"/>
      <c r="AL23" s="885"/>
      <c r="AM23" s="885"/>
      <c r="AN23" s="885"/>
      <c r="AO23" s="885"/>
      <c r="AP23" s="880">
        <v>4449</v>
      </c>
      <c r="AQ23" s="880"/>
      <c r="AR23" s="880"/>
      <c r="AS23" s="880"/>
      <c r="AT23" s="880"/>
      <c r="AU23" s="886"/>
      <c r="AV23" s="886"/>
      <c r="AW23" s="886"/>
      <c r="AX23" s="886"/>
      <c r="AY23" s="887"/>
      <c r="AZ23" s="895" t="s">
        <v>390</v>
      </c>
      <c r="BA23" s="896"/>
      <c r="BB23" s="896"/>
      <c r="BC23" s="896"/>
      <c r="BD23" s="897"/>
      <c r="BE23" s="253"/>
      <c r="BF23" s="253"/>
      <c r="BG23" s="253"/>
      <c r="BH23" s="253"/>
      <c r="BI23" s="253"/>
      <c r="BJ23" s="253"/>
      <c r="BK23" s="253"/>
      <c r="BL23" s="253"/>
      <c r="BM23" s="253"/>
      <c r="BN23" s="253"/>
      <c r="BO23" s="253"/>
      <c r="BP23" s="253"/>
      <c r="BQ23" s="262">
        <v>17</v>
      </c>
      <c r="BR23" s="263"/>
      <c r="BS23" s="870"/>
      <c r="BT23" s="871"/>
      <c r="BU23" s="871"/>
      <c r="BV23" s="871"/>
      <c r="BW23" s="871"/>
      <c r="BX23" s="871"/>
      <c r="BY23" s="871"/>
      <c r="BZ23" s="871"/>
      <c r="CA23" s="871"/>
      <c r="CB23" s="871"/>
      <c r="CC23" s="871"/>
      <c r="CD23" s="871"/>
      <c r="CE23" s="871"/>
      <c r="CF23" s="871"/>
      <c r="CG23" s="872"/>
      <c r="CH23" s="832"/>
      <c r="CI23" s="833"/>
      <c r="CJ23" s="833"/>
      <c r="CK23" s="833"/>
      <c r="CL23" s="834"/>
      <c r="CM23" s="832"/>
      <c r="CN23" s="833"/>
      <c r="CO23" s="833"/>
      <c r="CP23" s="833"/>
      <c r="CQ23" s="834"/>
      <c r="CR23" s="832"/>
      <c r="CS23" s="833"/>
      <c r="CT23" s="833"/>
      <c r="CU23" s="833"/>
      <c r="CV23" s="834"/>
      <c r="CW23" s="832"/>
      <c r="CX23" s="833"/>
      <c r="CY23" s="833"/>
      <c r="CZ23" s="833"/>
      <c r="DA23" s="834"/>
      <c r="DB23" s="832"/>
      <c r="DC23" s="833"/>
      <c r="DD23" s="833"/>
      <c r="DE23" s="833"/>
      <c r="DF23" s="834"/>
      <c r="DG23" s="832"/>
      <c r="DH23" s="833"/>
      <c r="DI23" s="833"/>
      <c r="DJ23" s="833"/>
      <c r="DK23" s="834"/>
      <c r="DL23" s="832"/>
      <c r="DM23" s="833"/>
      <c r="DN23" s="833"/>
      <c r="DO23" s="833"/>
      <c r="DP23" s="834"/>
      <c r="DQ23" s="832"/>
      <c r="DR23" s="833"/>
      <c r="DS23" s="833"/>
      <c r="DT23" s="833"/>
      <c r="DU23" s="834"/>
      <c r="DV23" s="835"/>
      <c r="DW23" s="836"/>
      <c r="DX23" s="836"/>
      <c r="DY23" s="836"/>
      <c r="DZ23" s="837"/>
      <c r="EA23" s="254"/>
    </row>
    <row r="24" spans="1:131" s="255" customFormat="1" ht="26.25" customHeight="1" x14ac:dyDescent="0.2">
      <c r="A24" s="894" t="s">
        <v>391</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2"/>
      <c r="BA24" s="252"/>
      <c r="BB24" s="252"/>
      <c r="BC24" s="252"/>
      <c r="BD24" s="252"/>
      <c r="BE24" s="253"/>
      <c r="BF24" s="253"/>
      <c r="BG24" s="253"/>
      <c r="BH24" s="253"/>
      <c r="BI24" s="253"/>
      <c r="BJ24" s="253"/>
      <c r="BK24" s="253"/>
      <c r="BL24" s="253"/>
      <c r="BM24" s="253"/>
      <c r="BN24" s="253"/>
      <c r="BO24" s="253"/>
      <c r="BP24" s="253"/>
      <c r="BQ24" s="262">
        <v>18</v>
      </c>
      <c r="BR24" s="263"/>
      <c r="BS24" s="870"/>
      <c r="BT24" s="871"/>
      <c r="BU24" s="871"/>
      <c r="BV24" s="871"/>
      <c r="BW24" s="871"/>
      <c r="BX24" s="871"/>
      <c r="BY24" s="871"/>
      <c r="BZ24" s="871"/>
      <c r="CA24" s="871"/>
      <c r="CB24" s="871"/>
      <c r="CC24" s="871"/>
      <c r="CD24" s="871"/>
      <c r="CE24" s="871"/>
      <c r="CF24" s="871"/>
      <c r="CG24" s="872"/>
      <c r="CH24" s="832"/>
      <c r="CI24" s="833"/>
      <c r="CJ24" s="833"/>
      <c r="CK24" s="833"/>
      <c r="CL24" s="834"/>
      <c r="CM24" s="832"/>
      <c r="CN24" s="833"/>
      <c r="CO24" s="833"/>
      <c r="CP24" s="833"/>
      <c r="CQ24" s="834"/>
      <c r="CR24" s="832"/>
      <c r="CS24" s="833"/>
      <c r="CT24" s="833"/>
      <c r="CU24" s="833"/>
      <c r="CV24" s="834"/>
      <c r="CW24" s="832"/>
      <c r="CX24" s="833"/>
      <c r="CY24" s="833"/>
      <c r="CZ24" s="833"/>
      <c r="DA24" s="834"/>
      <c r="DB24" s="832"/>
      <c r="DC24" s="833"/>
      <c r="DD24" s="833"/>
      <c r="DE24" s="833"/>
      <c r="DF24" s="834"/>
      <c r="DG24" s="832"/>
      <c r="DH24" s="833"/>
      <c r="DI24" s="833"/>
      <c r="DJ24" s="833"/>
      <c r="DK24" s="834"/>
      <c r="DL24" s="832"/>
      <c r="DM24" s="833"/>
      <c r="DN24" s="833"/>
      <c r="DO24" s="833"/>
      <c r="DP24" s="834"/>
      <c r="DQ24" s="832"/>
      <c r="DR24" s="833"/>
      <c r="DS24" s="833"/>
      <c r="DT24" s="833"/>
      <c r="DU24" s="834"/>
      <c r="DV24" s="835"/>
      <c r="DW24" s="836"/>
      <c r="DX24" s="836"/>
      <c r="DY24" s="836"/>
      <c r="DZ24" s="837"/>
      <c r="EA24" s="254"/>
    </row>
    <row r="25" spans="1:131" s="247" customFormat="1" ht="26.25" customHeight="1" thickBot="1" x14ac:dyDescent="0.25">
      <c r="A25" s="844" t="s">
        <v>392</v>
      </c>
      <c r="B25" s="844"/>
      <c r="C25" s="844"/>
      <c r="D25" s="844"/>
      <c r="E25" s="844"/>
      <c r="F25" s="844"/>
      <c r="G25" s="844"/>
      <c r="H25" s="844"/>
      <c r="I25" s="844"/>
      <c r="J25" s="844"/>
      <c r="K25" s="844"/>
      <c r="L25" s="844"/>
      <c r="M25" s="844"/>
      <c r="N25" s="844"/>
      <c r="O25" s="844"/>
      <c r="P25" s="844"/>
      <c r="Q25" s="844"/>
      <c r="R25" s="844"/>
      <c r="S25" s="844"/>
      <c r="T25" s="844"/>
      <c r="U25" s="844"/>
      <c r="V25" s="844"/>
      <c r="W25" s="844"/>
      <c r="X25" s="844"/>
      <c r="Y25" s="844"/>
      <c r="Z25" s="844"/>
      <c r="AA25" s="844"/>
      <c r="AB25" s="844"/>
      <c r="AC25" s="844"/>
      <c r="AD25" s="844"/>
      <c r="AE25" s="844"/>
      <c r="AF25" s="844"/>
      <c r="AG25" s="844"/>
      <c r="AH25" s="844"/>
      <c r="AI25" s="844"/>
      <c r="AJ25" s="844"/>
      <c r="AK25" s="844"/>
      <c r="AL25" s="844"/>
      <c r="AM25" s="844"/>
      <c r="AN25" s="844"/>
      <c r="AO25" s="844"/>
      <c r="AP25" s="844"/>
      <c r="AQ25" s="844"/>
      <c r="AR25" s="844"/>
      <c r="AS25" s="844"/>
      <c r="AT25" s="844"/>
      <c r="AU25" s="844"/>
      <c r="AV25" s="844"/>
      <c r="AW25" s="844"/>
      <c r="AX25" s="844"/>
      <c r="AY25" s="844"/>
      <c r="AZ25" s="844"/>
      <c r="BA25" s="844"/>
      <c r="BB25" s="844"/>
      <c r="BC25" s="844"/>
      <c r="BD25" s="844"/>
      <c r="BE25" s="844"/>
      <c r="BF25" s="844"/>
      <c r="BG25" s="844"/>
      <c r="BH25" s="844"/>
      <c r="BI25" s="844"/>
      <c r="BJ25" s="252"/>
      <c r="BK25" s="252"/>
      <c r="BL25" s="252"/>
      <c r="BM25" s="252"/>
      <c r="BN25" s="252"/>
      <c r="BO25" s="265"/>
      <c r="BP25" s="265"/>
      <c r="BQ25" s="262">
        <v>19</v>
      </c>
      <c r="BR25" s="263"/>
      <c r="BS25" s="870"/>
      <c r="BT25" s="871"/>
      <c r="BU25" s="871"/>
      <c r="BV25" s="871"/>
      <c r="BW25" s="871"/>
      <c r="BX25" s="871"/>
      <c r="BY25" s="871"/>
      <c r="BZ25" s="871"/>
      <c r="CA25" s="871"/>
      <c r="CB25" s="871"/>
      <c r="CC25" s="871"/>
      <c r="CD25" s="871"/>
      <c r="CE25" s="871"/>
      <c r="CF25" s="871"/>
      <c r="CG25" s="872"/>
      <c r="CH25" s="832"/>
      <c r="CI25" s="833"/>
      <c r="CJ25" s="833"/>
      <c r="CK25" s="833"/>
      <c r="CL25" s="834"/>
      <c r="CM25" s="832"/>
      <c r="CN25" s="833"/>
      <c r="CO25" s="833"/>
      <c r="CP25" s="833"/>
      <c r="CQ25" s="834"/>
      <c r="CR25" s="832"/>
      <c r="CS25" s="833"/>
      <c r="CT25" s="833"/>
      <c r="CU25" s="833"/>
      <c r="CV25" s="834"/>
      <c r="CW25" s="832"/>
      <c r="CX25" s="833"/>
      <c r="CY25" s="833"/>
      <c r="CZ25" s="833"/>
      <c r="DA25" s="834"/>
      <c r="DB25" s="832"/>
      <c r="DC25" s="833"/>
      <c r="DD25" s="833"/>
      <c r="DE25" s="833"/>
      <c r="DF25" s="834"/>
      <c r="DG25" s="832"/>
      <c r="DH25" s="833"/>
      <c r="DI25" s="833"/>
      <c r="DJ25" s="833"/>
      <c r="DK25" s="834"/>
      <c r="DL25" s="832"/>
      <c r="DM25" s="833"/>
      <c r="DN25" s="833"/>
      <c r="DO25" s="833"/>
      <c r="DP25" s="834"/>
      <c r="DQ25" s="832"/>
      <c r="DR25" s="833"/>
      <c r="DS25" s="833"/>
      <c r="DT25" s="833"/>
      <c r="DU25" s="834"/>
      <c r="DV25" s="835"/>
      <c r="DW25" s="836"/>
      <c r="DX25" s="836"/>
      <c r="DY25" s="836"/>
      <c r="DZ25" s="837"/>
      <c r="EA25" s="246"/>
    </row>
    <row r="26" spans="1:131" s="247" customFormat="1" ht="26.25" customHeight="1" x14ac:dyDescent="0.2">
      <c r="A26" s="826" t="s">
        <v>366</v>
      </c>
      <c r="B26" s="827"/>
      <c r="C26" s="827"/>
      <c r="D26" s="827"/>
      <c r="E26" s="827"/>
      <c r="F26" s="827"/>
      <c r="G26" s="827"/>
      <c r="H26" s="827"/>
      <c r="I26" s="827"/>
      <c r="J26" s="827"/>
      <c r="K26" s="827"/>
      <c r="L26" s="827"/>
      <c r="M26" s="827"/>
      <c r="N26" s="827"/>
      <c r="O26" s="827"/>
      <c r="P26" s="828"/>
      <c r="Q26" s="803" t="s">
        <v>393</v>
      </c>
      <c r="R26" s="804"/>
      <c r="S26" s="804"/>
      <c r="T26" s="804"/>
      <c r="U26" s="805"/>
      <c r="V26" s="803" t="s">
        <v>394</v>
      </c>
      <c r="W26" s="804"/>
      <c r="X26" s="804"/>
      <c r="Y26" s="804"/>
      <c r="Z26" s="805"/>
      <c r="AA26" s="803" t="s">
        <v>395</v>
      </c>
      <c r="AB26" s="804"/>
      <c r="AC26" s="804"/>
      <c r="AD26" s="804"/>
      <c r="AE26" s="804"/>
      <c r="AF26" s="898" t="s">
        <v>396</v>
      </c>
      <c r="AG26" s="899"/>
      <c r="AH26" s="899"/>
      <c r="AI26" s="899"/>
      <c r="AJ26" s="900"/>
      <c r="AK26" s="804" t="s">
        <v>397</v>
      </c>
      <c r="AL26" s="804"/>
      <c r="AM26" s="804"/>
      <c r="AN26" s="804"/>
      <c r="AO26" s="805"/>
      <c r="AP26" s="803" t="s">
        <v>398</v>
      </c>
      <c r="AQ26" s="804"/>
      <c r="AR26" s="804"/>
      <c r="AS26" s="804"/>
      <c r="AT26" s="805"/>
      <c r="AU26" s="803" t="s">
        <v>399</v>
      </c>
      <c r="AV26" s="804"/>
      <c r="AW26" s="804"/>
      <c r="AX26" s="804"/>
      <c r="AY26" s="805"/>
      <c r="AZ26" s="803" t="s">
        <v>400</v>
      </c>
      <c r="BA26" s="804"/>
      <c r="BB26" s="804"/>
      <c r="BC26" s="804"/>
      <c r="BD26" s="805"/>
      <c r="BE26" s="803" t="s">
        <v>373</v>
      </c>
      <c r="BF26" s="804"/>
      <c r="BG26" s="804"/>
      <c r="BH26" s="804"/>
      <c r="BI26" s="815"/>
      <c r="BJ26" s="252"/>
      <c r="BK26" s="252"/>
      <c r="BL26" s="252"/>
      <c r="BM26" s="252"/>
      <c r="BN26" s="252"/>
      <c r="BO26" s="265"/>
      <c r="BP26" s="265"/>
      <c r="BQ26" s="262">
        <v>20</v>
      </c>
      <c r="BR26" s="263"/>
      <c r="BS26" s="870"/>
      <c r="BT26" s="871"/>
      <c r="BU26" s="871"/>
      <c r="BV26" s="871"/>
      <c r="BW26" s="871"/>
      <c r="BX26" s="871"/>
      <c r="BY26" s="871"/>
      <c r="BZ26" s="871"/>
      <c r="CA26" s="871"/>
      <c r="CB26" s="871"/>
      <c r="CC26" s="871"/>
      <c r="CD26" s="871"/>
      <c r="CE26" s="871"/>
      <c r="CF26" s="871"/>
      <c r="CG26" s="872"/>
      <c r="CH26" s="832"/>
      <c r="CI26" s="833"/>
      <c r="CJ26" s="833"/>
      <c r="CK26" s="833"/>
      <c r="CL26" s="834"/>
      <c r="CM26" s="832"/>
      <c r="CN26" s="833"/>
      <c r="CO26" s="833"/>
      <c r="CP26" s="833"/>
      <c r="CQ26" s="834"/>
      <c r="CR26" s="832"/>
      <c r="CS26" s="833"/>
      <c r="CT26" s="833"/>
      <c r="CU26" s="833"/>
      <c r="CV26" s="834"/>
      <c r="CW26" s="832"/>
      <c r="CX26" s="833"/>
      <c r="CY26" s="833"/>
      <c r="CZ26" s="833"/>
      <c r="DA26" s="834"/>
      <c r="DB26" s="832"/>
      <c r="DC26" s="833"/>
      <c r="DD26" s="833"/>
      <c r="DE26" s="833"/>
      <c r="DF26" s="834"/>
      <c r="DG26" s="832"/>
      <c r="DH26" s="833"/>
      <c r="DI26" s="833"/>
      <c r="DJ26" s="833"/>
      <c r="DK26" s="834"/>
      <c r="DL26" s="832"/>
      <c r="DM26" s="833"/>
      <c r="DN26" s="833"/>
      <c r="DO26" s="833"/>
      <c r="DP26" s="834"/>
      <c r="DQ26" s="832"/>
      <c r="DR26" s="833"/>
      <c r="DS26" s="833"/>
      <c r="DT26" s="833"/>
      <c r="DU26" s="834"/>
      <c r="DV26" s="835"/>
      <c r="DW26" s="836"/>
      <c r="DX26" s="836"/>
      <c r="DY26" s="836"/>
      <c r="DZ26" s="837"/>
      <c r="EA26" s="246"/>
    </row>
    <row r="27" spans="1:131" s="247"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2"/>
      <c r="BK27" s="252"/>
      <c r="BL27" s="252"/>
      <c r="BM27" s="252"/>
      <c r="BN27" s="252"/>
      <c r="BO27" s="265"/>
      <c r="BP27" s="265"/>
      <c r="BQ27" s="262">
        <v>21</v>
      </c>
      <c r="BR27" s="263"/>
      <c r="BS27" s="870"/>
      <c r="BT27" s="871"/>
      <c r="BU27" s="871"/>
      <c r="BV27" s="871"/>
      <c r="BW27" s="871"/>
      <c r="BX27" s="871"/>
      <c r="BY27" s="871"/>
      <c r="BZ27" s="871"/>
      <c r="CA27" s="871"/>
      <c r="CB27" s="871"/>
      <c r="CC27" s="871"/>
      <c r="CD27" s="871"/>
      <c r="CE27" s="871"/>
      <c r="CF27" s="871"/>
      <c r="CG27" s="872"/>
      <c r="CH27" s="832"/>
      <c r="CI27" s="833"/>
      <c r="CJ27" s="833"/>
      <c r="CK27" s="833"/>
      <c r="CL27" s="834"/>
      <c r="CM27" s="832"/>
      <c r="CN27" s="833"/>
      <c r="CO27" s="833"/>
      <c r="CP27" s="833"/>
      <c r="CQ27" s="834"/>
      <c r="CR27" s="832"/>
      <c r="CS27" s="833"/>
      <c r="CT27" s="833"/>
      <c r="CU27" s="833"/>
      <c r="CV27" s="834"/>
      <c r="CW27" s="832"/>
      <c r="CX27" s="833"/>
      <c r="CY27" s="833"/>
      <c r="CZ27" s="833"/>
      <c r="DA27" s="834"/>
      <c r="DB27" s="832"/>
      <c r="DC27" s="833"/>
      <c r="DD27" s="833"/>
      <c r="DE27" s="833"/>
      <c r="DF27" s="834"/>
      <c r="DG27" s="832"/>
      <c r="DH27" s="833"/>
      <c r="DI27" s="833"/>
      <c r="DJ27" s="833"/>
      <c r="DK27" s="834"/>
      <c r="DL27" s="832"/>
      <c r="DM27" s="833"/>
      <c r="DN27" s="833"/>
      <c r="DO27" s="833"/>
      <c r="DP27" s="834"/>
      <c r="DQ27" s="832"/>
      <c r="DR27" s="833"/>
      <c r="DS27" s="833"/>
      <c r="DT27" s="833"/>
      <c r="DU27" s="834"/>
      <c r="DV27" s="835"/>
      <c r="DW27" s="836"/>
      <c r="DX27" s="836"/>
      <c r="DY27" s="836"/>
      <c r="DZ27" s="837"/>
      <c r="EA27" s="246"/>
    </row>
    <row r="28" spans="1:131" s="247" customFormat="1" ht="26.25" customHeight="1" thickTop="1" x14ac:dyDescent="0.2">
      <c r="A28" s="266">
        <v>1</v>
      </c>
      <c r="B28" s="817" t="s">
        <v>401</v>
      </c>
      <c r="C28" s="818"/>
      <c r="D28" s="818"/>
      <c r="E28" s="818"/>
      <c r="F28" s="818"/>
      <c r="G28" s="818"/>
      <c r="H28" s="818"/>
      <c r="I28" s="818"/>
      <c r="J28" s="818"/>
      <c r="K28" s="818"/>
      <c r="L28" s="818"/>
      <c r="M28" s="818"/>
      <c r="N28" s="818"/>
      <c r="O28" s="818"/>
      <c r="P28" s="819"/>
      <c r="Q28" s="908">
        <v>1526</v>
      </c>
      <c r="R28" s="909"/>
      <c r="S28" s="909"/>
      <c r="T28" s="909"/>
      <c r="U28" s="909"/>
      <c r="V28" s="909">
        <v>1495</v>
      </c>
      <c r="W28" s="909"/>
      <c r="X28" s="909"/>
      <c r="Y28" s="909"/>
      <c r="Z28" s="909"/>
      <c r="AA28" s="909">
        <v>31</v>
      </c>
      <c r="AB28" s="909"/>
      <c r="AC28" s="909"/>
      <c r="AD28" s="909"/>
      <c r="AE28" s="910"/>
      <c r="AF28" s="911">
        <v>31</v>
      </c>
      <c r="AG28" s="909"/>
      <c r="AH28" s="909"/>
      <c r="AI28" s="909"/>
      <c r="AJ28" s="912"/>
      <c r="AK28" s="913">
        <v>90</v>
      </c>
      <c r="AL28" s="904"/>
      <c r="AM28" s="904"/>
      <c r="AN28" s="904"/>
      <c r="AO28" s="904"/>
      <c r="AP28" s="904">
        <v>99</v>
      </c>
      <c r="AQ28" s="904"/>
      <c r="AR28" s="904"/>
      <c r="AS28" s="904"/>
      <c r="AT28" s="904"/>
      <c r="AU28" s="904" t="s">
        <v>572</v>
      </c>
      <c r="AV28" s="904"/>
      <c r="AW28" s="904"/>
      <c r="AX28" s="904"/>
      <c r="AY28" s="904"/>
      <c r="AZ28" s="905" t="s">
        <v>572</v>
      </c>
      <c r="BA28" s="905"/>
      <c r="BB28" s="905"/>
      <c r="BC28" s="905"/>
      <c r="BD28" s="905"/>
      <c r="BE28" s="906"/>
      <c r="BF28" s="906"/>
      <c r="BG28" s="906"/>
      <c r="BH28" s="906"/>
      <c r="BI28" s="907"/>
      <c r="BJ28" s="252"/>
      <c r="BK28" s="252"/>
      <c r="BL28" s="252"/>
      <c r="BM28" s="252"/>
      <c r="BN28" s="252"/>
      <c r="BO28" s="265"/>
      <c r="BP28" s="265"/>
      <c r="BQ28" s="262">
        <v>22</v>
      </c>
      <c r="BR28" s="263"/>
      <c r="BS28" s="870"/>
      <c r="BT28" s="871"/>
      <c r="BU28" s="871"/>
      <c r="BV28" s="871"/>
      <c r="BW28" s="871"/>
      <c r="BX28" s="871"/>
      <c r="BY28" s="871"/>
      <c r="BZ28" s="871"/>
      <c r="CA28" s="871"/>
      <c r="CB28" s="871"/>
      <c r="CC28" s="871"/>
      <c r="CD28" s="871"/>
      <c r="CE28" s="871"/>
      <c r="CF28" s="871"/>
      <c r="CG28" s="872"/>
      <c r="CH28" s="832"/>
      <c r="CI28" s="833"/>
      <c r="CJ28" s="833"/>
      <c r="CK28" s="833"/>
      <c r="CL28" s="834"/>
      <c r="CM28" s="832"/>
      <c r="CN28" s="833"/>
      <c r="CO28" s="833"/>
      <c r="CP28" s="833"/>
      <c r="CQ28" s="834"/>
      <c r="CR28" s="832"/>
      <c r="CS28" s="833"/>
      <c r="CT28" s="833"/>
      <c r="CU28" s="833"/>
      <c r="CV28" s="834"/>
      <c r="CW28" s="832"/>
      <c r="CX28" s="833"/>
      <c r="CY28" s="833"/>
      <c r="CZ28" s="833"/>
      <c r="DA28" s="834"/>
      <c r="DB28" s="832"/>
      <c r="DC28" s="833"/>
      <c r="DD28" s="833"/>
      <c r="DE28" s="833"/>
      <c r="DF28" s="834"/>
      <c r="DG28" s="832"/>
      <c r="DH28" s="833"/>
      <c r="DI28" s="833"/>
      <c r="DJ28" s="833"/>
      <c r="DK28" s="834"/>
      <c r="DL28" s="832"/>
      <c r="DM28" s="833"/>
      <c r="DN28" s="833"/>
      <c r="DO28" s="833"/>
      <c r="DP28" s="834"/>
      <c r="DQ28" s="832"/>
      <c r="DR28" s="833"/>
      <c r="DS28" s="833"/>
      <c r="DT28" s="833"/>
      <c r="DU28" s="834"/>
      <c r="DV28" s="835"/>
      <c r="DW28" s="836"/>
      <c r="DX28" s="836"/>
      <c r="DY28" s="836"/>
      <c r="DZ28" s="837"/>
      <c r="EA28" s="246"/>
    </row>
    <row r="29" spans="1:131" s="247" customFormat="1" ht="26.25" customHeight="1" x14ac:dyDescent="0.2">
      <c r="A29" s="266">
        <v>2</v>
      </c>
      <c r="B29" s="838" t="s">
        <v>402</v>
      </c>
      <c r="C29" s="839"/>
      <c r="D29" s="839"/>
      <c r="E29" s="839"/>
      <c r="F29" s="839"/>
      <c r="G29" s="839"/>
      <c r="H29" s="839"/>
      <c r="I29" s="839"/>
      <c r="J29" s="839"/>
      <c r="K29" s="839"/>
      <c r="L29" s="839"/>
      <c r="M29" s="839"/>
      <c r="N29" s="839"/>
      <c r="O29" s="839"/>
      <c r="P29" s="840"/>
      <c r="Q29" s="853">
        <v>180</v>
      </c>
      <c r="R29" s="854"/>
      <c r="S29" s="854"/>
      <c r="T29" s="854"/>
      <c r="U29" s="854"/>
      <c r="V29" s="854">
        <v>177</v>
      </c>
      <c r="W29" s="854"/>
      <c r="X29" s="854"/>
      <c r="Y29" s="854"/>
      <c r="Z29" s="854"/>
      <c r="AA29" s="854">
        <v>3</v>
      </c>
      <c r="AB29" s="854"/>
      <c r="AC29" s="854"/>
      <c r="AD29" s="854"/>
      <c r="AE29" s="855"/>
      <c r="AF29" s="856">
        <v>3</v>
      </c>
      <c r="AG29" s="857"/>
      <c r="AH29" s="857"/>
      <c r="AI29" s="857"/>
      <c r="AJ29" s="858"/>
      <c r="AK29" s="916">
        <v>26</v>
      </c>
      <c r="AL29" s="917"/>
      <c r="AM29" s="917"/>
      <c r="AN29" s="917"/>
      <c r="AO29" s="917"/>
      <c r="AP29" s="917" t="s">
        <v>572</v>
      </c>
      <c r="AQ29" s="917"/>
      <c r="AR29" s="917"/>
      <c r="AS29" s="917"/>
      <c r="AT29" s="917"/>
      <c r="AU29" s="917" t="s">
        <v>572</v>
      </c>
      <c r="AV29" s="917"/>
      <c r="AW29" s="917"/>
      <c r="AX29" s="917"/>
      <c r="AY29" s="917"/>
      <c r="AZ29" s="918" t="s">
        <v>572</v>
      </c>
      <c r="BA29" s="918"/>
      <c r="BB29" s="918"/>
      <c r="BC29" s="918"/>
      <c r="BD29" s="918"/>
      <c r="BE29" s="914"/>
      <c r="BF29" s="914"/>
      <c r="BG29" s="914"/>
      <c r="BH29" s="914"/>
      <c r="BI29" s="915"/>
      <c r="BJ29" s="252"/>
      <c r="BK29" s="252"/>
      <c r="BL29" s="252"/>
      <c r="BM29" s="252"/>
      <c r="BN29" s="252"/>
      <c r="BO29" s="265"/>
      <c r="BP29" s="265"/>
      <c r="BQ29" s="262">
        <v>23</v>
      </c>
      <c r="BR29" s="263"/>
      <c r="BS29" s="870"/>
      <c r="BT29" s="871"/>
      <c r="BU29" s="871"/>
      <c r="BV29" s="871"/>
      <c r="BW29" s="871"/>
      <c r="BX29" s="871"/>
      <c r="BY29" s="871"/>
      <c r="BZ29" s="871"/>
      <c r="CA29" s="871"/>
      <c r="CB29" s="871"/>
      <c r="CC29" s="871"/>
      <c r="CD29" s="871"/>
      <c r="CE29" s="871"/>
      <c r="CF29" s="871"/>
      <c r="CG29" s="872"/>
      <c r="CH29" s="832"/>
      <c r="CI29" s="833"/>
      <c r="CJ29" s="833"/>
      <c r="CK29" s="833"/>
      <c r="CL29" s="834"/>
      <c r="CM29" s="832"/>
      <c r="CN29" s="833"/>
      <c r="CO29" s="833"/>
      <c r="CP29" s="833"/>
      <c r="CQ29" s="834"/>
      <c r="CR29" s="832"/>
      <c r="CS29" s="833"/>
      <c r="CT29" s="833"/>
      <c r="CU29" s="833"/>
      <c r="CV29" s="834"/>
      <c r="CW29" s="832"/>
      <c r="CX29" s="833"/>
      <c r="CY29" s="833"/>
      <c r="CZ29" s="833"/>
      <c r="DA29" s="834"/>
      <c r="DB29" s="832"/>
      <c r="DC29" s="833"/>
      <c r="DD29" s="833"/>
      <c r="DE29" s="833"/>
      <c r="DF29" s="834"/>
      <c r="DG29" s="832"/>
      <c r="DH29" s="833"/>
      <c r="DI29" s="833"/>
      <c r="DJ29" s="833"/>
      <c r="DK29" s="834"/>
      <c r="DL29" s="832"/>
      <c r="DM29" s="833"/>
      <c r="DN29" s="833"/>
      <c r="DO29" s="833"/>
      <c r="DP29" s="834"/>
      <c r="DQ29" s="832"/>
      <c r="DR29" s="833"/>
      <c r="DS29" s="833"/>
      <c r="DT29" s="833"/>
      <c r="DU29" s="834"/>
      <c r="DV29" s="835"/>
      <c r="DW29" s="836"/>
      <c r="DX29" s="836"/>
      <c r="DY29" s="836"/>
      <c r="DZ29" s="837"/>
      <c r="EA29" s="246"/>
    </row>
    <row r="30" spans="1:131" s="247" customFormat="1" ht="26.25" customHeight="1" x14ac:dyDescent="0.2">
      <c r="A30" s="266">
        <v>3</v>
      </c>
      <c r="B30" s="838" t="s">
        <v>403</v>
      </c>
      <c r="C30" s="839"/>
      <c r="D30" s="839"/>
      <c r="E30" s="839"/>
      <c r="F30" s="839"/>
      <c r="G30" s="839"/>
      <c r="H30" s="839"/>
      <c r="I30" s="839"/>
      <c r="J30" s="839"/>
      <c r="K30" s="839"/>
      <c r="L30" s="839"/>
      <c r="M30" s="839"/>
      <c r="N30" s="839"/>
      <c r="O30" s="839"/>
      <c r="P30" s="840"/>
      <c r="Q30" s="853">
        <v>1216</v>
      </c>
      <c r="R30" s="854"/>
      <c r="S30" s="854"/>
      <c r="T30" s="854"/>
      <c r="U30" s="854"/>
      <c r="V30" s="854">
        <v>1200</v>
      </c>
      <c r="W30" s="854"/>
      <c r="X30" s="854"/>
      <c r="Y30" s="854"/>
      <c r="Z30" s="854"/>
      <c r="AA30" s="854">
        <v>16</v>
      </c>
      <c r="AB30" s="854"/>
      <c r="AC30" s="854"/>
      <c r="AD30" s="854"/>
      <c r="AE30" s="855"/>
      <c r="AF30" s="856">
        <v>16</v>
      </c>
      <c r="AG30" s="857"/>
      <c r="AH30" s="857"/>
      <c r="AI30" s="857"/>
      <c r="AJ30" s="858"/>
      <c r="AK30" s="916">
        <v>189</v>
      </c>
      <c r="AL30" s="917"/>
      <c r="AM30" s="917"/>
      <c r="AN30" s="917"/>
      <c r="AO30" s="917"/>
      <c r="AP30" s="917" t="s">
        <v>572</v>
      </c>
      <c r="AQ30" s="917"/>
      <c r="AR30" s="917"/>
      <c r="AS30" s="917"/>
      <c r="AT30" s="917"/>
      <c r="AU30" s="917" t="s">
        <v>572</v>
      </c>
      <c r="AV30" s="917"/>
      <c r="AW30" s="917"/>
      <c r="AX30" s="917"/>
      <c r="AY30" s="917"/>
      <c r="AZ30" s="918" t="s">
        <v>572</v>
      </c>
      <c r="BA30" s="918"/>
      <c r="BB30" s="918"/>
      <c r="BC30" s="918"/>
      <c r="BD30" s="918"/>
      <c r="BE30" s="914"/>
      <c r="BF30" s="914"/>
      <c r="BG30" s="914"/>
      <c r="BH30" s="914"/>
      <c r="BI30" s="915"/>
      <c r="BJ30" s="252"/>
      <c r="BK30" s="252"/>
      <c r="BL30" s="252"/>
      <c r="BM30" s="252"/>
      <c r="BN30" s="252"/>
      <c r="BO30" s="265"/>
      <c r="BP30" s="265"/>
      <c r="BQ30" s="262">
        <v>24</v>
      </c>
      <c r="BR30" s="263"/>
      <c r="BS30" s="870"/>
      <c r="BT30" s="871"/>
      <c r="BU30" s="871"/>
      <c r="BV30" s="871"/>
      <c r="BW30" s="871"/>
      <c r="BX30" s="871"/>
      <c r="BY30" s="871"/>
      <c r="BZ30" s="871"/>
      <c r="CA30" s="871"/>
      <c r="CB30" s="871"/>
      <c r="CC30" s="871"/>
      <c r="CD30" s="871"/>
      <c r="CE30" s="871"/>
      <c r="CF30" s="871"/>
      <c r="CG30" s="872"/>
      <c r="CH30" s="832"/>
      <c r="CI30" s="833"/>
      <c r="CJ30" s="833"/>
      <c r="CK30" s="833"/>
      <c r="CL30" s="834"/>
      <c r="CM30" s="832"/>
      <c r="CN30" s="833"/>
      <c r="CO30" s="833"/>
      <c r="CP30" s="833"/>
      <c r="CQ30" s="834"/>
      <c r="CR30" s="832"/>
      <c r="CS30" s="833"/>
      <c r="CT30" s="833"/>
      <c r="CU30" s="833"/>
      <c r="CV30" s="834"/>
      <c r="CW30" s="832"/>
      <c r="CX30" s="833"/>
      <c r="CY30" s="833"/>
      <c r="CZ30" s="833"/>
      <c r="DA30" s="834"/>
      <c r="DB30" s="832"/>
      <c r="DC30" s="833"/>
      <c r="DD30" s="833"/>
      <c r="DE30" s="833"/>
      <c r="DF30" s="834"/>
      <c r="DG30" s="832"/>
      <c r="DH30" s="833"/>
      <c r="DI30" s="833"/>
      <c r="DJ30" s="833"/>
      <c r="DK30" s="834"/>
      <c r="DL30" s="832"/>
      <c r="DM30" s="833"/>
      <c r="DN30" s="833"/>
      <c r="DO30" s="833"/>
      <c r="DP30" s="834"/>
      <c r="DQ30" s="832"/>
      <c r="DR30" s="833"/>
      <c r="DS30" s="833"/>
      <c r="DT30" s="833"/>
      <c r="DU30" s="834"/>
      <c r="DV30" s="835"/>
      <c r="DW30" s="836"/>
      <c r="DX30" s="836"/>
      <c r="DY30" s="836"/>
      <c r="DZ30" s="837"/>
      <c r="EA30" s="246"/>
    </row>
    <row r="31" spans="1:131" s="247" customFormat="1" ht="26.25" customHeight="1" x14ac:dyDescent="0.2">
      <c r="A31" s="266">
        <v>4</v>
      </c>
      <c r="B31" s="838" t="s">
        <v>404</v>
      </c>
      <c r="C31" s="839"/>
      <c r="D31" s="839"/>
      <c r="E31" s="839"/>
      <c r="F31" s="839"/>
      <c r="G31" s="839"/>
      <c r="H31" s="839"/>
      <c r="I31" s="839"/>
      <c r="J31" s="839"/>
      <c r="K31" s="839"/>
      <c r="L31" s="839"/>
      <c r="M31" s="839"/>
      <c r="N31" s="839"/>
      <c r="O31" s="839"/>
      <c r="P31" s="840"/>
      <c r="Q31" s="853">
        <v>187</v>
      </c>
      <c r="R31" s="854"/>
      <c r="S31" s="854"/>
      <c r="T31" s="854"/>
      <c r="U31" s="854"/>
      <c r="V31" s="854">
        <v>182</v>
      </c>
      <c r="W31" s="854"/>
      <c r="X31" s="854"/>
      <c r="Y31" s="854"/>
      <c r="Z31" s="854"/>
      <c r="AA31" s="854">
        <v>5</v>
      </c>
      <c r="AB31" s="854"/>
      <c r="AC31" s="854"/>
      <c r="AD31" s="854"/>
      <c r="AE31" s="855"/>
      <c r="AF31" s="856">
        <v>252</v>
      </c>
      <c r="AG31" s="857"/>
      <c r="AH31" s="857"/>
      <c r="AI31" s="857"/>
      <c r="AJ31" s="858"/>
      <c r="AK31" s="916">
        <v>1</v>
      </c>
      <c r="AL31" s="917"/>
      <c r="AM31" s="917"/>
      <c r="AN31" s="917"/>
      <c r="AO31" s="917"/>
      <c r="AP31" s="917">
        <v>335</v>
      </c>
      <c r="AQ31" s="917"/>
      <c r="AR31" s="917"/>
      <c r="AS31" s="917"/>
      <c r="AT31" s="917"/>
      <c r="AU31" s="917">
        <v>1</v>
      </c>
      <c r="AV31" s="917"/>
      <c r="AW31" s="917"/>
      <c r="AX31" s="917"/>
      <c r="AY31" s="917"/>
      <c r="AZ31" s="918" t="s">
        <v>572</v>
      </c>
      <c r="BA31" s="918"/>
      <c r="BB31" s="918"/>
      <c r="BC31" s="918"/>
      <c r="BD31" s="918"/>
      <c r="BE31" s="914" t="s">
        <v>405</v>
      </c>
      <c r="BF31" s="914"/>
      <c r="BG31" s="914"/>
      <c r="BH31" s="914"/>
      <c r="BI31" s="915"/>
      <c r="BJ31" s="252"/>
      <c r="BK31" s="252"/>
      <c r="BL31" s="252"/>
      <c r="BM31" s="252"/>
      <c r="BN31" s="252"/>
      <c r="BO31" s="265"/>
      <c r="BP31" s="265"/>
      <c r="BQ31" s="262">
        <v>25</v>
      </c>
      <c r="BR31" s="263"/>
      <c r="BS31" s="870"/>
      <c r="BT31" s="871"/>
      <c r="BU31" s="871"/>
      <c r="BV31" s="871"/>
      <c r="BW31" s="871"/>
      <c r="BX31" s="871"/>
      <c r="BY31" s="871"/>
      <c r="BZ31" s="871"/>
      <c r="CA31" s="871"/>
      <c r="CB31" s="871"/>
      <c r="CC31" s="871"/>
      <c r="CD31" s="871"/>
      <c r="CE31" s="871"/>
      <c r="CF31" s="871"/>
      <c r="CG31" s="872"/>
      <c r="CH31" s="832"/>
      <c r="CI31" s="833"/>
      <c r="CJ31" s="833"/>
      <c r="CK31" s="833"/>
      <c r="CL31" s="834"/>
      <c r="CM31" s="832"/>
      <c r="CN31" s="833"/>
      <c r="CO31" s="833"/>
      <c r="CP31" s="833"/>
      <c r="CQ31" s="834"/>
      <c r="CR31" s="832"/>
      <c r="CS31" s="833"/>
      <c r="CT31" s="833"/>
      <c r="CU31" s="833"/>
      <c r="CV31" s="834"/>
      <c r="CW31" s="832"/>
      <c r="CX31" s="833"/>
      <c r="CY31" s="833"/>
      <c r="CZ31" s="833"/>
      <c r="DA31" s="834"/>
      <c r="DB31" s="832"/>
      <c r="DC31" s="833"/>
      <c r="DD31" s="833"/>
      <c r="DE31" s="833"/>
      <c r="DF31" s="834"/>
      <c r="DG31" s="832"/>
      <c r="DH31" s="833"/>
      <c r="DI31" s="833"/>
      <c r="DJ31" s="833"/>
      <c r="DK31" s="834"/>
      <c r="DL31" s="832"/>
      <c r="DM31" s="833"/>
      <c r="DN31" s="833"/>
      <c r="DO31" s="833"/>
      <c r="DP31" s="834"/>
      <c r="DQ31" s="832"/>
      <c r="DR31" s="833"/>
      <c r="DS31" s="833"/>
      <c r="DT31" s="833"/>
      <c r="DU31" s="834"/>
      <c r="DV31" s="835"/>
      <c r="DW31" s="836"/>
      <c r="DX31" s="836"/>
      <c r="DY31" s="836"/>
      <c r="DZ31" s="837"/>
      <c r="EA31" s="246"/>
    </row>
    <row r="32" spans="1:131" s="247" customFormat="1" ht="26.25" customHeight="1" x14ac:dyDescent="0.2">
      <c r="A32" s="266">
        <v>5</v>
      </c>
      <c r="B32" s="838" t="s">
        <v>406</v>
      </c>
      <c r="C32" s="839"/>
      <c r="D32" s="839"/>
      <c r="E32" s="839"/>
      <c r="F32" s="839"/>
      <c r="G32" s="839"/>
      <c r="H32" s="839"/>
      <c r="I32" s="839"/>
      <c r="J32" s="839"/>
      <c r="K32" s="839"/>
      <c r="L32" s="839"/>
      <c r="M32" s="839"/>
      <c r="N32" s="839"/>
      <c r="O32" s="839"/>
      <c r="P32" s="840"/>
      <c r="Q32" s="853">
        <v>437</v>
      </c>
      <c r="R32" s="854"/>
      <c r="S32" s="854"/>
      <c r="T32" s="854"/>
      <c r="U32" s="854"/>
      <c r="V32" s="854">
        <v>436</v>
      </c>
      <c r="W32" s="854"/>
      <c r="X32" s="854"/>
      <c r="Y32" s="854"/>
      <c r="Z32" s="854"/>
      <c r="AA32" s="854">
        <v>1</v>
      </c>
      <c r="AB32" s="854"/>
      <c r="AC32" s="854"/>
      <c r="AD32" s="854"/>
      <c r="AE32" s="855"/>
      <c r="AF32" s="856">
        <v>1</v>
      </c>
      <c r="AG32" s="857"/>
      <c r="AH32" s="857"/>
      <c r="AI32" s="857"/>
      <c r="AJ32" s="858"/>
      <c r="AK32" s="916">
        <v>112</v>
      </c>
      <c r="AL32" s="917"/>
      <c r="AM32" s="917"/>
      <c r="AN32" s="917"/>
      <c r="AO32" s="917"/>
      <c r="AP32" s="917">
        <v>2442</v>
      </c>
      <c r="AQ32" s="917"/>
      <c r="AR32" s="917"/>
      <c r="AS32" s="917"/>
      <c r="AT32" s="917"/>
      <c r="AU32" s="917">
        <v>1255</v>
      </c>
      <c r="AV32" s="917"/>
      <c r="AW32" s="917"/>
      <c r="AX32" s="917"/>
      <c r="AY32" s="917"/>
      <c r="AZ32" s="918" t="s">
        <v>572</v>
      </c>
      <c r="BA32" s="918"/>
      <c r="BB32" s="918"/>
      <c r="BC32" s="918"/>
      <c r="BD32" s="918"/>
      <c r="BE32" s="914" t="s">
        <v>407</v>
      </c>
      <c r="BF32" s="914"/>
      <c r="BG32" s="914"/>
      <c r="BH32" s="914"/>
      <c r="BI32" s="915"/>
      <c r="BJ32" s="252"/>
      <c r="BK32" s="252"/>
      <c r="BL32" s="252"/>
      <c r="BM32" s="252"/>
      <c r="BN32" s="252"/>
      <c r="BO32" s="265"/>
      <c r="BP32" s="265"/>
      <c r="BQ32" s="262">
        <v>26</v>
      </c>
      <c r="BR32" s="263"/>
      <c r="BS32" s="870"/>
      <c r="BT32" s="871"/>
      <c r="BU32" s="871"/>
      <c r="BV32" s="871"/>
      <c r="BW32" s="871"/>
      <c r="BX32" s="871"/>
      <c r="BY32" s="871"/>
      <c r="BZ32" s="871"/>
      <c r="CA32" s="871"/>
      <c r="CB32" s="871"/>
      <c r="CC32" s="871"/>
      <c r="CD32" s="871"/>
      <c r="CE32" s="871"/>
      <c r="CF32" s="871"/>
      <c r="CG32" s="872"/>
      <c r="CH32" s="832"/>
      <c r="CI32" s="833"/>
      <c r="CJ32" s="833"/>
      <c r="CK32" s="833"/>
      <c r="CL32" s="834"/>
      <c r="CM32" s="832"/>
      <c r="CN32" s="833"/>
      <c r="CO32" s="833"/>
      <c r="CP32" s="833"/>
      <c r="CQ32" s="834"/>
      <c r="CR32" s="832"/>
      <c r="CS32" s="833"/>
      <c r="CT32" s="833"/>
      <c r="CU32" s="833"/>
      <c r="CV32" s="834"/>
      <c r="CW32" s="832"/>
      <c r="CX32" s="833"/>
      <c r="CY32" s="833"/>
      <c r="CZ32" s="833"/>
      <c r="DA32" s="834"/>
      <c r="DB32" s="832"/>
      <c r="DC32" s="833"/>
      <c r="DD32" s="833"/>
      <c r="DE32" s="833"/>
      <c r="DF32" s="834"/>
      <c r="DG32" s="832"/>
      <c r="DH32" s="833"/>
      <c r="DI32" s="833"/>
      <c r="DJ32" s="833"/>
      <c r="DK32" s="834"/>
      <c r="DL32" s="832"/>
      <c r="DM32" s="833"/>
      <c r="DN32" s="833"/>
      <c r="DO32" s="833"/>
      <c r="DP32" s="834"/>
      <c r="DQ32" s="832"/>
      <c r="DR32" s="833"/>
      <c r="DS32" s="833"/>
      <c r="DT32" s="833"/>
      <c r="DU32" s="834"/>
      <c r="DV32" s="835"/>
      <c r="DW32" s="836"/>
      <c r="DX32" s="836"/>
      <c r="DY32" s="836"/>
      <c r="DZ32" s="837"/>
      <c r="EA32" s="246"/>
    </row>
    <row r="33" spans="1:131" s="247" customFormat="1" ht="26.25" customHeight="1" x14ac:dyDescent="0.2">
      <c r="A33" s="266">
        <v>6</v>
      </c>
      <c r="B33" s="838"/>
      <c r="C33" s="839"/>
      <c r="D33" s="839"/>
      <c r="E33" s="839"/>
      <c r="F33" s="839"/>
      <c r="G33" s="839"/>
      <c r="H33" s="839"/>
      <c r="I33" s="839"/>
      <c r="J33" s="839"/>
      <c r="K33" s="839"/>
      <c r="L33" s="839"/>
      <c r="M33" s="839"/>
      <c r="N33" s="839"/>
      <c r="O33" s="839"/>
      <c r="P33" s="840"/>
      <c r="Q33" s="853"/>
      <c r="R33" s="854"/>
      <c r="S33" s="854"/>
      <c r="T33" s="854"/>
      <c r="U33" s="854"/>
      <c r="V33" s="854"/>
      <c r="W33" s="854"/>
      <c r="X33" s="854"/>
      <c r="Y33" s="854"/>
      <c r="Z33" s="854"/>
      <c r="AA33" s="854"/>
      <c r="AB33" s="854"/>
      <c r="AC33" s="854"/>
      <c r="AD33" s="854"/>
      <c r="AE33" s="855"/>
      <c r="AF33" s="856"/>
      <c r="AG33" s="857"/>
      <c r="AH33" s="857"/>
      <c r="AI33" s="857"/>
      <c r="AJ33" s="858"/>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2"/>
      <c r="BK33" s="252"/>
      <c r="BL33" s="252"/>
      <c r="BM33" s="252"/>
      <c r="BN33" s="252"/>
      <c r="BO33" s="265"/>
      <c r="BP33" s="265"/>
      <c r="BQ33" s="262">
        <v>27</v>
      </c>
      <c r="BR33" s="263"/>
      <c r="BS33" s="870"/>
      <c r="BT33" s="871"/>
      <c r="BU33" s="871"/>
      <c r="BV33" s="871"/>
      <c r="BW33" s="871"/>
      <c r="BX33" s="871"/>
      <c r="BY33" s="871"/>
      <c r="BZ33" s="871"/>
      <c r="CA33" s="871"/>
      <c r="CB33" s="871"/>
      <c r="CC33" s="871"/>
      <c r="CD33" s="871"/>
      <c r="CE33" s="871"/>
      <c r="CF33" s="871"/>
      <c r="CG33" s="872"/>
      <c r="CH33" s="832"/>
      <c r="CI33" s="833"/>
      <c r="CJ33" s="833"/>
      <c r="CK33" s="833"/>
      <c r="CL33" s="834"/>
      <c r="CM33" s="832"/>
      <c r="CN33" s="833"/>
      <c r="CO33" s="833"/>
      <c r="CP33" s="833"/>
      <c r="CQ33" s="834"/>
      <c r="CR33" s="832"/>
      <c r="CS33" s="833"/>
      <c r="CT33" s="833"/>
      <c r="CU33" s="833"/>
      <c r="CV33" s="834"/>
      <c r="CW33" s="832"/>
      <c r="CX33" s="833"/>
      <c r="CY33" s="833"/>
      <c r="CZ33" s="833"/>
      <c r="DA33" s="834"/>
      <c r="DB33" s="832"/>
      <c r="DC33" s="833"/>
      <c r="DD33" s="833"/>
      <c r="DE33" s="833"/>
      <c r="DF33" s="834"/>
      <c r="DG33" s="832"/>
      <c r="DH33" s="833"/>
      <c r="DI33" s="833"/>
      <c r="DJ33" s="833"/>
      <c r="DK33" s="834"/>
      <c r="DL33" s="832"/>
      <c r="DM33" s="833"/>
      <c r="DN33" s="833"/>
      <c r="DO33" s="833"/>
      <c r="DP33" s="834"/>
      <c r="DQ33" s="832"/>
      <c r="DR33" s="833"/>
      <c r="DS33" s="833"/>
      <c r="DT33" s="833"/>
      <c r="DU33" s="834"/>
      <c r="DV33" s="835"/>
      <c r="DW33" s="836"/>
      <c r="DX33" s="836"/>
      <c r="DY33" s="836"/>
      <c r="DZ33" s="837"/>
      <c r="EA33" s="246"/>
    </row>
    <row r="34" spans="1:131" s="247" customFormat="1" ht="26.25" customHeight="1" x14ac:dyDescent="0.2">
      <c r="A34" s="266">
        <v>7</v>
      </c>
      <c r="B34" s="838"/>
      <c r="C34" s="839"/>
      <c r="D34" s="839"/>
      <c r="E34" s="839"/>
      <c r="F34" s="839"/>
      <c r="G34" s="839"/>
      <c r="H34" s="839"/>
      <c r="I34" s="839"/>
      <c r="J34" s="839"/>
      <c r="K34" s="839"/>
      <c r="L34" s="839"/>
      <c r="M34" s="839"/>
      <c r="N34" s="839"/>
      <c r="O34" s="839"/>
      <c r="P34" s="840"/>
      <c r="Q34" s="853"/>
      <c r="R34" s="854"/>
      <c r="S34" s="854"/>
      <c r="T34" s="854"/>
      <c r="U34" s="854"/>
      <c r="V34" s="854"/>
      <c r="W34" s="854"/>
      <c r="X34" s="854"/>
      <c r="Y34" s="854"/>
      <c r="Z34" s="854"/>
      <c r="AA34" s="854"/>
      <c r="AB34" s="854"/>
      <c r="AC34" s="854"/>
      <c r="AD34" s="854"/>
      <c r="AE34" s="855"/>
      <c r="AF34" s="856"/>
      <c r="AG34" s="857"/>
      <c r="AH34" s="857"/>
      <c r="AI34" s="857"/>
      <c r="AJ34" s="858"/>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2"/>
      <c r="BK34" s="252"/>
      <c r="BL34" s="252"/>
      <c r="BM34" s="252"/>
      <c r="BN34" s="252"/>
      <c r="BO34" s="265"/>
      <c r="BP34" s="265"/>
      <c r="BQ34" s="262">
        <v>28</v>
      </c>
      <c r="BR34" s="263"/>
      <c r="BS34" s="870"/>
      <c r="BT34" s="871"/>
      <c r="BU34" s="871"/>
      <c r="BV34" s="871"/>
      <c r="BW34" s="871"/>
      <c r="BX34" s="871"/>
      <c r="BY34" s="871"/>
      <c r="BZ34" s="871"/>
      <c r="CA34" s="871"/>
      <c r="CB34" s="871"/>
      <c r="CC34" s="871"/>
      <c r="CD34" s="871"/>
      <c r="CE34" s="871"/>
      <c r="CF34" s="871"/>
      <c r="CG34" s="872"/>
      <c r="CH34" s="832"/>
      <c r="CI34" s="833"/>
      <c r="CJ34" s="833"/>
      <c r="CK34" s="833"/>
      <c r="CL34" s="834"/>
      <c r="CM34" s="832"/>
      <c r="CN34" s="833"/>
      <c r="CO34" s="833"/>
      <c r="CP34" s="833"/>
      <c r="CQ34" s="834"/>
      <c r="CR34" s="832"/>
      <c r="CS34" s="833"/>
      <c r="CT34" s="833"/>
      <c r="CU34" s="833"/>
      <c r="CV34" s="834"/>
      <c r="CW34" s="832"/>
      <c r="CX34" s="833"/>
      <c r="CY34" s="833"/>
      <c r="CZ34" s="833"/>
      <c r="DA34" s="834"/>
      <c r="DB34" s="832"/>
      <c r="DC34" s="833"/>
      <c r="DD34" s="833"/>
      <c r="DE34" s="833"/>
      <c r="DF34" s="834"/>
      <c r="DG34" s="832"/>
      <c r="DH34" s="833"/>
      <c r="DI34" s="833"/>
      <c r="DJ34" s="833"/>
      <c r="DK34" s="834"/>
      <c r="DL34" s="832"/>
      <c r="DM34" s="833"/>
      <c r="DN34" s="833"/>
      <c r="DO34" s="833"/>
      <c r="DP34" s="834"/>
      <c r="DQ34" s="832"/>
      <c r="DR34" s="833"/>
      <c r="DS34" s="833"/>
      <c r="DT34" s="833"/>
      <c r="DU34" s="834"/>
      <c r="DV34" s="835"/>
      <c r="DW34" s="836"/>
      <c r="DX34" s="836"/>
      <c r="DY34" s="836"/>
      <c r="DZ34" s="837"/>
      <c r="EA34" s="246"/>
    </row>
    <row r="35" spans="1:131" s="247" customFormat="1" ht="26.25" customHeight="1" x14ac:dyDescent="0.2">
      <c r="A35" s="266">
        <v>8</v>
      </c>
      <c r="B35" s="838"/>
      <c r="C35" s="839"/>
      <c r="D35" s="839"/>
      <c r="E35" s="839"/>
      <c r="F35" s="839"/>
      <c r="G35" s="839"/>
      <c r="H35" s="839"/>
      <c r="I35" s="839"/>
      <c r="J35" s="839"/>
      <c r="K35" s="839"/>
      <c r="L35" s="839"/>
      <c r="M35" s="839"/>
      <c r="N35" s="839"/>
      <c r="O35" s="839"/>
      <c r="P35" s="840"/>
      <c r="Q35" s="853"/>
      <c r="R35" s="854"/>
      <c r="S35" s="854"/>
      <c r="T35" s="854"/>
      <c r="U35" s="854"/>
      <c r="V35" s="854"/>
      <c r="W35" s="854"/>
      <c r="X35" s="854"/>
      <c r="Y35" s="854"/>
      <c r="Z35" s="854"/>
      <c r="AA35" s="854"/>
      <c r="AB35" s="854"/>
      <c r="AC35" s="854"/>
      <c r="AD35" s="854"/>
      <c r="AE35" s="855"/>
      <c r="AF35" s="856"/>
      <c r="AG35" s="857"/>
      <c r="AH35" s="857"/>
      <c r="AI35" s="857"/>
      <c r="AJ35" s="858"/>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2"/>
      <c r="BK35" s="252"/>
      <c r="BL35" s="252"/>
      <c r="BM35" s="252"/>
      <c r="BN35" s="252"/>
      <c r="BO35" s="265"/>
      <c r="BP35" s="265"/>
      <c r="BQ35" s="262">
        <v>29</v>
      </c>
      <c r="BR35" s="263"/>
      <c r="BS35" s="870"/>
      <c r="BT35" s="871"/>
      <c r="BU35" s="871"/>
      <c r="BV35" s="871"/>
      <c r="BW35" s="871"/>
      <c r="BX35" s="871"/>
      <c r="BY35" s="871"/>
      <c r="BZ35" s="871"/>
      <c r="CA35" s="871"/>
      <c r="CB35" s="871"/>
      <c r="CC35" s="871"/>
      <c r="CD35" s="871"/>
      <c r="CE35" s="871"/>
      <c r="CF35" s="871"/>
      <c r="CG35" s="872"/>
      <c r="CH35" s="832"/>
      <c r="CI35" s="833"/>
      <c r="CJ35" s="833"/>
      <c r="CK35" s="833"/>
      <c r="CL35" s="834"/>
      <c r="CM35" s="832"/>
      <c r="CN35" s="833"/>
      <c r="CO35" s="833"/>
      <c r="CP35" s="833"/>
      <c r="CQ35" s="834"/>
      <c r="CR35" s="832"/>
      <c r="CS35" s="833"/>
      <c r="CT35" s="833"/>
      <c r="CU35" s="833"/>
      <c r="CV35" s="834"/>
      <c r="CW35" s="832"/>
      <c r="CX35" s="833"/>
      <c r="CY35" s="833"/>
      <c r="CZ35" s="833"/>
      <c r="DA35" s="834"/>
      <c r="DB35" s="832"/>
      <c r="DC35" s="833"/>
      <c r="DD35" s="833"/>
      <c r="DE35" s="833"/>
      <c r="DF35" s="834"/>
      <c r="DG35" s="832"/>
      <c r="DH35" s="833"/>
      <c r="DI35" s="833"/>
      <c r="DJ35" s="833"/>
      <c r="DK35" s="834"/>
      <c r="DL35" s="832"/>
      <c r="DM35" s="833"/>
      <c r="DN35" s="833"/>
      <c r="DO35" s="833"/>
      <c r="DP35" s="834"/>
      <c r="DQ35" s="832"/>
      <c r="DR35" s="833"/>
      <c r="DS35" s="833"/>
      <c r="DT35" s="833"/>
      <c r="DU35" s="834"/>
      <c r="DV35" s="835"/>
      <c r="DW35" s="836"/>
      <c r="DX35" s="836"/>
      <c r="DY35" s="836"/>
      <c r="DZ35" s="837"/>
      <c r="EA35" s="246"/>
    </row>
    <row r="36" spans="1:131" s="247" customFormat="1" ht="26.25" customHeight="1" x14ac:dyDescent="0.2">
      <c r="A36" s="266">
        <v>9</v>
      </c>
      <c r="B36" s="838"/>
      <c r="C36" s="839"/>
      <c r="D36" s="839"/>
      <c r="E36" s="839"/>
      <c r="F36" s="839"/>
      <c r="G36" s="839"/>
      <c r="H36" s="839"/>
      <c r="I36" s="839"/>
      <c r="J36" s="839"/>
      <c r="K36" s="839"/>
      <c r="L36" s="839"/>
      <c r="M36" s="839"/>
      <c r="N36" s="839"/>
      <c r="O36" s="839"/>
      <c r="P36" s="840"/>
      <c r="Q36" s="853"/>
      <c r="R36" s="854"/>
      <c r="S36" s="854"/>
      <c r="T36" s="854"/>
      <c r="U36" s="854"/>
      <c r="V36" s="854"/>
      <c r="W36" s="854"/>
      <c r="X36" s="854"/>
      <c r="Y36" s="854"/>
      <c r="Z36" s="854"/>
      <c r="AA36" s="854"/>
      <c r="AB36" s="854"/>
      <c r="AC36" s="854"/>
      <c r="AD36" s="854"/>
      <c r="AE36" s="855"/>
      <c r="AF36" s="856"/>
      <c r="AG36" s="857"/>
      <c r="AH36" s="857"/>
      <c r="AI36" s="857"/>
      <c r="AJ36" s="858"/>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2"/>
      <c r="BK36" s="252"/>
      <c r="BL36" s="252"/>
      <c r="BM36" s="252"/>
      <c r="BN36" s="252"/>
      <c r="BO36" s="265"/>
      <c r="BP36" s="265"/>
      <c r="BQ36" s="262">
        <v>30</v>
      </c>
      <c r="BR36" s="263"/>
      <c r="BS36" s="870"/>
      <c r="BT36" s="871"/>
      <c r="BU36" s="871"/>
      <c r="BV36" s="871"/>
      <c r="BW36" s="871"/>
      <c r="BX36" s="871"/>
      <c r="BY36" s="871"/>
      <c r="BZ36" s="871"/>
      <c r="CA36" s="871"/>
      <c r="CB36" s="871"/>
      <c r="CC36" s="871"/>
      <c r="CD36" s="871"/>
      <c r="CE36" s="871"/>
      <c r="CF36" s="871"/>
      <c r="CG36" s="872"/>
      <c r="CH36" s="832"/>
      <c r="CI36" s="833"/>
      <c r="CJ36" s="833"/>
      <c r="CK36" s="833"/>
      <c r="CL36" s="834"/>
      <c r="CM36" s="832"/>
      <c r="CN36" s="833"/>
      <c r="CO36" s="833"/>
      <c r="CP36" s="833"/>
      <c r="CQ36" s="834"/>
      <c r="CR36" s="832"/>
      <c r="CS36" s="833"/>
      <c r="CT36" s="833"/>
      <c r="CU36" s="833"/>
      <c r="CV36" s="834"/>
      <c r="CW36" s="832"/>
      <c r="CX36" s="833"/>
      <c r="CY36" s="833"/>
      <c r="CZ36" s="833"/>
      <c r="DA36" s="834"/>
      <c r="DB36" s="832"/>
      <c r="DC36" s="833"/>
      <c r="DD36" s="833"/>
      <c r="DE36" s="833"/>
      <c r="DF36" s="834"/>
      <c r="DG36" s="832"/>
      <c r="DH36" s="833"/>
      <c r="DI36" s="833"/>
      <c r="DJ36" s="833"/>
      <c r="DK36" s="834"/>
      <c r="DL36" s="832"/>
      <c r="DM36" s="833"/>
      <c r="DN36" s="833"/>
      <c r="DO36" s="833"/>
      <c r="DP36" s="834"/>
      <c r="DQ36" s="832"/>
      <c r="DR36" s="833"/>
      <c r="DS36" s="833"/>
      <c r="DT36" s="833"/>
      <c r="DU36" s="834"/>
      <c r="DV36" s="835"/>
      <c r="DW36" s="836"/>
      <c r="DX36" s="836"/>
      <c r="DY36" s="836"/>
      <c r="DZ36" s="837"/>
      <c r="EA36" s="246"/>
    </row>
    <row r="37" spans="1:131" s="247" customFormat="1" ht="26.25" customHeight="1" x14ac:dyDescent="0.2">
      <c r="A37" s="266">
        <v>10</v>
      </c>
      <c r="B37" s="838"/>
      <c r="C37" s="839"/>
      <c r="D37" s="839"/>
      <c r="E37" s="839"/>
      <c r="F37" s="839"/>
      <c r="G37" s="839"/>
      <c r="H37" s="839"/>
      <c r="I37" s="839"/>
      <c r="J37" s="839"/>
      <c r="K37" s="839"/>
      <c r="L37" s="839"/>
      <c r="M37" s="839"/>
      <c r="N37" s="839"/>
      <c r="O37" s="839"/>
      <c r="P37" s="840"/>
      <c r="Q37" s="853"/>
      <c r="R37" s="854"/>
      <c r="S37" s="854"/>
      <c r="T37" s="854"/>
      <c r="U37" s="854"/>
      <c r="V37" s="854"/>
      <c r="W37" s="854"/>
      <c r="X37" s="854"/>
      <c r="Y37" s="854"/>
      <c r="Z37" s="854"/>
      <c r="AA37" s="854"/>
      <c r="AB37" s="854"/>
      <c r="AC37" s="854"/>
      <c r="AD37" s="854"/>
      <c r="AE37" s="855"/>
      <c r="AF37" s="856"/>
      <c r="AG37" s="857"/>
      <c r="AH37" s="857"/>
      <c r="AI37" s="857"/>
      <c r="AJ37" s="858"/>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2"/>
      <c r="BK37" s="252"/>
      <c r="BL37" s="252"/>
      <c r="BM37" s="252"/>
      <c r="BN37" s="252"/>
      <c r="BO37" s="265"/>
      <c r="BP37" s="265"/>
      <c r="BQ37" s="262">
        <v>31</v>
      </c>
      <c r="BR37" s="263"/>
      <c r="BS37" s="870"/>
      <c r="BT37" s="871"/>
      <c r="BU37" s="871"/>
      <c r="BV37" s="871"/>
      <c r="BW37" s="871"/>
      <c r="BX37" s="871"/>
      <c r="BY37" s="871"/>
      <c r="BZ37" s="871"/>
      <c r="CA37" s="871"/>
      <c r="CB37" s="871"/>
      <c r="CC37" s="871"/>
      <c r="CD37" s="871"/>
      <c r="CE37" s="871"/>
      <c r="CF37" s="871"/>
      <c r="CG37" s="872"/>
      <c r="CH37" s="832"/>
      <c r="CI37" s="833"/>
      <c r="CJ37" s="833"/>
      <c r="CK37" s="833"/>
      <c r="CL37" s="834"/>
      <c r="CM37" s="832"/>
      <c r="CN37" s="833"/>
      <c r="CO37" s="833"/>
      <c r="CP37" s="833"/>
      <c r="CQ37" s="834"/>
      <c r="CR37" s="832"/>
      <c r="CS37" s="833"/>
      <c r="CT37" s="833"/>
      <c r="CU37" s="833"/>
      <c r="CV37" s="834"/>
      <c r="CW37" s="832"/>
      <c r="CX37" s="833"/>
      <c r="CY37" s="833"/>
      <c r="CZ37" s="833"/>
      <c r="DA37" s="834"/>
      <c r="DB37" s="832"/>
      <c r="DC37" s="833"/>
      <c r="DD37" s="833"/>
      <c r="DE37" s="833"/>
      <c r="DF37" s="834"/>
      <c r="DG37" s="832"/>
      <c r="DH37" s="833"/>
      <c r="DI37" s="833"/>
      <c r="DJ37" s="833"/>
      <c r="DK37" s="834"/>
      <c r="DL37" s="832"/>
      <c r="DM37" s="833"/>
      <c r="DN37" s="833"/>
      <c r="DO37" s="833"/>
      <c r="DP37" s="834"/>
      <c r="DQ37" s="832"/>
      <c r="DR37" s="833"/>
      <c r="DS37" s="833"/>
      <c r="DT37" s="833"/>
      <c r="DU37" s="834"/>
      <c r="DV37" s="835"/>
      <c r="DW37" s="836"/>
      <c r="DX37" s="836"/>
      <c r="DY37" s="836"/>
      <c r="DZ37" s="837"/>
      <c r="EA37" s="246"/>
    </row>
    <row r="38" spans="1:131" s="247" customFormat="1" ht="26.25" customHeight="1" x14ac:dyDescent="0.2">
      <c r="A38" s="266">
        <v>11</v>
      </c>
      <c r="B38" s="838"/>
      <c r="C38" s="839"/>
      <c r="D38" s="839"/>
      <c r="E38" s="839"/>
      <c r="F38" s="839"/>
      <c r="G38" s="839"/>
      <c r="H38" s="839"/>
      <c r="I38" s="839"/>
      <c r="J38" s="839"/>
      <c r="K38" s="839"/>
      <c r="L38" s="839"/>
      <c r="M38" s="839"/>
      <c r="N38" s="839"/>
      <c r="O38" s="839"/>
      <c r="P38" s="840"/>
      <c r="Q38" s="853"/>
      <c r="R38" s="854"/>
      <c r="S38" s="854"/>
      <c r="T38" s="854"/>
      <c r="U38" s="854"/>
      <c r="V38" s="854"/>
      <c r="W38" s="854"/>
      <c r="X38" s="854"/>
      <c r="Y38" s="854"/>
      <c r="Z38" s="854"/>
      <c r="AA38" s="854"/>
      <c r="AB38" s="854"/>
      <c r="AC38" s="854"/>
      <c r="AD38" s="854"/>
      <c r="AE38" s="855"/>
      <c r="AF38" s="856"/>
      <c r="AG38" s="857"/>
      <c r="AH38" s="857"/>
      <c r="AI38" s="857"/>
      <c r="AJ38" s="858"/>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2"/>
      <c r="BK38" s="252"/>
      <c r="BL38" s="252"/>
      <c r="BM38" s="252"/>
      <c r="BN38" s="252"/>
      <c r="BO38" s="265"/>
      <c r="BP38" s="265"/>
      <c r="BQ38" s="262">
        <v>32</v>
      </c>
      <c r="BR38" s="263"/>
      <c r="BS38" s="870"/>
      <c r="BT38" s="871"/>
      <c r="BU38" s="871"/>
      <c r="BV38" s="871"/>
      <c r="BW38" s="871"/>
      <c r="BX38" s="871"/>
      <c r="BY38" s="871"/>
      <c r="BZ38" s="871"/>
      <c r="CA38" s="871"/>
      <c r="CB38" s="871"/>
      <c r="CC38" s="871"/>
      <c r="CD38" s="871"/>
      <c r="CE38" s="871"/>
      <c r="CF38" s="871"/>
      <c r="CG38" s="872"/>
      <c r="CH38" s="832"/>
      <c r="CI38" s="833"/>
      <c r="CJ38" s="833"/>
      <c r="CK38" s="833"/>
      <c r="CL38" s="834"/>
      <c r="CM38" s="832"/>
      <c r="CN38" s="833"/>
      <c r="CO38" s="833"/>
      <c r="CP38" s="833"/>
      <c r="CQ38" s="834"/>
      <c r="CR38" s="832"/>
      <c r="CS38" s="833"/>
      <c r="CT38" s="833"/>
      <c r="CU38" s="833"/>
      <c r="CV38" s="834"/>
      <c r="CW38" s="832"/>
      <c r="CX38" s="833"/>
      <c r="CY38" s="833"/>
      <c r="CZ38" s="833"/>
      <c r="DA38" s="834"/>
      <c r="DB38" s="832"/>
      <c r="DC38" s="833"/>
      <c r="DD38" s="833"/>
      <c r="DE38" s="833"/>
      <c r="DF38" s="834"/>
      <c r="DG38" s="832"/>
      <c r="DH38" s="833"/>
      <c r="DI38" s="833"/>
      <c r="DJ38" s="833"/>
      <c r="DK38" s="834"/>
      <c r="DL38" s="832"/>
      <c r="DM38" s="833"/>
      <c r="DN38" s="833"/>
      <c r="DO38" s="833"/>
      <c r="DP38" s="834"/>
      <c r="DQ38" s="832"/>
      <c r="DR38" s="833"/>
      <c r="DS38" s="833"/>
      <c r="DT38" s="833"/>
      <c r="DU38" s="834"/>
      <c r="DV38" s="835"/>
      <c r="DW38" s="836"/>
      <c r="DX38" s="836"/>
      <c r="DY38" s="836"/>
      <c r="DZ38" s="837"/>
      <c r="EA38" s="246"/>
    </row>
    <row r="39" spans="1:131" s="247" customFormat="1" ht="26.25" customHeight="1" x14ac:dyDescent="0.2">
      <c r="A39" s="266">
        <v>12</v>
      </c>
      <c r="B39" s="838"/>
      <c r="C39" s="839"/>
      <c r="D39" s="839"/>
      <c r="E39" s="839"/>
      <c r="F39" s="839"/>
      <c r="G39" s="839"/>
      <c r="H39" s="839"/>
      <c r="I39" s="839"/>
      <c r="J39" s="839"/>
      <c r="K39" s="839"/>
      <c r="L39" s="839"/>
      <c r="M39" s="839"/>
      <c r="N39" s="839"/>
      <c r="O39" s="839"/>
      <c r="P39" s="840"/>
      <c r="Q39" s="853"/>
      <c r="R39" s="854"/>
      <c r="S39" s="854"/>
      <c r="T39" s="854"/>
      <c r="U39" s="854"/>
      <c r="V39" s="854"/>
      <c r="W39" s="854"/>
      <c r="X39" s="854"/>
      <c r="Y39" s="854"/>
      <c r="Z39" s="854"/>
      <c r="AA39" s="854"/>
      <c r="AB39" s="854"/>
      <c r="AC39" s="854"/>
      <c r="AD39" s="854"/>
      <c r="AE39" s="855"/>
      <c r="AF39" s="856"/>
      <c r="AG39" s="857"/>
      <c r="AH39" s="857"/>
      <c r="AI39" s="857"/>
      <c r="AJ39" s="858"/>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2"/>
      <c r="BK39" s="252"/>
      <c r="BL39" s="252"/>
      <c r="BM39" s="252"/>
      <c r="BN39" s="252"/>
      <c r="BO39" s="265"/>
      <c r="BP39" s="265"/>
      <c r="BQ39" s="262">
        <v>33</v>
      </c>
      <c r="BR39" s="263"/>
      <c r="BS39" s="870"/>
      <c r="BT39" s="871"/>
      <c r="BU39" s="871"/>
      <c r="BV39" s="871"/>
      <c r="BW39" s="871"/>
      <c r="BX39" s="871"/>
      <c r="BY39" s="871"/>
      <c r="BZ39" s="871"/>
      <c r="CA39" s="871"/>
      <c r="CB39" s="871"/>
      <c r="CC39" s="871"/>
      <c r="CD39" s="871"/>
      <c r="CE39" s="871"/>
      <c r="CF39" s="871"/>
      <c r="CG39" s="872"/>
      <c r="CH39" s="832"/>
      <c r="CI39" s="833"/>
      <c r="CJ39" s="833"/>
      <c r="CK39" s="833"/>
      <c r="CL39" s="834"/>
      <c r="CM39" s="832"/>
      <c r="CN39" s="833"/>
      <c r="CO39" s="833"/>
      <c r="CP39" s="833"/>
      <c r="CQ39" s="834"/>
      <c r="CR39" s="832"/>
      <c r="CS39" s="833"/>
      <c r="CT39" s="833"/>
      <c r="CU39" s="833"/>
      <c r="CV39" s="834"/>
      <c r="CW39" s="832"/>
      <c r="CX39" s="833"/>
      <c r="CY39" s="833"/>
      <c r="CZ39" s="833"/>
      <c r="DA39" s="834"/>
      <c r="DB39" s="832"/>
      <c r="DC39" s="833"/>
      <c r="DD39" s="833"/>
      <c r="DE39" s="833"/>
      <c r="DF39" s="834"/>
      <c r="DG39" s="832"/>
      <c r="DH39" s="833"/>
      <c r="DI39" s="833"/>
      <c r="DJ39" s="833"/>
      <c r="DK39" s="834"/>
      <c r="DL39" s="832"/>
      <c r="DM39" s="833"/>
      <c r="DN39" s="833"/>
      <c r="DO39" s="833"/>
      <c r="DP39" s="834"/>
      <c r="DQ39" s="832"/>
      <c r="DR39" s="833"/>
      <c r="DS39" s="833"/>
      <c r="DT39" s="833"/>
      <c r="DU39" s="834"/>
      <c r="DV39" s="835"/>
      <c r="DW39" s="836"/>
      <c r="DX39" s="836"/>
      <c r="DY39" s="836"/>
      <c r="DZ39" s="837"/>
      <c r="EA39" s="246"/>
    </row>
    <row r="40" spans="1:131" s="247" customFormat="1" ht="26.25" customHeight="1" x14ac:dyDescent="0.2">
      <c r="A40" s="261">
        <v>13</v>
      </c>
      <c r="B40" s="838"/>
      <c r="C40" s="839"/>
      <c r="D40" s="839"/>
      <c r="E40" s="839"/>
      <c r="F40" s="839"/>
      <c r="G40" s="839"/>
      <c r="H40" s="839"/>
      <c r="I40" s="839"/>
      <c r="J40" s="839"/>
      <c r="K40" s="839"/>
      <c r="L40" s="839"/>
      <c r="M40" s="839"/>
      <c r="N40" s="839"/>
      <c r="O40" s="839"/>
      <c r="P40" s="840"/>
      <c r="Q40" s="853"/>
      <c r="R40" s="854"/>
      <c r="S40" s="854"/>
      <c r="T40" s="854"/>
      <c r="U40" s="854"/>
      <c r="V40" s="854"/>
      <c r="W40" s="854"/>
      <c r="X40" s="854"/>
      <c r="Y40" s="854"/>
      <c r="Z40" s="854"/>
      <c r="AA40" s="854"/>
      <c r="AB40" s="854"/>
      <c r="AC40" s="854"/>
      <c r="AD40" s="854"/>
      <c r="AE40" s="855"/>
      <c r="AF40" s="856"/>
      <c r="AG40" s="857"/>
      <c r="AH40" s="857"/>
      <c r="AI40" s="857"/>
      <c r="AJ40" s="858"/>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2"/>
      <c r="BK40" s="252"/>
      <c r="BL40" s="252"/>
      <c r="BM40" s="252"/>
      <c r="BN40" s="252"/>
      <c r="BO40" s="265"/>
      <c r="BP40" s="265"/>
      <c r="BQ40" s="262">
        <v>34</v>
      </c>
      <c r="BR40" s="263"/>
      <c r="BS40" s="870"/>
      <c r="BT40" s="871"/>
      <c r="BU40" s="871"/>
      <c r="BV40" s="871"/>
      <c r="BW40" s="871"/>
      <c r="BX40" s="871"/>
      <c r="BY40" s="871"/>
      <c r="BZ40" s="871"/>
      <c r="CA40" s="871"/>
      <c r="CB40" s="871"/>
      <c r="CC40" s="871"/>
      <c r="CD40" s="871"/>
      <c r="CE40" s="871"/>
      <c r="CF40" s="871"/>
      <c r="CG40" s="872"/>
      <c r="CH40" s="832"/>
      <c r="CI40" s="833"/>
      <c r="CJ40" s="833"/>
      <c r="CK40" s="833"/>
      <c r="CL40" s="834"/>
      <c r="CM40" s="832"/>
      <c r="CN40" s="833"/>
      <c r="CO40" s="833"/>
      <c r="CP40" s="833"/>
      <c r="CQ40" s="834"/>
      <c r="CR40" s="832"/>
      <c r="CS40" s="833"/>
      <c r="CT40" s="833"/>
      <c r="CU40" s="833"/>
      <c r="CV40" s="834"/>
      <c r="CW40" s="832"/>
      <c r="CX40" s="833"/>
      <c r="CY40" s="833"/>
      <c r="CZ40" s="833"/>
      <c r="DA40" s="834"/>
      <c r="DB40" s="832"/>
      <c r="DC40" s="833"/>
      <c r="DD40" s="833"/>
      <c r="DE40" s="833"/>
      <c r="DF40" s="834"/>
      <c r="DG40" s="832"/>
      <c r="DH40" s="833"/>
      <c r="DI40" s="833"/>
      <c r="DJ40" s="833"/>
      <c r="DK40" s="834"/>
      <c r="DL40" s="832"/>
      <c r="DM40" s="833"/>
      <c r="DN40" s="833"/>
      <c r="DO40" s="833"/>
      <c r="DP40" s="834"/>
      <c r="DQ40" s="832"/>
      <c r="DR40" s="833"/>
      <c r="DS40" s="833"/>
      <c r="DT40" s="833"/>
      <c r="DU40" s="834"/>
      <c r="DV40" s="835"/>
      <c r="DW40" s="836"/>
      <c r="DX40" s="836"/>
      <c r="DY40" s="836"/>
      <c r="DZ40" s="837"/>
      <c r="EA40" s="246"/>
    </row>
    <row r="41" spans="1:131" s="247" customFormat="1" ht="26.25" customHeight="1" x14ac:dyDescent="0.2">
      <c r="A41" s="261">
        <v>14</v>
      </c>
      <c r="B41" s="838"/>
      <c r="C41" s="839"/>
      <c r="D41" s="839"/>
      <c r="E41" s="839"/>
      <c r="F41" s="839"/>
      <c r="G41" s="839"/>
      <c r="H41" s="839"/>
      <c r="I41" s="839"/>
      <c r="J41" s="839"/>
      <c r="K41" s="839"/>
      <c r="L41" s="839"/>
      <c r="M41" s="839"/>
      <c r="N41" s="839"/>
      <c r="O41" s="839"/>
      <c r="P41" s="840"/>
      <c r="Q41" s="853"/>
      <c r="R41" s="854"/>
      <c r="S41" s="854"/>
      <c r="T41" s="854"/>
      <c r="U41" s="854"/>
      <c r="V41" s="854"/>
      <c r="W41" s="854"/>
      <c r="X41" s="854"/>
      <c r="Y41" s="854"/>
      <c r="Z41" s="854"/>
      <c r="AA41" s="854"/>
      <c r="AB41" s="854"/>
      <c r="AC41" s="854"/>
      <c r="AD41" s="854"/>
      <c r="AE41" s="855"/>
      <c r="AF41" s="856"/>
      <c r="AG41" s="857"/>
      <c r="AH41" s="857"/>
      <c r="AI41" s="857"/>
      <c r="AJ41" s="858"/>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2"/>
      <c r="BK41" s="252"/>
      <c r="BL41" s="252"/>
      <c r="BM41" s="252"/>
      <c r="BN41" s="252"/>
      <c r="BO41" s="265"/>
      <c r="BP41" s="265"/>
      <c r="BQ41" s="262">
        <v>35</v>
      </c>
      <c r="BR41" s="263"/>
      <c r="BS41" s="870"/>
      <c r="BT41" s="871"/>
      <c r="BU41" s="871"/>
      <c r="BV41" s="871"/>
      <c r="BW41" s="871"/>
      <c r="BX41" s="871"/>
      <c r="BY41" s="871"/>
      <c r="BZ41" s="871"/>
      <c r="CA41" s="871"/>
      <c r="CB41" s="871"/>
      <c r="CC41" s="871"/>
      <c r="CD41" s="871"/>
      <c r="CE41" s="871"/>
      <c r="CF41" s="871"/>
      <c r="CG41" s="872"/>
      <c r="CH41" s="832"/>
      <c r="CI41" s="833"/>
      <c r="CJ41" s="833"/>
      <c r="CK41" s="833"/>
      <c r="CL41" s="834"/>
      <c r="CM41" s="832"/>
      <c r="CN41" s="833"/>
      <c r="CO41" s="833"/>
      <c r="CP41" s="833"/>
      <c r="CQ41" s="834"/>
      <c r="CR41" s="832"/>
      <c r="CS41" s="833"/>
      <c r="CT41" s="833"/>
      <c r="CU41" s="833"/>
      <c r="CV41" s="834"/>
      <c r="CW41" s="832"/>
      <c r="CX41" s="833"/>
      <c r="CY41" s="833"/>
      <c r="CZ41" s="833"/>
      <c r="DA41" s="834"/>
      <c r="DB41" s="832"/>
      <c r="DC41" s="833"/>
      <c r="DD41" s="833"/>
      <c r="DE41" s="833"/>
      <c r="DF41" s="834"/>
      <c r="DG41" s="832"/>
      <c r="DH41" s="833"/>
      <c r="DI41" s="833"/>
      <c r="DJ41" s="833"/>
      <c r="DK41" s="834"/>
      <c r="DL41" s="832"/>
      <c r="DM41" s="833"/>
      <c r="DN41" s="833"/>
      <c r="DO41" s="833"/>
      <c r="DP41" s="834"/>
      <c r="DQ41" s="832"/>
      <c r="DR41" s="833"/>
      <c r="DS41" s="833"/>
      <c r="DT41" s="833"/>
      <c r="DU41" s="834"/>
      <c r="DV41" s="835"/>
      <c r="DW41" s="836"/>
      <c r="DX41" s="836"/>
      <c r="DY41" s="836"/>
      <c r="DZ41" s="837"/>
      <c r="EA41" s="246"/>
    </row>
    <row r="42" spans="1:131" s="247" customFormat="1" ht="26.25" customHeight="1" x14ac:dyDescent="0.2">
      <c r="A42" s="261">
        <v>15</v>
      </c>
      <c r="B42" s="838"/>
      <c r="C42" s="839"/>
      <c r="D42" s="839"/>
      <c r="E42" s="839"/>
      <c r="F42" s="839"/>
      <c r="G42" s="839"/>
      <c r="H42" s="839"/>
      <c r="I42" s="839"/>
      <c r="J42" s="839"/>
      <c r="K42" s="839"/>
      <c r="L42" s="839"/>
      <c r="M42" s="839"/>
      <c r="N42" s="839"/>
      <c r="O42" s="839"/>
      <c r="P42" s="840"/>
      <c r="Q42" s="853"/>
      <c r="R42" s="854"/>
      <c r="S42" s="854"/>
      <c r="T42" s="854"/>
      <c r="U42" s="854"/>
      <c r="V42" s="854"/>
      <c r="W42" s="854"/>
      <c r="X42" s="854"/>
      <c r="Y42" s="854"/>
      <c r="Z42" s="854"/>
      <c r="AA42" s="854"/>
      <c r="AB42" s="854"/>
      <c r="AC42" s="854"/>
      <c r="AD42" s="854"/>
      <c r="AE42" s="855"/>
      <c r="AF42" s="856"/>
      <c r="AG42" s="857"/>
      <c r="AH42" s="857"/>
      <c r="AI42" s="857"/>
      <c r="AJ42" s="858"/>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2"/>
      <c r="BK42" s="252"/>
      <c r="BL42" s="252"/>
      <c r="BM42" s="252"/>
      <c r="BN42" s="252"/>
      <c r="BO42" s="265"/>
      <c r="BP42" s="265"/>
      <c r="BQ42" s="262">
        <v>36</v>
      </c>
      <c r="BR42" s="263"/>
      <c r="BS42" s="870"/>
      <c r="BT42" s="871"/>
      <c r="BU42" s="871"/>
      <c r="BV42" s="871"/>
      <c r="BW42" s="871"/>
      <c r="BX42" s="871"/>
      <c r="BY42" s="871"/>
      <c r="BZ42" s="871"/>
      <c r="CA42" s="871"/>
      <c r="CB42" s="871"/>
      <c r="CC42" s="871"/>
      <c r="CD42" s="871"/>
      <c r="CE42" s="871"/>
      <c r="CF42" s="871"/>
      <c r="CG42" s="872"/>
      <c r="CH42" s="832"/>
      <c r="CI42" s="833"/>
      <c r="CJ42" s="833"/>
      <c r="CK42" s="833"/>
      <c r="CL42" s="834"/>
      <c r="CM42" s="832"/>
      <c r="CN42" s="833"/>
      <c r="CO42" s="833"/>
      <c r="CP42" s="833"/>
      <c r="CQ42" s="834"/>
      <c r="CR42" s="832"/>
      <c r="CS42" s="833"/>
      <c r="CT42" s="833"/>
      <c r="CU42" s="833"/>
      <c r="CV42" s="834"/>
      <c r="CW42" s="832"/>
      <c r="CX42" s="833"/>
      <c r="CY42" s="833"/>
      <c r="CZ42" s="833"/>
      <c r="DA42" s="834"/>
      <c r="DB42" s="832"/>
      <c r="DC42" s="833"/>
      <c r="DD42" s="833"/>
      <c r="DE42" s="833"/>
      <c r="DF42" s="834"/>
      <c r="DG42" s="832"/>
      <c r="DH42" s="833"/>
      <c r="DI42" s="833"/>
      <c r="DJ42" s="833"/>
      <c r="DK42" s="834"/>
      <c r="DL42" s="832"/>
      <c r="DM42" s="833"/>
      <c r="DN42" s="833"/>
      <c r="DO42" s="833"/>
      <c r="DP42" s="834"/>
      <c r="DQ42" s="832"/>
      <c r="DR42" s="833"/>
      <c r="DS42" s="833"/>
      <c r="DT42" s="833"/>
      <c r="DU42" s="834"/>
      <c r="DV42" s="835"/>
      <c r="DW42" s="836"/>
      <c r="DX42" s="836"/>
      <c r="DY42" s="836"/>
      <c r="DZ42" s="837"/>
      <c r="EA42" s="246"/>
    </row>
    <row r="43" spans="1:131" s="247" customFormat="1" ht="26.25" customHeight="1" x14ac:dyDescent="0.2">
      <c r="A43" s="261">
        <v>16</v>
      </c>
      <c r="B43" s="838"/>
      <c r="C43" s="839"/>
      <c r="D43" s="839"/>
      <c r="E43" s="839"/>
      <c r="F43" s="839"/>
      <c r="G43" s="839"/>
      <c r="H43" s="839"/>
      <c r="I43" s="839"/>
      <c r="J43" s="839"/>
      <c r="K43" s="839"/>
      <c r="L43" s="839"/>
      <c r="M43" s="839"/>
      <c r="N43" s="839"/>
      <c r="O43" s="839"/>
      <c r="P43" s="840"/>
      <c r="Q43" s="853"/>
      <c r="R43" s="854"/>
      <c r="S43" s="854"/>
      <c r="T43" s="854"/>
      <c r="U43" s="854"/>
      <c r="V43" s="854"/>
      <c r="W43" s="854"/>
      <c r="X43" s="854"/>
      <c r="Y43" s="854"/>
      <c r="Z43" s="854"/>
      <c r="AA43" s="854"/>
      <c r="AB43" s="854"/>
      <c r="AC43" s="854"/>
      <c r="AD43" s="854"/>
      <c r="AE43" s="855"/>
      <c r="AF43" s="856"/>
      <c r="AG43" s="857"/>
      <c r="AH43" s="857"/>
      <c r="AI43" s="857"/>
      <c r="AJ43" s="858"/>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2"/>
      <c r="BK43" s="252"/>
      <c r="BL43" s="252"/>
      <c r="BM43" s="252"/>
      <c r="BN43" s="252"/>
      <c r="BO43" s="265"/>
      <c r="BP43" s="265"/>
      <c r="BQ43" s="262">
        <v>37</v>
      </c>
      <c r="BR43" s="263"/>
      <c r="BS43" s="870"/>
      <c r="BT43" s="871"/>
      <c r="BU43" s="871"/>
      <c r="BV43" s="871"/>
      <c r="BW43" s="871"/>
      <c r="BX43" s="871"/>
      <c r="BY43" s="871"/>
      <c r="BZ43" s="871"/>
      <c r="CA43" s="871"/>
      <c r="CB43" s="871"/>
      <c r="CC43" s="871"/>
      <c r="CD43" s="871"/>
      <c r="CE43" s="871"/>
      <c r="CF43" s="871"/>
      <c r="CG43" s="872"/>
      <c r="CH43" s="832"/>
      <c r="CI43" s="833"/>
      <c r="CJ43" s="833"/>
      <c r="CK43" s="833"/>
      <c r="CL43" s="834"/>
      <c r="CM43" s="832"/>
      <c r="CN43" s="833"/>
      <c r="CO43" s="833"/>
      <c r="CP43" s="833"/>
      <c r="CQ43" s="834"/>
      <c r="CR43" s="832"/>
      <c r="CS43" s="833"/>
      <c r="CT43" s="833"/>
      <c r="CU43" s="833"/>
      <c r="CV43" s="834"/>
      <c r="CW43" s="832"/>
      <c r="CX43" s="833"/>
      <c r="CY43" s="833"/>
      <c r="CZ43" s="833"/>
      <c r="DA43" s="834"/>
      <c r="DB43" s="832"/>
      <c r="DC43" s="833"/>
      <c r="DD43" s="833"/>
      <c r="DE43" s="833"/>
      <c r="DF43" s="834"/>
      <c r="DG43" s="832"/>
      <c r="DH43" s="833"/>
      <c r="DI43" s="833"/>
      <c r="DJ43" s="833"/>
      <c r="DK43" s="834"/>
      <c r="DL43" s="832"/>
      <c r="DM43" s="833"/>
      <c r="DN43" s="833"/>
      <c r="DO43" s="833"/>
      <c r="DP43" s="834"/>
      <c r="DQ43" s="832"/>
      <c r="DR43" s="833"/>
      <c r="DS43" s="833"/>
      <c r="DT43" s="833"/>
      <c r="DU43" s="834"/>
      <c r="DV43" s="835"/>
      <c r="DW43" s="836"/>
      <c r="DX43" s="836"/>
      <c r="DY43" s="836"/>
      <c r="DZ43" s="837"/>
      <c r="EA43" s="246"/>
    </row>
    <row r="44" spans="1:131" s="247" customFormat="1" ht="26.25" customHeight="1" x14ac:dyDescent="0.2">
      <c r="A44" s="261">
        <v>17</v>
      </c>
      <c r="B44" s="838"/>
      <c r="C44" s="839"/>
      <c r="D44" s="839"/>
      <c r="E44" s="839"/>
      <c r="F44" s="839"/>
      <c r="G44" s="839"/>
      <c r="H44" s="839"/>
      <c r="I44" s="839"/>
      <c r="J44" s="839"/>
      <c r="K44" s="839"/>
      <c r="L44" s="839"/>
      <c r="M44" s="839"/>
      <c r="N44" s="839"/>
      <c r="O44" s="839"/>
      <c r="P44" s="840"/>
      <c r="Q44" s="853"/>
      <c r="R44" s="854"/>
      <c r="S44" s="854"/>
      <c r="T44" s="854"/>
      <c r="U44" s="854"/>
      <c r="V44" s="854"/>
      <c r="W44" s="854"/>
      <c r="X44" s="854"/>
      <c r="Y44" s="854"/>
      <c r="Z44" s="854"/>
      <c r="AA44" s="854"/>
      <c r="AB44" s="854"/>
      <c r="AC44" s="854"/>
      <c r="AD44" s="854"/>
      <c r="AE44" s="855"/>
      <c r="AF44" s="856"/>
      <c r="AG44" s="857"/>
      <c r="AH44" s="857"/>
      <c r="AI44" s="857"/>
      <c r="AJ44" s="858"/>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2"/>
      <c r="BK44" s="252"/>
      <c r="BL44" s="252"/>
      <c r="BM44" s="252"/>
      <c r="BN44" s="252"/>
      <c r="BO44" s="265"/>
      <c r="BP44" s="265"/>
      <c r="BQ44" s="262">
        <v>38</v>
      </c>
      <c r="BR44" s="263"/>
      <c r="BS44" s="870"/>
      <c r="BT44" s="871"/>
      <c r="BU44" s="871"/>
      <c r="BV44" s="871"/>
      <c r="BW44" s="871"/>
      <c r="BX44" s="871"/>
      <c r="BY44" s="871"/>
      <c r="BZ44" s="871"/>
      <c r="CA44" s="871"/>
      <c r="CB44" s="871"/>
      <c r="CC44" s="871"/>
      <c r="CD44" s="871"/>
      <c r="CE44" s="871"/>
      <c r="CF44" s="871"/>
      <c r="CG44" s="872"/>
      <c r="CH44" s="832"/>
      <c r="CI44" s="833"/>
      <c r="CJ44" s="833"/>
      <c r="CK44" s="833"/>
      <c r="CL44" s="834"/>
      <c r="CM44" s="832"/>
      <c r="CN44" s="833"/>
      <c r="CO44" s="833"/>
      <c r="CP44" s="833"/>
      <c r="CQ44" s="834"/>
      <c r="CR44" s="832"/>
      <c r="CS44" s="833"/>
      <c r="CT44" s="833"/>
      <c r="CU44" s="833"/>
      <c r="CV44" s="834"/>
      <c r="CW44" s="832"/>
      <c r="CX44" s="833"/>
      <c r="CY44" s="833"/>
      <c r="CZ44" s="833"/>
      <c r="DA44" s="834"/>
      <c r="DB44" s="832"/>
      <c r="DC44" s="833"/>
      <c r="DD44" s="833"/>
      <c r="DE44" s="833"/>
      <c r="DF44" s="834"/>
      <c r="DG44" s="832"/>
      <c r="DH44" s="833"/>
      <c r="DI44" s="833"/>
      <c r="DJ44" s="833"/>
      <c r="DK44" s="834"/>
      <c r="DL44" s="832"/>
      <c r="DM44" s="833"/>
      <c r="DN44" s="833"/>
      <c r="DO44" s="833"/>
      <c r="DP44" s="834"/>
      <c r="DQ44" s="832"/>
      <c r="DR44" s="833"/>
      <c r="DS44" s="833"/>
      <c r="DT44" s="833"/>
      <c r="DU44" s="834"/>
      <c r="DV44" s="835"/>
      <c r="DW44" s="836"/>
      <c r="DX44" s="836"/>
      <c r="DY44" s="836"/>
      <c r="DZ44" s="837"/>
      <c r="EA44" s="246"/>
    </row>
    <row r="45" spans="1:131" s="247" customFormat="1" ht="26.25" customHeight="1" x14ac:dyDescent="0.2">
      <c r="A45" s="261">
        <v>18</v>
      </c>
      <c r="B45" s="838"/>
      <c r="C45" s="839"/>
      <c r="D45" s="839"/>
      <c r="E45" s="839"/>
      <c r="F45" s="839"/>
      <c r="G45" s="839"/>
      <c r="H45" s="839"/>
      <c r="I45" s="839"/>
      <c r="J45" s="839"/>
      <c r="K45" s="839"/>
      <c r="L45" s="839"/>
      <c r="M45" s="839"/>
      <c r="N45" s="839"/>
      <c r="O45" s="839"/>
      <c r="P45" s="840"/>
      <c r="Q45" s="853"/>
      <c r="R45" s="854"/>
      <c r="S45" s="854"/>
      <c r="T45" s="854"/>
      <c r="U45" s="854"/>
      <c r="V45" s="854"/>
      <c r="W45" s="854"/>
      <c r="X45" s="854"/>
      <c r="Y45" s="854"/>
      <c r="Z45" s="854"/>
      <c r="AA45" s="854"/>
      <c r="AB45" s="854"/>
      <c r="AC45" s="854"/>
      <c r="AD45" s="854"/>
      <c r="AE45" s="855"/>
      <c r="AF45" s="856"/>
      <c r="AG45" s="857"/>
      <c r="AH45" s="857"/>
      <c r="AI45" s="857"/>
      <c r="AJ45" s="858"/>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2"/>
      <c r="BK45" s="252"/>
      <c r="BL45" s="252"/>
      <c r="BM45" s="252"/>
      <c r="BN45" s="252"/>
      <c r="BO45" s="265"/>
      <c r="BP45" s="265"/>
      <c r="BQ45" s="262">
        <v>39</v>
      </c>
      <c r="BR45" s="263"/>
      <c r="BS45" s="870"/>
      <c r="BT45" s="871"/>
      <c r="BU45" s="871"/>
      <c r="BV45" s="871"/>
      <c r="BW45" s="871"/>
      <c r="BX45" s="871"/>
      <c r="BY45" s="871"/>
      <c r="BZ45" s="871"/>
      <c r="CA45" s="871"/>
      <c r="CB45" s="871"/>
      <c r="CC45" s="871"/>
      <c r="CD45" s="871"/>
      <c r="CE45" s="871"/>
      <c r="CF45" s="871"/>
      <c r="CG45" s="872"/>
      <c r="CH45" s="832"/>
      <c r="CI45" s="833"/>
      <c r="CJ45" s="833"/>
      <c r="CK45" s="833"/>
      <c r="CL45" s="834"/>
      <c r="CM45" s="832"/>
      <c r="CN45" s="833"/>
      <c r="CO45" s="833"/>
      <c r="CP45" s="833"/>
      <c r="CQ45" s="834"/>
      <c r="CR45" s="832"/>
      <c r="CS45" s="833"/>
      <c r="CT45" s="833"/>
      <c r="CU45" s="833"/>
      <c r="CV45" s="834"/>
      <c r="CW45" s="832"/>
      <c r="CX45" s="833"/>
      <c r="CY45" s="833"/>
      <c r="CZ45" s="833"/>
      <c r="DA45" s="834"/>
      <c r="DB45" s="832"/>
      <c r="DC45" s="833"/>
      <c r="DD45" s="833"/>
      <c r="DE45" s="833"/>
      <c r="DF45" s="834"/>
      <c r="DG45" s="832"/>
      <c r="DH45" s="833"/>
      <c r="DI45" s="833"/>
      <c r="DJ45" s="833"/>
      <c r="DK45" s="834"/>
      <c r="DL45" s="832"/>
      <c r="DM45" s="833"/>
      <c r="DN45" s="833"/>
      <c r="DO45" s="833"/>
      <c r="DP45" s="834"/>
      <c r="DQ45" s="832"/>
      <c r="DR45" s="833"/>
      <c r="DS45" s="833"/>
      <c r="DT45" s="833"/>
      <c r="DU45" s="834"/>
      <c r="DV45" s="835"/>
      <c r="DW45" s="836"/>
      <c r="DX45" s="836"/>
      <c r="DY45" s="836"/>
      <c r="DZ45" s="837"/>
      <c r="EA45" s="246"/>
    </row>
    <row r="46" spans="1:131" s="247" customFormat="1" ht="26.25" customHeight="1" x14ac:dyDescent="0.2">
      <c r="A46" s="261">
        <v>19</v>
      </c>
      <c r="B46" s="838"/>
      <c r="C46" s="839"/>
      <c r="D46" s="839"/>
      <c r="E46" s="839"/>
      <c r="F46" s="839"/>
      <c r="G46" s="839"/>
      <c r="H46" s="839"/>
      <c r="I46" s="839"/>
      <c r="J46" s="839"/>
      <c r="K46" s="839"/>
      <c r="L46" s="839"/>
      <c r="M46" s="839"/>
      <c r="N46" s="839"/>
      <c r="O46" s="839"/>
      <c r="P46" s="840"/>
      <c r="Q46" s="853"/>
      <c r="R46" s="854"/>
      <c r="S46" s="854"/>
      <c r="T46" s="854"/>
      <c r="U46" s="854"/>
      <c r="V46" s="854"/>
      <c r="W46" s="854"/>
      <c r="X46" s="854"/>
      <c r="Y46" s="854"/>
      <c r="Z46" s="854"/>
      <c r="AA46" s="854"/>
      <c r="AB46" s="854"/>
      <c r="AC46" s="854"/>
      <c r="AD46" s="854"/>
      <c r="AE46" s="855"/>
      <c r="AF46" s="856"/>
      <c r="AG46" s="857"/>
      <c r="AH46" s="857"/>
      <c r="AI46" s="857"/>
      <c r="AJ46" s="858"/>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2"/>
      <c r="BK46" s="252"/>
      <c r="BL46" s="252"/>
      <c r="BM46" s="252"/>
      <c r="BN46" s="252"/>
      <c r="BO46" s="265"/>
      <c r="BP46" s="265"/>
      <c r="BQ46" s="262">
        <v>40</v>
      </c>
      <c r="BR46" s="263"/>
      <c r="BS46" s="870"/>
      <c r="BT46" s="871"/>
      <c r="BU46" s="871"/>
      <c r="BV46" s="871"/>
      <c r="BW46" s="871"/>
      <c r="BX46" s="871"/>
      <c r="BY46" s="871"/>
      <c r="BZ46" s="871"/>
      <c r="CA46" s="871"/>
      <c r="CB46" s="871"/>
      <c r="CC46" s="871"/>
      <c r="CD46" s="871"/>
      <c r="CE46" s="871"/>
      <c r="CF46" s="871"/>
      <c r="CG46" s="872"/>
      <c r="CH46" s="832"/>
      <c r="CI46" s="833"/>
      <c r="CJ46" s="833"/>
      <c r="CK46" s="833"/>
      <c r="CL46" s="834"/>
      <c r="CM46" s="832"/>
      <c r="CN46" s="833"/>
      <c r="CO46" s="833"/>
      <c r="CP46" s="833"/>
      <c r="CQ46" s="834"/>
      <c r="CR46" s="832"/>
      <c r="CS46" s="833"/>
      <c r="CT46" s="833"/>
      <c r="CU46" s="833"/>
      <c r="CV46" s="834"/>
      <c r="CW46" s="832"/>
      <c r="CX46" s="833"/>
      <c r="CY46" s="833"/>
      <c r="CZ46" s="833"/>
      <c r="DA46" s="834"/>
      <c r="DB46" s="832"/>
      <c r="DC46" s="833"/>
      <c r="DD46" s="833"/>
      <c r="DE46" s="833"/>
      <c r="DF46" s="834"/>
      <c r="DG46" s="832"/>
      <c r="DH46" s="833"/>
      <c r="DI46" s="833"/>
      <c r="DJ46" s="833"/>
      <c r="DK46" s="834"/>
      <c r="DL46" s="832"/>
      <c r="DM46" s="833"/>
      <c r="DN46" s="833"/>
      <c r="DO46" s="833"/>
      <c r="DP46" s="834"/>
      <c r="DQ46" s="832"/>
      <c r="DR46" s="833"/>
      <c r="DS46" s="833"/>
      <c r="DT46" s="833"/>
      <c r="DU46" s="834"/>
      <c r="DV46" s="835"/>
      <c r="DW46" s="836"/>
      <c r="DX46" s="836"/>
      <c r="DY46" s="836"/>
      <c r="DZ46" s="837"/>
      <c r="EA46" s="246"/>
    </row>
    <row r="47" spans="1:131" s="247" customFormat="1" ht="26.25" customHeight="1" x14ac:dyDescent="0.2">
      <c r="A47" s="261">
        <v>20</v>
      </c>
      <c r="B47" s="838"/>
      <c r="C47" s="839"/>
      <c r="D47" s="839"/>
      <c r="E47" s="839"/>
      <c r="F47" s="839"/>
      <c r="G47" s="839"/>
      <c r="H47" s="839"/>
      <c r="I47" s="839"/>
      <c r="J47" s="839"/>
      <c r="K47" s="839"/>
      <c r="L47" s="839"/>
      <c r="M47" s="839"/>
      <c r="N47" s="839"/>
      <c r="O47" s="839"/>
      <c r="P47" s="840"/>
      <c r="Q47" s="853"/>
      <c r="R47" s="854"/>
      <c r="S47" s="854"/>
      <c r="T47" s="854"/>
      <c r="U47" s="854"/>
      <c r="V47" s="854"/>
      <c r="W47" s="854"/>
      <c r="X47" s="854"/>
      <c r="Y47" s="854"/>
      <c r="Z47" s="854"/>
      <c r="AA47" s="854"/>
      <c r="AB47" s="854"/>
      <c r="AC47" s="854"/>
      <c r="AD47" s="854"/>
      <c r="AE47" s="855"/>
      <c r="AF47" s="856"/>
      <c r="AG47" s="857"/>
      <c r="AH47" s="857"/>
      <c r="AI47" s="857"/>
      <c r="AJ47" s="858"/>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2"/>
      <c r="BK47" s="252"/>
      <c r="BL47" s="252"/>
      <c r="BM47" s="252"/>
      <c r="BN47" s="252"/>
      <c r="BO47" s="265"/>
      <c r="BP47" s="265"/>
      <c r="BQ47" s="262">
        <v>41</v>
      </c>
      <c r="BR47" s="263"/>
      <c r="BS47" s="870"/>
      <c r="BT47" s="871"/>
      <c r="BU47" s="871"/>
      <c r="BV47" s="871"/>
      <c r="BW47" s="871"/>
      <c r="BX47" s="871"/>
      <c r="BY47" s="871"/>
      <c r="BZ47" s="871"/>
      <c r="CA47" s="871"/>
      <c r="CB47" s="871"/>
      <c r="CC47" s="871"/>
      <c r="CD47" s="871"/>
      <c r="CE47" s="871"/>
      <c r="CF47" s="871"/>
      <c r="CG47" s="872"/>
      <c r="CH47" s="832"/>
      <c r="CI47" s="833"/>
      <c r="CJ47" s="833"/>
      <c r="CK47" s="833"/>
      <c r="CL47" s="834"/>
      <c r="CM47" s="832"/>
      <c r="CN47" s="833"/>
      <c r="CO47" s="833"/>
      <c r="CP47" s="833"/>
      <c r="CQ47" s="834"/>
      <c r="CR47" s="832"/>
      <c r="CS47" s="833"/>
      <c r="CT47" s="833"/>
      <c r="CU47" s="833"/>
      <c r="CV47" s="834"/>
      <c r="CW47" s="832"/>
      <c r="CX47" s="833"/>
      <c r="CY47" s="833"/>
      <c r="CZ47" s="833"/>
      <c r="DA47" s="834"/>
      <c r="DB47" s="832"/>
      <c r="DC47" s="833"/>
      <c r="DD47" s="833"/>
      <c r="DE47" s="833"/>
      <c r="DF47" s="834"/>
      <c r="DG47" s="832"/>
      <c r="DH47" s="833"/>
      <c r="DI47" s="833"/>
      <c r="DJ47" s="833"/>
      <c r="DK47" s="834"/>
      <c r="DL47" s="832"/>
      <c r="DM47" s="833"/>
      <c r="DN47" s="833"/>
      <c r="DO47" s="833"/>
      <c r="DP47" s="834"/>
      <c r="DQ47" s="832"/>
      <c r="DR47" s="833"/>
      <c r="DS47" s="833"/>
      <c r="DT47" s="833"/>
      <c r="DU47" s="834"/>
      <c r="DV47" s="835"/>
      <c r="DW47" s="836"/>
      <c r="DX47" s="836"/>
      <c r="DY47" s="836"/>
      <c r="DZ47" s="837"/>
      <c r="EA47" s="246"/>
    </row>
    <row r="48" spans="1:131" s="247" customFormat="1" ht="26.25" customHeight="1" x14ac:dyDescent="0.2">
      <c r="A48" s="261">
        <v>21</v>
      </c>
      <c r="B48" s="838"/>
      <c r="C48" s="839"/>
      <c r="D48" s="839"/>
      <c r="E48" s="839"/>
      <c r="F48" s="839"/>
      <c r="G48" s="839"/>
      <c r="H48" s="839"/>
      <c r="I48" s="839"/>
      <c r="J48" s="839"/>
      <c r="K48" s="839"/>
      <c r="L48" s="839"/>
      <c r="M48" s="839"/>
      <c r="N48" s="839"/>
      <c r="O48" s="839"/>
      <c r="P48" s="840"/>
      <c r="Q48" s="853"/>
      <c r="R48" s="854"/>
      <c r="S48" s="854"/>
      <c r="T48" s="854"/>
      <c r="U48" s="854"/>
      <c r="V48" s="854"/>
      <c r="W48" s="854"/>
      <c r="X48" s="854"/>
      <c r="Y48" s="854"/>
      <c r="Z48" s="854"/>
      <c r="AA48" s="854"/>
      <c r="AB48" s="854"/>
      <c r="AC48" s="854"/>
      <c r="AD48" s="854"/>
      <c r="AE48" s="855"/>
      <c r="AF48" s="856"/>
      <c r="AG48" s="857"/>
      <c r="AH48" s="857"/>
      <c r="AI48" s="857"/>
      <c r="AJ48" s="858"/>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2"/>
      <c r="BK48" s="252"/>
      <c r="BL48" s="252"/>
      <c r="BM48" s="252"/>
      <c r="BN48" s="252"/>
      <c r="BO48" s="265"/>
      <c r="BP48" s="265"/>
      <c r="BQ48" s="262">
        <v>42</v>
      </c>
      <c r="BR48" s="263"/>
      <c r="BS48" s="870"/>
      <c r="BT48" s="871"/>
      <c r="BU48" s="871"/>
      <c r="BV48" s="871"/>
      <c r="BW48" s="871"/>
      <c r="BX48" s="871"/>
      <c r="BY48" s="871"/>
      <c r="BZ48" s="871"/>
      <c r="CA48" s="871"/>
      <c r="CB48" s="871"/>
      <c r="CC48" s="871"/>
      <c r="CD48" s="871"/>
      <c r="CE48" s="871"/>
      <c r="CF48" s="871"/>
      <c r="CG48" s="872"/>
      <c r="CH48" s="832"/>
      <c r="CI48" s="833"/>
      <c r="CJ48" s="833"/>
      <c r="CK48" s="833"/>
      <c r="CL48" s="834"/>
      <c r="CM48" s="832"/>
      <c r="CN48" s="833"/>
      <c r="CO48" s="833"/>
      <c r="CP48" s="833"/>
      <c r="CQ48" s="834"/>
      <c r="CR48" s="832"/>
      <c r="CS48" s="833"/>
      <c r="CT48" s="833"/>
      <c r="CU48" s="833"/>
      <c r="CV48" s="834"/>
      <c r="CW48" s="832"/>
      <c r="CX48" s="833"/>
      <c r="CY48" s="833"/>
      <c r="CZ48" s="833"/>
      <c r="DA48" s="834"/>
      <c r="DB48" s="832"/>
      <c r="DC48" s="833"/>
      <c r="DD48" s="833"/>
      <c r="DE48" s="833"/>
      <c r="DF48" s="834"/>
      <c r="DG48" s="832"/>
      <c r="DH48" s="833"/>
      <c r="DI48" s="833"/>
      <c r="DJ48" s="833"/>
      <c r="DK48" s="834"/>
      <c r="DL48" s="832"/>
      <c r="DM48" s="833"/>
      <c r="DN48" s="833"/>
      <c r="DO48" s="833"/>
      <c r="DP48" s="834"/>
      <c r="DQ48" s="832"/>
      <c r="DR48" s="833"/>
      <c r="DS48" s="833"/>
      <c r="DT48" s="833"/>
      <c r="DU48" s="834"/>
      <c r="DV48" s="835"/>
      <c r="DW48" s="836"/>
      <c r="DX48" s="836"/>
      <c r="DY48" s="836"/>
      <c r="DZ48" s="837"/>
      <c r="EA48" s="246"/>
    </row>
    <row r="49" spans="1:131" s="247" customFormat="1" ht="26.25" customHeight="1" x14ac:dyDescent="0.2">
      <c r="A49" s="261">
        <v>22</v>
      </c>
      <c r="B49" s="838"/>
      <c r="C49" s="839"/>
      <c r="D49" s="839"/>
      <c r="E49" s="839"/>
      <c r="F49" s="839"/>
      <c r="G49" s="839"/>
      <c r="H49" s="839"/>
      <c r="I49" s="839"/>
      <c r="J49" s="839"/>
      <c r="K49" s="839"/>
      <c r="L49" s="839"/>
      <c r="M49" s="839"/>
      <c r="N49" s="839"/>
      <c r="O49" s="839"/>
      <c r="P49" s="840"/>
      <c r="Q49" s="853"/>
      <c r="R49" s="854"/>
      <c r="S49" s="854"/>
      <c r="T49" s="854"/>
      <c r="U49" s="854"/>
      <c r="V49" s="854"/>
      <c r="W49" s="854"/>
      <c r="X49" s="854"/>
      <c r="Y49" s="854"/>
      <c r="Z49" s="854"/>
      <c r="AA49" s="854"/>
      <c r="AB49" s="854"/>
      <c r="AC49" s="854"/>
      <c r="AD49" s="854"/>
      <c r="AE49" s="855"/>
      <c r="AF49" s="856"/>
      <c r="AG49" s="857"/>
      <c r="AH49" s="857"/>
      <c r="AI49" s="857"/>
      <c r="AJ49" s="858"/>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2"/>
      <c r="BK49" s="252"/>
      <c r="BL49" s="252"/>
      <c r="BM49" s="252"/>
      <c r="BN49" s="252"/>
      <c r="BO49" s="265"/>
      <c r="BP49" s="265"/>
      <c r="BQ49" s="262">
        <v>43</v>
      </c>
      <c r="BR49" s="263"/>
      <c r="BS49" s="870"/>
      <c r="BT49" s="871"/>
      <c r="BU49" s="871"/>
      <c r="BV49" s="871"/>
      <c r="BW49" s="871"/>
      <c r="BX49" s="871"/>
      <c r="BY49" s="871"/>
      <c r="BZ49" s="871"/>
      <c r="CA49" s="871"/>
      <c r="CB49" s="871"/>
      <c r="CC49" s="871"/>
      <c r="CD49" s="871"/>
      <c r="CE49" s="871"/>
      <c r="CF49" s="871"/>
      <c r="CG49" s="872"/>
      <c r="CH49" s="832"/>
      <c r="CI49" s="833"/>
      <c r="CJ49" s="833"/>
      <c r="CK49" s="833"/>
      <c r="CL49" s="834"/>
      <c r="CM49" s="832"/>
      <c r="CN49" s="833"/>
      <c r="CO49" s="833"/>
      <c r="CP49" s="833"/>
      <c r="CQ49" s="834"/>
      <c r="CR49" s="832"/>
      <c r="CS49" s="833"/>
      <c r="CT49" s="833"/>
      <c r="CU49" s="833"/>
      <c r="CV49" s="834"/>
      <c r="CW49" s="832"/>
      <c r="CX49" s="833"/>
      <c r="CY49" s="833"/>
      <c r="CZ49" s="833"/>
      <c r="DA49" s="834"/>
      <c r="DB49" s="832"/>
      <c r="DC49" s="833"/>
      <c r="DD49" s="833"/>
      <c r="DE49" s="833"/>
      <c r="DF49" s="834"/>
      <c r="DG49" s="832"/>
      <c r="DH49" s="833"/>
      <c r="DI49" s="833"/>
      <c r="DJ49" s="833"/>
      <c r="DK49" s="834"/>
      <c r="DL49" s="832"/>
      <c r="DM49" s="833"/>
      <c r="DN49" s="833"/>
      <c r="DO49" s="833"/>
      <c r="DP49" s="834"/>
      <c r="DQ49" s="832"/>
      <c r="DR49" s="833"/>
      <c r="DS49" s="833"/>
      <c r="DT49" s="833"/>
      <c r="DU49" s="834"/>
      <c r="DV49" s="835"/>
      <c r="DW49" s="836"/>
      <c r="DX49" s="836"/>
      <c r="DY49" s="836"/>
      <c r="DZ49" s="837"/>
      <c r="EA49" s="246"/>
    </row>
    <row r="50" spans="1:131" s="247" customFormat="1" ht="26.25" customHeight="1" x14ac:dyDescent="0.2">
      <c r="A50" s="261">
        <v>23</v>
      </c>
      <c r="B50" s="838"/>
      <c r="C50" s="839"/>
      <c r="D50" s="839"/>
      <c r="E50" s="839"/>
      <c r="F50" s="839"/>
      <c r="G50" s="839"/>
      <c r="H50" s="839"/>
      <c r="I50" s="839"/>
      <c r="J50" s="839"/>
      <c r="K50" s="839"/>
      <c r="L50" s="839"/>
      <c r="M50" s="839"/>
      <c r="N50" s="839"/>
      <c r="O50" s="839"/>
      <c r="P50" s="840"/>
      <c r="Q50" s="919"/>
      <c r="R50" s="920"/>
      <c r="S50" s="920"/>
      <c r="T50" s="920"/>
      <c r="U50" s="920"/>
      <c r="V50" s="920"/>
      <c r="W50" s="920"/>
      <c r="X50" s="920"/>
      <c r="Y50" s="920"/>
      <c r="Z50" s="920"/>
      <c r="AA50" s="920"/>
      <c r="AB50" s="920"/>
      <c r="AC50" s="920"/>
      <c r="AD50" s="920"/>
      <c r="AE50" s="921"/>
      <c r="AF50" s="856"/>
      <c r="AG50" s="857"/>
      <c r="AH50" s="857"/>
      <c r="AI50" s="857"/>
      <c r="AJ50" s="858"/>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2"/>
      <c r="BK50" s="252"/>
      <c r="BL50" s="252"/>
      <c r="BM50" s="252"/>
      <c r="BN50" s="252"/>
      <c r="BO50" s="265"/>
      <c r="BP50" s="265"/>
      <c r="BQ50" s="262">
        <v>44</v>
      </c>
      <c r="BR50" s="263"/>
      <c r="BS50" s="870"/>
      <c r="BT50" s="871"/>
      <c r="BU50" s="871"/>
      <c r="BV50" s="871"/>
      <c r="BW50" s="871"/>
      <c r="BX50" s="871"/>
      <c r="BY50" s="871"/>
      <c r="BZ50" s="871"/>
      <c r="CA50" s="871"/>
      <c r="CB50" s="871"/>
      <c r="CC50" s="871"/>
      <c r="CD50" s="871"/>
      <c r="CE50" s="871"/>
      <c r="CF50" s="871"/>
      <c r="CG50" s="872"/>
      <c r="CH50" s="832"/>
      <c r="CI50" s="833"/>
      <c r="CJ50" s="833"/>
      <c r="CK50" s="833"/>
      <c r="CL50" s="834"/>
      <c r="CM50" s="832"/>
      <c r="CN50" s="833"/>
      <c r="CO50" s="833"/>
      <c r="CP50" s="833"/>
      <c r="CQ50" s="834"/>
      <c r="CR50" s="832"/>
      <c r="CS50" s="833"/>
      <c r="CT50" s="833"/>
      <c r="CU50" s="833"/>
      <c r="CV50" s="834"/>
      <c r="CW50" s="832"/>
      <c r="CX50" s="833"/>
      <c r="CY50" s="833"/>
      <c r="CZ50" s="833"/>
      <c r="DA50" s="834"/>
      <c r="DB50" s="832"/>
      <c r="DC50" s="833"/>
      <c r="DD50" s="833"/>
      <c r="DE50" s="833"/>
      <c r="DF50" s="834"/>
      <c r="DG50" s="832"/>
      <c r="DH50" s="833"/>
      <c r="DI50" s="833"/>
      <c r="DJ50" s="833"/>
      <c r="DK50" s="834"/>
      <c r="DL50" s="832"/>
      <c r="DM50" s="833"/>
      <c r="DN50" s="833"/>
      <c r="DO50" s="833"/>
      <c r="DP50" s="834"/>
      <c r="DQ50" s="832"/>
      <c r="DR50" s="833"/>
      <c r="DS50" s="833"/>
      <c r="DT50" s="833"/>
      <c r="DU50" s="834"/>
      <c r="DV50" s="835"/>
      <c r="DW50" s="836"/>
      <c r="DX50" s="836"/>
      <c r="DY50" s="836"/>
      <c r="DZ50" s="837"/>
      <c r="EA50" s="246"/>
    </row>
    <row r="51" spans="1:131" s="247" customFormat="1" ht="26.25" customHeight="1" x14ac:dyDescent="0.2">
      <c r="A51" s="261">
        <v>24</v>
      </c>
      <c r="B51" s="838"/>
      <c r="C51" s="839"/>
      <c r="D51" s="839"/>
      <c r="E51" s="839"/>
      <c r="F51" s="839"/>
      <c r="G51" s="839"/>
      <c r="H51" s="839"/>
      <c r="I51" s="839"/>
      <c r="J51" s="839"/>
      <c r="K51" s="839"/>
      <c r="L51" s="839"/>
      <c r="M51" s="839"/>
      <c r="N51" s="839"/>
      <c r="O51" s="839"/>
      <c r="P51" s="840"/>
      <c r="Q51" s="919"/>
      <c r="R51" s="920"/>
      <c r="S51" s="920"/>
      <c r="T51" s="920"/>
      <c r="U51" s="920"/>
      <c r="V51" s="920"/>
      <c r="W51" s="920"/>
      <c r="X51" s="920"/>
      <c r="Y51" s="920"/>
      <c r="Z51" s="920"/>
      <c r="AA51" s="920"/>
      <c r="AB51" s="920"/>
      <c r="AC51" s="920"/>
      <c r="AD51" s="920"/>
      <c r="AE51" s="921"/>
      <c r="AF51" s="856"/>
      <c r="AG51" s="857"/>
      <c r="AH51" s="857"/>
      <c r="AI51" s="857"/>
      <c r="AJ51" s="858"/>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2"/>
      <c r="BK51" s="252"/>
      <c r="BL51" s="252"/>
      <c r="BM51" s="252"/>
      <c r="BN51" s="252"/>
      <c r="BO51" s="265"/>
      <c r="BP51" s="265"/>
      <c r="BQ51" s="262">
        <v>45</v>
      </c>
      <c r="BR51" s="263"/>
      <c r="BS51" s="870"/>
      <c r="BT51" s="871"/>
      <c r="BU51" s="871"/>
      <c r="BV51" s="871"/>
      <c r="BW51" s="871"/>
      <c r="BX51" s="871"/>
      <c r="BY51" s="871"/>
      <c r="BZ51" s="871"/>
      <c r="CA51" s="871"/>
      <c r="CB51" s="871"/>
      <c r="CC51" s="871"/>
      <c r="CD51" s="871"/>
      <c r="CE51" s="871"/>
      <c r="CF51" s="871"/>
      <c r="CG51" s="872"/>
      <c r="CH51" s="832"/>
      <c r="CI51" s="833"/>
      <c r="CJ51" s="833"/>
      <c r="CK51" s="833"/>
      <c r="CL51" s="834"/>
      <c r="CM51" s="832"/>
      <c r="CN51" s="833"/>
      <c r="CO51" s="833"/>
      <c r="CP51" s="833"/>
      <c r="CQ51" s="834"/>
      <c r="CR51" s="832"/>
      <c r="CS51" s="833"/>
      <c r="CT51" s="833"/>
      <c r="CU51" s="833"/>
      <c r="CV51" s="834"/>
      <c r="CW51" s="832"/>
      <c r="CX51" s="833"/>
      <c r="CY51" s="833"/>
      <c r="CZ51" s="833"/>
      <c r="DA51" s="834"/>
      <c r="DB51" s="832"/>
      <c r="DC51" s="833"/>
      <c r="DD51" s="833"/>
      <c r="DE51" s="833"/>
      <c r="DF51" s="834"/>
      <c r="DG51" s="832"/>
      <c r="DH51" s="833"/>
      <c r="DI51" s="833"/>
      <c r="DJ51" s="833"/>
      <c r="DK51" s="834"/>
      <c r="DL51" s="832"/>
      <c r="DM51" s="833"/>
      <c r="DN51" s="833"/>
      <c r="DO51" s="833"/>
      <c r="DP51" s="834"/>
      <c r="DQ51" s="832"/>
      <c r="DR51" s="833"/>
      <c r="DS51" s="833"/>
      <c r="DT51" s="833"/>
      <c r="DU51" s="834"/>
      <c r="DV51" s="835"/>
      <c r="DW51" s="836"/>
      <c r="DX51" s="836"/>
      <c r="DY51" s="836"/>
      <c r="DZ51" s="837"/>
      <c r="EA51" s="246"/>
    </row>
    <row r="52" spans="1:131" s="247" customFormat="1" ht="26.25" customHeight="1" x14ac:dyDescent="0.2">
      <c r="A52" s="261">
        <v>25</v>
      </c>
      <c r="B52" s="838"/>
      <c r="C52" s="839"/>
      <c r="D52" s="839"/>
      <c r="E52" s="839"/>
      <c r="F52" s="839"/>
      <c r="G52" s="839"/>
      <c r="H52" s="839"/>
      <c r="I52" s="839"/>
      <c r="J52" s="839"/>
      <c r="K52" s="839"/>
      <c r="L52" s="839"/>
      <c r="M52" s="839"/>
      <c r="N52" s="839"/>
      <c r="O52" s="839"/>
      <c r="P52" s="840"/>
      <c r="Q52" s="919"/>
      <c r="R52" s="920"/>
      <c r="S52" s="920"/>
      <c r="T52" s="920"/>
      <c r="U52" s="920"/>
      <c r="V52" s="920"/>
      <c r="W52" s="920"/>
      <c r="X52" s="920"/>
      <c r="Y52" s="920"/>
      <c r="Z52" s="920"/>
      <c r="AA52" s="920"/>
      <c r="AB52" s="920"/>
      <c r="AC52" s="920"/>
      <c r="AD52" s="920"/>
      <c r="AE52" s="921"/>
      <c r="AF52" s="856"/>
      <c r="AG52" s="857"/>
      <c r="AH52" s="857"/>
      <c r="AI52" s="857"/>
      <c r="AJ52" s="858"/>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2"/>
      <c r="BK52" s="252"/>
      <c r="BL52" s="252"/>
      <c r="BM52" s="252"/>
      <c r="BN52" s="252"/>
      <c r="BO52" s="265"/>
      <c r="BP52" s="265"/>
      <c r="BQ52" s="262">
        <v>46</v>
      </c>
      <c r="BR52" s="263"/>
      <c r="BS52" s="870"/>
      <c r="BT52" s="871"/>
      <c r="BU52" s="871"/>
      <c r="BV52" s="871"/>
      <c r="BW52" s="871"/>
      <c r="BX52" s="871"/>
      <c r="BY52" s="871"/>
      <c r="BZ52" s="871"/>
      <c r="CA52" s="871"/>
      <c r="CB52" s="871"/>
      <c r="CC52" s="871"/>
      <c r="CD52" s="871"/>
      <c r="CE52" s="871"/>
      <c r="CF52" s="871"/>
      <c r="CG52" s="872"/>
      <c r="CH52" s="832"/>
      <c r="CI52" s="833"/>
      <c r="CJ52" s="833"/>
      <c r="CK52" s="833"/>
      <c r="CL52" s="834"/>
      <c r="CM52" s="832"/>
      <c r="CN52" s="833"/>
      <c r="CO52" s="833"/>
      <c r="CP52" s="833"/>
      <c r="CQ52" s="834"/>
      <c r="CR52" s="832"/>
      <c r="CS52" s="833"/>
      <c r="CT52" s="833"/>
      <c r="CU52" s="833"/>
      <c r="CV52" s="834"/>
      <c r="CW52" s="832"/>
      <c r="CX52" s="833"/>
      <c r="CY52" s="833"/>
      <c r="CZ52" s="833"/>
      <c r="DA52" s="834"/>
      <c r="DB52" s="832"/>
      <c r="DC52" s="833"/>
      <c r="DD52" s="833"/>
      <c r="DE52" s="833"/>
      <c r="DF52" s="834"/>
      <c r="DG52" s="832"/>
      <c r="DH52" s="833"/>
      <c r="DI52" s="833"/>
      <c r="DJ52" s="833"/>
      <c r="DK52" s="834"/>
      <c r="DL52" s="832"/>
      <c r="DM52" s="833"/>
      <c r="DN52" s="833"/>
      <c r="DO52" s="833"/>
      <c r="DP52" s="834"/>
      <c r="DQ52" s="832"/>
      <c r="DR52" s="833"/>
      <c r="DS52" s="833"/>
      <c r="DT52" s="833"/>
      <c r="DU52" s="834"/>
      <c r="DV52" s="835"/>
      <c r="DW52" s="836"/>
      <c r="DX52" s="836"/>
      <c r="DY52" s="836"/>
      <c r="DZ52" s="837"/>
      <c r="EA52" s="246"/>
    </row>
    <row r="53" spans="1:131" s="247" customFormat="1" ht="26.25" customHeight="1" x14ac:dyDescent="0.2">
      <c r="A53" s="261">
        <v>26</v>
      </c>
      <c r="B53" s="838"/>
      <c r="C53" s="839"/>
      <c r="D53" s="839"/>
      <c r="E53" s="839"/>
      <c r="F53" s="839"/>
      <c r="G53" s="839"/>
      <c r="H53" s="839"/>
      <c r="I53" s="839"/>
      <c r="J53" s="839"/>
      <c r="K53" s="839"/>
      <c r="L53" s="839"/>
      <c r="M53" s="839"/>
      <c r="N53" s="839"/>
      <c r="O53" s="839"/>
      <c r="P53" s="840"/>
      <c r="Q53" s="919"/>
      <c r="R53" s="920"/>
      <c r="S53" s="920"/>
      <c r="T53" s="920"/>
      <c r="U53" s="920"/>
      <c r="V53" s="920"/>
      <c r="W53" s="920"/>
      <c r="X53" s="920"/>
      <c r="Y53" s="920"/>
      <c r="Z53" s="920"/>
      <c r="AA53" s="920"/>
      <c r="AB53" s="920"/>
      <c r="AC53" s="920"/>
      <c r="AD53" s="920"/>
      <c r="AE53" s="921"/>
      <c r="AF53" s="856"/>
      <c r="AG53" s="857"/>
      <c r="AH53" s="857"/>
      <c r="AI53" s="857"/>
      <c r="AJ53" s="858"/>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2"/>
      <c r="BK53" s="252"/>
      <c r="BL53" s="252"/>
      <c r="BM53" s="252"/>
      <c r="BN53" s="252"/>
      <c r="BO53" s="265"/>
      <c r="BP53" s="265"/>
      <c r="BQ53" s="262">
        <v>47</v>
      </c>
      <c r="BR53" s="263"/>
      <c r="BS53" s="870"/>
      <c r="BT53" s="871"/>
      <c r="BU53" s="871"/>
      <c r="BV53" s="871"/>
      <c r="BW53" s="871"/>
      <c r="BX53" s="871"/>
      <c r="BY53" s="871"/>
      <c r="BZ53" s="871"/>
      <c r="CA53" s="871"/>
      <c r="CB53" s="871"/>
      <c r="CC53" s="871"/>
      <c r="CD53" s="871"/>
      <c r="CE53" s="871"/>
      <c r="CF53" s="871"/>
      <c r="CG53" s="872"/>
      <c r="CH53" s="832"/>
      <c r="CI53" s="833"/>
      <c r="CJ53" s="833"/>
      <c r="CK53" s="833"/>
      <c r="CL53" s="834"/>
      <c r="CM53" s="832"/>
      <c r="CN53" s="833"/>
      <c r="CO53" s="833"/>
      <c r="CP53" s="833"/>
      <c r="CQ53" s="834"/>
      <c r="CR53" s="832"/>
      <c r="CS53" s="833"/>
      <c r="CT53" s="833"/>
      <c r="CU53" s="833"/>
      <c r="CV53" s="834"/>
      <c r="CW53" s="832"/>
      <c r="CX53" s="833"/>
      <c r="CY53" s="833"/>
      <c r="CZ53" s="833"/>
      <c r="DA53" s="834"/>
      <c r="DB53" s="832"/>
      <c r="DC53" s="833"/>
      <c r="DD53" s="833"/>
      <c r="DE53" s="833"/>
      <c r="DF53" s="834"/>
      <c r="DG53" s="832"/>
      <c r="DH53" s="833"/>
      <c r="DI53" s="833"/>
      <c r="DJ53" s="833"/>
      <c r="DK53" s="834"/>
      <c r="DL53" s="832"/>
      <c r="DM53" s="833"/>
      <c r="DN53" s="833"/>
      <c r="DO53" s="833"/>
      <c r="DP53" s="834"/>
      <c r="DQ53" s="832"/>
      <c r="DR53" s="833"/>
      <c r="DS53" s="833"/>
      <c r="DT53" s="833"/>
      <c r="DU53" s="834"/>
      <c r="DV53" s="835"/>
      <c r="DW53" s="836"/>
      <c r="DX53" s="836"/>
      <c r="DY53" s="836"/>
      <c r="DZ53" s="837"/>
      <c r="EA53" s="246"/>
    </row>
    <row r="54" spans="1:131" s="247" customFormat="1" ht="26.25" customHeight="1" x14ac:dyDescent="0.2">
      <c r="A54" s="261">
        <v>27</v>
      </c>
      <c r="B54" s="838"/>
      <c r="C54" s="839"/>
      <c r="D54" s="839"/>
      <c r="E54" s="839"/>
      <c r="F54" s="839"/>
      <c r="G54" s="839"/>
      <c r="H54" s="839"/>
      <c r="I54" s="839"/>
      <c r="J54" s="839"/>
      <c r="K54" s="839"/>
      <c r="L54" s="839"/>
      <c r="M54" s="839"/>
      <c r="N54" s="839"/>
      <c r="O54" s="839"/>
      <c r="P54" s="840"/>
      <c r="Q54" s="919"/>
      <c r="R54" s="920"/>
      <c r="S54" s="920"/>
      <c r="T54" s="920"/>
      <c r="U54" s="920"/>
      <c r="V54" s="920"/>
      <c r="W54" s="920"/>
      <c r="X54" s="920"/>
      <c r="Y54" s="920"/>
      <c r="Z54" s="920"/>
      <c r="AA54" s="920"/>
      <c r="AB54" s="920"/>
      <c r="AC54" s="920"/>
      <c r="AD54" s="920"/>
      <c r="AE54" s="921"/>
      <c r="AF54" s="856"/>
      <c r="AG54" s="857"/>
      <c r="AH54" s="857"/>
      <c r="AI54" s="857"/>
      <c r="AJ54" s="858"/>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2"/>
      <c r="BK54" s="252"/>
      <c r="BL54" s="252"/>
      <c r="BM54" s="252"/>
      <c r="BN54" s="252"/>
      <c r="BO54" s="265"/>
      <c r="BP54" s="265"/>
      <c r="BQ54" s="262">
        <v>48</v>
      </c>
      <c r="BR54" s="263"/>
      <c r="BS54" s="870"/>
      <c r="BT54" s="871"/>
      <c r="BU54" s="871"/>
      <c r="BV54" s="871"/>
      <c r="BW54" s="871"/>
      <c r="BX54" s="871"/>
      <c r="BY54" s="871"/>
      <c r="BZ54" s="871"/>
      <c r="CA54" s="871"/>
      <c r="CB54" s="871"/>
      <c r="CC54" s="871"/>
      <c r="CD54" s="871"/>
      <c r="CE54" s="871"/>
      <c r="CF54" s="871"/>
      <c r="CG54" s="872"/>
      <c r="CH54" s="832"/>
      <c r="CI54" s="833"/>
      <c r="CJ54" s="833"/>
      <c r="CK54" s="833"/>
      <c r="CL54" s="834"/>
      <c r="CM54" s="832"/>
      <c r="CN54" s="833"/>
      <c r="CO54" s="833"/>
      <c r="CP54" s="833"/>
      <c r="CQ54" s="834"/>
      <c r="CR54" s="832"/>
      <c r="CS54" s="833"/>
      <c r="CT54" s="833"/>
      <c r="CU54" s="833"/>
      <c r="CV54" s="834"/>
      <c r="CW54" s="832"/>
      <c r="CX54" s="833"/>
      <c r="CY54" s="833"/>
      <c r="CZ54" s="833"/>
      <c r="DA54" s="834"/>
      <c r="DB54" s="832"/>
      <c r="DC54" s="833"/>
      <c r="DD54" s="833"/>
      <c r="DE54" s="833"/>
      <c r="DF54" s="834"/>
      <c r="DG54" s="832"/>
      <c r="DH54" s="833"/>
      <c r="DI54" s="833"/>
      <c r="DJ54" s="833"/>
      <c r="DK54" s="834"/>
      <c r="DL54" s="832"/>
      <c r="DM54" s="833"/>
      <c r="DN54" s="833"/>
      <c r="DO54" s="833"/>
      <c r="DP54" s="834"/>
      <c r="DQ54" s="832"/>
      <c r="DR54" s="833"/>
      <c r="DS54" s="833"/>
      <c r="DT54" s="833"/>
      <c r="DU54" s="834"/>
      <c r="DV54" s="835"/>
      <c r="DW54" s="836"/>
      <c r="DX54" s="836"/>
      <c r="DY54" s="836"/>
      <c r="DZ54" s="837"/>
      <c r="EA54" s="246"/>
    </row>
    <row r="55" spans="1:131" s="247" customFormat="1" ht="26.25" customHeight="1" x14ac:dyDescent="0.2">
      <c r="A55" s="261">
        <v>28</v>
      </c>
      <c r="B55" s="838"/>
      <c r="C55" s="839"/>
      <c r="D55" s="839"/>
      <c r="E55" s="839"/>
      <c r="F55" s="839"/>
      <c r="G55" s="839"/>
      <c r="H55" s="839"/>
      <c r="I55" s="839"/>
      <c r="J55" s="839"/>
      <c r="K55" s="839"/>
      <c r="L55" s="839"/>
      <c r="M55" s="839"/>
      <c r="N55" s="839"/>
      <c r="O55" s="839"/>
      <c r="P55" s="840"/>
      <c r="Q55" s="919"/>
      <c r="R55" s="920"/>
      <c r="S55" s="920"/>
      <c r="T55" s="920"/>
      <c r="U55" s="920"/>
      <c r="V55" s="920"/>
      <c r="W55" s="920"/>
      <c r="X55" s="920"/>
      <c r="Y55" s="920"/>
      <c r="Z55" s="920"/>
      <c r="AA55" s="920"/>
      <c r="AB55" s="920"/>
      <c r="AC55" s="920"/>
      <c r="AD55" s="920"/>
      <c r="AE55" s="921"/>
      <c r="AF55" s="856"/>
      <c r="AG55" s="857"/>
      <c r="AH55" s="857"/>
      <c r="AI55" s="857"/>
      <c r="AJ55" s="858"/>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2"/>
      <c r="BK55" s="252"/>
      <c r="BL55" s="252"/>
      <c r="BM55" s="252"/>
      <c r="BN55" s="252"/>
      <c r="BO55" s="265"/>
      <c r="BP55" s="265"/>
      <c r="BQ55" s="262">
        <v>49</v>
      </c>
      <c r="BR55" s="263"/>
      <c r="BS55" s="870"/>
      <c r="BT55" s="871"/>
      <c r="BU55" s="871"/>
      <c r="BV55" s="871"/>
      <c r="BW55" s="871"/>
      <c r="BX55" s="871"/>
      <c r="BY55" s="871"/>
      <c r="BZ55" s="871"/>
      <c r="CA55" s="871"/>
      <c r="CB55" s="871"/>
      <c r="CC55" s="871"/>
      <c r="CD55" s="871"/>
      <c r="CE55" s="871"/>
      <c r="CF55" s="871"/>
      <c r="CG55" s="872"/>
      <c r="CH55" s="832"/>
      <c r="CI55" s="833"/>
      <c r="CJ55" s="833"/>
      <c r="CK55" s="833"/>
      <c r="CL55" s="834"/>
      <c r="CM55" s="832"/>
      <c r="CN55" s="833"/>
      <c r="CO55" s="833"/>
      <c r="CP55" s="833"/>
      <c r="CQ55" s="834"/>
      <c r="CR55" s="832"/>
      <c r="CS55" s="833"/>
      <c r="CT55" s="833"/>
      <c r="CU55" s="833"/>
      <c r="CV55" s="834"/>
      <c r="CW55" s="832"/>
      <c r="CX55" s="833"/>
      <c r="CY55" s="833"/>
      <c r="CZ55" s="833"/>
      <c r="DA55" s="834"/>
      <c r="DB55" s="832"/>
      <c r="DC55" s="833"/>
      <c r="DD55" s="833"/>
      <c r="DE55" s="833"/>
      <c r="DF55" s="834"/>
      <c r="DG55" s="832"/>
      <c r="DH55" s="833"/>
      <c r="DI55" s="833"/>
      <c r="DJ55" s="833"/>
      <c r="DK55" s="834"/>
      <c r="DL55" s="832"/>
      <c r="DM55" s="833"/>
      <c r="DN55" s="833"/>
      <c r="DO55" s="833"/>
      <c r="DP55" s="834"/>
      <c r="DQ55" s="832"/>
      <c r="DR55" s="833"/>
      <c r="DS55" s="833"/>
      <c r="DT55" s="833"/>
      <c r="DU55" s="834"/>
      <c r="DV55" s="835"/>
      <c r="DW55" s="836"/>
      <c r="DX55" s="836"/>
      <c r="DY55" s="836"/>
      <c r="DZ55" s="837"/>
      <c r="EA55" s="246"/>
    </row>
    <row r="56" spans="1:131" s="247" customFormat="1" ht="26.25" customHeight="1" x14ac:dyDescent="0.2">
      <c r="A56" s="261">
        <v>29</v>
      </c>
      <c r="B56" s="838"/>
      <c r="C56" s="839"/>
      <c r="D56" s="839"/>
      <c r="E56" s="839"/>
      <c r="F56" s="839"/>
      <c r="G56" s="839"/>
      <c r="H56" s="839"/>
      <c r="I56" s="839"/>
      <c r="J56" s="839"/>
      <c r="K56" s="839"/>
      <c r="L56" s="839"/>
      <c r="M56" s="839"/>
      <c r="N56" s="839"/>
      <c r="O56" s="839"/>
      <c r="P56" s="840"/>
      <c r="Q56" s="919"/>
      <c r="R56" s="920"/>
      <c r="S56" s="920"/>
      <c r="T56" s="920"/>
      <c r="U56" s="920"/>
      <c r="V56" s="920"/>
      <c r="W56" s="920"/>
      <c r="X56" s="920"/>
      <c r="Y56" s="920"/>
      <c r="Z56" s="920"/>
      <c r="AA56" s="920"/>
      <c r="AB56" s="920"/>
      <c r="AC56" s="920"/>
      <c r="AD56" s="920"/>
      <c r="AE56" s="921"/>
      <c r="AF56" s="856"/>
      <c r="AG56" s="857"/>
      <c r="AH56" s="857"/>
      <c r="AI56" s="857"/>
      <c r="AJ56" s="858"/>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2"/>
      <c r="BK56" s="252"/>
      <c r="BL56" s="252"/>
      <c r="BM56" s="252"/>
      <c r="BN56" s="252"/>
      <c r="BO56" s="265"/>
      <c r="BP56" s="265"/>
      <c r="BQ56" s="262">
        <v>50</v>
      </c>
      <c r="BR56" s="263"/>
      <c r="BS56" s="870"/>
      <c r="BT56" s="871"/>
      <c r="BU56" s="871"/>
      <c r="BV56" s="871"/>
      <c r="BW56" s="871"/>
      <c r="BX56" s="871"/>
      <c r="BY56" s="871"/>
      <c r="BZ56" s="871"/>
      <c r="CA56" s="871"/>
      <c r="CB56" s="871"/>
      <c r="CC56" s="871"/>
      <c r="CD56" s="871"/>
      <c r="CE56" s="871"/>
      <c r="CF56" s="871"/>
      <c r="CG56" s="872"/>
      <c r="CH56" s="832"/>
      <c r="CI56" s="833"/>
      <c r="CJ56" s="833"/>
      <c r="CK56" s="833"/>
      <c r="CL56" s="834"/>
      <c r="CM56" s="832"/>
      <c r="CN56" s="833"/>
      <c r="CO56" s="833"/>
      <c r="CP56" s="833"/>
      <c r="CQ56" s="834"/>
      <c r="CR56" s="832"/>
      <c r="CS56" s="833"/>
      <c r="CT56" s="833"/>
      <c r="CU56" s="833"/>
      <c r="CV56" s="834"/>
      <c r="CW56" s="832"/>
      <c r="CX56" s="833"/>
      <c r="CY56" s="833"/>
      <c r="CZ56" s="833"/>
      <c r="DA56" s="834"/>
      <c r="DB56" s="832"/>
      <c r="DC56" s="833"/>
      <c r="DD56" s="833"/>
      <c r="DE56" s="833"/>
      <c r="DF56" s="834"/>
      <c r="DG56" s="832"/>
      <c r="DH56" s="833"/>
      <c r="DI56" s="833"/>
      <c r="DJ56" s="833"/>
      <c r="DK56" s="834"/>
      <c r="DL56" s="832"/>
      <c r="DM56" s="833"/>
      <c r="DN56" s="833"/>
      <c r="DO56" s="833"/>
      <c r="DP56" s="834"/>
      <c r="DQ56" s="832"/>
      <c r="DR56" s="833"/>
      <c r="DS56" s="833"/>
      <c r="DT56" s="833"/>
      <c r="DU56" s="834"/>
      <c r="DV56" s="835"/>
      <c r="DW56" s="836"/>
      <c r="DX56" s="836"/>
      <c r="DY56" s="836"/>
      <c r="DZ56" s="837"/>
      <c r="EA56" s="246"/>
    </row>
    <row r="57" spans="1:131" s="247" customFormat="1" ht="26.25" customHeight="1" x14ac:dyDescent="0.2">
      <c r="A57" s="261">
        <v>30</v>
      </c>
      <c r="B57" s="838"/>
      <c r="C57" s="839"/>
      <c r="D57" s="839"/>
      <c r="E57" s="839"/>
      <c r="F57" s="839"/>
      <c r="G57" s="839"/>
      <c r="H57" s="839"/>
      <c r="I57" s="839"/>
      <c r="J57" s="839"/>
      <c r="K57" s="839"/>
      <c r="L57" s="839"/>
      <c r="M57" s="839"/>
      <c r="N57" s="839"/>
      <c r="O57" s="839"/>
      <c r="P57" s="840"/>
      <c r="Q57" s="919"/>
      <c r="R57" s="920"/>
      <c r="S57" s="920"/>
      <c r="T57" s="920"/>
      <c r="U57" s="920"/>
      <c r="V57" s="920"/>
      <c r="W57" s="920"/>
      <c r="X57" s="920"/>
      <c r="Y57" s="920"/>
      <c r="Z57" s="920"/>
      <c r="AA57" s="920"/>
      <c r="AB57" s="920"/>
      <c r="AC57" s="920"/>
      <c r="AD57" s="920"/>
      <c r="AE57" s="921"/>
      <c r="AF57" s="856"/>
      <c r="AG57" s="857"/>
      <c r="AH57" s="857"/>
      <c r="AI57" s="857"/>
      <c r="AJ57" s="858"/>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2"/>
      <c r="BK57" s="252"/>
      <c r="BL57" s="252"/>
      <c r="BM57" s="252"/>
      <c r="BN57" s="252"/>
      <c r="BO57" s="265"/>
      <c r="BP57" s="265"/>
      <c r="BQ57" s="262">
        <v>51</v>
      </c>
      <c r="BR57" s="263"/>
      <c r="BS57" s="870"/>
      <c r="BT57" s="871"/>
      <c r="BU57" s="871"/>
      <c r="BV57" s="871"/>
      <c r="BW57" s="871"/>
      <c r="BX57" s="871"/>
      <c r="BY57" s="871"/>
      <c r="BZ57" s="871"/>
      <c r="CA57" s="871"/>
      <c r="CB57" s="871"/>
      <c r="CC57" s="871"/>
      <c r="CD57" s="871"/>
      <c r="CE57" s="871"/>
      <c r="CF57" s="871"/>
      <c r="CG57" s="872"/>
      <c r="CH57" s="832"/>
      <c r="CI57" s="833"/>
      <c r="CJ57" s="833"/>
      <c r="CK57" s="833"/>
      <c r="CL57" s="834"/>
      <c r="CM57" s="832"/>
      <c r="CN57" s="833"/>
      <c r="CO57" s="833"/>
      <c r="CP57" s="833"/>
      <c r="CQ57" s="834"/>
      <c r="CR57" s="832"/>
      <c r="CS57" s="833"/>
      <c r="CT57" s="833"/>
      <c r="CU57" s="833"/>
      <c r="CV57" s="834"/>
      <c r="CW57" s="832"/>
      <c r="CX57" s="833"/>
      <c r="CY57" s="833"/>
      <c r="CZ57" s="833"/>
      <c r="DA57" s="834"/>
      <c r="DB57" s="832"/>
      <c r="DC57" s="833"/>
      <c r="DD57" s="833"/>
      <c r="DE57" s="833"/>
      <c r="DF57" s="834"/>
      <c r="DG57" s="832"/>
      <c r="DH57" s="833"/>
      <c r="DI57" s="833"/>
      <c r="DJ57" s="833"/>
      <c r="DK57" s="834"/>
      <c r="DL57" s="832"/>
      <c r="DM57" s="833"/>
      <c r="DN57" s="833"/>
      <c r="DO57" s="833"/>
      <c r="DP57" s="834"/>
      <c r="DQ57" s="832"/>
      <c r="DR57" s="833"/>
      <c r="DS57" s="833"/>
      <c r="DT57" s="833"/>
      <c r="DU57" s="834"/>
      <c r="DV57" s="835"/>
      <c r="DW57" s="836"/>
      <c r="DX57" s="836"/>
      <c r="DY57" s="836"/>
      <c r="DZ57" s="837"/>
      <c r="EA57" s="246"/>
    </row>
    <row r="58" spans="1:131" s="247" customFormat="1" ht="26.25" customHeight="1" x14ac:dyDescent="0.2">
      <c r="A58" s="261">
        <v>31</v>
      </c>
      <c r="B58" s="838"/>
      <c r="C58" s="839"/>
      <c r="D58" s="839"/>
      <c r="E58" s="839"/>
      <c r="F58" s="839"/>
      <c r="G58" s="839"/>
      <c r="H58" s="839"/>
      <c r="I58" s="839"/>
      <c r="J58" s="839"/>
      <c r="K58" s="839"/>
      <c r="L58" s="839"/>
      <c r="M58" s="839"/>
      <c r="N58" s="839"/>
      <c r="O58" s="839"/>
      <c r="P58" s="840"/>
      <c r="Q58" s="919"/>
      <c r="R58" s="920"/>
      <c r="S58" s="920"/>
      <c r="T58" s="920"/>
      <c r="U58" s="920"/>
      <c r="V58" s="920"/>
      <c r="W58" s="920"/>
      <c r="X58" s="920"/>
      <c r="Y58" s="920"/>
      <c r="Z58" s="920"/>
      <c r="AA58" s="920"/>
      <c r="AB58" s="920"/>
      <c r="AC58" s="920"/>
      <c r="AD58" s="920"/>
      <c r="AE58" s="921"/>
      <c r="AF58" s="856"/>
      <c r="AG58" s="857"/>
      <c r="AH58" s="857"/>
      <c r="AI58" s="857"/>
      <c r="AJ58" s="858"/>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2"/>
      <c r="BK58" s="252"/>
      <c r="BL58" s="252"/>
      <c r="BM58" s="252"/>
      <c r="BN58" s="252"/>
      <c r="BO58" s="265"/>
      <c r="BP58" s="265"/>
      <c r="BQ58" s="262">
        <v>52</v>
      </c>
      <c r="BR58" s="263"/>
      <c r="BS58" s="870"/>
      <c r="BT58" s="871"/>
      <c r="BU58" s="871"/>
      <c r="BV58" s="871"/>
      <c r="BW58" s="871"/>
      <c r="BX58" s="871"/>
      <c r="BY58" s="871"/>
      <c r="BZ58" s="871"/>
      <c r="CA58" s="871"/>
      <c r="CB58" s="871"/>
      <c r="CC58" s="871"/>
      <c r="CD58" s="871"/>
      <c r="CE58" s="871"/>
      <c r="CF58" s="871"/>
      <c r="CG58" s="872"/>
      <c r="CH58" s="832"/>
      <c r="CI58" s="833"/>
      <c r="CJ58" s="833"/>
      <c r="CK58" s="833"/>
      <c r="CL58" s="834"/>
      <c r="CM58" s="832"/>
      <c r="CN58" s="833"/>
      <c r="CO58" s="833"/>
      <c r="CP58" s="833"/>
      <c r="CQ58" s="834"/>
      <c r="CR58" s="832"/>
      <c r="CS58" s="833"/>
      <c r="CT58" s="833"/>
      <c r="CU58" s="833"/>
      <c r="CV58" s="834"/>
      <c r="CW58" s="832"/>
      <c r="CX58" s="833"/>
      <c r="CY58" s="833"/>
      <c r="CZ58" s="833"/>
      <c r="DA58" s="834"/>
      <c r="DB58" s="832"/>
      <c r="DC58" s="833"/>
      <c r="DD58" s="833"/>
      <c r="DE58" s="833"/>
      <c r="DF58" s="834"/>
      <c r="DG58" s="832"/>
      <c r="DH58" s="833"/>
      <c r="DI58" s="833"/>
      <c r="DJ58" s="833"/>
      <c r="DK58" s="834"/>
      <c r="DL58" s="832"/>
      <c r="DM58" s="833"/>
      <c r="DN58" s="833"/>
      <c r="DO58" s="833"/>
      <c r="DP58" s="834"/>
      <c r="DQ58" s="832"/>
      <c r="DR58" s="833"/>
      <c r="DS58" s="833"/>
      <c r="DT58" s="833"/>
      <c r="DU58" s="834"/>
      <c r="DV58" s="835"/>
      <c r="DW58" s="836"/>
      <c r="DX58" s="836"/>
      <c r="DY58" s="836"/>
      <c r="DZ58" s="837"/>
      <c r="EA58" s="246"/>
    </row>
    <row r="59" spans="1:131" s="247" customFormat="1" ht="26.25" customHeight="1" x14ac:dyDescent="0.2">
      <c r="A59" s="261">
        <v>32</v>
      </c>
      <c r="B59" s="838"/>
      <c r="C59" s="839"/>
      <c r="D59" s="839"/>
      <c r="E59" s="839"/>
      <c r="F59" s="839"/>
      <c r="G59" s="839"/>
      <c r="H59" s="839"/>
      <c r="I59" s="839"/>
      <c r="J59" s="839"/>
      <c r="K59" s="839"/>
      <c r="L59" s="839"/>
      <c r="M59" s="839"/>
      <c r="N59" s="839"/>
      <c r="O59" s="839"/>
      <c r="P59" s="840"/>
      <c r="Q59" s="919"/>
      <c r="R59" s="920"/>
      <c r="S59" s="920"/>
      <c r="T59" s="920"/>
      <c r="U59" s="920"/>
      <c r="V59" s="920"/>
      <c r="W59" s="920"/>
      <c r="X59" s="920"/>
      <c r="Y59" s="920"/>
      <c r="Z59" s="920"/>
      <c r="AA59" s="920"/>
      <c r="AB59" s="920"/>
      <c r="AC59" s="920"/>
      <c r="AD59" s="920"/>
      <c r="AE59" s="921"/>
      <c r="AF59" s="856"/>
      <c r="AG59" s="857"/>
      <c r="AH59" s="857"/>
      <c r="AI59" s="857"/>
      <c r="AJ59" s="858"/>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2"/>
      <c r="BK59" s="252"/>
      <c r="BL59" s="252"/>
      <c r="BM59" s="252"/>
      <c r="BN59" s="252"/>
      <c r="BO59" s="265"/>
      <c r="BP59" s="265"/>
      <c r="BQ59" s="262">
        <v>53</v>
      </c>
      <c r="BR59" s="263"/>
      <c r="BS59" s="870"/>
      <c r="BT59" s="871"/>
      <c r="BU59" s="871"/>
      <c r="BV59" s="871"/>
      <c r="BW59" s="871"/>
      <c r="BX59" s="871"/>
      <c r="BY59" s="871"/>
      <c r="BZ59" s="871"/>
      <c r="CA59" s="871"/>
      <c r="CB59" s="871"/>
      <c r="CC59" s="871"/>
      <c r="CD59" s="871"/>
      <c r="CE59" s="871"/>
      <c r="CF59" s="871"/>
      <c r="CG59" s="872"/>
      <c r="CH59" s="832"/>
      <c r="CI59" s="833"/>
      <c r="CJ59" s="833"/>
      <c r="CK59" s="833"/>
      <c r="CL59" s="834"/>
      <c r="CM59" s="832"/>
      <c r="CN59" s="833"/>
      <c r="CO59" s="833"/>
      <c r="CP59" s="833"/>
      <c r="CQ59" s="834"/>
      <c r="CR59" s="832"/>
      <c r="CS59" s="833"/>
      <c r="CT59" s="833"/>
      <c r="CU59" s="833"/>
      <c r="CV59" s="834"/>
      <c r="CW59" s="832"/>
      <c r="CX59" s="833"/>
      <c r="CY59" s="833"/>
      <c r="CZ59" s="833"/>
      <c r="DA59" s="834"/>
      <c r="DB59" s="832"/>
      <c r="DC59" s="833"/>
      <c r="DD59" s="833"/>
      <c r="DE59" s="833"/>
      <c r="DF59" s="834"/>
      <c r="DG59" s="832"/>
      <c r="DH59" s="833"/>
      <c r="DI59" s="833"/>
      <c r="DJ59" s="833"/>
      <c r="DK59" s="834"/>
      <c r="DL59" s="832"/>
      <c r="DM59" s="833"/>
      <c r="DN59" s="833"/>
      <c r="DO59" s="833"/>
      <c r="DP59" s="834"/>
      <c r="DQ59" s="832"/>
      <c r="DR59" s="833"/>
      <c r="DS59" s="833"/>
      <c r="DT59" s="833"/>
      <c r="DU59" s="834"/>
      <c r="DV59" s="835"/>
      <c r="DW59" s="836"/>
      <c r="DX59" s="836"/>
      <c r="DY59" s="836"/>
      <c r="DZ59" s="837"/>
      <c r="EA59" s="246"/>
    </row>
    <row r="60" spans="1:131" s="247" customFormat="1" ht="26.25" customHeight="1" x14ac:dyDescent="0.2">
      <c r="A60" s="261">
        <v>33</v>
      </c>
      <c r="B60" s="838"/>
      <c r="C60" s="839"/>
      <c r="D60" s="839"/>
      <c r="E60" s="839"/>
      <c r="F60" s="839"/>
      <c r="G60" s="839"/>
      <c r="H60" s="839"/>
      <c r="I60" s="839"/>
      <c r="J60" s="839"/>
      <c r="K60" s="839"/>
      <c r="L60" s="839"/>
      <c r="M60" s="839"/>
      <c r="N60" s="839"/>
      <c r="O60" s="839"/>
      <c r="P60" s="840"/>
      <c r="Q60" s="919"/>
      <c r="R60" s="920"/>
      <c r="S60" s="920"/>
      <c r="T60" s="920"/>
      <c r="U60" s="920"/>
      <c r="V60" s="920"/>
      <c r="W60" s="920"/>
      <c r="X60" s="920"/>
      <c r="Y60" s="920"/>
      <c r="Z60" s="920"/>
      <c r="AA60" s="920"/>
      <c r="AB60" s="920"/>
      <c r="AC60" s="920"/>
      <c r="AD60" s="920"/>
      <c r="AE60" s="921"/>
      <c r="AF60" s="856"/>
      <c r="AG60" s="857"/>
      <c r="AH60" s="857"/>
      <c r="AI60" s="857"/>
      <c r="AJ60" s="858"/>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2"/>
      <c r="BK60" s="252"/>
      <c r="BL60" s="252"/>
      <c r="BM60" s="252"/>
      <c r="BN60" s="252"/>
      <c r="BO60" s="265"/>
      <c r="BP60" s="265"/>
      <c r="BQ60" s="262">
        <v>54</v>
      </c>
      <c r="BR60" s="263"/>
      <c r="BS60" s="870"/>
      <c r="BT60" s="871"/>
      <c r="BU60" s="871"/>
      <c r="BV60" s="871"/>
      <c r="BW60" s="871"/>
      <c r="BX60" s="871"/>
      <c r="BY60" s="871"/>
      <c r="BZ60" s="871"/>
      <c r="CA60" s="871"/>
      <c r="CB60" s="871"/>
      <c r="CC60" s="871"/>
      <c r="CD60" s="871"/>
      <c r="CE60" s="871"/>
      <c r="CF60" s="871"/>
      <c r="CG60" s="872"/>
      <c r="CH60" s="832"/>
      <c r="CI60" s="833"/>
      <c r="CJ60" s="833"/>
      <c r="CK60" s="833"/>
      <c r="CL60" s="834"/>
      <c r="CM60" s="832"/>
      <c r="CN60" s="833"/>
      <c r="CO60" s="833"/>
      <c r="CP60" s="833"/>
      <c r="CQ60" s="834"/>
      <c r="CR60" s="832"/>
      <c r="CS60" s="833"/>
      <c r="CT60" s="833"/>
      <c r="CU60" s="833"/>
      <c r="CV60" s="834"/>
      <c r="CW60" s="832"/>
      <c r="CX60" s="833"/>
      <c r="CY60" s="833"/>
      <c r="CZ60" s="833"/>
      <c r="DA60" s="834"/>
      <c r="DB60" s="832"/>
      <c r="DC60" s="833"/>
      <c r="DD60" s="833"/>
      <c r="DE60" s="833"/>
      <c r="DF60" s="834"/>
      <c r="DG60" s="832"/>
      <c r="DH60" s="833"/>
      <c r="DI60" s="833"/>
      <c r="DJ60" s="833"/>
      <c r="DK60" s="834"/>
      <c r="DL60" s="832"/>
      <c r="DM60" s="833"/>
      <c r="DN60" s="833"/>
      <c r="DO60" s="833"/>
      <c r="DP60" s="834"/>
      <c r="DQ60" s="832"/>
      <c r="DR60" s="833"/>
      <c r="DS60" s="833"/>
      <c r="DT60" s="833"/>
      <c r="DU60" s="834"/>
      <c r="DV60" s="835"/>
      <c r="DW60" s="836"/>
      <c r="DX60" s="836"/>
      <c r="DY60" s="836"/>
      <c r="DZ60" s="837"/>
      <c r="EA60" s="246"/>
    </row>
    <row r="61" spans="1:131" s="247" customFormat="1" ht="26.25" customHeight="1" thickBot="1" x14ac:dyDescent="0.25">
      <c r="A61" s="261">
        <v>34</v>
      </c>
      <c r="B61" s="838"/>
      <c r="C61" s="839"/>
      <c r="D61" s="839"/>
      <c r="E61" s="839"/>
      <c r="F61" s="839"/>
      <c r="G61" s="839"/>
      <c r="H61" s="839"/>
      <c r="I61" s="839"/>
      <c r="J61" s="839"/>
      <c r="K61" s="839"/>
      <c r="L61" s="839"/>
      <c r="M61" s="839"/>
      <c r="N61" s="839"/>
      <c r="O61" s="839"/>
      <c r="P61" s="840"/>
      <c r="Q61" s="919"/>
      <c r="R61" s="920"/>
      <c r="S61" s="920"/>
      <c r="T61" s="920"/>
      <c r="U61" s="920"/>
      <c r="V61" s="920"/>
      <c r="W61" s="920"/>
      <c r="X61" s="920"/>
      <c r="Y61" s="920"/>
      <c r="Z61" s="920"/>
      <c r="AA61" s="920"/>
      <c r="AB61" s="920"/>
      <c r="AC61" s="920"/>
      <c r="AD61" s="920"/>
      <c r="AE61" s="921"/>
      <c r="AF61" s="856"/>
      <c r="AG61" s="857"/>
      <c r="AH61" s="857"/>
      <c r="AI61" s="857"/>
      <c r="AJ61" s="858"/>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2"/>
      <c r="BK61" s="252"/>
      <c r="BL61" s="252"/>
      <c r="BM61" s="252"/>
      <c r="BN61" s="252"/>
      <c r="BO61" s="265"/>
      <c r="BP61" s="265"/>
      <c r="BQ61" s="262">
        <v>55</v>
      </c>
      <c r="BR61" s="263"/>
      <c r="BS61" s="870"/>
      <c r="BT61" s="871"/>
      <c r="BU61" s="871"/>
      <c r="BV61" s="871"/>
      <c r="BW61" s="871"/>
      <c r="BX61" s="871"/>
      <c r="BY61" s="871"/>
      <c r="BZ61" s="871"/>
      <c r="CA61" s="871"/>
      <c r="CB61" s="871"/>
      <c r="CC61" s="871"/>
      <c r="CD61" s="871"/>
      <c r="CE61" s="871"/>
      <c r="CF61" s="871"/>
      <c r="CG61" s="872"/>
      <c r="CH61" s="832"/>
      <c r="CI61" s="833"/>
      <c r="CJ61" s="833"/>
      <c r="CK61" s="833"/>
      <c r="CL61" s="834"/>
      <c r="CM61" s="832"/>
      <c r="CN61" s="833"/>
      <c r="CO61" s="833"/>
      <c r="CP61" s="833"/>
      <c r="CQ61" s="834"/>
      <c r="CR61" s="832"/>
      <c r="CS61" s="833"/>
      <c r="CT61" s="833"/>
      <c r="CU61" s="833"/>
      <c r="CV61" s="834"/>
      <c r="CW61" s="832"/>
      <c r="CX61" s="833"/>
      <c r="CY61" s="833"/>
      <c r="CZ61" s="833"/>
      <c r="DA61" s="834"/>
      <c r="DB61" s="832"/>
      <c r="DC61" s="833"/>
      <c r="DD61" s="833"/>
      <c r="DE61" s="833"/>
      <c r="DF61" s="834"/>
      <c r="DG61" s="832"/>
      <c r="DH61" s="833"/>
      <c r="DI61" s="833"/>
      <c r="DJ61" s="833"/>
      <c r="DK61" s="834"/>
      <c r="DL61" s="832"/>
      <c r="DM61" s="833"/>
      <c r="DN61" s="833"/>
      <c r="DO61" s="833"/>
      <c r="DP61" s="834"/>
      <c r="DQ61" s="832"/>
      <c r="DR61" s="833"/>
      <c r="DS61" s="833"/>
      <c r="DT61" s="833"/>
      <c r="DU61" s="834"/>
      <c r="DV61" s="835"/>
      <c r="DW61" s="836"/>
      <c r="DX61" s="836"/>
      <c r="DY61" s="836"/>
      <c r="DZ61" s="837"/>
      <c r="EA61" s="246"/>
    </row>
    <row r="62" spans="1:131" s="247" customFormat="1" ht="26.25" customHeight="1" x14ac:dyDescent="0.2">
      <c r="A62" s="261">
        <v>35</v>
      </c>
      <c r="B62" s="838"/>
      <c r="C62" s="839"/>
      <c r="D62" s="839"/>
      <c r="E62" s="839"/>
      <c r="F62" s="839"/>
      <c r="G62" s="839"/>
      <c r="H62" s="839"/>
      <c r="I62" s="839"/>
      <c r="J62" s="839"/>
      <c r="K62" s="839"/>
      <c r="L62" s="839"/>
      <c r="M62" s="839"/>
      <c r="N62" s="839"/>
      <c r="O62" s="839"/>
      <c r="P62" s="840"/>
      <c r="Q62" s="919"/>
      <c r="R62" s="920"/>
      <c r="S62" s="920"/>
      <c r="T62" s="920"/>
      <c r="U62" s="920"/>
      <c r="V62" s="920"/>
      <c r="W62" s="920"/>
      <c r="X62" s="920"/>
      <c r="Y62" s="920"/>
      <c r="Z62" s="920"/>
      <c r="AA62" s="920"/>
      <c r="AB62" s="920"/>
      <c r="AC62" s="920"/>
      <c r="AD62" s="920"/>
      <c r="AE62" s="921"/>
      <c r="AF62" s="856"/>
      <c r="AG62" s="857"/>
      <c r="AH62" s="857"/>
      <c r="AI62" s="857"/>
      <c r="AJ62" s="858"/>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7" t="s">
        <v>408</v>
      </c>
      <c r="BK62" s="892"/>
      <c r="BL62" s="892"/>
      <c r="BM62" s="892"/>
      <c r="BN62" s="893"/>
      <c r="BO62" s="265"/>
      <c r="BP62" s="265"/>
      <c r="BQ62" s="262">
        <v>56</v>
      </c>
      <c r="BR62" s="263"/>
      <c r="BS62" s="870"/>
      <c r="BT62" s="871"/>
      <c r="BU62" s="871"/>
      <c r="BV62" s="871"/>
      <c r="BW62" s="871"/>
      <c r="BX62" s="871"/>
      <c r="BY62" s="871"/>
      <c r="BZ62" s="871"/>
      <c r="CA62" s="871"/>
      <c r="CB62" s="871"/>
      <c r="CC62" s="871"/>
      <c r="CD62" s="871"/>
      <c r="CE62" s="871"/>
      <c r="CF62" s="871"/>
      <c r="CG62" s="872"/>
      <c r="CH62" s="832"/>
      <c r="CI62" s="833"/>
      <c r="CJ62" s="833"/>
      <c r="CK62" s="833"/>
      <c r="CL62" s="834"/>
      <c r="CM62" s="832"/>
      <c r="CN62" s="833"/>
      <c r="CO62" s="833"/>
      <c r="CP62" s="833"/>
      <c r="CQ62" s="834"/>
      <c r="CR62" s="832"/>
      <c r="CS62" s="833"/>
      <c r="CT62" s="833"/>
      <c r="CU62" s="833"/>
      <c r="CV62" s="834"/>
      <c r="CW62" s="832"/>
      <c r="CX62" s="833"/>
      <c r="CY62" s="833"/>
      <c r="CZ62" s="833"/>
      <c r="DA62" s="834"/>
      <c r="DB62" s="832"/>
      <c r="DC62" s="833"/>
      <c r="DD62" s="833"/>
      <c r="DE62" s="833"/>
      <c r="DF62" s="834"/>
      <c r="DG62" s="832"/>
      <c r="DH62" s="833"/>
      <c r="DI62" s="833"/>
      <c r="DJ62" s="833"/>
      <c r="DK62" s="834"/>
      <c r="DL62" s="832"/>
      <c r="DM62" s="833"/>
      <c r="DN62" s="833"/>
      <c r="DO62" s="833"/>
      <c r="DP62" s="834"/>
      <c r="DQ62" s="832"/>
      <c r="DR62" s="833"/>
      <c r="DS62" s="833"/>
      <c r="DT62" s="833"/>
      <c r="DU62" s="834"/>
      <c r="DV62" s="835"/>
      <c r="DW62" s="836"/>
      <c r="DX62" s="836"/>
      <c r="DY62" s="836"/>
      <c r="DZ62" s="837"/>
      <c r="EA62" s="246"/>
    </row>
    <row r="63" spans="1:131" s="247" customFormat="1" ht="26.25" customHeight="1" thickBot="1" x14ac:dyDescent="0.25">
      <c r="A63" s="264" t="s">
        <v>388</v>
      </c>
      <c r="B63" s="876" t="s">
        <v>409</v>
      </c>
      <c r="C63" s="877"/>
      <c r="D63" s="877"/>
      <c r="E63" s="877"/>
      <c r="F63" s="877"/>
      <c r="G63" s="877"/>
      <c r="H63" s="877"/>
      <c r="I63" s="877"/>
      <c r="J63" s="877"/>
      <c r="K63" s="877"/>
      <c r="L63" s="877"/>
      <c r="M63" s="877"/>
      <c r="N63" s="877"/>
      <c r="O63" s="877"/>
      <c r="P63" s="878"/>
      <c r="Q63" s="931"/>
      <c r="R63" s="932"/>
      <c r="S63" s="932"/>
      <c r="T63" s="932"/>
      <c r="U63" s="932"/>
      <c r="V63" s="932"/>
      <c r="W63" s="932"/>
      <c r="X63" s="932"/>
      <c r="Y63" s="932"/>
      <c r="Z63" s="932"/>
      <c r="AA63" s="932"/>
      <c r="AB63" s="932"/>
      <c r="AC63" s="932"/>
      <c r="AD63" s="932"/>
      <c r="AE63" s="933"/>
      <c r="AF63" s="934">
        <v>303</v>
      </c>
      <c r="AG63" s="924"/>
      <c r="AH63" s="924"/>
      <c r="AI63" s="924"/>
      <c r="AJ63" s="935"/>
      <c r="AK63" s="936"/>
      <c r="AL63" s="932"/>
      <c r="AM63" s="932"/>
      <c r="AN63" s="932"/>
      <c r="AO63" s="932"/>
      <c r="AP63" s="924">
        <v>2876</v>
      </c>
      <c r="AQ63" s="924"/>
      <c r="AR63" s="924"/>
      <c r="AS63" s="924"/>
      <c r="AT63" s="924"/>
      <c r="AU63" s="924">
        <v>1256</v>
      </c>
      <c r="AV63" s="924"/>
      <c r="AW63" s="924"/>
      <c r="AX63" s="924"/>
      <c r="AY63" s="924"/>
      <c r="AZ63" s="925"/>
      <c r="BA63" s="925"/>
      <c r="BB63" s="925"/>
      <c r="BC63" s="925"/>
      <c r="BD63" s="925"/>
      <c r="BE63" s="926"/>
      <c r="BF63" s="926"/>
      <c r="BG63" s="926"/>
      <c r="BH63" s="926"/>
      <c r="BI63" s="927"/>
      <c r="BJ63" s="928" t="s">
        <v>129</v>
      </c>
      <c r="BK63" s="929"/>
      <c r="BL63" s="929"/>
      <c r="BM63" s="929"/>
      <c r="BN63" s="930"/>
      <c r="BO63" s="265"/>
      <c r="BP63" s="265"/>
      <c r="BQ63" s="262">
        <v>57</v>
      </c>
      <c r="BR63" s="263"/>
      <c r="BS63" s="870"/>
      <c r="BT63" s="871"/>
      <c r="BU63" s="871"/>
      <c r="BV63" s="871"/>
      <c r="BW63" s="871"/>
      <c r="BX63" s="871"/>
      <c r="BY63" s="871"/>
      <c r="BZ63" s="871"/>
      <c r="CA63" s="871"/>
      <c r="CB63" s="871"/>
      <c r="CC63" s="871"/>
      <c r="CD63" s="871"/>
      <c r="CE63" s="871"/>
      <c r="CF63" s="871"/>
      <c r="CG63" s="872"/>
      <c r="CH63" s="832"/>
      <c r="CI63" s="833"/>
      <c r="CJ63" s="833"/>
      <c r="CK63" s="833"/>
      <c r="CL63" s="834"/>
      <c r="CM63" s="832"/>
      <c r="CN63" s="833"/>
      <c r="CO63" s="833"/>
      <c r="CP63" s="833"/>
      <c r="CQ63" s="834"/>
      <c r="CR63" s="832"/>
      <c r="CS63" s="833"/>
      <c r="CT63" s="833"/>
      <c r="CU63" s="833"/>
      <c r="CV63" s="834"/>
      <c r="CW63" s="832"/>
      <c r="CX63" s="833"/>
      <c r="CY63" s="833"/>
      <c r="CZ63" s="833"/>
      <c r="DA63" s="834"/>
      <c r="DB63" s="832"/>
      <c r="DC63" s="833"/>
      <c r="DD63" s="833"/>
      <c r="DE63" s="833"/>
      <c r="DF63" s="834"/>
      <c r="DG63" s="832"/>
      <c r="DH63" s="833"/>
      <c r="DI63" s="833"/>
      <c r="DJ63" s="833"/>
      <c r="DK63" s="834"/>
      <c r="DL63" s="832"/>
      <c r="DM63" s="833"/>
      <c r="DN63" s="833"/>
      <c r="DO63" s="833"/>
      <c r="DP63" s="834"/>
      <c r="DQ63" s="832"/>
      <c r="DR63" s="833"/>
      <c r="DS63" s="833"/>
      <c r="DT63" s="833"/>
      <c r="DU63" s="834"/>
      <c r="DV63" s="835"/>
      <c r="DW63" s="836"/>
      <c r="DX63" s="836"/>
      <c r="DY63" s="836"/>
      <c r="DZ63" s="837"/>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70"/>
      <c r="BT64" s="871"/>
      <c r="BU64" s="871"/>
      <c r="BV64" s="871"/>
      <c r="BW64" s="871"/>
      <c r="BX64" s="871"/>
      <c r="BY64" s="871"/>
      <c r="BZ64" s="871"/>
      <c r="CA64" s="871"/>
      <c r="CB64" s="871"/>
      <c r="CC64" s="871"/>
      <c r="CD64" s="871"/>
      <c r="CE64" s="871"/>
      <c r="CF64" s="871"/>
      <c r="CG64" s="872"/>
      <c r="CH64" s="832"/>
      <c r="CI64" s="833"/>
      <c r="CJ64" s="833"/>
      <c r="CK64" s="833"/>
      <c r="CL64" s="834"/>
      <c r="CM64" s="832"/>
      <c r="CN64" s="833"/>
      <c r="CO64" s="833"/>
      <c r="CP64" s="833"/>
      <c r="CQ64" s="834"/>
      <c r="CR64" s="832"/>
      <c r="CS64" s="833"/>
      <c r="CT64" s="833"/>
      <c r="CU64" s="833"/>
      <c r="CV64" s="834"/>
      <c r="CW64" s="832"/>
      <c r="CX64" s="833"/>
      <c r="CY64" s="833"/>
      <c r="CZ64" s="833"/>
      <c r="DA64" s="834"/>
      <c r="DB64" s="832"/>
      <c r="DC64" s="833"/>
      <c r="DD64" s="833"/>
      <c r="DE64" s="833"/>
      <c r="DF64" s="834"/>
      <c r="DG64" s="832"/>
      <c r="DH64" s="833"/>
      <c r="DI64" s="833"/>
      <c r="DJ64" s="833"/>
      <c r="DK64" s="834"/>
      <c r="DL64" s="832"/>
      <c r="DM64" s="833"/>
      <c r="DN64" s="833"/>
      <c r="DO64" s="833"/>
      <c r="DP64" s="834"/>
      <c r="DQ64" s="832"/>
      <c r="DR64" s="833"/>
      <c r="DS64" s="833"/>
      <c r="DT64" s="833"/>
      <c r="DU64" s="834"/>
      <c r="DV64" s="835"/>
      <c r="DW64" s="836"/>
      <c r="DX64" s="836"/>
      <c r="DY64" s="836"/>
      <c r="DZ64" s="837"/>
      <c r="EA64" s="246"/>
    </row>
    <row r="65" spans="1:131" s="247" customFormat="1" ht="26.25" customHeight="1" thickBot="1" x14ac:dyDescent="0.25">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70"/>
      <c r="BT65" s="871"/>
      <c r="BU65" s="871"/>
      <c r="BV65" s="871"/>
      <c r="BW65" s="871"/>
      <c r="BX65" s="871"/>
      <c r="BY65" s="871"/>
      <c r="BZ65" s="871"/>
      <c r="CA65" s="871"/>
      <c r="CB65" s="871"/>
      <c r="CC65" s="871"/>
      <c r="CD65" s="871"/>
      <c r="CE65" s="871"/>
      <c r="CF65" s="871"/>
      <c r="CG65" s="872"/>
      <c r="CH65" s="832"/>
      <c r="CI65" s="833"/>
      <c r="CJ65" s="833"/>
      <c r="CK65" s="833"/>
      <c r="CL65" s="834"/>
      <c r="CM65" s="832"/>
      <c r="CN65" s="833"/>
      <c r="CO65" s="833"/>
      <c r="CP65" s="833"/>
      <c r="CQ65" s="834"/>
      <c r="CR65" s="832"/>
      <c r="CS65" s="833"/>
      <c r="CT65" s="833"/>
      <c r="CU65" s="833"/>
      <c r="CV65" s="834"/>
      <c r="CW65" s="832"/>
      <c r="CX65" s="833"/>
      <c r="CY65" s="833"/>
      <c r="CZ65" s="833"/>
      <c r="DA65" s="834"/>
      <c r="DB65" s="832"/>
      <c r="DC65" s="833"/>
      <c r="DD65" s="833"/>
      <c r="DE65" s="833"/>
      <c r="DF65" s="834"/>
      <c r="DG65" s="832"/>
      <c r="DH65" s="833"/>
      <c r="DI65" s="833"/>
      <c r="DJ65" s="833"/>
      <c r="DK65" s="834"/>
      <c r="DL65" s="832"/>
      <c r="DM65" s="833"/>
      <c r="DN65" s="833"/>
      <c r="DO65" s="833"/>
      <c r="DP65" s="834"/>
      <c r="DQ65" s="832"/>
      <c r="DR65" s="833"/>
      <c r="DS65" s="833"/>
      <c r="DT65" s="833"/>
      <c r="DU65" s="834"/>
      <c r="DV65" s="835"/>
      <c r="DW65" s="836"/>
      <c r="DX65" s="836"/>
      <c r="DY65" s="836"/>
      <c r="DZ65" s="837"/>
      <c r="EA65" s="246"/>
    </row>
    <row r="66" spans="1:131" s="247" customFormat="1" ht="26.25" customHeight="1" x14ac:dyDescent="0.2">
      <c r="A66" s="826" t="s">
        <v>411</v>
      </c>
      <c r="B66" s="827"/>
      <c r="C66" s="827"/>
      <c r="D66" s="827"/>
      <c r="E66" s="827"/>
      <c r="F66" s="827"/>
      <c r="G66" s="827"/>
      <c r="H66" s="827"/>
      <c r="I66" s="827"/>
      <c r="J66" s="827"/>
      <c r="K66" s="827"/>
      <c r="L66" s="827"/>
      <c r="M66" s="827"/>
      <c r="N66" s="827"/>
      <c r="O66" s="827"/>
      <c r="P66" s="828"/>
      <c r="Q66" s="803" t="s">
        <v>412</v>
      </c>
      <c r="R66" s="804"/>
      <c r="S66" s="804"/>
      <c r="T66" s="804"/>
      <c r="U66" s="805"/>
      <c r="V66" s="803" t="s">
        <v>394</v>
      </c>
      <c r="W66" s="804"/>
      <c r="X66" s="804"/>
      <c r="Y66" s="804"/>
      <c r="Z66" s="805"/>
      <c r="AA66" s="803" t="s">
        <v>395</v>
      </c>
      <c r="AB66" s="804"/>
      <c r="AC66" s="804"/>
      <c r="AD66" s="804"/>
      <c r="AE66" s="805"/>
      <c r="AF66" s="949" t="s">
        <v>396</v>
      </c>
      <c r="AG66" s="899"/>
      <c r="AH66" s="899"/>
      <c r="AI66" s="899"/>
      <c r="AJ66" s="950"/>
      <c r="AK66" s="803" t="s">
        <v>413</v>
      </c>
      <c r="AL66" s="827"/>
      <c r="AM66" s="827"/>
      <c r="AN66" s="827"/>
      <c r="AO66" s="828"/>
      <c r="AP66" s="803" t="s">
        <v>398</v>
      </c>
      <c r="AQ66" s="804"/>
      <c r="AR66" s="804"/>
      <c r="AS66" s="804"/>
      <c r="AT66" s="805"/>
      <c r="AU66" s="803" t="s">
        <v>414</v>
      </c>
      <c r="AV66" s="804"/>
      <c r="AW66" s="804"/>
      <c r="AX66" s="804"/>
      <c r="AY66" s="805"/>
      <c r="AZ66" s="803" t="s">
        <v>373</v>
      </c>
      <c r="BA66" s="804"/>
      <c r="BB66" s="804"/>
      <c r="BC66" s="804"/>
      <c r="BD66" s="815"/>
      <c r="BE66" s="265"/>
      <c r="BF66" s="265"/>
      <c r="BG66" s="265"/>
      <c r="BH66" s="265"/>
      <c r="BI66" s="265"/>
      <c r="BJ66" s="265"/>
      <c r="BK66" s="265"/>
      <c r="BL66" s="265"/>
      <c r="BM66" s="265"/>
      <c r="BN66" s="265"/>
      <c r="BO66" s="265"/>
      <c r="BP66" s="265"/>
      <c r="BQ66" s="262">
        <v>60</v>
      </c>
      <c r="BR66" s="267"/>
      <c r="BS66" s="941"/>
      <c r="BT66" s="942"/>
      <c r="BU66" s="942"/>
      <c r="BV66" s="942"/>
      <c r="BW66" s="942"/>
      <c r="BX66" s="942"/>
      <c r="BY66" s="942"/>
      <c r="BZ66" s="942"/>
      <c r="CA66" s="942"/>
      <c r="CB66" s="942"/>
      <c r="CC66" s="942"/>
      <c r="CD66" s="942"/>
      <c r="CE66" s="942"/>
      <c r="CF66" s="942"/>
      <c r="CG66" s="943"/>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38"/>
      <c r="DW66" s="939"/>
      <c r="DX66" s="939"/>
      <c r="DY66" s="939"/>
      <c r="DZ66" s="940"/>
      <c r="EA66" s="246"/>
    </row>
    <row r="67" spans="1:131" s="247"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51"/>
      <c r="AG67" s="902"/>
      <c r="AH67" s="902"/>
      <c r="AI67" s="902"/>
      <c r="AJ67" s="952"/>
      <c r="AK67" s="953"/>
      <c r="AL67" s="830"/>
      <c r="AM67" s="830"/>
      <c r="AN67" s="830"/>
      <c r="AO67" s="831"/>
      <c r="AP67" s="806"/>
      <c r="AQ67" s="807"/>
      <c r="AR67" s="807"/>
      <c r="AS67" s="807"/>
      <c r="AT67" s="808"/>
      <c r="AU67" s="806"/>
      <c r="AV67" s="807"/>
      <c r="AW67" s="807"/>
      <c r="AX67" s="807"/>
      <c r="AY67" s="808"/>
      <c r="AZ67" s="806"/>
      <c r="BA67" s="807"/>
      <c r="BB67" s="807"/>
      <c r="BC67" s="807"/>
      <c r="BD67" s="816"/>
      <c r="BE67" s="265"/>
      <c r="BF67" s="265"/>
      <c r="BG67" s="265"/>
      <c r="BH67" s="265"/>
      <c r="BI67" s="265"/>
      <c r="BJ67" s="265"/>
      <c r="BK67" s="265"/>
      <c r="BL67" s="265"/>
      <c r="BM67" s="265"/>
      <c r="BN67" s="265"/>
      <c r="BO67" s="265"/>
      <c r="BP67" s="265"/>
      <c r="BQ67" s="262">
        <v>61</v>
      </c>
      <c r="BR67" s="267"/>
      <c r="BS67" s="941"/>
      <c r="BT67" s="942"/>
      <c r="BU67" s="942"/>
      <c r="BV67" s="942"/>
      <c r="BW67" s="942"/>
      <c r="BX67" s="942"/>
      <c r="BY67" s="942"/>
      <c r="BZ67" s="942"/>
      <c r="CA67" s="942"/>
      <c r="CB67" s="942"/>
      <c r="CC67" s="942"/>
      <c r="CD67" s="942"/>
      <c r="CE67" s="942"/>
      <c r="CF67" s="942"/>
      <c r="CG67" s="943"/>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38"/>
      <c r="DW67" s="939"/>
      <c r="DX67" s="939"/>
      <c r="DY67" s="939"/>
      <c r="DZ67" s="940"/>
      <c r="EA67" s="246"/>
    </row>
    <row r="68" spans="1:131" s="247" customFormat="1" ht="26.25" customHeight="1" thickTop="1" x14ac:dyDescent="0.2">
      <c r="A68" s="258">
        <v>1</v>
      </c>
      <c r="B68" s="797" t="s">
        <v>573</v>
      </c>
      <c r="C68" s="798"/>
      <c r="D68" s="798"/>
      <c r="E68" s="798"/>
      <c r="F68" s="798"/>
      <c r="G68" s="798"/>
      <c r="H68" s="798"/>
      <c r="I68" s="798"/>
      <c r="J68" s="798"/>
      <c r="K68" s="798"/>
      <c r="L68" s="798"/>
      <c r="M68" s="798"/>
      <c r="N68" s="798"/>
      <c r="O68" s="798"/>
      <c r="P68" s="799"/>
      <c r="Q68" s="947">
        <v>297</v>
      </c>
      <c r="R68" s="948"/>
      <c r="S68" s="948"/>
      <c r="T68" s="948"/>
      <c r="U68" s="948"/>
      <c r="V68" s="948">
        <v>282</v>
      </c>
      <c r="W68" s="948"/>
      <c r="X68" s="948"/>
      <c r="Y68" s="948"/>
      <c r="Z68" s="948"/>
      <c r="AA68" s="948">
        <v>16</v>
      </c>
      <c r="AB68" s="948"/>
      <c r="AC68" s="948"/>
      <c r="AD68" s="948"/>
      <c r="AE68" s="948"/>
      <c r="AF68" s="948">
        <v>16</v>
      </c>
      <c r="AG68" s="948"/>
      <c r="AH68" s="948"/>
      <c r="AI68" s="948"/>
      <c r="AJ68" s="948"/>
      <c r="AK68" s="948" t="s">
        <v>572</v>
      </c>
      <c r="AL68" s="948"/>
      <c r="AM68" s="948"/>
      <c r="AN68" s="948"/>
      <c r="AO68" s="948"/>
      <c r="AP68" s="948">
        <v>172</v>
      </c>
      <c r="AQ68" s="948"/>
      <c r="AR68" s="948"/>
      <c r="AS68" s="948"/>
      <c r="AT68" s="948"/>
      <c r="AU68" s="948">
        <v>86</v>
      </c>
      <c r="AV68" s="948"/>
      <c r="AW68" s="948"/>
      <c r="AX68" s="948"/>
      <c r="AY68" s="948"/>
      <c r="AZ68" s="956"/>
      <c r="BA68" s="956"/>
      <c r="BB68" s="956"/>
      <c r="BC68" s="956"/>
      <c r="BD68" s="957"/>
      <c r="BE68" s="265"/>
      <c r="BF68" s="265"/>
      <c r="BG68" s="265"/>
      <c r="BH68" s="265"/>
      <c r="BI68" s="265"/>
      <c r="BJ68" s="265"/>
      <c r="BK68" s="265"/>
      <c r="BL68" s="265"/>
      <c r="BM68" s="265"/>
      <c r="BN68" s="265"/>
      <c r="BO68" s="265"/>
      <c r="BP68" s="265"/>
      <c r="BQ68" s="262">
        <v>62</v>
      </c>
      <c r="BR68" s="267"/>
      <c r="BS68" s="941"/>
      <c r="BT68" s="942"/>
      <c r="BU68" s="942"/>
      <c r="BV68" s="942"/>
      <c r="BW68" s="942"/>
      <c r="BX68" s="942"/>
      <c r="BY68" s="942"/>
      <c r="BZ68" s="942"/>
      <c r="CA68" s="942"/>
      <c r="CB68" s="942"/>
      <c r="CC68" s="942"/>
      <c r="CD68" s="942"/>
      <c r="CE68" s="942"/>
      <c r="CF68" s="942"/>
      <c r="CG68" s="943"/>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38"/>
      <c r="DW68" s="939"/>
      <c r="DX68" s="939"/>
      <c r="DY68" s="939"/>
      <c r="DZ68" s="940"/>
      <c r="EA68" s="246"/>
    </row>
    <row r="69" spans="1:131" s="247" customFormat="1" ht="26.25" customHeight="1" x14ac:dyDescent="0.2">
      <c r="A69" s="261">
        <v>2</v>
      </c>
      <c r="B69" s="800" t="s">
        <v>574</v>
      </c>
      <c r="C69" s="801"/>
      <c r="D69" s="801"/>
      <c r="E69" s="801"/>
      <c r="F69" s="801"/>
      <c r="G69" s="801"/>
      <c r="H69" s="801"/>
      <c r="I69" s="801"/>
      <c r="J69" s="801"/>
      <c r="K69" s="801"/>
      <c r="L69" s="801"/>
      <c r="M69" s="801"/>
      <c r="N69" s="801"/>
      <c r="O69" s="801"/>
      <c r="P69" s="802"/>
      <c r="Q69" s="958">
        <v>38</v>
      </c>
      <c r="R69" s="917"/>
      <c r="S69" s="917"/>
      <c r="T69" s="917"/>
      <c r="U69" s="917"/>
      <c r="V69" s="917">
        <v>9</v>
      </c>
      <c r="W69" s="917"/>
      <c r="X69" s="917"/>
      <c r="Y69" s="917"/>
      <c r="Z69" s="917"/>
      <c r="AA69" s="917">
        <v>30</v>
      </c>
      <c r="AB69" s="917"/>
      <c r="AC69" s="917"/>
      <c r="AD69" s="917"/>
      <c r="AE69" s="917"/>
      <c r="AF69" s="917">
        <v>30</v>
      </c>
      <c r="AG69" s="917"/>
      <c r="AH69" s="917"/>
      <c r="AI69" s="917"/>
      <c r="AJ69" s="917"/>
      <c r="AK69" s="917" t="s">
        <v>572</v>
      </c>
      <c r="AL69" s="917"/>
      <c r="AM69" s="917"/>
      <c r="AN69" s="917"/>
      <c r="AO69" s="917"/>
      <c r="AP69" s="917" t="s">
        <v>572</v>
      </c>
      <c r="AQ69" s="917"/>
      <c r="AR69" s="917"/>
      <c r="AS69" s="917"/>
      <c r="AT69" s="917"/>
      <c r="AU69" s="917" t="s">
        <v>572</v>
      </c>
      <c r="AV69" s="917"/>
      <c r="AW69" s="917"/>
      <c r="AX69" s="917"/>
      <c r="AY69" s="917"/>
      <c r="AZ69" s="954"/>
      <c r="BA69" s="954"/>
      <c r="BB69" s="954"/>
      <c r="BC69" s="954"/>
      <c r="BD69" s="955"/>
      <c r="BE69" s="265"/>
      <c r="BF69" s="265"/>
      <c r="BG69" s="265"/>
      <c r="BH69" s="265"/>
      <c r="BI69" s="265"/>
      <c r="BJ69" s="265"/>
      <c r="BK69" s="265"/>
      <c r="BL69" s="265"/>
      <c r="BM69" s="265"/>
      <c r="BN69" s="265"/>
      <c r="BO69" s="265"/>
      <c r="BP69" s="265"/>
      <c r="BQ69" s="262">
        <v>63</v>
      </c>
      <c r="BR69" s="267"/>
      <c r="BS69" s="941"/>
      <c r="BT69" s="942"/>
      <c r="BU69" s="942"/>
      <c r="BV69" s="942"/>
      <c r="BW69" s="942"/>
      <c r="BX69" s="942"/>
      <c r="BY69" s="942"/>
      <c r="BZ69" s="942"/>
      <c r="CA69" s="942"/>
      <c r="CB69" s="942"/>
      <c r="CC69" s="942"/>
      <c r="CD69" s="942"/>
      <c r="CE69" s="942"/>
      <c r="CF69" s="942"/>
      <c r="CG69" s="943"/>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38"/>
      <c r="DW69" s="939"/>
      <c r="DX69" s="939"/>
      <c r="DY69" s="939"/>
      <c r="DZ69" s="940"/>
      <c r="EA69" s="246"/>
    </row>
    <row r="70" spans="1:131" s="247" customFormat="1" ht="26.25" customHeight="1" x14ac:dyDescent="0.2">
      <c r="A70" s="261">
        <v>3</v>
      </c>
      <c r="B70" s="800" t="s">
        <v>575</v>
      </c>
      <c r="C70" s="801"/>
      <c r="D70" s="801"/>
      <c r="E70" s="801"/>
      <c r="F70" s="801"/>
      <c r="G70" s="801"/>
      <c r="H70" s="801"/>
      <c r="I70" s="801"/>
      <c r="J70" s="801"/>
      <c r="K70" s="801"/>
      <c r="L70" s="801"/>
      <c r="M70" s="801"/>
      <c r="N70" s="801"/>
      <c r="O70" s="801"/>
      <c r="P70" s="802"/>
      <c r="Q70" s="958">
        <v>36</v>
      </c>
      <c r="R70" s="917"/>
      <c r="S70" s="917"/>
      <c r="T70" s="917"/>
      <c r="U70" s="917"/>
      <c r="V70" s="917">
        <v>8</v>
      </c>
      <c r="W70" s="917"/>
      <c r="X70" s="917"/>
      <c r="Y70" s="917"/>
      <c r="Z70" s="917"/>
      <c r="AA70" s="917">
        <v>28</v>
      </c>
      <c r="AB70" s="917"/>
      <c r="AC70" s="917"/>
      <c r="AD70" s="917"/>
      <c r="AE70" s="917"/>
      <c r="AF70" s="917">
        <v>28</v>
      </c>
      <c r="AG70" s="917"/>
      <c r="AH70" s="917"/>
      <c r="AI70" s="917"/>
      <c r="AJ70" s="917"/>
      <c r="AK70" s="917" t="s">
        <v>572</v>
      </c>
      <c r="AL70" s="917"/>
      <c r="AM70" s="917"/>
      <c r="AN70" s="917"/>
      <c r="AO70" s="917"/>
      <c r="AP70" s="917" t="s">
        <v>572</v>
      </c>
      <c r="AQ70" s="917"/>
      <c r="AR70" s="917"/>
      <c r="AS70" s="917"/>
      <c r="AT70" s="917"/>
      <c r="AU70" s="917" t="s">
        <v>572</v>
      </c>
      <c r="AV70" s="917"/>
      <c r="AW70" s="917"/>
      <c r="AX70" s="917"/>
      <c r="AY70" s="917"/>
      <c r="AZ70" s="954"/>
      <c r="BA70" s="954"/>
      <c r="BB70" s="954"/>
      <c r="BC70" s="954"/>
      <c r="BD70" s="955"/>
      <c r="BE70" s="265"/>
      <c r="BF70" s="265"/>
      <c r="BG70" s="265"/>
      <c r="BH70" s="265"/>
      <c r="BI70" s="265"/>
      <c r="BJ70" s="265"/>
      <c r="BK70" s="265"/>
      <c r="BL70" s="265"/>
      <c r="BM70" s="265"/>
      <c r="BN70" s="265"/>
      <c r="BO70" s="265"/>
      <c r="BP70" s="265"/>
      <c r="BQ70" s="262">
        <v>64</v>
      </c>
      <c r="BR70" s="267"/>
      <c r="BS70" s="941"/>
      <c r="BT70" s="942"/>
      <c r="BU70" s="942"/>
      <c r="BV70" s="942"/>
      <c r="BW70" s="942"/>
      <c r="BX70" s="942"/>
      <c r="BY70" s="942"/>
      <c r="BZ70" s="942"/>
      <c r="CA70" s="942"/>
      <c r="CB70" s="942"/>
      <c r="CC70" s="942"/>
      <c r="CD70" s="942"/>
      <c r="CE70" s="942"/>
      <c r="CF70" s="942"/>
      <c r="CG70" s="943"/>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38"/>
      <c r="DW70" s="939"/>
      <c r="DX70" s="939"/>
      <c r="DY70" s="939"/>
      <c r="DZ70" s="940"/>
      <c r="EA70" s="246"/>
    </row>
    <row r="71" spans="1:131" s="247" customFormat="1" ht="26.25" customHeight="1" x14ac:dyDescent="0.2">
      <c r="A71" s="261">
        <v>4</v>
      </c>
      <c r="B71" s="800" t="s">
        <v>576</v>
      </c>
      <c r="C71" s="801"/>
      <c r="D71" s="801"/>
      <c r="E71" s="801"/>
      <c r="F71" s="801"/>
      <c r="G71" s="801"/>
      <c r="H71" s="801"/>
      <c r="I71" s="801"/>
      <c r="J71" s="801"/>
      <c r="K71" s="801"/>
      <c r="L71" s="801"/>
      <c r="M71" s="801"/>
      <c r="N71" s="801"/>
      <c r="O71" s="801"/>
      <c r="P71" s="802"/>
      <c r="Q71" s="958">
        <v>3</v>
      </c>
      <c r="R71" s="917"/>
      <c r="S71" s="917"/>
      <c r="T71" s="917"/>
      <c r="U71" s="917"/>
      <c r="V71" s="917">
        <v>1</v>
      </c>
      <c r="W71" s="917"/>
      <c r="X71" s="917"/>
      <c r="Y71" s="917"/>
      <c r="Z71" s="917"/>
      <c r="AA71" s="917">
        <v>1</v>
      </c>
      <c r="AB71" s="917"/>
      <c r="AC71" s="917"/>
      <c r="AD71" s="917"/>
      <c r="AE71" s="917"/>
      <c r="AF71" s="917">
        <v>1</v>
      </c>
      <c r="AG71" s="917"/>
      <c r="AH71" s="917"/>
      <c r="AI71" s="917"/>
      <c r="AJ71" s="917"/>
      <c r="AK71" s="917" t="s">
        <v>572</v>
      </c>
      <c r="AL71" s="917"/>
      <c r="AM71" s="917"/>
      <c r="AN71" s="917"/>
      <c r="AO71" s="917"/>
      <c r="AP71" s="917" t="s">
        <v>572</v>
      </c>
      <c r="AQ71" s="917"/>
      <c r="AR71" s="917"/>
      <c r="AS71" s="917"/>
      <c r="AT71" s="917"/>
      <c r="AU71" s="917" t="s">
        <v>572</v>
      </c>
      <c r="AV71" s="917"/>
      <c r="AW71" s="917"/>
      <c r="AX71" s="917"/>
      <c r="AY71" s="917"/>
      <c r="AZ71" s="954"/>
      <c r="BA71" s="954"/>
      <c r="BB71" s="954"/>
      <c r="BC71" s="954"/>
      <c r="BD71" s="955"/>
      <c r="BE71" s="265"/>
      <c r="BF71" s="265"/>
      <c r="BG71" s="265"/>
      <c r="BH71" s="265"/>
      <c r="BI71" s="265"/>
      <c r="BJ71" s="265"/>
      <c r="BK71" s="265"/>
      <c r="BL71" s="265"/>
      <c r="BM71" s="265"/>
      <c r="BN71" s="265"/>
      <c r="BO71" s="265"/>
      <c r="BP71" s="265"/>
      <c r="BQ71" s="262">
        <v>65</v>
      </c>
      <c r="BR71" s="267"/>
      <c r="BS71" s="941"/>
      <c r="BT71" s="942"/>
      <c r="BU71" s="942"/>
      <c r="BV71" s="942"/>
      <c r="BW71" s="942"/>
      <c r="BX71" s="942"/>
      <c r="BY71" s="942"/>
      <c r="BZ71" s="942"/>
      <c r="CA71" s="942"/>
      <c r="CB71" s="942"/>
      <c r="CC71" s="942"/>
      <c r="CD71" s="942"/>
      <c r="CE71" s="942"/>
      <c r="CF71" s="942"/>
      <c r="CG71" s="943"/>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38"/>
      <c r="DW71" s="939"/>
      <c r="DX71" s="939"/>
      <c r="DY71" s="939"/>
      <c r="DZ71" s="940"/>
      <c r="EA71" s="246"/>
    </row>
    <row r="72" spans="1:131" s="247" customFormat="1" ht="26.25" customHeight="1" x14ac:dyDescent="0.2">
      <c r="A72" s="261">
        <v>5</v>
      </c>
      <c r="B72" s="800" t="s">
        <v>577</v>
      </c>
      <c r="C72" s="801"/>
      <c r="D72" s="801"/>
      <c r="E72" s="801"/>
      <c r="F72" s="801"/>
      <c r="G72" s="801"/>
      <c r="H72" s="801"/>
      <c r="I72" s="801"/>
      <c r="J72" s="801"/>
      <c r="K72" s="801"/>
      <c r="L72" s="801"/>
      <c r="M72" s="801"/>
      <c r="N72" s="801"/>
      <c r="O72" s="801"/>
      <c r="P72" s="802"/>
      <c r="Q72" s="958">
        <v>23</v>
      </c>
      <c r="R72" s="917"/>
      <c r="S72" s="917"/>
      <c r="T72" s="917"/>
      <c r="U72" s="917"/>
      <c r="V72" s="917">
        <v>3</v>
      </c>
      <c r="W72" s="917"/>
      <c r="X72" s="917"/>
      <c r="Y72" s="917"/>
      <c r="Z72" s="917"/>
      <c r="AA72" s="917">
        <v>20</v>
      </c>
      <c r="AB72" s="917"/>
      <c r="AC72" s="917"/>
      <c r="AD72" s="917"/>
      <c r="AE72" s="917"/>
      <c r="AF72" s="917">
        <v>20</v>
      </c>
      <c r="AG72" s="917"/>
      <c r="AH72" s="917"/>
      <c r="AI72" s="917"/>
      <c r="AJ72" s="917"/>
      <c r="AK72" s="917" t="s">
        <v>572</v>
      </c>
      <c r="AL72" s="917"/>
      <c r="AM72" s="917"/>
      <c r="AN72" s="917"/>
      <c r="AO72" s="917"/>
      <c r="AP72" s="917" t="s">
        <v>572</v>
      </c>
      <c r="AQ72" s="917"/>
      <c r="AR72" s="917"/>
      <c r="AS72" s="917"/>
      <c r="AT72" s="917"/>
      <c r="AU72" s="917" t="s">
        <v>572</v>
      </c>
      <c r="AV72" s="917"/>
      <c r="AW72" s="917"/>
      <c r="AX72" s="917"/>
      <c r="AY72" s="917"/>
      <c r="AZ72" s="954"/>
      <c r="BA72" s="954"/>
      <c r="BB72" s="954"/>
      <c r="BC72" s="954"/>
      <c r="BD72" s="955"/>
      <c r="BE72" s="265"/>
      <c r="BF72" s="265"/>
      <c r="BG72" s="265"/>
      <c r="BH72" s="265"/>
      <c r="BI72" s="265"/>
      <c r="BJ72" s="265"/>
      <c r="BK72" s="265"/>
      <c r="BL72" s="265"/>
      <c r="BM72" s="265"/>
      <c r="BN72" s="265"/>
      <c r="BO72" s="265"/>
      <c r="BP72" s="265"/>
      <c r="BQ72" s="262">
        <v>66</v>
      </c>
      <c r="BR72" s="267"/>
      <c r="BS72" s="941"/>
      <c r="BT72" s="942"/>
      <c r="BU72" s="942"/>
      <c r="BV72" s="942"/>
      <c r="BW72" s="942"/>
      <c r="BX72" s="942"/>
      <c r="BY72" s="942"/>
      <c r="BZ72" s="942"/>
      <c r="CA72" s="942"/>
      <c r="CB72" s="942"/>
      <c r="CC72" s="942"/>
      <c r="CD72" s="942"/>
      <c r="CE72" s="942"/>
      <c r="CF72" s="942"/>
      <c r="CG72" s="943"/>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38"/>
      <c r="DW72" s="939"/>
      <c r="DX72" s="939"/>
      <c r="DY72" s="939"/>
      <c r="DZ72" s="940"/>
      <c r="EA72" s="246"/>
    </row>
    <row r="73" spans="1:131" s="247" customFormat="1" ht="26.25" customHeight="1" x14ac:dyDescent="0.2">
      <c r="A73" s="261">
        <v>6</v>
      </c>
      <c r="B73" s="800" t="s">
        <v>578</v>
      </c>
      <c r="C73" s="801"/>
      <c r="D73" s="801"/>
      <c r="E73" s="801"/>
      <c r="F73" s="801"/>
      <c r="G73" s="801"/>
      <c r="H73" s="801"/>
      <c r="I73" s="801"/>
      <c r="J73" s="801"/>
      <c r="K73" s="801"/>
      <c r="L73" s="801"/>
      <c r="M73" s="801"/>
      <c r="N73" s="801"/>
      <c r="O73" s="801"/>
      <c r="P73" s="802"/>
      <c r="Q73" s="958">
        <v>229</v>
      </c>
      <c r="R73" s="917"/>
      <c r="S73" s="917"/>
      <c r="T73" s="917"/>
      <c r="U73" s="917"/>
      <c r="V73" s="917">
        <v>209</v>
      </c>
      <c r="W73" s="917"/>
      <c r="X73" s="917"/>
      <c r="Y73" s="917"/>
      <c r="Z73" s="917"/>
      <c r="AA73" s="917">
        <v>20</v>
      </c>
      <c r="AB73" s="917"/>
      <c r="AC73" s="917"/>
      <c r="AD73" s="917"/>
      <c r="AE73" s="917"/>
      <c r="AF73" s="917">
        <v>20</v>
      </c>
      <c r="AG73" s="917"/>
      <c r="AH73" s="917"/>
      <c r="AI73" s="917"/>
      <c r="AJ73" s="917"/>
      <c r="AK73" s="917" t="s">
        <v>572</v>
      </c>
      <c r="AL73" s="917"/>
      <c r="AM73" s="917"/>
      <c r="AN73" s="917"/>
      <c r="AO73" s="917"/>
      <c r="AP73" s="917" t="s">
        <v>572</v>
      </c>
      <c r="AQ73" s="917"/>
      <c r="AR73" s="917"/>
      <c r="AS73" s="917"/>
      <c r="AT73" s="917"/>
      <c r="AU73" s="917" t="s">
        <v>572</v>
      </c>
      <c r="AV73" s="917"/>
      <c r="AW73" s="917"/>
      <c r="AX73" s="917"/>
      <c r="AY73" s="917"/>
      <c r="AZ73" s="954"/>
      <c r="BA73" s="954"/>
      <c r="BB73" s="954"/>
      <c r="BC73" s="954"/>
      <c r="BD73" s="955"/>
      <c r="BE73" s="265"/>
      <c r="BF73" s="265"/>
      <c r="BG73" s="265"/>
      <c r="BH73" s="265"/>
      <c r="BI73" s="265"/>
      <c r="BJ73" s="265"/>
      <c r="BK73" s="265"/>
      <c r="BL73" s="265"/>
      <c r="BM73" s="265"/>
      <c r="BN73" s="265"/>
      <c r="BO73" s="265"/>
      <c r="BP73" s="265"/>
      <c r="BQ73" s="262">
        <v>67</v>
      </c>
      <c r="BR73" s="267"/>
      <c r="BS73" s="941"/>
      <c r="BT73" s="942"/>
      <c r="BU73" s="942"/>
      <c r="BV73" s="942"/>
      <c r="BW73" s="942"/>
      <c r="BX73" s="942"/>
      <c r="BY73" s="942"/>
      <c r="BZ73" s="942"/>
      <c r="CA73" s="942"/>
      <c r="CB73" s="942"/>
      <c r="CC73" s="942"/>
      <c r="CD73" s="942"/>
      <c r="CE73" s="942"/>
      <c r="CF73" s="942"/>
      <c r="CG73" s="943"/>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38"/>
      <c r="DW73" s="939"/>
      <c r="DX73" s="939"/>
      <c r="DY73" s="939"/>
      <c r="DZ73" s="940"/>
      <c r="EA73" s="246"/>
    </row>
    <row r="74" spans="1:131" s="247" customFormat="1" ht="26.25" customHeight="1" x14ac:dyDescent="0.2">
      <c r="A74" s="261">
        <v>7</v>
      </c>
      <c r="B74" s="800" t="s">
        <v>579</v>
      </c>
      <c r="C74" s="801"/>
      <c r="D74" s="801"/>
      <c r="E74" s="801"/>
      <c r="F74" s="801"/>
      <c r="G74" s="801"/>
      <c r="H74" s="801"/>
      <c r="I74" s="801"/>
      <c r="J74" s="801"/>
      <c r="K74" s="801"/>
      <c r="L74" s="801"/>
      <c r="M74" s="801"/>
      <c r="N74" s="801"/>
      <c r="O74" s="801"/>
      <c r="P74" s="802"/>
      <c r="Q74" s="958">
        <v>3683</v>
      </c>
      <c r="R74" s="917"/>
      <c r="S74" s="917"/>
      <c r="T74" s="917"/>
      <c r="U74" s="917"/>
      <c r="V74" s="917">
        <v>3610</v>
      </c>
      <c r="W74" s="917"/>
      <c r="X74" s="917"/>
      <c r="Y74" s="917"/>
      <c r="Z74" s="917"/>
      <c r="AA74" s="917">
        <v>73</v>
      </c>
      <c r="AB74" s="917"/>
      <c r="AC74" s="917"/>
      <c r="AD74" s="917"/>
      <c r="AE74" s="917"/>
      <c r="AF74" s="917">
        <v>73</v>
      </c>
      <c r="AG74" s="917"/>
      <c r="AH74" s="917"/>
      <c r="AI74" s="917"/>
      <c r="AJ74" s="917"/>
      <c r="AK74" s="917" t="s">
        <v>572</v>
      </c>
      <c r="AL74" s="917"/>
      <c r="AM74" s="917"/>
      <c r="AN74" s="917"/>
      <c r="AO74" s="917"/>
      <c r="AP74" s="917" t="s">
        <v>572</v>
      </c>
      <c r="AQ74" s="917"/>
      <c r="AR74" s="917"/>
      <c r="AS74" s="917"/>
      <c r="AT74" s="917"/>
      <c r="AU74" s="917" t="s">
        <v>572</v>
      </c>
      <c r="AV74" s="917"/>
      <c r="AW74" s="917"/>
      <c r="AX74" s="917"/>
      <c r="AY74" s="917"/>
      <c r="AZ74" s="954"/>
      <c r="BA74" s="954"/>
      <c r="BB74" s="954"/>
      <c r="BC74" s="954"/>
      <c r="BD74" s="955"/>
      <c r="BE74" s="265"/>
      <c r="BF74" s="265"/>
      <c r="BG74" s="265"/>
      <c r="BH74" s="265"/>
      <c r="BI74" s="265"/>
      <c r="BJ74" s="265"/>
      <c r="BK74" s="265"/>
      <c r="BL74" s="265"/>
      <c r="BM74" s="265"/>
      <c r="BN74" s="265"/>
      <c r="BO74" s="265"/>
      <c r="BP74" s="265"/>
      <c r="BQ74" s="262">
        <v>68</v>
      </c>
      <c r="BR74" s="267"/>
      <c r="BS74" s="941"/>
      <c r="BT74" s="942"/>
      <c r="BU74" s="942"/>
      <c r="BV74" s="942"/>
      <c r="BW74" s="942"/>
      <c r="BX74" s="942"/>
      <c r="BY74" s="942"/>
      <c r="BZ74" s="942"/>
      <c r="CA74" s="942"/>
      <c r="CB74" s="942"/>
      <c r="CC74" s="942"/>
      <c r="CD74" s="942"/>
      <c r="CE74" s="942"/>
      <c r="CF74" s="942"/>
      <c r="CG74" s="943"/>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38"/>
      <c r="DW74" s="939"/>
      <c r="DX74" s="939"/>
      <c r="DY74" s="939"/>
      <c r="DZ74" s="940"/>
      <c r="EA74" s="246"/>
    </row>
    <row r="75" spans="1:131" s="247" customFormat="1" ht="26.25" customHeight="1" x14ac:dyDescent="0.2">
      <c r="A75" s="261">
        <v>8</v>
      </c>
      <c r="B75" s="800" t="s">
        <v>580</v>
      </c>
      <c r="C75" s="801"/>
      <c r="D75" s="801"/>
      <c r="E75" s="801"/>
      <c r="F75" s="801"/>
      <c r="G75" s="801"/>
      <c r="H75" s="801"/>
      <c r="I75" s="801"/>
      <c r="J75" s="801"/>
      <c r="K75" s="801"/>
      <c r="L75" s="801"/>
      <c r="M75" s="801"/>
      <c r="N75" s="801"/>
      <c r="O75" s="801"/>
      <c r="P75" s="802"/>
      <c r="Q75" s="959">
        <v>4857</v>
      </c>
      <c r="R75" s="960"/>
      <c r="S75" s="960"/>
      <c r="T75" s="960"/>
      <c r="U75" s="916"/>
      <c r="V75" s="961">
        <v>3573</v>
      </c>
      <c r="W75" s="960"/>
      <c r="X75" s="960"/>
      <c r="Y75" s="960"/>
      <c r="Z75" s="916"/>
      <c r="AA75" s="961">
        <v>1284</v>
      </c>
      <c r="AB75" s="960"/>
      <c r="AC75" s="960"/>
      <c r="AD75" s="960"/>
      <c r="AE75" s="916"/>
      <c r="AF75" s="961">
        <v>1284</v>
      </c>
      <c r="AG75" s="960"/>
      <c r="AH75" s="960"/>
      <c r="AI75" s="960"/>
      <c r="AJ75" s="916"/>
      <c r="AK75" s="961">
        <v>636</v>
      </c>
      <c r="AL75" s="960"/>
      <c r="AM75" s="960"/>
      <c r="AN75" s="960"/>
      <c r="AO75" s="916"/>
      <c r="AP75" s="961" t="s">
        <v>572</v>
      </c>
      <c r="AQ75" s="960"/>
      <c r="AR75" s="960"/>
      <c r="AS75" s="960"/>
      <c r="AT75" s="916"/>
      <c r="AU75" s="961" t="s">
        <v>572</v>
      </c>
      <c r="AV75" s="960"/>
      <c r="AW75" s="960"/>
      <c r="AX75" s="960"/>
      <c r="AY75" s="916"/>
      <c r="AZ75" s="954"/>
      <c r="BA75" s="954"/>
      <c r="BB75" s="954"/>
      <c r="BC75" s="954"/>
      <c r="BD75" s="955"/>
      <c r="BE75" s="265"/>
      <c r="BF75" s="265"/>
      <c r="BG75" s="265"/>
      <c r="BH75" s="265"/>
      <c r="BI75" s="265"/>
      <c r="BJ75" s="265"/>
      <c r="BK75" s="265"/>
      <c r="BL75" s="265"/>
      <c r="BM75" s="265"/>
      <c r="BN75" s="265"/>
      <c r="BO75" s="265"/>
      <c r="BP75" s="265"/>
      <c r="BQ75" s="262">
        <v>69</v>
      </c>
      <c r="BR75" s="267"/>
      <c r="BS75" s="941"/>
      <c r="BT75" s="942"/>
      <c r="BU75" s="942"/>
      <c r="BV75" s="942"/>
      <c r="BW75" s="942"/>
      <c r="BX75" s="942"/>
      <c r="BY75" s="942"/>
      <c r="BZ75" s="942"/>
      <c r="CA75" s="942"/>
      <c r="CB75" s="942"/>
      <c r="CC75" s="942"/>
      <c r="CD75" s="942"/>
      <c r="CE75" s="942"/>
      <c r="CF75" s="942"/>
      <c r="CG75" s="943"/>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38"/>
      <c r="DW75" s="939"/>
      <c r="DX75" s="939"/>
      <c r="DY75" s="939"/>
      <c r="DZ75" s="940"/>
      <c r="EA75" s="246"/>
    </row>
    <row r="76" spans="1:131" s="247" customFormat="1" ht="26.25" customHeight="1" x14ac:dyDescent="0.2">
      <c r="A76" s="261">
        <v>9</v>
      </c>
      <c r="B76" s="800" t="s">
        <v>581</v>
      </c>
      <c r="C76" s="801"/>
      <c r="D76" s="801"/>
      <c r="E76" s="801"/>
      <c r="F76" s="801"/>
      <c r="G76" s="801"/>
      <c r="H76" s="801"/>
      <c r="I76" s="801"/>
      <c r="J76" s="801"/>
      <c r="K76" s="801"/>
      <c r="L76" s="801"/>
      <c r="M76" s="801"/>
      <c r="N76" s="801"/>
      <c r="O76" s="801"/>
      <c r="P76" s="802"/>
      <c r="Q76" s="959">
        <v>904813</v>
      </c>
      <c r="R76" s="960"/>
      <c r="S76" s="960"/>
      <c r="T76" s="960"/>
      <c r="U76" s="916"/>
      <c r="V76" s="961">
        <v>891291</v>
      </c>
      <c r="W76" s="960"/>
      <c r="X76" s="960"/>
      <c r="Y76" s="960"/>
      <c r="Z76" s="916"/>
      <c r="AA76" s="961">
        <v>13521</v>
      </c>
      <c r="AB76" s="960"/>
      <c r="AC76" s="960"/>
      <c r="AD76" s="960"/>
      <c r="AE76" s="916"/>
      <c r="AF76" s="961">
        <v>13521</v>
      </c>
      <c r="AG76" s="960"/>
      <c r="AH76" s="960"/>
      <c r="AI76" s="960"/>
      <c r="AJ76" s="916"/>
      <c r="AK76" s="961">
        <v>6476</v>
      </c>
      <c r="AL76" s="960"/>
      <c r="AM76" s="960"/>
      <c r="AN76" s="960"/>
      <c r="AO76" s="916"/>
      <c r="AP76" s="961" t="s">
        <v>572</v>
      </c>
      <c r="AQ76" s="960"/>
      <c r="AR76" s="960"/>
      <c r="AS76" s="960"/>
      <c r="AT76" s="916"/>
      <c r="AU76" s="961" t="s">
        <v>572</v>
      </c>
      <c r="AV76" s="960"/>
      <c r="AW76" s="960"/>
      <c r="AX76" s="960"/>
      <c r="AY76" s="916"/>
      <c r="AZ76" s="954"/>
      <c r="BA76" s="954"/>
      <c r="BB76" s="954"/>
      <c r="BC76" s="954"/>
      <c r="BD76" s="955"/>
      <c r="BE76" s="265"/>
      <c r="BF76" s="265"/>
      <c r="BG76" s="265"/>
      <c r="BH76" s="265"/>
      <c r="BI76" s="265"/>
      <c r="BJ76" s="265"/>
      <c r="BK76" s="265"/>
      <c r="BL76" s="265"/>
      <c r="BM76" s="265"/>
      <c r="BN76" s="265"/>
      <c r="BO76" s="265"/>
      <c r="BP76" s="265"/>
      <c r="BQ76" s="262">
        <v>70</v>
      </c>
      <c r="BR76" s="267"/>
      <c r="BS76" s="941"/>
      <c r="BT76" s="942"/>
      <c r="BU76" s="942"/>
      <c r="BV76" s="942"/>
      <c r="BW76" s="942"/>
      <c r="BX76" s="942"/>
      <c r="BY76" s="942"/>
      <c r="BZ76" s="942"/>
      <c r="CA76" s="942"/>
      <c r="CB76" s="942"/>
      <c r="CC76" s="942"/>
      <c r="CD76" s="942"/>
      <c r="CE76" s="942"/>
      <c r="CF76" s="942"/>
      <c r="CG76" s="943"/>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38"/>
      <c r="DW76" s="939"/>
      <c r="DX76" s="939"/>
      <c r="DY76" s="939"/>
      <c r="DZ76" s="940"/>
      <c r="EA76" s="246"/>
    </row>
    <row r="77" spans="1:131" s="247" customFormat="1" ht="26.25" customHeight="1" x14ac:dyDescent="0.2">
      <c r="A77" s="261">
        <v>10</v>
      </c>
      <c r="B77" s="800" t="s">
        <v>582</v>
      </c>
      <c r="C77" s="801"/>
      <c r="D77" s="801"/>
      <c r="E77" s="801"/>
      <c r="F77" s="801"/>
      <c r="G77" s="801"/>
      <c r="H77" s="801"/>
      <c r="I77" s="801"/>
      <c r="J77" s="801"/>
      <c r="K77" s="801"/>
      <c r="L77" s="801"/>
      <c r="M77" s="801"/>
      <c r="N77" s="801"/>
      <c r="O77" s="801"/>
      <c r="P77" s="802"/>
      <c r="Q77" s="959">
        <v>771</v>
      </c>
      <c r="R77" s="960"/>
      <c r="S77" s="960"/>
      <c r="T77" s="960"/>
      <c r="U77" s="916"/>
      <c r="V77" s="961">
        <v>719</v>
      </c>
      <c r="W77" s="960"/>
      <c r="X77" s="960"/>
      <c r="Y77" s="960"/>
      <c r="Z77" s="916"/>
      <c r="AA77" s="961">
        <v>52</v>
      </c>
      <c r="AB77" s="960"/>
      <c r="AC77" s="960"/>
      <c r="AD77" s="960"/>
      <c r="AE77" s="916"/>
      <c r="AF77" s="961">
        <v>52</v>
      </c>
      <c r="AG77" s="960"/>
      <c r="AH77" s="960"/>
      <c r="AI77" s="960"/>
      <c r="AJ77" s="916"/>
      <c r="AK77" s="961">
        <v>12</v>
      </c>
      <c r="AL77" s="960"/>
      <c r="AM77" s="960"/>
      <c r="AN77" s="960"/>
      <c r="AO77" s="916"/>
      <c r="AP77" s="961" t="s">
        <v>572</v>
      </c>
      <c r="AQ77" s="960"/>
      <c r="AR77" s="960"/>
      <c r="AS77" s="960"/>
      <c r="AT77" s="916"/>
      <c r="AU77" s="961" t="s">
        <v>572</v>
      </c>
      <c r="AV77" s="960"/>
      <c r="AW77" s="960"/>
      <c r="AX77" s="960"/>
      <c r="AY77" s="916"/>
      <c r="AZ77" s="954"/>
      <c r="BA77" s="954"/>
      <c r="BB77" s="954"/>
      <c r="BC77" s="954"/>
      <c r="BD77" s="955"/>
      <c r="BE77" s="265"/>
      <c r="BF77" s="265"/>
      <c r="BG77" s="265"/>
      <c r="BH77" s="265"/>
      <c r="BI77" s="265"/>
      <c r="BJ77" s="265"/>
      <c r="BK77" s="265"/>
      <c r="BL77" s="265"/>
      <c r="BM77" s="265"/>
      <c r="BN77" s="265"/>
      <c r="BO77" s="265"/>
      <c r="BP77" s="265"/>
      <c r="BQ77" s="262">
        <v>71</v>
      </c>
      <c r="BR77" s="267"/>
      <c r="BS77" s="941"/>
      <c r="BT77" s="942"/>
      <c r="BU77" s="942"/>
      <c r="BV77" s="942"/>
      <c r="BW77" s="942"/>
      <c r="BX77" s="942"/>
      <c r="BY77" s="942"/>
      <c r="BZ77" s="942"/>
      <c r="CA77" s="942"/>
      <c r="CB77" s="942"/>
      <c r="CC77" s="942"/>
      <c r="CD77" s="942"/>
      <c r="CE77" s="942"/>
      <c r="CF77" s="942"/>
      <c r="CG77" s="943"/>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38"/>
      <c r="DW77" s="939"/>
      <c r="DX77" s="939"/>
      <c r="DY77" s="939"/>
      <c r="DZ77" s="940"/>
      <c r="EA77" s="246"/>
    </row>
    <row r="78" spans="1:131" s="247" customFormat="1" ht="26.25" customHeight="1" x14ac:dyDescent="0.2">
      <c r="A78" s="261">
        <v>11</v>
      </c>
      <c r="B78" s="800"/>
      <c r="C78" s="801"/>
      <c r="D78" s="801"/>
      <c r="E78" s="801"/>
      <c r="F78" s="801"/>
      <c r="G78" s="801"/>
      <c r="H78" s="801"/>
      <c r="I78" s="801"/>
      <c r="J78" s="801"/>
      <c r="K78" s="801"/>
      <c r="L78" s="801"/>
      <c r="M78" s="801"/>
      <c r="N78" s="801"/>
      <c r="O78" s="801"/>
      <c r="P78" s="802"/>
      <c r="Q78" s="958"/>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54"/>
      <c r="BA78" s="954"/>
      <c r="BB78" s="954"/>
      <c r="BC78" s="954"/>
      <c r="BD78" s="955"/>
      <c r="BE78" s="265"/>
      <c r="BF78" s="265"/>
      <c r="BG78" s="265"/>
      <c r="BH78" s="265"/>
      <c r="BI78" s="265"/>
      <c r="BJ78" s="268"/>
      <c r="BK78" s="268"/>
      <c r="BL78" s="268"/>
      <c r="BM78" s="268"/>
      <c r="BN78" s="268"/>
      <c r="BO78" s="265"/>
      <c r="BP78" s="265"/>
      <c r="BQ78" s="262">
        <v>72</v>
      </c>
      <c r="BR78" s="267"/>
      <c r="BS78" s="941"/>
      <c r="BT78" s="942"/>
      <c r="BU78" s="942"/>
      <c r="BV78" s="942"/>
      <c r="BW78" s="942"/>
      <c r="BX78" s="942"/>
      <c r="BY78" s="942"/>
      <c r="BZ78" s="942"/>
      <c r="CA78" s="942"/>
      <c r="CB78" s="942"/>
      <c r="CC78" s="942"/>
      <c r="CD78" s="942"/>
      <c r="CE78" s="942"/>
      <c r="CF78" s="942"/>
      <c r="CG78" s="943"/>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38"/>
      <c r="DW78" s="939"/>
      <c r="DX78" s="939"/>
      <c r="DY78" s="939"/>
      <c r="DZ78" s="940"/>
      <c r="EA78" s="246"/>
    </row>
    <row r="79" spans="1:131" s="247" customFormat="1" ht="26.25" customHeight="1" x14ac:dyDescent="0.2">
      <c r="A79" s="261">
        <v>12</v>
      </c>
      <c r="B79" s="800"/>
      <c r="C79" s="801"/>
      <c r="D79" s="801"/>
      <c r="E79" s="801"/>
      <c r="F79" s="801"/>
      <c r="G79" s="801"/>
      <c r="H79" s="801"/>
      <c r="I79" s="801"/>
      <c r="J79" s="801"/>
      <c r="K79" s="801"/>
      <c r="L79" s="801"/>
      <c r="M79" s="801"/>
      <c r="N79" s="801"/>
      <c r="O79" s="801"/>
      <c r="P79" s="802"/>
      <c r="Q79" s="958"/>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54"/>
      <c r="BA79" s="954"/>
      <c r="BB79" s="954"/>
      <c r="BC79" s="954"/>
      <c r="BD79" s="955"/>
      <c r="BE79" s="265"/>
      <c r="BF79" s="265"/>
      <c r="BG79" s="265"/>
      <c r="BH79" s="265"/>
      <c r="BI79" s="265"/>
      <c r="BJ79" s="268"/>
      <c r="BK79" s="268"/>
      <c r="BL79" s="268"/>
      <c r="BM79" s="268"/>
      <c r="BN79" s="268"/>
      <c r="BO79" s="265"/>
      <c r="BP79" s="265"/>
      <c r="BQ79" s="262">
        <v>73</v>
      </c>
      <c r="BR79" s="267"/>
      <c r="BS79" s="941"/>
      <c r="BT79" s="942"/>
      <c r="BU79" s="942"/>
      <c r="BV79" s="942"/>
      <c r="BW79" s="942"/>
      <c r="BX79" s="942"/>
      <c r="BY79" s="942"/>
      <c r="BZ79" s="942"/>
      <c r="CA79" s="942"/>
      <c r="CB79" s="942"/>
      <c r="CC79" s="942"/>
      <c r="CD79" s="942"/>
      <c r="CE79" s="942"/>
      <c r="CF79" s="942"/>
      <c r="CG79" s="943"/>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38"/>
      <c r="DW79" s="939"/>
      <c r="DX79" s="939"/>
      <c r="DY79" s="939"/>
      <c r="DZ79" s="940"/>
      <c r="EA79" s="246"/>
    </row>
    <row r="80" spans="1:131" s="247" customFormat="1" ht="26.25" customHeight="1" x14ac:dyDescent="0.2">
      <c r="A80" s="261">
        <v>13</v>
      </c>
      <c r="B80" s="800"/>
      <c r="C80" s="801"/>
      <c r="D80" s="801"/>
      <c r="E80" s="801"/>
      <c r="F80" s="801"/>
      <c r="G80" s="801"/>
      <c r="H80" s="801"/>
      <c r="I80" s="801"/>
      <c r="J80" s="801"/>
      <c r="K80" s="801"/>
      <c r="L80" s="801"/>
      <c r="M80" s="801"/>
      <c r="N80" s="801"/>
      <c r="O80" s="801"/>
      <c r="P80" s="802"/>
      <c r="Q80" s="958"/>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54"/>
      <c r="BA80" s="954"/>
      <c r="BB80" s="954"/>
      <c r="BC80" s="954"/>
      <c r="BD80" s="955"/>
      <c r="BE80" s="265"/>
      <c r="BF80" s="265"/>
      <c r="BG80" s="265"/>
      <c r="BH80" s="265"/>
      <c r="BI80" s="265"/>
      <c r="BJ80" s="265"/>
      <c r="BK80" s="265"/>
      <c r="BL80" s="265"/>
      <c r="BM80" s="265"/>
      <c r="BN80" s="265"/>
      <c r="BO80" s="265"/>
      <c r="BP80" s="265"/>
      <c r="BQ80" s="262">
        <v>74</v>
      </c>
      <c r="BR80" s="267"/>
      <c r="BS80" s="941"/>
      <c r="BT80" s="942"/>
      <c r="BU80" s="942"/>
      <c r="BV80" s="942"/>
      <c r="BW80" s="942"/>
      <c r="BX80" s="942"/>
      <c r="BY80" s="942"/>
      <c r="BZ80" s="942"/>
      <c r="CA80" s="942"/>
      <c r="CB80" s="942"/>
      <c r="CC80" s="942"/>
      <c r="CD80" s="942"/>
      <c r="CE80" s="942"/>
      <c r="CF80" s="942"/>
      <c r="CG80" s="943"/>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38"/>
      <c r="DW80" s="939"/>
      <c r="DX80" s="939"/>
      <c r="DY80" s="939"/>
      <c r="DZ80" s="940"/>
      <c r="EA80" s="246"/>
    </row>
    <row r="81" spans="1:131" s="247" customFormat="1" ht="26.25" customHeight="1" x14ac:dyDescent="0.2">
      <c r="A81" s="261">
        <v>14</v>
      </c>
      <c r="B81" s="800"/>
      <c r="C81" s="801"/>
      <c r="D81" s="801"/>
      <c r="E81" s="801"/>
      <c r="F81" s="801"/>
      <c r="G81" s="801"/>
      <c r="H81" s="801"/>
      <c r="I81" s="801"/>
      <c r="J81" s="801"/>
      <c r="K81" s="801"/>
      <c r="L81" s="801"/>
      <c r="M81" s="801"/>
      <c r="N81" s="801"/>
      <c r="O81" s="801"/>
      <c r="P81" s="802"/>
      <c r="Q81" s="958"/>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54"/>
      <c r="BA81" s="954"/>
      <c r="BB81" s="954"/>
      <c r="BC81" s="954"/>
      <c r="BD81" s="955"/>
      <c r="BE81" s="265"/>
      <c r="BF81" s="265"/>
      <c r="BG81" s="265"/>
      <c r="BH81" s="265"/>
      <c r="BI81" s="265"/>
      <c r="BJ81" s="265"/>
      <c r="BK81" s="265"/>
      <c r="BL81" s="265"/>
      <c r="BM81" s="265"/>
      <c r="BN81" s="265"/>
      <c r="BO81" s="265"/>
      <c r="BP81" s="265"/>
      <c r="BQ81" s="262">
        <v>75</v>
      </c>
      <c r="BR81" s="267"/>
      <c r="BS81" s="941"/>
      <c r="BT81" s="942"/>
      <c r="BU81" s="942"/>
      <c r="BV81" s="942"/>
      <c r="BW81" s="942"/>
      <c r="BX81" s="942"/>
      <c r="BY81" s="942"/>
      <c r="BZ81" s="942"/>
      <c r="CA81" s="942"/>
      <c r="CB81" s="942"/>
      <c r="CC81" s="942"/>
      <c r="CD81" s="942"/>
      <c r="CE81" s="942"/>
      <c r="CF81" s="942"/>
      <c r="CG81" s="943"/>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38"/>
      <c r="DW81" s="939"/>
      <c r="DX81" s="939"/>
      <c r="DY81" s="939"/>
      <c r="DZ81" s="940"/>
      <c r="EA81" s="246"/>
    </row>
    <row r="82" spans="1:131" s="247" customFormat="1" ht="26.25" customHeight="1" x14ac:dyDescent="0.2">
      <c r="A82" s="261">
        <v>15</v>
      </c>
      <c r="B82" s="800"/>
      <c r="C82" s="801"/>
      <c r="D82" s="801"/>
      <c r="E82" s="801"/>
      <c r="F82" s="801"/>
      <c r="G82" s="801"/>
      <c r="H82" s="801"/>
      <c r="I82" s="801"/>
      <c r="J82" s="801"/>
      <c r="K82" s="801"/>
      <c r="L82" s="801"/>
      <c r="M82" s="801"/>
      <c r="N82" s="801"/>
      <c r="O82" s="801"/>
      <c r="P82" s="802"/>
      <c r="Q82" s="958"/>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54"/>
      <c r="BA82" s="954"/>
      <c r="BB82" s="954"/>
      <c r="BC82" s="954"/>
      <c r="BD82" s="955"/>
      <c r="BE82" s="265"/>
      <c r="BF82" s="265"/>
      <c r="BG82" s="265"/>
      <c r="BH82" s="265"/>
      <c r="BI82" s="265"/>
      <c r="BJ82" s="265"/>
      <c r="BK82" s="265"/>
      <c r="BL82" s="265"/>
      <c r="BM82" s="265"/>
      <c r="BN82" s="265"/>
      <c r="BO82" s="265"/>
      <c r="BP82" s="265"/>
      <c r="BQ82" s="262">
        <v>76</v>
      </c>
      <c r="BR82" s="267"/>
      <c r="BS82" s="941"/>
      <c r="BT82" s="942"/>
      <c r="BU82" s="942"/>
      <c r="BV82" s="942"/>
      <c r="BW82" s="942"/>
      <c r="BX82" s="942"/>
      <c r="BY82" s="942"/>
      <c r="BZ82" s="942"/>
      <c r="CA82" s="942"/>
      <c r="CB82" s="942"/>
      <c r="CC82" s="942"/>
      <c r="CD82" s="942"/>
      <c r="CE82" s="942"/>
      <c r="CF82" s="942"/>
      <c r="CG82" s="943"/>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38"/>
      <c r="DW82" s="939"/>
      <c r="DX82" s="939"/>
      <c r="DY82" s="939"/>
      <c r="DZ82" s="940"/>
      <c r="EA82" s="246"/>
    </row>
    <row r="83" spans="1:131" s="247" customFormat="1" ht="26.25" customHeight="1" x14ac:dyDescent="0.2">
      <c r="A83" s="261">
        <v>16</v>
      </c>
      <c r="B83" s="800"/>
      <c r="C83" s="801"/>
      <c r="D83" s="801"/>
      <c r="E83" s="801"/>
      <c r="F83" s="801"/>
      <c r="G83" s="801"/>
      <c r="H83" s="801"/>
      <c r="I83" s="801"/>
      <c r="J83" s="801"/>
      <c r="K83" s="801"/>
      <c r="L83" s="801"/>
      <c r="M83" s="801"/>
      <c r="N83" s="801"/>
      <c r="O83" s="801"/>
      <c r="P83" s="802"/>
      <c r="Q83" s="958"/>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54"/>
      <c r="BA83" s="954"/>
      <c r="BB83" s="954"/>
      <c r="BC83" s="954"/>
      <c r="BD83" s="955"/>
      <c r="BE83" s="265"/>
      <c r="BF83" s="265"/>
      <c r="BG83" s="265"/>
      <c r="BH83" s="265"/>
      <c r="BI83" s="265"/>
      <c r="BJ83" s="265"/>
      <c r="BK83" s="265"/>
      <c r="BL83" s="265"/>
      <c r="BM83" s="265"/>
      <c r="BN83" s="265"/>
      <c r="BO83" s="265"/>
      <c r="BP83" s="265"/>
      <c r="BQ83" s="262">
        <v>77</v>
      </c>
      <c r="BR83" s="267"/>
      <c r="BS83" s="941"/>
      <c r="BT83" s="942"/>
      <c r="BU83" s="942"/>
      <c r="BV83" s="942"/>
      <c r="BW83" s="942"/>
      <c r="BX83" s="942"/>
      <c r="BY83" s="942"/>
      <c r="BZ83" s="942"/>
      <c r="CA83" s="942"/>
      <c r="CB83" s="942"/>
      <c r="CC83" s="942"/>
      <c r="CD83" s="942"/>
      <c r="CE83" s="942"/>
      <c r="CF83" s="942"/>
      <c r="CG83" s="943"/>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38"/>
      <c r="DW83" s="939"/>
      <c r="DX83" s="939"/>
      <c r="DY83" s="939"/>
      <c r="DZ83" s="940"/>
      <c r="EA83" s="246"/>
    </row>
    <row r="84" spans="1:131" s="247" customFormat="1" ht="26.25" customHeight="1" x14ac:dyDescent="0.2">
      <c r="A84" s="261">
        <v>17</v>
      </c>
      <c r="B84" s="800"/>
      <c r="C84" s="801"/>
      <c r="D84" s="801"/>
      <c r="E84" s="801"/>
      <c r="F84" s="801"/>
      <c r="G84" s="801"/>
      <c r="H84" s="801"/>
      <c r="I84" s="801"/>
      <c r="J84" s="801"/>
      <c r="K84" s="801"/>
      <c r="L84" s="801"/>
      <c r="M84" s="801"/>
      <c r="N84" s="801"/>
      <c r="O84" s="801"/>
      <c r="P84" s="802"/>
      <c r="Q84" s="958"/>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54"/>
      <c r="BA84" s="954"/>
      <c r="BB84" s="954"/>
      <c r="BC84" s="954"/>
      <c r="BD84" s="955"/>
      <c r="BE84" s="265"/>
      <c r="BF84" s="265"/>
      <c r="BG84" s="265"/>
      <c r="BH84" s="265"/>
      <c r="BI84" s="265"/>
      <c r="BJ84" s="265"/>
      <c r="BK84" s="265"/>
      <c r="BL84" s="265"/>
      <c r="BM84" s="265"/>
      <c r="BN84" s="265"/>
      <c r="BO84" s="265"/>
      <c r="BP84" s="265"/>
      <c r="BQ84" s="262">
        <v>78</v>
      </c>
      <c r="BR84" s="267"/>
      <c r="BS84" s="941"/>
      <c r="BT84" s="942"/>
      <c r="BU84" s="942"/>
      <c r="BV84" s="942"/>
      <c r="BW84" s="942"/>
      <c r="BX84" s="942"/>
      <c r="BY84" s="942"/>
      <c r="BZ84" s="942"/>
      <c r="CA84" s="942"/>
      <c r="CB84" s="942"/>
      <c r="CC84" s="942"/>
      <c r="CD84" s="942"/>
      <c r="CE84" s="942"/>
      <c r="CF84" s="942"/>
      <c r="CG84" s="943"/>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38"/>
      <c r="DW84" s="939"/>
      <c r="DX84" s="939"/>
      <c r="DY84" s="939"/>
      <c r="DZ84" s="940"/>
      <c r="EA84" s="246"/>
    </row>
    <row r="85" spans="1:131" s="247" customFormat="1" ht="26.25" customHeight="1" x14ac:dyDescent="0.2">
      <c r="A85" s="261">
        <v>18</v>
      </c>
      <c r="B85" s="800"/>
      <c r="C85" s="801"/>
      <c r="D85" s="801"/>
      <c r="E85" s="801"/>
      <c r="F85" s="801"/>
      <c r="G85" s="801"/>
      <c r="H85" s="801"/>
      <c r="I85" s="801"/>
      <c r="J85" s="801"/>
      <c r="K85" s="801"/>
      <c r="L85" s="801"/>
      <c r="M85" s="801"/>
      <c r="N85" s="801"/>
      <c r="O85" s="801"/>
      <c r="P85" s="802"/>
      <c r="Q85" s="958"/>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54"/>
      <c r="BA85" s="954"/>
      <c r="BB85" s="954"/>
      <c r="BC85" s="954"/>
      <c r="BD85" s="955"/>
      <c r="BE85" s="265"/>
      <c r="BF85" s="265"/>
      <c r="BG85" s="265"/>
      <c r="BH85" s="265"/>
      <c r="BI85" s="265"/>
      <c r="BJ85" s="265"/>
      <c r="BK85" s="265"/>
      <c r="BL85" s="265"/>
      <c r="BM85" s="265"/>
      <c r="BN85" s="265"/>
      <c r="BO85" s="265"/>
      <c r="BP85" s="265"/>
      <c r="BQ85" s="262">
        <v>79</v>
      </c>
      <c r="BR85" s="267"/>
      <c r="BS85" s="941"/>
      <c r="BT85" s="942"/>
      <c r="BU85" s="942"/>
      <c r="BV85" s="942"/>
      <c r="BW85" s="942"/>
      <c r="BX85" s="942"/>
      <c r="BY85" s="942"/>
      <c r="BZ85" s="942"/>
      <c r="CA85" s="942"/>
      <c r="CB85" s="942"/>
      <c r="CC85" s="942"/>
      <c r="CD85" s="942"/>
      <c r="CE85" s="942"/>
      <c r="CF85" s="942"/>
      <c r="CG85" s="943"/>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38"/>
      <c r="DW85" s="939"/>
      <c r="DX85" s="939"/>
      <c r="DY85" s="939"/>
      <c r="DZ85" s="940"/>
      <c r="EA85" s="246"/>
    </row>
    <row r="86" spans="1:131" s="247" customFormat="1" ht="26.25" customHeight="1" x14ac:dyDescent="0.2">
      <c r="A86" s="261">
        <v>19</v>
      </c>
      <c r="B86" s="800"/>
      <c r="C86" s="801"/>
      <c r="D86" s="801"/>
      <c r="E86" s="801"/>
      <c r="F86" s="801"/>
      <c r="G86" s="801"/>
      <c r="H86" s="801"/>
      <c r="I86" s="801"/>
      <c r="J86" s="801"/>
      <c r="K86" s="801"/>
      <c r="L86" s="801"/>
      <c r="M86" s="801"/>
      <c r="N86" s="801"/>
      <c r="O86" s="801"/>
      <c r="P86" s="802"/>
      <c r="Q86" s="958"/>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54"/>
      <c r="BA86" s="954"/>
      <c r="BB86" s="954"/>
      <c r="BC86" s="954"/>
      <c r="BD86" s="955"/>
      <c r="BE86" s="265"/>
      <c r="BF86" s="265"/>
      <c r="BG86" s="265"/>
      <c r="BH86" s="265"/>
      <c r="BI86" s="265"/>
      <c r="BJ86" s="265"/>
      <c r="BK86" s="265"/>
      <c r="BL86" s="265"/>
      <c r="BM86" s="265"/>
      <c r="BN86" s="265"/>
      <c r="BO86" s="265"/>
      <c r="BP86" s="265"/>
      <c r="BQ86" s="262">
        <v>80</v>
      </c>
      <c r="BR86" s="267"/>
      <c r="BS86" s="941"/>
      <c r="BT86" s="942"/>
      <c r="BU86" s="942"/>
      <c r="BV86" s="942"/>
      <c r="BW86" s="942"/>
      <c r="BX86" s="942"/>
      <c r="BY86" s="942"/>
      <c r="BZ86" s="942"/>
      <c r="CA86" s="942"/>
      <c r="CB86" s="942"/>
      <c r="CC86" s="942"/>
      <c r="CD86" s="942"/>
      <c r="CE86" s="942"/>
      <c r="CF86" s="942"/>
      <c r="CG86" s="943"/>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38"/>
      <c r="DW86" s="939"/>
      <c r="DX86" s="939"/>
      <c r="DY86" s="939"/>
      <c r="DZ86" s="940"/>
      <c r="EA86" s="246"/>
    </row>
    <row r="87" spans="1:131" s="247" customFormat="1" ht="26.25" customHeight="1" x14ac:dyDescent="0.2">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1"/>
      <c r="BT87" s="942"/>
      <c r="BU87" s="942"/>
      <c r="BV87" s="942"/>
      <c r="BW87" s="942"/>
      <c r="BX87" s="942"/>
      <c r="BY87" s="942"/>
      <c r="BZ87" s="942"/>
      <c r="CA87" s="942"/>
      <c r="CB87" s="942"/>
      <c r="CC87" s="942"/>
      <c r="CD87" s="942"/>
      <c r="CE87" s="942"/>
      <c r="CF87" s="942"/>
      <c r="CG87" s="943"/>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38"/>
      <c r="DW87" s="939"/>
      <c r="DX87" s="939"/>
      <c r="DY87" s="939"/>
      <c r="DZ87" s="940"/>
      <c r="EA87" s="246"/>
    </row>
    <row r="88" spans="1:131" s="247" customFormat="1" ht="26.25" customHeight="1" thickBot="1" x14ac:dyDescent="0.25">
      <c r="A88" s="264" t="s">
        <v>388</v>
      </c>
      <c r="B88" s="876" t="s">
        <v>415</v>
      </c>
      <c r="C88" s="877"/>
      <c r="D88" s="877"/>
      <c r="E88" s="877"/>
      <c r="F88" s="877"/>
      <c r="G88" s="877"/>
      <c r="H88" s="877"/>
      <c r="I88" s="877"/>
      <c r="J88" s="877"/>
      <c r="K88" s="877"/>
      <c r="L88" s="877"/>
      <c r="M88" s="877"/>
      <c r="N88" s="877"/>
      <c r="O88" s="877"/>
      <c r="P88" s="878"/>
      <c r="Q88" s="931"/>
      <c r="R88" s="932"/>
      <c r="S88" s="932"/>
      <c r="T88" s="932"/>
      <c r="U88" s="932"/>
      <c r="V88" s="932"/>
      <c r="W88" s="932"/>
      <c r="X88" s="932"/>
      <c r="Y88" s="932"/>
      <c r="Z88" s="932"/>
      <c r="AA88" s="932"/>
      <c r="AB88" s="932"/>
      <c r="AC88" s="932"/>
      <c r="AD88" s="932"/>
      <c r="AE88" s="932"/>
      <c r="AF88" s="924">
        <v>15046</v>
      </c>
      <c r="AG88" s="924"/>
      <c r="AH88" s="924"/>
      <c r="AI88" s="924"/>
      <c r="AJ88" s="924"/>
      <c r="AK88" s="932"/>
      <c r="AL88" s="932"/>
      <c r="AM88" s="932"/>
      <c r="AN88" s="932"/>
      <c r="AO88" s="932"/>
      <c r="AP88" s="924">
        <v>172</v>
      </c>
      <c r="AQ88" s="924"/>
      <c r="AR88" s="924"/>
      <c r="AS88" s="924"/>
      <c r="AT88" s="924"/>
      <c r="AU88" s="924">
        <v>86</v>
      </c>
      <c r="AV88" s="924"/>
      <c r="AW88" s="924"/>
      <c r="AX88" s="924"/>
      <c r="AY88" s="924"/>
      <c r="AZ88" s="926"/>
      <c r="BA88" s="926"/>
      <c r="BB88" s="926"/>
      <c r="BC88" s="926"/>
      <c r="BD88" s="927"/>
      <c r="BE88" s="265"/>
      <c r="BF88" s="265"/>
      <c r="BG88" s="265"/>
      <c r="BH88" s="265"/>
      <c r="BI88" s="265"/>
      <c r="BJ88" s="265"/>
      <c r="BK88" s="265"/>
      <c r="BL88" s="265"/>
      <c r="BM88" s="265"/>
      <c r="BN88" s="265"/>
      <c r="BO88" s="265"/>
      <c r="BP88" s="265"/>
      <c r="BQ88" s="262">
        <v>82</v>
      </c>
      <c r="BR88" s="267"/>
      <c r="BS88" s="941"/>
      <c r="BT88" s="942"/>
      <c r="BU88" s="942"/>
      <c r="BV88" s="942"/>
      <c r="BW88" s="942"/>
      <c r="BX88" s="942"/>
      <c r="BY88" s="942"/>
      <c r="BZ88" s="942"/>
      <c r="CA88" s="942"/>
      <c r="CB88" s="942"/>
      <c r="CC88" s="942"/>
      <c r="CD88" s="942"/>
      <c r="CE88" s="942"/>
      <c r="CF88" s="942"/>
      <c r="CG88" s="943"/>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38"/>
      <c r="DW88" s="939"/>
      <c r="DX88" s="939"/>
      <c r="DY88" s="939"/>
      <c r="DZ88" s="940"/>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1"/>
      <c r="BT89" s="942"/>
      <c r="BU89" s="942"/>
      <c r="BV89" s="942"/>
      <c r="BW89" s="942"/>
      <c r="BX89" s="942"/>
      <c r="BY89" s="942"/>
      <c r="BZ89" s="942"/>
      <c r="CA89" s="942"/>
      <c r="CB89" s="942"/>
      <c r="CC89" s="942"/>
      <c r="CD89" s="942"/>
      <c r="CE89" s="942"/>
      <c r="CF89" s="942"/>
      <c r="CG89" s="943"/>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38"/>
      <c r="DW89" s="939"/>
      <c r="DX89" s="939"/>
      <c r="DY89" s="939"/>
      <c r="DZ89" s="940"/>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1"/>
      <c r="BT90" s="942"/>
      <c r="BU90" s="942"/>
      <c r="BV90" s="942"/>
      <c r="BW90" s="942"/>
      <c r="BX90" s="942"/>
      <c r="BY90" s="942"/>
      <c r="BZ90" s="942"/>
      <c r="CA90" s="942"/>
      <c r="CB90" s="942"/>
      <c r="CC90" s="942"/>
      <c r="CD90" s="942"/>
      <c r="CE90" s="942"/>
      <c r="CF90" s="942"/>
      <c r="CG90" s="943"/>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38"/>
      <c r="DW90" s="939"/>
      <c r="DX90" s="939"/>
      <c r="DY90" s="939"/>
      <c r="DZ90" s="940"/>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1"/>
      <c r="BT91" s="942"/>
      <c r="BU91" s="942"/>
      <c r="BV91" s="942"/>
      <c r="BW91" s="942"/>
      <c r="BX91" s="942"/>
      <c r="BY91" s="942"/>
      <c r="BZ91" s="942"/>
      <c r="CA91" s="942"/>
      <c r="CB91" s="942"/>
      <c r="CC91" s="942"/>
      <c r="CD91" s="942"/>
      <c r="CE91" s="942"/>
      <c r="CF91" s="942"/>
      <c r="CG91" s="943"/>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38"/>
      <c r="DW91" s="939"/>
      <c r="DX91" s="939"/>
      <c r="DY91" s="939"/>
      <c r="DZ91" s="940"/>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1"/>
      <c r="BT92" s="942"/>
      <c r="BU92" s="942"/>
      <c r="BV92" s="942"/>
      <c r="BW92" s="942"/>
      <c r="BX92" s="942"/>
      <c r="BY92" s="942"/>
      <c r="BZ92" s="942"/>
      <c r="CA92" s="942"/>
      <c r="CB92" s="942"/>
      <c r="CC92" s="942"/>
      <c r="CD92" s="942"/>
      <c r="CE92" s="942"/>
      <c r="CF92" s="942"/>
      <c r="CG92" s="943"/>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38"/>
      <c r="DW92" s="939"/>
      <c r="DX92" s="939"/>
      <c r="DY92" s="939"/>
      <c r="DZ92" s="940"/>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1"/>
      <c r="BT93" s="942"/>
      <c r="BU93" s="942"/>
      <c r="BV93" s="942"/>
      <c r="BW93" s="942"/>
      <c r="BX93" s="942"/>
      <c r="BY93" s="942"/>
      <c r="BZ93" s="942"/>
      <c r="CA93" s="942"/>
      <c r="CB93" s="942"/>
      <c r="CC93" s="942"/>
      <c r="CD93" s="942"/>
      <c r="CE93" s="942"/>
      <c r="CF93" s="942"/>
      <c r="CG93" s="943"/>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38"/>
      <c r="DW93" s="939"/>
      <c r="DX93" s="939"/>
      <c r="DY93" s="939"/>
      <c r="DZ93" s="940"/>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1"/>
      <c r="BT94" s="942"/>
      <c r="BU94" s="942"/>
      <c r="BV94" s="942"/>
      <c r="BW94" s="942"/>
      <c r="BX94" s="942"/>
      <c r="BY94" s="942"/>
      <c r="BZ94" s="942"/>
      <c r="CA94" s="942"/>
      <c r="CB94" s="942"/>
      <c r="CC94" s="942"/>
      <c r="CD94" s="942"/>
      <c r="CE94" s="942"/>
      <c r="CF94" s="942"/>
      <c r="CG94" s="943"/>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38"/>
      <c r="DW94" s="939"/>
      <c r="DX94" s="939"/>
      <c r="DY94" s="939"/>
      <c r="DZ94" s="940"/>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1"/>
      <c r="BT95" s="942"/>
      <c r="BU95" s="942"/>
      <c r="BV95" s="942"/>
      <c r="BW95" s="942"/>
      <c r="BX95" s="942"/>
      <c r="BY95" s="942"/>
      <c r="BZ95" s="942"/>
      <c r="CA95" s="942"/>
      <c r="CB95" s="942"/>
      <c r="CC95" s="942"/>
      <c r="CD95" s="942"/>
      <c r="CE95" s="942"/>
      <c r="CF95" s="942"/>
      <c r="CG95" s="943"/>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38"/>
      <c r="DW95" s="939"/>
      <c r="DX95" s="939"/>
      <c r="DY95" s="939"/>
      <c r="DZ95" s="940"/>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1"/>
      <c r="BT96" s="942"/>
      <c r="BU96" s="942"/>
      <c r="BV96" s="942"/>
      <c r="BW96" s="942"/>
      <c r="BX96" s="942"/>
      <c r="BY96" s="942"/>
      <c r="BZ96" s="942"/>
      <c r="CA96" s="942"/>
      <c r="CB96" s="942"/>
      <c r="CC96" s="942"/>
      <c r="CD96" s="942"/>
      <c r="CE96" s="942"/>
      <c r="CF96" s="942"/>
      <c r="CG96" s="943"/>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38"/>
      <c r="DW96" s="939"/>
      <c r="DX96" s="939"/>
      <c r="DY96" s="939"/>
      <c r="DZ96" s="940"/>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1"/>
      <c r="BT97" s="942"/>
      <c r="BU97" s="942"/>
      <c r="BV97" s="942"/>
      <c r="BW97" s="942"/>
      <c r="BX97" s="942"/>
      <c r="BY97" s="942"/>
      <c r="BZ97" s="942"/>
      <c r="CA97" s="942"/>
      <c r="CB97" s="942"/>
      <c r="CC97" s="942"/>
      <c r="CD97" s="942"/>
      <c r="CE97" s="942"/>
      <c r="CF97" s="942"/>
      <c r="CG97" s="943"/>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38"/>
      <c r="DW97" s="939"/>
      <c r="DX97" s="939"/>
      <c r="DY97" s="939"/>
      <c r="DZ97" s="940"/>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1"/>
      <c r="BT98" s="942"/>
      <c r="BU98" s="942"/>
      <c r="BV98" s="942"/>
      <c r="BW98" s="942"/>
      <c r="BX98" s="942"/>
      <c r="BY98" s="942"/>
      <c r="BZ98" s="942"/>
      <c r="CA98" s="942"/>
      <c r="CB98" s="942"/>
      <c r="CC98" s="942"/>
      <c r="CD98" s="942"/>
      <c r="CE98" s="942"/>
      <c r="CF98" s="942"/>
      <c r="CG98" s="943"/>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38"/>
      <c r="DW98" s="939"/>
      <c r="DX98" s="939"/>
      <c r="DY98" s="939"/>
      <c r="DZ98" s="940"/>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1"/>
      <c r="BT99" s="942"/>
      <c r="BU99" s="942"/>
      <c r="BV99" s="942"/>
      <c r="BW99" s="942"/>
      <c r="BX99" s="942"/>
      <c r="BY99" s="942"/>
      <c r="BZ99" s="942"/>
      <c r="CA99" s="942"/>
      <c r="CB99" s="942"/>
      <c r="CC99" s="942"/>
      <c r="CD99" s="942"/>
      <c r="CE99" s="942"/>
      <c r="CF99" s="942"/>
      <c r="CG99" s="943"/>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38"/>
      <c r="DW99" s="939"/>
      <c r="DX99" s="939"/>
      <c r="DY99" s="939"/>
      <c r="DZ99" s="940"/>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1"/>
      <c r="BT100" s="942"/>
      <c r="BU100" s="942"/>
      <c r="BV100" s="942"/>
      <c r="BW100" s="942"/>
      <c r="BX100" s="942"/>
      <c r="BY100" s="942"/>
      <c r="BZ100" s="942"/>
      <c r="CA100" s="942"/>
      <c r="CB100" s="942"/>
      <c r="CC100" s="942"/>
      <c r="CD100" s="942"/>
      <c r="CE100" s="942"/>
      <c r="CF100" s="942"/>
      <c r="CG100" s="943"/>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38"/>
      <c r="DW100" s="939"/>
      <c r="DX100" s="939"/>
      <c r="DY100" s="939"/>
      <c r="DZ100" s="940"/>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1"/>
      <c r="BT101" s="942"/>
      <c r="BU101" s="942"/>
      <c r="BV101" s="942"/>
      <c r="BW101" s="942"/>
      <c r="BX101" s="942"/>
      <c r="BY101" s="942"/>
      <c r="BZ101" s="942"/>
      <c r="CA101" s="942"/>
      <c r="CB101" s="942"/>
      <c r="CC101" s="942"/>
      <c r="CD101" s="942"/>
      <c r="CE101" s="942"/>
      <c r="CF101" s="942"/>
      <c r="CG101" s="943"/>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38"/>
      <c r="DW101" s="939"/>
      <c r="DX101" s="939"/>
      <c r="DY101" s="939"/>
      <c r="DZ101" s="940"/>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6" t="s">
        <v>416</v>
      </c>
      <c r="BS102" s="877"/>
      <c r="BT102" s="877"/>
      <c r="BU102" s="877"/>
      <c r="BV102" s="877"/>
      <c r="BW102" s="877"/>
      <c r="BX102" s="877"/>
      <c r="BY102" s="877"/>
      <c r="BZ102" s="877"/>
      <c r="CA102" s="877"/>
      <c r="CB102" s="877"/>
      <c r="CC102" s="877"/>
      <c r="CD102" s="877"/>
      <c r="CE102" s="877"/>
      <c r="CF102" s="877"/>
      <c r="CG102" s="878"/>
      <c r="CH102" s="969"/>
      <c r="CI102" s="970"/>
      <c r="CJ102" s="970"/>
      <c r="CK102" s="970"/>
      <c r="CL102" s="971"/>
      <c r="CM102" s="969"/>
      <c r="CN102" s="970"/>
      <c r="CO102" s="970"/>
      <c r="CP102" s="970"/>
      <c r="CQ102" s="971"/>
      <c r="CR102" s="972">
        <v>21</v>
      </c>
      <c r="CS102" s="929"/>
      <c r="CT102" s="929"/>
      <c r="CU102" s="929"/>
      <c r="CV102" s="973"/>
      <c r="CW102" s="972">
        <v>1</v>
      </c>
      <c r="CX102" s="929"/>
      <c r="CY102" s="929"/>
      <c r="CZ102" s="929"/>
      <c r="DA102" s="973"/>
      <c r="DB102" s="972" t="s">
        <v>572</v>
      </c>
      <c r="DC102" s="929"/>
      <c r="DD102" s="929"/>
      <c r="DE102" s="929"/>
      <c r="DF102" s="973"/>
      <c r="DG102" s="972">
        <v>688</v>
      </c>
      <c r="DH102" s="929"/>
      <c r="DI102" s="929"/>
      <c r="DJ102" s="929"/>
      <c r="DK102" s="973"/>
      <c r="DL102" s="972" t="s">
        <v>572</v>
      </c>
      <c r="DM102" s="929"/>
      <c r="DN102" s="929"/>
      <c r="DO102" s="929"/>
      <c r="DP102" s="973"/>
      <c r="DQ102" s="972" t="s">
        <v>572</v>
      </c>
      <c r="DR102" s="929"/>
      <c r="DS102" s="929"/>
      <c r="DT102" s="929"/>
      <c r="DU102" s="973"/>
      <c r="DV102" s="996"/>
      <c r="DW102" s="997"/>
      <c r="DX102" s="997"/>
      <c r="DY102" s="997"/>
      <c r="DZ102" s="998"/>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417</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418</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1" t="s">
        <v>421</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422</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2">
      <c r="A109" s="994" t="s">
        <v>423</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424</v>
      </c>
      <c r="AB109" s="975"/>
      <c r="AC109" s="975"/>
      <c r="AD109" s="975"/>
      <c r="AE109" s="976"/>
      <c r="AF109" s="974" t="s">
        <v>304</v>
      </c>
      <c r="AG109" s="975"/>
      <c r="AH109" s="975"/>
      <c r="AI109" s="975"/>
      <c r="AJ109" s="976"/>
      <c r="AK109" s="974" t="s">
        <v>303</v>
      </c>
      <c r="AL109" s="975"/>
      <c r="AM109" s="975"/>
      <c r="AN109" s="975"/>
      <c r="AO109" s="976"/>
      <c r="AP109" s="974" t="s">
        <v>425</v>
      </c>
      <c r="AQ109" s="975"/>
      <c r="AR109" s="975"/>
      <c r="AS109" s="975"/>
      <c r="AT109" s="977"/>
      <c r="AU109" s="994" t="s">
        <v>423</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424</v>
      </c>
      <c r="BR109" s="975"/>
      <c r="BS109" s="975"/>
      <c r="BT109" s="975"/>
      <c r="BU109" s="976"/>
      <c r="BV109" s="974" t="s">
        <v>304</v>
      </c>
      <c r="BW109" s="975"/>
      <c r="BX109" s="975"/>
      <c r="BY109" s="975"/>
      <c r="BZ109" s="976"/>
      <c r="CA109" s="974" t="s">
        <v>303</v>
      </c>
      <c r="CB109" s="975"/>
      <c r="CC109" s="975"/>
      <c r="CD109" s="975"/>
      <c r="CE109" s="976"/>
      <c r="CF109" s="995" t="s">
        <v>425</v>
      </c>
      <c r="CG109" s="995"/>
      <c r="CH109" s="995"/>
      <c r="CI109" s="995"/>
      <c r="CJ109" s="995"/>
      <c r="CK109" s="974" t="s">
        <v>426</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424</v>
      </c>
      <c r="DH109" s="975"/>
      <c r="DI109" s="975"/>
      <c r="DJ109" s="975"/>
      <c r="DK109" s="976"/>
      <c r="DL109" s="974" t="s">
        <v>304</v>
      </c>
      <c r="DM109" s="975"/>
      <c r="DN109" s="975"/>
      <c r="DO109" s="975"/>
      <c r="DP109" s="976"/>
      <c r="DQ109" s="974" t="s">
        <v>303</v>
      </c>
      <c r="DR109" s="975"/>
      <c r="DS109" s="975"/>
      <c r="DT109" s="975"/>
      <c r="DU109" s="976"/>
      <c r="DV109" s="974" t="s">
        <v>425</v>
      </c>
      <c r="DW109" s="975"/>
      <c r="DX109" s="975"/>
      <c r="DY109" s="975"/>
      <c r="DZ109" s="977"/>
    </row>
    <row r="110" spans="1:131" s="246" customFormat="1" ht="26.25" customHeight="1" x14ac:dyDescent="0.2">
      <c r="A110" s="978" t="s">
        <v>427</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378978</v>
      </c>
      <c r="AB110" s="982"/>
      <c r="AC110" s="982"/>
      <c r="AD110" s="982"/>
      <c r="AE110" s="983"/>
      <c r="AF110" s="984">
        <v>389801</v>
      </c>
      <c r="AG110" s="982"/>
      <c r="AH110" s="982"/>
      <c r="AI110" s="982"/>
      <c r="AJ110" s="983"/>
      <c r="AK110" s="984">
        <v>400706</v>
      </c>
      <c r="AL110" s="982"/>
      <c r="AM110" s="982"/>
      <c r="AN110" s="982"/>
      <c r="AO110" s="983"/>
      <c r="AP110" s="985">
        <v>13.8</v>
      </c>
      <c r="AQ110" s="986"/>
      <c r="AR110" s="986"/>
      <c r="AS110" s="986"/>
      <c r="AT110" s="987"/>
      <c r="AU110" s="988" t="s">
        <v>73</v>
      </c>
      <c r="AV110" s="989"/>
      <c r="AW110" s="989"/>
      <c r="AX110" s="989"/>
      <c r="AY110" s="989"/>
      <c r="AZ110" s="1030" t="s">
        <v>428</v>
      </c>
      <c r="BA110" s="979"/>
      <c r="BB110" s="979"/>
      <c r="BC110" s="979"/>
      <c r="BD110" s="979"/>
      <c r="BE110" s="979"/>
      <c r="BF110" s="979"/>
      <c r="BG110" s="979"/>
      <c r="BH110" s="979"/>
      <c r="BI110" s="979"/>
      <c r="BJ110" s="979"/>
      <c r="BK110" s="979"/>
      <c r="BL110" s="979"/>
      <c r="BM110" s="979"/>
      <c r="BN110" s="979"/>
      <c r="BO110" s="979"/>
      <c r="BP110" s="980"/>
      <c r="BQ110" s="1016">
        <v>4532068</v>
      </c>
      <c r="BR110" s="1017"/>
      <c r="BS110" s="1017"/>
      <c r="BT110" s="1017"/>
      <c r="BU110" s="1017"/>
      <c r="BV110" s="1017">
        <v>4494035</v>
      </c>
      <c r="BW110" s="1017"/>
      <c r="BX110" s="1017"/>
      <c r="BY110" s="1017"/>
      <c r="BZ110" s="1017"/>
      <c r="CA110" s="1017">
        <v>4448807</v>
      </c>
      <c r="CB110" s="1017"/>
      <c r="CC110" s="1017"/>
      <c r="CD110" s="1017"/>
      <c r="CE110" s="1017"/>
      <c r="CF110" s="1031">
        <v>152.69999999999999</v>
      </c>
      <c r="CG110" s="1032"/>
      <c r="CH110" s="1032"/>
      <c r="CI110" s="1032"/>
      <c r="CJ110" s="1032"/>
      <c r="CK110" s="1033" t="s">
        <v>429</v>
      </c>
      <c r="CL110" s="1034"/>
      <c r="CM110" s="1013" t="s">
        <v>430</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v>360336</v>
      </c>
      <c r="DH110" s="1017"/>
      <c r="DI110" s="1017"/>
      <c r="DJ110" s="1017"/>
      <c r="DK110" s="1017"/>
      <c r="DL110" s="1017">
        <v>346251</v>
      </c>
      <c r="DM110" s="1017"/>
      <c r="DN110" s="1017"/>
      <c r="DO110" s="1017"/>
      <c r="DP110" s="1017"/>
      <c r="DQ110" s="1017">
        <v>331967</v>
      </c>
      <c r="DR110" s="1017"/>
      <c r="DS110" s="1017"/>
      <c r="DT110" s="1017"/>
      <c r="DU110" s="1017"/>
      <c r="DV110" s="1018">
        <v>11.4</v>
      </c>
      <c r="DW110" s="1018"/>
      <c r="DX110" s="1018"/>
      <c r="DY110" s="1018"/>
      <c r="DZ110" s="1019"/>
    </row>
    <row r="111" spans="1:131" s="246" customFormat="1" ht="26.25" customHeight="1" x14ac:dyDescent="0.2">
      <c r="A111" s="1020" t="s">
        <v>431</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129</v>
      </c>
      <c r="AB111" s="1024"/>
      <c r="AC111" s="1024"/>
      <c r="AD111" s="1024"/>
      <c r="AE111" s="1025"/>
      <c r="AF111" s="1026" t="s">
        <v>129</v>
      </c>
      <c r="AG111" s="1024"/>
      <c r="AH111" s="1024"/>
      <c r="AI111" s="1024"/>
      <c r="AJ111" s="1025"/>
      <c r="AK111" s="1026" t="s">
        <v>129</v>
      </c>
      <c r="AL111" s="1024"/>
      <c r="AM111" s="1024"/>
      <c r="AN111" s="1024"/>
      <c r="AO111" s="1025"/>
      <c r="AP111" s="1027" t="s">
        <v>129</v>
      </c>
      <c r="AQ111" s="1028"/>
      <c r="AR111" s="1028"/>
      <c r="AS111" s="1028"/>
      <c r="AT111" s="1029"/>
      <c r="AU111" s="990"/>
      <c r="AV111" s="991"/>
      <c r="AW111" s="991"/>
      <c r="AX111" s="991"/>
      <c r="AY111" s="991"/>
      <c r="AZ111" s="1039" t="s">
        <v>432</v>
      </c>
      <c r="BA111" s="1040"/>
      <c r="BB111" s="1040"/>
      <c r="BC111" s="1040"/>
      <c r="BD111" s="1040"/>
      <c r="BE111" s="1040"/>
      <c r="BF111" s="1040"/>
      <c r="BG111" s="1040"/>
      <c r="BH111" s="1040"/>
      <c r="BI111" s="1040"/>
      <c r="BJ111" s="1040"/>
      <c r="BK111" s="1040"/>
      <c r="BL111" s="1040"/>
      <c r="BM111" s="1040"/>
      <c r="BN111" s="1040"/>
      <c r="BO111" s="1040"/>
      <c r="BP111" s="1041"/>
      <c r="BQ111" s="1009">
        <v>1107328</v>
      </c>
      <c r="BR111" s="1010"/>
      <c r="BS111" s="1010"/>
      <c r="BT111" s="1010"/>
      <c r="BU111" s="1010"/>
      <c r="BV111" s="1010">
        <v>1062665</v>
      </c>
      <c r="BW111" s="1010"/>
      <c r="BX111" s="1010"/>
      <c r="BY111" s="1010"/>
      <c r="BZ111" s="1010"/>
      <c r="CA111" s="1010">
        <v>1017435</v>
      </c>
      <c r="CB111" s="1010"/>
      <c r="CC111" s="1010"/>
      <c r="CD111" s="1010"/>
      <c r="CE111" s="1010"/>
      <c r="CF111" s="1004">
        <v>34.9</v>
      </c>
      <c r="CG111" s="1005"/>
      <c r="CH111" s="1005"/>
      <c r="CI111" s="1005"/>
      <c r="CJ111" s="1005"/>
      <c r="CK111" s="1035"/>
      <c r="CL111" s="1036"/>
      <c r="CM111" s="1006" t="s">
        <v>433</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129</v>
      </c>
      <c r="DH111" s="1010"/>
      <c r="DI111" s="1010"/>
      <c r="DJ111" s="1010"/>
      <c r="DK111" s="1010"/>
      <c r="DL111" s="1010" t="s">
        <v>129</v>
      </c>
      <c r="DM111" s="1010"/>
      <c r="DN111" s="1010"/>
      <c r="DO111" s="1010"/>
      <c r="DP111" s="1010"/>
      <c r="DQ111" s="1010" t="s">
        <v>129</v>
      </c>
      <c r="DR111" s="1010"/>
      <c r="DS111" s="1010"/>
      <c r="DT111" s="1010"/>
      <c r="DU111" s="1010"/>
      <c r="DV111" s="1011" t="s">
        <v>129</v>
      </c>
      <c r="DW111" s="1011"/>
      <c r="DX111" s="1011"/>
      <c r="DY111" s="1011"/>
      <c r="DZ111" s="1012"/>
    </row>
    <row r="112" spans="1:131" s="246" customFormat="1" ht="26.25" customHeight="1" x14ac:dyDescent="0.2">
      <c r="A112" s="1042" t="s">
        <v>434</v>
      </c>
      <c r="B112" s="1043"/>
      <c r="C112" s="1040" t="s">
        <v>435</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129</v>
      </c>
      <c r="AB112" s="1049"/>
      <c r="AC112" s="1049"/>
      <c r="AD112" s="1049"/>
      <c r="AE112" s="1050"/>
      <c r="AF112" s="1051" t="s">
        <v>129</v>
      </c>
      <c r="AG112" s="1049"/>
      <c r="AH112" s="1049"/>
      <c r="AI112" s="1049"/>
      <c r="AJ112" s="1050"/>
      <c r="AK112" s="1051" t="s">
        <v>129</v>
      </c>
      <c r="AL112" s="1049"/>
      <c r="AM112" s="1049"/>
      <c r="AN112" s="1049"/>
      <c r="AO112" s="1050"/>
      <c r="AP112" s="1052" t="s">
        <v>129</v>
      </c>
      <c r="AQ112" s="1053"/>
      <c r="AR112" s="1053"/>
      <c r="AS112" s="1053"/>
      <c r="AT112" s="1054"/>
      <c r="AU112" s="990"/>
      <c r="AV112" s="991"/>
      <c r="AW112" s="991"/>
      <c r="AX112" s="991"/>
      <c r="AY112" s="991"/>
      <c r="AZ112" s="1039" t="s">
        <v>436</v>
      </c>
      <c r="BA112" s="1040"/>
      <c r="BB112" s="1040"/>
      <c r="BC112" s="1040"/>
      <c r="BD112" s="1040"/>
      <c r="BE112" s="1040"/>
      <c r="BF112" s="1040"/>
      <c r="BG112" s="1040"/>
      <c r="BH112" s="1040"/>
      <c r="BI112" s="1040"/>
      <c r="BJ112" s="1040"/>
      <c r="BK112" s="1040"/>
      <c r="BL112" s="1040"/>
      <c r="BM112" s="1040"/>
      <c r="BN112" s="1040"/>
      <c r="BO112" s="1040"/>
      <c r="BP112" s="1041"/>
      <c r="BQ112" s="1009">
        <v>1293584</v>
      </c>
      <c r="BR112" s="1010"/>
      <c r="BS112" s="1010"/>
      <c r="BT112" s="1010"/>
      <c r="BU112" s="1010"/>
      <c r="BV112" s="1010">
        <v>1385657</v>
      </c>
      <c r="BW112" s="1010"/>
      <c r="BX112" s="1010"/>
      <c r="BY112" s="1010"/>
      <c r="BZ112" s="1010"/>
      <c r="CA112" s="1010">
        <v>1256404</v>
      </c>
      <c r="CB112" s="1010"/>
      <c r="CC112" s="1010"/>
      <c r="CD112" s="1010"/>
      <c r="CE112" s="1010"/>
      <c r="CF112" s="1004">
        <v>43.1</v>
      </c>
      <c r="CG112" s="1005"/>
      <c r="CH112" s="1005"/>
      <c r="CI112" s="1005"/>
      <c r="CJ112" s="1005"/>
      <c r="CK112" s="1035"/>
      <c r="CL112" s="1036"/>
      <c r="CM112" s="1006" t="s">
        <v>437</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129</v>
      </c>
      <c r="DH112" s="1010"/>
      <c r="DI112" s="1010"/>
      <c r="DJ112" s="1010"/>
      <c r="DK112" s="1010"/>
      <c r="DL112" s="1010" t="s">
        <v>438</v>
      </c>
      <c r="DM112" s="1010"/>
      <c r="DN112" s="1010"/>
      <c r="DO112" s="1010"/>
      <c r="DP112" s="1010"/>
      <c r="DQ112" s="1010" t="s">
        <v>129</v>
      </c>
      <c r="DR112" s="1010"/>
      <c r="DS112" s="1010"/>
      <c r="DT112" s="1010"/>
      <c r="DU112" s="1010"/>
      <c r="DV112" s="1011" t="s">
        <v>129</v>
      </c>
      <c r="DW112" s="1011"/>
      <c r="DX112" s="1011"/>
      <c r="DY112" s="1011"/>
      <c r="DZ112" s="1012"/>
    </row>
    <row r="113" spans="1:130" s="246" customFormat="1" ht="26.25" customHeight="1" x14ac:dyDescent="0.2">
      <c r="A113" s="1044"/>
      <c r="B113" s="1045"/>
      <c r="C113" s="1040" t="s">
        <v>439</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99365</v>
      </c>
      <c r="AB113" s="1024"/>
      <c r="AC113" s="1024"/>
      <c r="AD113" s="1024"/>
      <c r="AE113" s="1025"/>
      <c r="AF113" s="1026">
        <v>101989</v>
      </c>
      <c r="AG113" s="1024"/>
      <c r="AH113" s="1024"/>
      <c r="AI113" s="1024"/>
      <c r="AJ113" s="1025"/>
      <c r="AK113" s="1026">
        <v>84345</v>
      </c>
      <c r="AL113" s="1024"/>
      <c r="AM113" s="1024"/>
      <c r="AN113" s="1024"/>
      <c r="AO113" s="1025"/>
      <c r="AP113" s="1027">
        <v>2.9</v>
      </c>
      <c r="AQ113" s="1028"/>
      <c r="AR113" s="1028"/>
      <c r="AS113" s="1028"/>
      <c r="AT113" s="1029"/>
      <c r="AU113" s="990"/>
      <c r="AV113" s="991"/>
      <c r="AW113" s="991"/>
      <c r="AX113" s="991"/>
      <c r="AY113" s="991"/>
      <c r="AZ113" s="1039" t="s">
        <v>440</v>
      </c>
      <c r="BA113" s="1040"/>
      <c r="BB113" s="1040"/>
      <c r="BC113" s="1040"/>
      <c r="BD113" s="1040"/>
      <c r="BE113" s="1040"/>
      <c r="BF113" s="1040"/>
      <c r="BG113" s="1040"/>
      <c r="BH113" s="1040"/>
      <c r="BI113" s="1040"/>
      <c r="BJ113" s="1040"/>
      <c r="BK113" s="1040"/>
      <c r="BL113" s="1040"/>
      <c r="BM113" s="1040"/>
      <c r="BN113" s="1040"/>
      <c r="BO113" s="1040"/>
      <c r="BP113" s="1041"/>
      <c r="BQ113" s="1009">
        <v>156575</v>
      </c>
      <c r="BR113" s="1010"/>
      <c r="BS113" s="1010"/>
      <c r="BT113" s="1010"/>
      <c r="BU113" s="1010"/>
      <c r="BV113" s="1010">
        <v>121442</v>
      </c>
      <c r="BW113" s="1010"/>
      <c r="BX113" s="1010"/>
      <c r="BY113" s="1010"/>
      <c r="BZ113" s="1010"/>
      <c r="CA113" s="1010">
        <v>85900</v>
      </c>
      <c r="CB113" s="1010"/>
      <c r="CC113" s="1010"/>
      <c r="CD113" s="1010"/>
      <c r="CE113" s="1010"/>
      <c r="CF113" s="1004">
        <v>2.9</v>
      </c>
      <c r="CG113" s="1005"/>
      <c r="CH113" s="1005"/>
      <c r="CI113" s="1005"/>
      <c r="CJ113" s="1005"/>
      <c r="CK113" s="1035"/>
      <c r="CL113" s="1036"/>
      <c r="CM113" s="1006" t="s">
        <v>441</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129</v>
      </c>
      <c r="DH113" s="1049"/>
      <c r="DI113" s="1049"/>
      <c r="DJ113" s="1049"/>
      <c r="DK113" s="1050"/>
      <c r="DL113" s="1051" t="s">
        <v>129</v>
      </c>
      <c r="DM113" s="1049"/>
      <c r="DN113" s="1049"/>
      <c r="DO113" s="1049"/>
      <c r="DP113" s="1050"/>
      <c r="DQ113" s="1051" t="s">
        <v>438</v>
      </c>
      <c r="DR113" s="1049"/>
      <c r="DS113" s="1049"/>
      <c r="DT113" s="1049"/>
      <c r="DU113" s="1050"/>
      <c r="DV113" s="1052" t="s">
        <v>129</v>
      </c>
      <c r="DW113" s="1053"/>
      <c r="DX113" s="1053"/>
      <c r="DY113" s="1053"/>
      <c r="DZ113" s="1054"/>
    </row>
    <row r="114" spans="1:130" s="246" customFormat="1" ht="26.25" customHeight="1" x14ac:dyDescent="0.2">
      <c r="A114" s="1044"/>
      <c r="B114" s="1045"/>
      <c r="C114" s="1040" t="s">
        <v>442</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36929</v>
      </c>
      <c r="AB114" s="1049"/>
      <c r="AC114" s="1049"/>
      <c r="AD114" s="1049"/>
      <c r="AE114" s="1050"/>
      <c r="AF114" s="1051">
        <v>36929</v>
      </c>
      <c r="AG114" s="1049"/>
      <c r="AH114" s="1049"/>
      <c r="AI114" s="1049"/>
      <c r="AJ114" s="1050"/>
      <c r="AK114" s="1051">
        <v>36929</v>
      </c>
      <c r="AL114" s="1049"/>
      <c r="AM114" s="1049"/>
      <c r="AN114" s="1049"/>
      <c r="AO114" s="1050"/>
      <c r="AP114" s="1052">
        <v>1.3</v>
      </c>
      <c r="AQ114" s="1053"/>
      <c r="AR114" s="1053"/>
      <c r="AS114" s="1053"/>
      <c r="AT114" s="1054"/>
      <c r="AU114" s="990"/>
      <c r="AV114" s="991"/>
      <c r="AW114" s="991"/>
      <c r="AX114" s="991"/>
      <c r="AY114" s="991"/>
      <c r="AZ114" s="1039" t="s">
        <v>443</v>
      </c>
      <c r="BA114" s="1040"/>
      <c r="BB114" s="1040"/>
      <c r="BC114" s="1040"/>
      <c r="BD114" s="1040"/>
      <c r="BE114" s="1040"/>
      <c r="BF114" s="1040"/>
      <c r="BG114" s="1040"/>
      <c r="BH114" s="1040"/>
      <c r="BI114" s="1040"/>
      <c r="BJ114" s="1040"/>
      <c r="BK114" s="1040"/>
      <c r="BL114" s="1040"/>
      <c r="BM114" s="1040"/>
      <c r="BN114" s="1040"/>
      <c r="BO114" s="1040"/>
      <c r="BP114" s="1041"/>
      <c r="BQ114" s="1009">
        <v>1855422</v>
      </c>
      <c r="BR114" s="1010"/>
      <c r="BS114" s="1010"/>
      <c r="BT114" s="1010"/>
      <c r="BU114" s="1010"/>
      <c r="BV114" s="1010">
        <v>1832114</v>
      </c>
      <c r="BW114" s="1010"/>
      <c r="BX114" s="1010"/>
      <c r="BY114" s="1010"/>
      <c r="BZ114" s="1010"/>
      <c r="CA114" s="1010">
        <v>1779954</v>
      </c>
      <c r="CB114" s="1010"/>
      <c r="CC114" s="1010"/>
      <c r="CD114" s="1010"/>
      <c r="CE114" s="1010"/>
      <c r="CF114" s="1004">
        <v>61.1</v>
      </c>
      <c r="CG114" s="1005"/>
      <c r="CH114" s="1005"/>
      <c r="CI114" s="1005"/>
      <c r="CJ114" s="1005"/>
      <c r="CK114" s="1035"/>
      <c r="CL114" s="1036"/>
      <c r="CM114" s="1006" t="s">
        <v>444</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129</v>
      </c>
      <c r="DH114" s="1049"/>
      <c r="DI114" s="1049"/>
      <c r="DJ114" s="1049"/>
      <c r="DK114" s="1050"/>
      <c r="DL114" s="1051" t="s">
        <v>129</v>
      </c>
      <c r="DM114" s="1049"/>
      <c r="DN114" s="1049"/>
      <c r="DO114" s="1049"/>
      <c r="DP114" s="1050"/>
      <c r="DQ114" s="1051" t="s">
        <v>129</v>
      </c>
      <c r="DR114" s="1049"/>
      <c r="DS114" s="1049"/>
      <c r="DT114" s="1049"/>
      <c r="DU114" s="1050"/>
      <c r="DV114" s="1052" t="s">
        <v>129</v>
      </c>
      <c r="DW114" s="1053"/>
      <c r="DX114" s="1053"/>
      <c r="DY114" s="1053"/>
      <c r="DZ114" s="1054"/>
    </row>
    <row r="115" spans="1:130" s="246" customFormat="1" ht="26.25" customHeight="1" x14ac:dyDescent="0.2">
      <c r="A115" s="1044"/>
      <c r="B115" s="1045"/>
      <c r="C115" s="1040" t="s">
        <v>445</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59466</v>
      </c>
      <c r="AB115" s="1024"/>
      <c r="AC115" s="1024"/>
      <c r="AD115" s="1024"/>
      <c r="AE115" s="1025"/>
      <c r="AF115" s="1026">
        <v>59493</v>
      </c>
      <c r="AG115" s="1024"/>
      <c r="AH115" s="1024"/>
      <c r="AI115" s="1024"/>
      <c r="AJ115" s="1025"/>
      <c r="AK115" s="1026">
        <v>59521</v>
      </c>
      <c r="AL115" s="1024"/>
      <c r="AM115" s="1024"/>
      <c r="AN115" s="1024"/>
      <c r="AO115" s="1025"/>
      <c r="AP115" s="1027">
        <v>2</v>
      </c>
      <c r="AQ115" s="1028"/>
      <c r="AR115" s="1028"/>
      <c r="AS115" s="1028"/>
      <c r="AT115" s="1029"/>
      <c r="AU115" s="990"/>
      <c r="AV115" s="991"/>
      <c r="AW115" s="991"/>
      <c r="AX115" s="991"/>
      <c r="AY115" s="991"/>
      <c r="AZ115" s="1039" t="s">
        <v>446</v>
      </c>
      <c r="BA115" s="1040"/>
      <c r="BB115" s="1040"/>
      <c r="BC115" s="1040"/>
      <c r="BD115" s="1040"/>
      <c r="BE115" s="1040"/>
      <c r="BF115" s="1040"/>
      <c r="BG115" s="1040"/>
      <c r="BH115" s="1040"/>
      <c r="BI115" s="1040"/>
      <c r="BJ115" s="1040"/>
      <c r="BK115" s="1040"/>
      <c r="BL115" s="1040"/>
      <c r="BM115" s="1040"/>
      <c r="BN115" s="1040"/>
      <c r="BO115" s="1040"/>
      <c r="BP115" s="1041"/>
      <c r="BQ115" s="1009" t="s">
        <v>129</v>
      </c>
      <c r="BR115" s="1010"/>
      <c r="BS115" s="1010"/>
      <c r="BT115" s="1010"/>
      <c r="BU115" s="1010"/>
      <c r="BV115" s="1010" t="s">
        <v>129</v>
      </c>
      <c r="BW115" s="1010"/>
      <c r="BX115" s="1010"/>
      <c r="BY115" s="1010"/>
      <c r="BZ115" s="1010"/>
      <c r="CA115" s="1010" t="s">
        <v>447</v>
      </c>
      <c r="CB115" s="1010"/>
      <c r="CC115" s="1010"/>
      <c r="CD115" s="1010"/>
      <c r="CE115" s="1010"/>
      <c r="CF115" s="1004" t="s">
        <v>448</v>
      </c>
      <c r="CG115" s="1005"/>
      <c r="CH115" s="1005"/>
      <c r="CI115" s="1005"/>
      <c r="CJ115" s="1005"/>
      <c r="CK115" s="1035"/>
      <c r="CL115" s="1036"/>
      <c r="CM115" s="1039" t="s">
        <v>449</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327960</v>
      </c>
      <c r="DH115" s="1049"/>
      <c r="DI115" s="1049"/>
      <c r="DJ115" s="1049"/>
      <c r="DK115" s="1050"/>
      <c r="DL115" s="1051">
        <v>313075</v>
      </c>
      <c r="DM115" s="1049"/>
      <c r="DN115" s="1049"/>
      <c r="DO115" s="1049"/>
      <c r="DP115" s="1050"/>
      <c r="DQ115" s="1051">
        <v>298190</v>
      </c>
      <c r="DR115" s="1049"/>
      <c r="DS115" s="1049"/>
      <c r="DT115" s="1049"/>
      <c r="DU115" s="1050"/>
      <c r="DV115" s="1052">
        <v>10.199999999999999</v>
      </c>
      <c r="DW115" s="1053"/>
      <c r="DX115" s="1053"/>
      <c r="DY115" s="1053"/>
      <c r="DZ115" s="1054"/>
    </row>
    <row r="116" spans="1:130" s="246" customFormat="1" ht="26.25" customHeight="1" x14ac:dyDescent="0.2">
      <c r="A116" s="1046"/>
      <c r="B116" s="1047"/>
      <c r="C116" s="1055" t="s">
        <v>450</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129</v>
      </c>
      <c r="AB116" s="1049"/>
      <c r="AC116" s="1049"/>
      <c r="AD116" s="1049"/>
      <c r="AE116" s="1050"/>
      <c r="AF116" s="1051" t="s">
        <v>129</v>
      </c>
      <c r="AG116" s="1049"/>
      <c r="AH116" s="1049"/>
      <c r="AI116" s="1049"/>
      <c r="AJ116" s="1050"/>
      <c r="AK116" s="1051" t="s">
        <v>129</v>
      </c>
      <c r="AL116" s="1049"/>
      <c r="AM116" s="1049"/>
      <c r="AN116" s="1049"/>
      <c r="AO116" s="1050"/>
      <c r="AP116" s="1052" t="s">
        <v>129</v>
      </c>
      <c r="AQ116" s="1053"/>
      <c r="AR116" s="1053"/>
      <c r="AS116" s="1053"/>
      <c r="AT116" s="1054"/>
      <c r="AU116" s="990"/>
      <c r="AV116" s="991"/>
      <c r="AW116" s="991"/>
      <c r="AX116" s="991"/>
      <c r="AY116" s="991"/>
      <c r="AZ116" s="1057" t="s">
        <v>451</v>
      </c>
      <c r="BA116" s="1058"/>
      <c r="BB116" s="1058"/>
      <c r="BC116" s="1058"/>
      <c r="BD116" s="1058"/>
      <c r="BE116" s="1058"/>
      <c r="BF116" s="1058"/>
      <c r="BG116" s="1058"/>
      <c r="BH116" s="1058"/>
      <c r="BI116" s="1058"/>
      <c r="BJ116" s="1058"/>
      <c r="BK116" s="1058"/>
      <c r="BL116" s="1058"/>
      <c r="BM116" s="1058"/>
      <c r="BN116" s="1058"/>
      <c r="BO116" s="1058"/>
      <c r="BP116" s="1059"/>
      <c r="BQ116" s="1009" t="s">
        <v>129</v>
      </c>
      <c r="BR116" s="1010"/>
      <c r="BS116" s="1010"/>
      <c r="BT116" s="1010"/>
      <c r="BU116" s="1010"/>
      <c r="BV116" s="1010" t="s">
        <v>129</v>
      </c>
      <c r="BW116" s="1010"/>
      <c r="BX116" s="1010"/>
      <c r="BY116" s="1010"/>
      <c r="BZ116" s="1010"/>
      <c r="CA116" s="1010" t="s">
        <v>452</v>
      </c>
      <c r="CB116" s="1010"/>
      <c r="CC116" s="1010"/>
      <c r="CD116" s="1010"/>
      <c r="CE116" s="1010"/>
      <c r="CF116" s="1004" t="s">
        <v>438</v>
      </c>
      <c r="CG116" s="1005"/>
      <c r="CH116" s="1005"/>
      <c r="CI116" s="1005"/>
      <c r="CJ116" s="1005"/>
      <c r="CK116" s="1035"/>
      <c r="CL116" s="1036"/>
      <c r="CM116" s="1006" t="s">
        <v>453</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129</v>
      </c>
      <c r="DH116" s="1049"/>
      <c r="DI116" s="1049"/>
      <c r="DJ116" s="1049"/>
      <c r="DK116" s="1050"/>
      <c r="DL116" s="1051" t="s">
        <v>129</v>
      </c>
      <c r="DM116" s="1049"/>
      <c r="DN116" s="1049"/>
      <c r="DO116" s="1049"/>
      <c r="DP116" s="1050"/>
      <c r="DQ116" s="1051" t="s">
        <v>129</v>
      </c>
      <c r="DR116" s="1049"/>
      <c r="DS116" s="1049"/>
      <c r="DT116" s="1049"/>
      <c r="DU116" s="1050"/>
      <c r="DV116" s="1052" t="s">
        <v>129</v>
      </c>
      <c r="DW116" s="1053"/>
      <c r="DX116" s="1053"/>
      <c r="DY116" s="1053"/>
      <c r="DZ116" s="1054"/>
    </row>
    <row r="117" spans="1:130" s="246" customFormat="1" ht="26.25" customHeight="1" x14ac:dyDescent="0.2">
      <c r="A117" s="994" t="s">
        <v>186</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454</v>
      </c>
      <c r="Z117" s="976"/>
      <c r="AA117" s="1066">
        <v>574738</v>
      </c>
      <c r="AB117" s="1067"/>
      <c r="AC117" s="1067"/>
      <c r="AD117" s="1067"/>
      <c r="AE117" s="1068"/>
      <c r="AF117" s="1069">
        <v>588212</v>
      </c>
      <c r="AG117" s="1067"/>
      <c r="AH117" s="1067"/>
      <c r="AI117" s="1067"/>
      <c r="AJ117" s="1068"/>
      <c r="AK117" s="1069">
        <v>581501</v>
      </c>
      <c r="AL117" s="1067"/>
      <c r="AM117" s="1067"/>
      <c r="AN117" s="1067"/>
      <c r="AO117" s="1068"/>
      <c r="AP117" s="1070"/>
      <c r="AQ117" s="1071"/>
      <c r="AR117" s="1071"/>
      <c r="AS117" s="1071"/>
      <c r="AT117" s="1072"/>
      <c r="AU117" s="990"/>
      <c r="AV117" s="991"/>
      <c r="AW117" s="991"/>
      <c r="AX117" s="991"/>
      <c r="AY117" s="991"/>
      <c r="AZ117" s="1057" t="s">
        <v>455</v>
      </c>
      <c r="BA117" s="1058"/>
      <c r="BB117" s="1058"/>
      <c r="BC117" s="1058"/>
      <c r="BD117" s="1058"/>
      <c r="BE117" s="1058"/>
      <c r="BF117" s="1058"/>
      <c r="BG117" s="1058"/>
      <c r="BH117" s="1058"/>
      <c r="BI117" s="1058"/>
      <c r="BJ117" s="1058"/>
      <c r="BK117" s="1058"/>
      <c r="BL117" s="1058"/>
      <c r="BM117" s="1058"/>
      <c r="BN117" s="1058"/>
      <c r="BO117" s="1058"/>
      <c r="BP117" s="1059"/>
      <c r="BQ117" s="1009" t="s">
        <v>129</v>
      </c>
      <c r="BR117" s="1010"/>
      <c r="BS117" s="1010"/>
      <c r="BT117" s="1010"/>
      <c r="BU117" s="1010"/>
      <c r="BV117" s="1010" t="s">
        <v>129</v>
      </c>
      <c r="BW117" s="1010"/>
      <c r="BX117" s="1010"/>
      <c r="BY117" s="1010"/>
      <c r="BZ117" s="1010"/>
      <c r="CA117" s="1010" t="s">
        <v>129</v>
      </c>
      <c r="CB117" s="1010"/>
      <c r="CC117" s="1010"/>
      <c r="CD117" s="1010"/>
      <c r="CE117" s="1010"/>
      <c r="CF117" s="1004" t="s">
        <v>452</v>
      </c>
      <c r="CG117" s="1005"/>
      <c r="CH117" s="1005"/>
      <c r="CI117" s="1005"/>
      <c r="CJ117" s="1005"/>
      <c r="CK117" s="1035"/>
      <c r="CL117" s="1036"/>
      <c r="CM117" s="1006" t="s">
        <v>456</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129</v>
      </c>
      <c r="DH117" s="1049"/>
      <c r="DI117" s="1049"/>
      <c r="DJ117" s="1049"/>
      <c r="DK117" s="1050"/>
      <c r="DL117" s="1051" t="s">
        <v>129</v>
      </c>
      <c r="DM117" s="1049"/>
      <c r="DN117" s="1049"/>
      <c r="DO117" s="1049"/>
      <c r="DP117" s="1050"/>
      <c r="DQ117" s="1051" t="s">
        <v>129</v>
      </c>
      <c r="DR117" s="1049"/>
      <c r="DS117" s="1049"/>
      <c r="DT117" s="1049"/>
      <c r="DU117" s="1050"/>
      <c r="DV117" s="1052" t="s">
        <v>452</v>
      </c>
      <c r="DW117" s="1053"/>
      <c r="DX117" s="1053"/>
      <c r="DY117" s="1053"/>
      <c r="DZ117" s="1054"/>
    </row>
    <row r="118" spans="1:130" s="246" customFormat="1" ht="26.25" customHeight="1" x14ac:dyDescent="0.2">
      <c r="A118" s="994" t="s">
        <v>426</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424</v>
      </c>
      <c r="AB118" s="975"/>
      <c r="AC118" s="975"/>
      <c r="AD118" s="975"/>
      <c r="AE118" s="976"/>
      <c r="AF118" s="974" t="s">
        <v>304</v>
      </c>
      <c r="AG118" s="975"/>
      <c r="AH118" s="975"/>
      <c r="AI118" s="975"/>
      <c r="AJ118" s="976"/>
      <c r="AK118" s="974" t="s">
        <v>303</v>
      </c>
      <c r="AL118" s="975"/>
      <c r="AM118" s="975"/>
      <c r="AN118" s="975"/>
      <c r="AO118" s="976"/>
      <c r="AP118" s="1061" t="s">
        <v>425</v>
      </c>
      <c r="AQ118" s="1062"/>
      <c r="AR118" s="1062"/>
      <c r="AS118" s="1062"/>
      <c r="AT118" s="1063"/>
      <c r="AU118" s="990"/>
      <c r="AV118" s="991"/>
      <c r="AW118" s="991"/>
      <c r="AX118" s="991"/>
      <c r="AY118" s="991"/>
      <c r="AZ118" s="1064" t="s">
        <v>457</v>
      </c>
      <c r="BA118" s="1055"/>
      <c r="BB118" s="1055"/>
      <c r="BC118" s="1055"/>
      <c r="BD118" s="1055"/>
      <c r="BE118" s="1055"/>
      <c r="BF118" s="1055"/>
      <c r="BG118" s="1055"/>
      <c r="BH118" s="1055"/>
      <c r="BI118" s="1055"/>
      <c r="BJ118" s="1055"/>
      <c r="BK118" s="1055"/>
      <c r="BL118" s="1055"/>
      <c r="BM118" s="1055"/>
      <c r="BN118" s="1055"/>
      <c r="BO118" s="1055"/>
      <c r="BP118" s="1056"/>
      <c r="BQ118" s="1087" t="s">
        <v>129</v>
      </c>
      <c r="BR118" s="1088"/>
      <c r="BS118" s="1088"/>
      <c r="BT118" s="1088"/>
      <c r="BU118" s="1088"/>
      <c r="BV118" s="1088" t="s">
        <v>129</v>
      </c>
      <c r="BW118" s="1088"/>
      <c r="BX118" s="1088"/>
      <c r="BY118" s="1088"/>
      <c r="BZ118" s="1088"/>
      <c r="CA118" s="1088" t="s">
        <v>129</v>
      </c>
      <c r="CB118" s="1088"/>
      <c r="CC118" s="1088"/>
      <c r="CD118" s="1088"/>
      <c r="CE118" s="1088"/>
      <c r="CF118" s="1004" t="s">
        <v>129</v>
      </c>
      <c r="CG118" s="1005"/>
      <c r="CH118" s="1005"/>
      <c r="CI118" s="1005"/>
      <c r="CJ118" s="1005"/>
      <c r="CK118" s="1035"/>
      <c r="CL118" s="1036"/>
      <c r="CM118" s="1006" t="s">
        <v>458</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129</v>
      </c>
      <c r="DH118" s="1049"/>
      <c r="DI118" s="1049"/>
      <c r="DJ118" s="1049"/>
      <c r="DK118" s="1050"/>
      <c r="DL118" s="1051" t="s">
        <v>129</v>
      </c>
      <c r="DM118" s="1049"/>
      <c r="DN118" s="1049"/>
      <c r="DO118" s="1049"/>
      <c r="DP118" s="1050"/>
      <c r="DQ118" s="1051" t="s">
        <v>129</v>
      </c>
      <c r="DR118" s="1049"/>
      <c r="DS118" s="1049"/>
      <c r="DT118" s="1049"/>
      <c r="DU118" s="1050"/>
      <c r="DV118" s="1052" t="s">
        <v>129</v>
      </c>
      <c r="DW118" s="1053"/>
      <c r="DX118" s="1053"/>
      <c r="DY118" s="1053"/>
      <c r="DZ118" s="1054"/>
    </row>
    <row r="119" spans="1:130" s="246" customFormat="1" ht="26.25" customHeight="1" x14ac:dyDescent="0.2">
      <c r="A119" s="1148" t="s">
        <v>429</v>
      </c>
      <c r="B119" s="1034"/>
      <c r="C119" s="1013" t="s">
        <v>430</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v>19790</v>
      </c>
      <c r="AB119" s="982"/>
      <c r="AC119" s="982"/>
      <c r="AD119" s="982"/>
      <c r="AE119" s="983"/>
      <c r="AF119" s="984">
        <v>19800</v>
      </c>
      <c r="AG119" s="982"/>
      <c r="AH119" s="982"/>
      <c r="AI119" s="982"/>
      <c r="AJ119" s="983"/>
      <c r="AK119" s="984">
        <v>19810</v>
      </c>
      <c r="AL119" s="982"/>
      <c r="AM119" s="982"/>
      <c r="AN119" s="982"/>
      <c r="AO119" s="983"/>
      <c r="AP119" s="985">
        <v>0.7</v>
      </c>
      <c r="AQ119" s="986"/>
      <c r="AR119" s="986"/>
      <c r="AS119" s="986"/>
      <c r="AT119" s="987"/>
      <c r="AU119" s="992"/>
      <c r="AV119" s="993"/>
      <c r="AW119" s="993"/>
      <c r="AX119" s="993"/>
      <c r="AY119" s="993"/>
      <c r="AZ119" s="277" t="s">
        <v>186</v>
      </c>
      <c r="BA119" s="277"/>
      <c r="BB119" s="277"/>
      <c r="BC119" s="277"/>
      <c r="BD119" s="277"/>
      <c r="BE119" s="277"/>
      <c r="BF119" s="277"/>
      <c r="BG119" s="277"/>
      <c r="BH119" s="277"/>
      <c r="BI119" s="277"/>
      <c r="BJ119" s="277"/>
      <c r="BK119" s="277"/>
      <c r="BL119" s="277"/>
      <c r="BM119" s="277"/>
      <c r="BN119" s="277"/>
      <c r="BO119" s="1065" t="s">
        <v>459</v>
      </c>
      <c r="BP119" s="1096"/>
      <c r="BQ119" s="1087">
        <v>8944977</v>
      </c>
      <c r="BR119" s="1088"/>
      <c r="BS119" s="1088"/>
      <c r="BT119" s="1088"/>
      <c r="BU119" s="1088"/>
      <c r="BV119" s="1088">
        <v>8895913</v>
      </c>
      <c r="BW119" s="1088"/>
      <c r="BX119" s="1088"/>
      <c r="BY119" s="1088"/>
      <c r="BZ119" s="1088"/>
      <c r="CA119" s="1088">
        <v>8588500</v>
      </c>
      <c r="CB119" s="1088"/>
      <c r="CC119" s="1088"/>
      <c r="CD119" s="1088"/>
      <c r="CE119" s="1088"/>
      <c r="CF119" s="1089"/>
      <c r="CG119" s="1090"/>
      <c r="CH119" s="1090"/>
      <c r="CI119" s="1090"/>
      <c r="CJ119" s="1091"/>
      <c r="CK119" s="1037"/>
      <c r="CL119" s="1038"/>
      <c r="CM119" s="1092" t="s">
        <v>460</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419032</v>
      </c>
      <c r="DH119" s="1074"/>
      <c r="DI119" s="1074"/>
      <c r="DJ119" s="1074"/>
      <c r="DK119" s="1075"/>
      <c r="DL119" s="1073">
        <v>403339</v>
      </c>
      <c r="DM119" s="1074"/>
      <c r="DN119" s="1074"/>
      <c r="DO119" s="1074"/>
      <c r="DP119" s="1075"/>
      <c r="DQ119" s="1073">
        <v>387278</v>
      </c>
      <c r="DR119" s="1074"/>
      <c r="DS119" s="1074"/>
      <c r="DT119" s="1074"/>
      <c r="DU119" s="1075"/>
      <c r="DV119" s="1076">
        <v>13.3</v>
      </c>
      <c r="DW119" s="1077"/>
      <c r="DX119" s="1077"/>
      <c r="DY119" s="1077"/>
      <c r="DZ119" s="1078"/>
    </row>
    <row r="120" spans="1:130" s="246" customFormat="1" ht="26.25" customHeight="1" x14ac:dyDescent="0.2">
      <c r="A120" s="1149"/>
      <c r="B120" s="1036"/>
      <c r="C120" s="1006" t="s">
        <v>433</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129</v>
      </c>
      <c r="AB120" s="1049"/>
      <c r="AC120" s="1049"/>
      <c r="AD120" s="1049"/>
      <c r="AE120" s="1050"/>
      <c r="AF120" s="1051" t="s">
        <v>129</v>
      </c>
      <c r="AG120" s="1049"/>
      <c r="AH120" s="1049"/>
      <c r="AI120" s="1049"/>
      <c r="AJ120" s="1050"/>
      <c r="AK120" s="1051" t="s">
        <v>129</v>
      </c>
      <c r="AL120" s="1049"/>
      <c r="AM120" s="1049"/>
      <c r="AN120" s="1049"/>
      <c r="AO120" s="1050"/>
      <c r="AP120" s="1052" t="s">
        <v>129</v>
      </c>
      <c r="AQ120" s="1053"/>
      <c r="AR120" s="1053"/>
      <c r="AS120" s="1053"/>
      <c r="AT120" s="1054"/>
      <c r="AU120" s="1079" t="s">
        <v>461</v>
      </c>
      <c r="AV120" s="1080"/>
      <c r="AW120" s="1080"/>
      <c r="AX120" s="1080"/>
      <c r="AY120" s="1081"/>
      <c r="AZ120" s="1030" t="s">
        <v>462</v>
      </c>
      <c r="BA120" s="979"/>
      <c r="BB120" s="979"/>
      <c r="BC120" s="979"/>
      <c r="BD120" s="979"/>
      <c r="BE120" s="979"/>
      <c r="BF120" s="979"/>
      <c r="BG120" s="979"/>
      <c r="BH120" s="979"/>
      <c r="BI120" s="979"/>
      <c r="BJ120" s="979"/>
      <c r="BK120" s="979"/>
      <c r="BL120" s="979"/>
      <c r="BM120" s="979"/>
      <c r="BN120" s="979"/>
      <c r="BO120" s="979"/>
      <c r="BP120" s="980"/>
      <c r="BQ120" s="1016">
        <v>1135421</v>
      </c>
      <c r="BR120" s="1017"/>
      <c r="BS120" s="1017"/>
      <c r="BT120" s="1017"/>
      <c r="BU120" s="1017"/>
      <c r="BV120" s="1017">
        <v>1321968</v>
      </c>
      <c r="BW120" s="1017"/>
      <c r="BX120" s="1017"/>
      <c r="BY120" s="1017"/>
      <c r="BZ120" s="1017"/>
      <c r="CA120" s="1017">
        <v>1499217</v>
      </c>
      <c r="CB120" s="1017"/>
      <c r="CC120" s="1017"/>
      <c r="CD120" s="1017"/>
      <c r="CE120" s="1017"/>
      <c r="CF120" s="1031">
        <v>51.5</v>
      </c>
      <c r="CG120" s="1032"/>
      <c r="CH120" s="1032"/>
      <c r="CI120" s="1032"/>
      <c r="CJ120" s="1032"/>
      <c r="CK120" s="1097" t="s">
        <v>463</v>
      </c>
      <c r="CL120" s="1098"/>
      <c r="CM120" s="1098"/>
      <c r="CN120" s="1098"/>
      <c r="CO120" s="1099"/>
      <c r="CP120" s="1105" t="s">
        <v>464</v>
      </c>
      <c r="CQ120" s="1106"/>
      <c r="CR120" s="1106"/>
      <c r="CS120" s="1106"/>
      <c r="CT120" s="1106"/>
      <c r="CU120" s="1106"/>
      <c r="CV120" s="1106"/>
      <c r="CW120" s="1106"/>
      <c r="CX120" s="1106"/>
      <c r="CY120" s="1106"/>
      <c r="CZ120" s="1106"/>
      <c r="DA120" s="1106"/>
      <c r="DB120" s="1106"/>
      <c r="DC120" s="1106"/>
      <c r="DD120" s="1106"/>
      <c r="DE120" s="1106"/>
      <c r="DF120" s="1107"/>
      <c r="DG120" s="1016">
        <v>1291978</v>
      </c>
      <c r="DH120" s="1017"/>
      <c r="DI120" s="1017"/>
      <c r="DJ120" s="1017"/>
      <c r="DK120" s="1017"/>
      <c r="DL120" s="1017">
        <v>1383813</v>
      </c>
      <c r="DM120" s="1017"/>
      <c r="DN120" s="1017"/>
      <c r="DO120" s="1017"/>
      <c r="DP120" s="1017"/>
      <c r="DQ120" s="1017">
        <v>1255063</v>
      </c>
      <c r="DR120" s="1017"/>
      <c r="DS120" s="1017"/>
      <c r="DT120" s="1017"/>
      <c r="DU120" s="1017"/>
      <c r="DV120" s="1018">
        <v>43.1</v>
      </c>
      <c r="DW120" s="1018"/>
      <c r="DX120" s="1018"/>
      <c r="DY120" s="1018"/>
      <c r="DZ120" s="1019"/>
    </row>
    <row r="121" spans="1:130" s="246" customFormat="1" ht="26.25" customHeight="1" x14ac:dyDescent="0.2">
      <c r="A121" s="1149"/>
      <c r="B121" s="1036"/>
      <c r="C121" s="1057" t="s">
        <v>465</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438</v>
      </c>
      <c r="AB121" s="1049"/>
      <c r="AC121" s="1049"/>
      <c r="AD121" s="1049"/>
      <c r="AE121" s="1050"/>
      <c r="AF121" s="1051" t="s">
        <v>129</v>
      </c>
      <c r="AG121" s="1049"/>
      <c r="AH121" s="1049"/>
      <c r="AI121" s="1049"/>
      <c r="AJ121" s="1050"/>
      <c r="AK121" s="1051" t="s">
        <v>129</v>
      </c>
      <c r="AL121" s="1049"/>
      <c r="AM121" s="1049"/>
      <c r="AN121" s="1049"/>
      <c r="AO121" s="1050"/>
      <c r="AP121" s="1052" t="s">
        <v>129</v>
      </c>
      <c r="AQ121" s="1053"/>
      <c r="AR121" s="1053"/>
      <c r="AS121" s="1053"/>
      <c r="AT121" s="1054"/>
      <c r="AU121" s="1082"/>
      <c r="AV121" s="1083"/>
      <c r="AW121" s="1083"/>
      <c r="AX121" s="1083"/>
      <c r="AY121" s="1084"/>
      <c r="AZ121" s="1039" t="s">
        <v>466</v>
      </c>
      <c r="BA121" s="1040"/>
      <c r="BB121" s="1040"/>
      <c r="BC121" s="1040"/>
      <c r="BD121" s="1040"/>
      <c r="BE121" s="1040"/>
      <c r="BF121" s="1040"/>
      <c r="BG121" s="1040"/>
      <c r="BH121" s="1040"/>
      <c r="BI121" s="1040"/>
      <c r="BJ121" s="1040"/>
      <c r="BK121" s="1040"/>
      <c r="BL121" s="1040"/>
      <c r="BM121" s="1040"/>
      <c r="BN121" s="1040"/>
      <c r="BO121" s="1040"/>
      <c r="BP121" s="1041"/>
      <c r="BQ121" s="1009">
        <v>646173</v>
      </c>
      <c r="BR121" s="1010"/>
      <c r="BS121" s="1010"/>
      <c r="BT121" s="1010"/>
      <c r="BU121" s="1010"/>
      <c r="BV121" s="1010">
        <v>615092</v>
      </c>
      <c r="BW121" s="1010"/>
      <c r="BX121" s="1010"/>
      <c r="BY121" s="1010"/>
      <c r="BZ121" s="1010"/>
      <c r="CA121" s="1010">
        <v>581671</v>
      </c>
      <c r="CB121" s="1010"/>
      <c r="CC121" s="1010"/>
      <c r="CD121" s="1010"/>
      <c r="CE121" s="1010"/>
      <c r="CF121" s="1004">
        <v>20</v>
      </c>
      <c r="CG121" s="1005"/>
      <c r="CH121" s="1005"/>
      <c r="CI121" s="1005"/>
      <c r="CJ121" s="1005"/>
      <c r="CK121" s="1100"/>
      <c r="CL121" s="1101"/>
      <c r="CM121" s="1101"/>
      <c r="CN121" s="1101"/>
      <c r="CO121" s="1102"/>
      <c r="CP121" s="1110" t="s">
        <v>467</v>
      </c>
      <c r="CQ121" s="1111"/>
      <c r="CR121" s="1111"/>
      <c r="CS121" s="1111"/>
      <c r="CT121" s="1111"/>
      <c r="CU121" s="1111"/>
      <c r="CV121" s="1111"/>
      <c r="CW121" s="1111"/>
      <c r="CX121" s="1111"/>
      <c r="CY121" s="1111"/>
      <c r="CZ121" s="1111"/>
      <c r="DA121" s="1111"/>
      <c r="DB121" s="1111"/>
      <c r="DC121" s="1111"/>
      <c r="DD121" s="1111"/>
      <c r="DE121" s="1111"/>
      <c r="DF121" s="1112"/>
      <c r="DG121" s="1009">
        <v>1606</v>
      </c>
      <c r="DH121" s="1010"/>
      <c r="DI121" s="1010"/>
      <c r="DJ121" s="1010"/>
      <c r="DK121" s="1010"/>
      <c r="DL121" s="1010">
        <v>1844</v>
      </c>
      <c r="DM121" s="1010"/>
      <c r="DN121" s="1010"/>
      <c r="DO121" s="1010"/>
      <c r="DP121" s="1010"/>
      <c r="DQ121" s="1010">
        <v>1341</v>
      </c>
      <c r="DR121" s="1010"/>
      <c r="DS121" s="1010"/>
      <c r="DT121" s="1010"/>
      <c r="DU121" s="1010"/>
      <c r="DV121" s="1011">
        <v>0</v>
      </c>
      <c r="DW121" s="1011"/>
      <c r="DX121" s="1011"/>
      <c r="DY121" s="1011"/>
      <c r="DZ121" s="1012"/>
    </row>
    <row r="122" spans="1:130" s="246" customFormat="1" ht="26.25" customHeight="1" x14ac:dyDescent="0.2">
      <c r="A122" s="1149"/>
      <c r="B122" s="1036"/>
      <c r="C122" s="1006" t="s">
        <v>444</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129</v>
      </c>
      <c r="AB122" s="1049"/>
      <c r="AC122" s="1049"/>
      <c r="AD122" s="1049"/>
      <c r="AE122" s="1050"/>
      <c r="AF122" s="1051" t="s">
        <v>129</v>
      </c>
      <c r="AG122" s="1049"/>
      <c r="AH122" s="1049"/>
      <c r="AI122" s="1049"/>
      <c r="AJ122" s="1050"/>
      <c r="AK122" s="1051" t="s">
        <v>129</v>
      </c>
      <c r="AL122" s="1049"/>
      <c r="AM122" s="1049"/>
      <c r="AN122" s="1049"/>
      <c r="AO122" s="1050"/>
      <c r="AP122" s="1052" t="s">
        <v>129</v>
      </c>
      <c r="AQ122" s="1053"/>
      <c r="AR122" s="1053"/>
      <c r="AS122" s="1053"/>
      <c r="AT122" s="1054"/>
      <c r="AU122" s="1082"/>
      <c r="AV122" s="1083"/>
      <c r="AW122" s="1083"/>
      <c r="AX122" s="1083"/>
      <c r="AY122" s="1084"/>
      <c r="AZ122" s="1064" t="s">
        <v>468</v>
      </c>
      <c r="BA122" s="1055"/>
      <c r="BB122" s="1055"/>
      <c r="BC122" s="1055"/>
      <c r="BD122" s="1055"/>
      <c r="BE122" s="1055"/>
      <c r="BF122" s="1055"/>
      <c r="BG122" s="1055"/>
      <c r="BH122" s="1055"/>
      <c r="BI122" s="1055"/>
      <c r="BJ122" s="1055"/>
      <c r="BK122" s="1055"/>
      <c r="BL122" s="1055"/>
      <c r="BM122" s="1055"/>
      <c r="BN122" s="1055"/>
      <c r="BO122" s="1055"/>
      <c r="BP122" s="1056"/>
      <c r="BQ122" s="1087">
        <v>4922046</v>
      </c>
      <c r="BR122" s="1088"/>
      <c r="BS122" s="1088"/>
      <c r="BT122" s="1088"/>
      <c r="BU122" s="1088"/>
      <c r="BV122" s="1088">
        <v>4895848</v>
      </c>
      <c r="BW122" s="1088"/>
      <c r="BX122" s="1088"/>
      <c r="BY122" s="1088"/>
      <c r="BZ122" s="1088"/>
      <c r="CA122" s="1088">
        <v>4827462</v>
      </c>
      <c r="CB122" s="1088"/>
      <c r="CC122" s="1088"/>
      <c r="CD122" s="1088"/>
      <c r="CE122" s="1088"/>
      <c r="CF122" s="1108">
        <v>165.7</v>
      </c>
      <c r="CG122" s="1109"/>
      <c r="CH122" s="1109"/>
      <c r="CI122" s="1109"/>
      <c r="CJ122" s="1109"/>
      <c r="CK122" s="1100"/>
      <c r="CL122" s="1101"/>
      <c r="CM122" s="1101"/>
      <c r="CN122" s="1101"/>
      <c r="CO122" s="1102"/>
      <c r="CP122" s="1110" t="s">
        <v>403</v>
      </c>
      <c r="CQ122" s="1111"/>
      <c r="CR122" s="1111"/>
      <c r="CS122" s="1111"/>
      <c r="CT122" s="1111"/>
      <c r="CU122" s="1111"/>
      <c r="CV122" s="1111"/>
      <c r="CW122" s="1111"/>
      <c r="CX122" s="1111"/>
      <c r="CY122" s="1111"/>
      <c r="CZ122" s="1111"/>
      <c r="DA122" s="1111"/>
      <c r="DB122" s="1111"/>
      <c r="DC122" s="1111"/>
      <c r="DD122" s="1111"/>
      <c r="DE122" s="1111"/>
      <c r="DF122" s="1112"/>
      <c r="DG122" s="1009" t="s">
        <v>129</v>
      </c>
      <c r="DH122" s="1010"/>
      <c r="DI122" s="1010"/>
      <c r="DJ122" s="1010"/>
      <c r="DK122" s="1010"/>
      <c r="DL122" s="1010" t="s">
        <v>129</v>
      </c>
      <c r="DM122" s="1010"/>
      <c r="DN122" s="1010"/>
      <c r="DO122" s="1010"/>
      <c r="DP122" s="1010"/>
      <c r="DQ122" s="1010" t="s">
        <v>129</v>
      </c>
      <c r="DR122" s="1010"/>
      <c r="DS122" s="1010"/>
      <c r="DT122" s="1010"/>
      <c r="DU122" s="1010"/>
      <c r="DV122" s="1011" t="s">
        <v>129</v>
      </c>
      <c r="DW122" s="1011"/>
      <c r="DX122" s="1011"/>
      <c r="DY122" s="1011"/>
      <c r="DZ122" s="1012"/>
    </row>
    <row r="123" spans="1:130" s="246" customFormat="1" ht="26.25" customHeight="1" x14ac:dyDescent="0.2">
      <c r="A123" s="1149"/>
      <c r="B123" s="1036"/>
      <c r="C123" s="1006" t="s">
        <v>453</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129</v>
      </c>
      <c r="AB123" s="1049"/>
      <c r="AC123" s="1049"/>
      <c r="AD123" s="1049"/>
      <c r="AE123" s="1050"/>
      <c r="AF123" s="1051" t="s">
        <v>129</v>
      </c>
      <c r="AG123" s="1049"/>
      <c r="AH123" s="1049"/>
      <c r="AI123" s="1049"/>
      <c r="AJ123" s="1050"/>
      <c r="AK123" s="1051" t="s">
        <v>129</v>
      </c>
      <c r="AL123" s="1049"/>
      <c r="AM123" s="1049"/>
      <c r="AN123" s="1049"/>
      <c r="AO123" s="1050"/>
      <c r="AP123" s="1052" t="s">
        <v>129</v>
      </c>
      <c r="AQ123" s="1053"/>
      <c r="AR123" s="1053"/>
      <c r="AS123" s="1053"/>
      <c r="AT123" s="1054"/>
      <c r="AU123" s="1085"/>
      <c r="AV123" s="1086"/>
      <c r="AW123" s="1086"/>
      <c r="AX123" s="1086"/>
      <c r="AY123" s="1086"/>
      <c r="AZ123" s="277" t="s">
        <v>186</v>
      </c>
      <c r="BA123" s="277"/>
      <c r="BB123" s="277"/>
      <c r="BC123" s="277"/>
      <c r="BD123" s="277"/>
      <c r="BE123" s="277"/>
      <c r="BF123" s="277"/>
      <c r="BG123" s="277"/>
      <c r="BH123" s="277"/>
      <c r="BI123" s="277"/>
      <c r="BJ123" s="277"/>
      <c r="BK123" s="277"/>
      <c r="BL123" s="277"/>
      <c r="BM123" s="277"/>
      <c r="BN123" s="277"/>
      <c r="BO123" s="1065" t="s">
        <v>469</v>
      </c>
      <c r="BP123" s="1096"/>
      <c r="BQ123" s="1155">
        <v>6703640</v>
      </c>
      <c r="BR123" s="1156"/>
      <c r="BS123" s="1156"/>
      <c r="BT123" s="1156"/>
      <c r="BU123" s="1156"/>
      <c r="BV123" s="1156">
        <v>6832908</v>
      </c>
      <c r="BW123" s="1156"/>
      <c r="BX123" s="1156"/>
      <c r="BY123" s="1156"/>
      <c r="BZ123" s="1156"/>
      <c r="CA123" s="1156">
        <v>6908350</v>
      </c>
      <c r="CB123" s="1156"/>
      <c r="CC123" s="1156"/>
      <c r="CD123" s="1156"/>
      <c r="CE123" s="1156"/>
      <c r="CF123" s="1089"/>
      <c r="CG123" s="1090"/>
      <c r="CH123" s="1090"/>
      <c r="CI123" s="1090"/>
      <c r="CJ123" s="1091"/>
      <c r="CK123" s="1100"/>
      <c r="CL123" s="1101"/>
      <c r="CM123" s="1101"/>
      <c r="CN123" s="1101"/>
      <c r="CO123" s="1102"/>
      <c r="CP123" s="1110" t="s">
        <v>402</v>
      </c>
      <c r="CQ123" s="1111"/>
      <c r="CR123" s="1111"/>
      <c r="CS123" s="1111"/>
      <c r="CT123" s="1111"/>
      <c r="CU123" s="1111"/>
      <c r="CV123" s="1111"/>
      <c r="CW123" s="1111"/>
      <c r="CX123" s="1111"/>
      <c r="CY123" s="1111"/>
      <c r="CZ123" s="1111"/>
      <c r="DA123" s="1111"/>
      <c r="DB123" s="1111"/>
      <c r="DC123" s="1111"/>
      <c r="DD123" s="1111"/>
      <c r="DE123" s="1111"/>
      <c r="DF123" s="1112"/>
      <c r="DG123" s="1048" t="s">
        <v>129</v>
      </c>
      <c r="DH123" s="1049"/>
      <c r="DI123" s="1049"/>
      <c r="DJ123" s="1049"/>
      <c r="DK123" s="1050"/>
      <c r="DL123" s="1051" t="s">
        <v>470</v>
      </c>
      <c r="DM123" s="1049"/>
      <c r="DN123" s="1049"/>
      <c r="DO123" s="1049"/>
      <c r="DP123" s="1050"/>
      <c r="DQ123" s="1051" t="s">
        <v>438</v>
      </c>
      <c r="DR123" s="1049"/>
      <c r="DS123" s="1049"/>
      <c r="DT123" s="1049"/>
      <c r="DU123" s="1050"/>
      <c r="DV123" s="1052" t="s">
        <v>129</v>
      </c>
      <c r="DW123" s="1053"/>
      <c r="DX123" s="1053"/>
      <c r="DY123" s="1053"/>
      <c r="DZ123" s="1054"/>
    </row>
    <row r="124" spans="1:130" s="246" customFormat="1" ht="26.25" customHeight="1" thickBot="1" x14ac:dyDescent="0.25">
      <c r="A124" s="1149"/>
      <c r="B124" s="1036"/>
      <c r="C124" s="1006" t="s">
        <v>456</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129</v>
      </c>
      <c r="AB124" s="1049"/>
      <c r="AC124" s="1049"/>
      <c r="AD124" s="1049"/>
      <c r="AE124" s="1050"/>
      <c r="AF124" s="1051" t="s">
        <v>129</v>
      </c>
      <c r="AG124" s="1049"/>
      <c r="AH124" s="1049"/>
      <c r="AI124" s="1049"/>
      <c r="AJ124" s="1050"/>
      <c r="AK124" s="1051" t="s">
        <v>129</v>
      </c>
      <c r="AL124" s="1049"/>
      <c r="AM124" s="1049"/>
      <c r="AN124" s="1049"/>
      <c r="AO124" s="1050"/>
      <c r="AP124" s="1052" t="s">
        <v>129</v>
      </c>
      <c r="AQ124" s="1053"/>
      <c r="AR124" s="1053"/>
      <c r="AS124" s="1053"/>
      <c r="AT124" s="1054"/>
      <c r="AU124" s="1151" t="s">
        <v>471</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75</v>
      </c>
      <c r="BR124" s="1118"/>
      <c r="BS124" s="1118"/>
      <c r="BT124" s="1118"/>
      <c r="BU124" s="1118"/>
      <c r="BV124" s="1118">
        <v>69.8</v>
      </c>
      <c r="BW124" s="1118"/>
      <c r="BX124" s="1118"/>
      <c r="BY124" s="1118"/>
      <c r="BZ124" s="1118"/>
      <c r="CA124" s="1118">
        <v>57.6</v>
      </c>
      <c r="CB124" s="1118"/>
      <c r="CC124" s="1118"/>
      <c r="CD124" s="1118"/>
      <c r="CE124" s="1118"/>
      <c r="CF124" s="1119"/>
      <c r="CG124" s="1120"/>
      <c r="CH124" s="1120"/>
      <c r="CI124" s="1120"/>
      <c r="CJ124" s="1121"/>
      <c r="CK124" s="1103"/>
      <c r="CL124" s="1103"/>
      <c r="CM124" s="1103"/>
      <c r="CN124" s="1103"/>
      <c r="CO124" s="1104"/>
      <c r="CP124" s="1110" t="s">
        <v>472</v>
      </c>
      <c r="CQ124" s="1111"/>
      <c r="CR124" s="1111"/>
      <c r="CS124" s="1111"/>
      <c r="CT124" s="1111"/>
      <c r="CU124" s="1111"/>
      <c r="CV124" s="1111"/>
      <c r="CW124" s="1111"/>
      <c r="CX124" s="1111"/>
      <c r="CY124" s="1111"/>
      <c r="CZ124" s="1111"/>
      <c r="DA124" s="1111"/>
      <c r="DB124" s="1111"/>
      <c r="DC124" s="1111"/>
      <c r="DD124" s="1111"/>
      <c r="DE124" s="1111"/>
      <c r="DF124" s="1112"/>
      <c r="DG124" s="1095" t="s">
        <v>452</v>
      </c>
      <c r="DH124" s="1074"/>
      <c r="DI124" s="1074"/>
      <c r="DJ124" s="1074"/>
      <c r="DK124" s="1075"/>
      <c r="DL124" s="1073" t="s">
        <v>452</v>
      </c>
      <c r="DM124" s="1074"/>
      <c r="DN124" s="1074"/>
      <c r="DO124" s="1074"/>
      <c r="DP124" s="1075"/>
      <c r="DQ124" s="1073" t="s">
        <v>452</v>
      </c>
      <c r="DR124" s="1074"/>
      <c r="DS124" s="1074"/>
      <c r="DT124" s="1074"/>
      <c r="DU124" s="1075"/>
      <c r="DV124" s="1076" t="s">
        <v>470</v>
      </c>
      <c r="DW124" s="1077"/>
      <c r="DX124" s="1077"/>
      <c r="DY124" s="1077"/>
      <c r="DZ124" s="1078"/>
    </row>
    <row r="125" spans="1:130" s="246" customFormat="1" ht="26.25" customHeight="1" x14ac:dyDescent="0.2">
      <c r="A125" s="1149"/>
      <c r="B125" s="1036"/>
      <c r="C125" s="1006" t="s">
        <v>458</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438</v>
      </c>
      <c r="AB125" s="1049"/>
      <c r="AC125" s="1049"/>
      <c r="AD125" s="1049"/>
      <c r="AE125" s="1050"/>
      <c r="AF125" s="1051" t="s">
        <v>129</v>
      </c>
      <c r="AG125" s="1049"/>
      <c r="AH125" s="1049"/>
      <c r="AI125" s="1049"/>
      <c r="AJ125" s="1050"/>
      <c r="AK125" s="1051" t="s">
        <v>438</v>
      </c>
      <c r="AL125" s="1049"/>
      <c r="AM125" s="1049"/>
      <c r="AN125" s="1049"/>
      <c r="AO125" s="1050"/>
      <c r="AP125" s="1052" t="s">
        <v>129</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473</v>
      </c>
      <c r="CL125" s="1098"/>
      <c r="CM125" s="1098"/>
      <c r="CN125" s="1098"/>
      <c r="CO125" s="1099"/>
      <c r="CP125" s="1030" t="s">
        <v>474</v>
      </c>
      <c r="CQ125" s="979"/>
      <c r="CR125" s="979"/>
      <c r="CS125" s="979"/>
      <c r="CT125" s="979"/>
      <c r="CU125" s="979"/>
      <c r="CV125" s="979"/>
      <c r="CW125" s="979"/>
      <c r="CX125" s="979"/>
      <c r="CY125" s="979"/>
      <c r="CZ125" s="979"/>
      <c r="DA125" s="979"/>
      <c r="DB125" s="979"/>
      <c r="DC125" s="979"/>
      <c r="DD125" s="979"/>
      <c r="DE125" s="979"/>
      <c r="DF125" s="980"/>
      <c r="DG125" s="1016" t="s">
        <v>129</v>
      </c>
      <c r="DH125" s="1017"/>
      <c r="DI125" s="1017"/>
      <c r="DJ125" s="1017"/>
      <c r="DK125" s="1017"/>
      <c r="DL125" s="1017" t="s">
        <v>129</v>
      </c>
      <c r="DM125" s="1017"/>
      <c r="DN125" s="1017"/>
      <c r="DO125" s="1017"/>
      <c r="DP125" s="1017"/>
      <c r="DQ125" s="1017" t="s">
        <v>129</v>
      </c>
      <c r="DR125" s="1017"/>
      <c r="DS125" s="1017"/>
      <c r="DT125" s="1017"/>
      <c r="DU125" s="1017"/>
      <c r="DV125" s="1018" t="s">
        <v>129</v>
      </c>
      <c r="DW125" s="1018"/>
      <c r="DX125" s="1018"/>
      <c r="DY125" s="1018"/>
      <c r="DZ125" s="1019"/>
    </row>
    <row r="126" spans="1:130" s="246" customFormat="1" ht="26.25" customHeight="1" thickBot="1" x14ac:dyDescent="0.25">
      <c r="A126" s="1149"/>
      <c r="B126" s="1036"/>
      <c r="C126" s="1006" t="s">
        <v>460</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39676</v>
      </c>
      <c r="AB126" s="1049"/>
      <c r="AC126" s="1049"/>
      <c r="AD126" s="1049"/>
      <c r="AE126" s="1050"/>
      <c r="AF126" s="1051">
        <v>39693</v>
      </c>
      <c r="AG126" s="1049"/>
      <c r="AH126" s="1049"/>
      <c r="AI126" s="1049"/>
      <c r="AJ126" s="1050"/>
      <c r="AK126" s="1051">
        <v>39711</v>
      </c>
      <c r="AL126" s="1049"/>
      <c r="AM126" s="1049"/>
      <c r="AN126" s="1049"/>
      <c r="AO126" s="1050"/>
      <c r="AP126" s="1052">
        <v>1.4</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475</v>
      </c>
      <c r="CQ126" s="1040"/>
      <c r="CR126" s="1040"/>
      <c r="CS126" s="1040"/>
      <c r="CT126" s="1040"/>
      <c r="CU126" s="1040"/>
      <c r="CV126" s="1040"/>
      <c r="CW126" s="1040"/>
      <c r="CX126" s="1040"/>
      <c r="CY126" s="1040"/>
      <c r="CZ126" s="1040"/>
      <c r="DA126" s="1040"/>
      <c r="DB126" s="1040"/>
      <c r="DC126" s="1040"/>
      <c r="DD126" s="1040"/>
      <c r="DE126" s="1040"/>
      <c r="DF126" s="1041"/>
      <c r="DG126" s="1009" t="s">
        <v>129</v>
      </c>
      <c r="DH126" s="1010"/>
      <c r="DI126" s="1010"/>
      <c r="DJ126" s="1010"/>
      <c r="DK126" s="1010"/>
      <c r="DL126" s="1010" t="s">
        <v>129</v>
      </c>
      <c r="DM126" s="1010"/>
      <c r="DN126" s="1010"/>
      <c r="DO126" s="1010"/>
      <c r="DP126" s="1010"/>
      <c r="DQ126" s="1010" t="s">
        <v>129</v>
      </c>
      <c r="DR126" s="1010"/>
      <c r="DS126" s="1010"/>
      <c r="DT126" s="1010"/>
      <c r="DU126" s="1010"/>
      <c r="DV126" s="1011" t="s">
        <v>470</v>
      </c>
      <c r="DW126" s="1011"/>
      <c r="DX126" s="1011"/>
      <c r="DY126" s="1011"/>
      <c r="DZ126" s="1012"/>
    </row>
    <row r="127" spans="1:130" s="246" customFormat="1" ht="26.25" customHeight="1" x14ac:dyDescent="0.2">
      <c r="A127" s="1150"/>
      <c r="B127" s="1038"/>
      <c r="C127" s="1092" t="s">
        <v>476</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129</v>
      </c>
      <c r="AB127" s="1049"/>
      <c r="AC127" s="1049"/>
      <c r="AD127" s="1049"/>
      <c r="AE127" s="1050"/>
      <c r="AF127" s="1051" t="s">
        <v>452</v>
      </c>
      <c r="AG127" s="1049"/>
      <c r="AH127" s="1049"/>
      <c r="AI127" s="1049"/>
      <c r="AJ127" s="1050"/>
      <c r="AK127" s="1051" t="s">
        <v>129</v>
      </c>
      <c r="AL127" s="1049"/>
      <c r="AM127" s="1049"/>
      <c r="AN127" s="1049"/>
      <c r="AO127" s="1050"/>
      <c r="AP127" s="1052" t="s">
        <v>129</v>
      </c>
      <c r="AQ127" s="1053"/>
      <c r="AR127" s="1053"/>
      <c r="AS127" s="1053"/>
      <c r="AT127" s="1054"/>
      <c r="AU127" s="282"/>
      <c r="AV127" s="282"/>
      <c r="AW127" s="282"/>
      <c r="AX127" s="1122" t="s">
        <v>477</v>
      </c>
      <c r="AY127" s="1123"/>
      <c r="AZ127" s="1123"/>
      <c r="BA127" s="1123"/>
      <c r="BB127" s="1123"/>
      <c r="BC127" s="1123"/>
      <c r="BD127" s="1123"/>
      <c r="BE127" s="1124"/>
      <c r="BF127" s="1125" t="s">
        <v>478</v>
      </c>
      <c r="BG127" s="1123"/>
      <c r="BH127" s="1123"/>
      <c r="BI127" s="1123"/>
      <c r="BJ127" s="1123"/>
      <c r="BK127" s="1123"/>
      <c r="BL127" s="1124"/>
      <c r="BM127" s="1125" t="s">
        <v>479</v>
      </c>
      <c r="BN127" s="1123"/>
      <c r="BO127" s="1123"/>
      <c r="BP127" s="1123"/>
      <c r="BQ127" s="1123"/>
      <c r="BR127" s="1123"/>
      <c r="BS127" s="1124"/>
      <c r="BT127" s="1125" t="s">
        <v>480</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481</v>
      </c>
      <c r="CQ127" s="1040"/>
      <c r="CR127" s="1040"/>
      <c r="CS127" s="1040"/>
      <c r="CT127" s="1040"/>
      <c r="CU127" s="1040"/>
      <c r="CV127" s="1040"/>
      <c r="CW127" s="1040"/>
      <c r="CX127" s="1040"/>
      <c r="CY127" s="1040"/>
      <c r="CZ127" s="1040"/>
      <c r="DA127" s="1040"/>
      <c r="DB127" s="1040"/>
      <c r="DC127" s="1040"/>
      <c r="DD127" s="1040"/>
      <c r="DE127" s="1040"/>
      <c r="DF127" s="1041"/>
      <c r="DG127" s="1009" t="s">
        <v>129</v>
      </c>
      <c r="DH127" s="1010"/>
      <c r="DI127" s="1010"/>
      <c r="DJ127" s="1010"/>
      <c r="DK127" s="1010"/>
      <c r="DL127" s="1010" t="s">
        <v>452</v>
      </c>
      <c r="DM127" s="1010"/>
      <c r="DN127" s="1010"/>
      <c r="DO127" s="1010"/>
      <c r="DP127" s="1010"/>
      <c r="DQ127" s="1010" t="s">
        <v>129</v>
      </c>
      <c r="DR127" s="1010"/>
      <c r="DS127" s="1010"/>
      <c r="DT127" s="1010"/>
      <c r="DU127" s="1010"/>
      <c r="DV127" s="1011" t="s">
        <v>452</v>
      </c>
      <c r="DW127" s="1011"/>
      <c r="DX127" s="1011"/>
      <c r="DY127" s="1011"/>
      <c r="DZ127" s="1012"/>
    </row>
    <row r="128" spans="1:130" s="246" customFormat="1" ht="26.25" customHeight="1" thickBot="1" x14ac:dyDescent="0.25">
      <c r="A128" s="1133" t="s">
        <v>482</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483</v>
      </c>
      <c r="X128" s="1135"/>
      <c r="Y128" s="1135"/>
      <c r="Z128" s="1136"/>
      <c r="AA128" s="1137">
        <v>2803</v>
      </c>
      <c r="AB128" s="1138"/>
      <c r="AC128" s="1138"/>
      <c r="AD128" s="1138"/>
      <c r="AE128" s="1139"/>
      <c r="AF128" s="1140">
        <v>2248</v>
      </c>
      <c r="AG128" s="1138"/>
      <c r="AH128" s="1138"/>
      <c r="AI128" s="1138"/>
      <c r="AJ128" s="1139"/>
      <c r="AK128" s="1140">
        <v>2925</v>
      </c>
      <c r="AL128" s="1138"/>
      <c r="AM128" s="1138"/>
      <c r="AN128" s="1138"/>
      <c r="AO128" s="1139"/>
      <c r="AP128" s="1141"/>
      <c r="AQ128" s="1142"/>
      <c r="AR128" s="1142"/>
      <c r="AS128" s="1142"/>
      <c r="AT128" s="1143"/>
      <c r="AU128" s="282"/>
      <c r="AV128" s="282"/>
      <c r="AW128" s="282"/>
      <c r="AX128" s="978" t="s">
        <v>484</v>
      </c>
      <c r="AY128" s="979"/>
      <c r="AZ128" s="979"/>
      <c r="BA128" s="979"/>
      <c r="BB128" s="979"/>
      <c r="BC128" s="979"/>
      <c r="BD128" s="979"/>
      <c r="BE128" s="980"/>
      <c r="BF128" s="1144" t="s">
        <v>129</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485</v>
      </c>
      <c r="CQ128" s="1127"/>
      <c r="CR128" s="1127"/>
      <c r="CS128" s="1127"/>
      <c r="CT128" s="1127"/>
      <c r="CU128" s="1127"/>
      <c r="CV128" s="1127"/>
      <c r="CW128" s="1127"/>
      <c r="CX128" s="1127"/>
      <c r="CY128" s="1127"/>
      <c r="CZ128" s="1127"/>
      <c r="DA128" s="1127"/>
      <c r="DB128" s="1127"/>
      <c r="DC128" s="1127"/>
      <c r="DD128" s="1127"/>
      <c r="DE128" s="1127"/>
      <c r="DF128" s="1128"/>
      <c r="DG128" s="1129" t="s">
        <v>129</v>
      </c>
      <c r="DH128" s="1130"/>
      <c r="DI128" s="1130"/>
      <c r="DJ128" s="1130"/>
      <c r="DK128" s="1130"/>
      <c r="DL128" s="1130" t="s">
        <v>448</v>
      </c>
      <c r="DM128" s="1130"/>
      <c r="DN128" s="1130"/>
      <c r="DO128" s="1130"/>
      <c r="DP128" s="1130"/>
      <c r="DQ128" s="1130" t="s">
        <v>448</v>
      </c>
      <c r="DR128" s="1130"/>
      <c r="DS128" s="1130"/>
      <c r="DT128" s="1130"/>
      <c r="DU128" s="1130"/>
      <c r="DV128" s="1131" t="s">
        <v>448</v>
      </c>
      <c r="DW128" s="1131"/>
      <c r="DX128" s="1131"/>
      <c r="DY128" s="1131"/>
      <c r="DZ128" s="1132"/>
    </row>
    <row r="129" spans="1:131" s="246" customFormat="1" ht="26.25" customHeight="1" x14ac:dyDescent="0.2">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486</v>
      </c>
      <c r="X129" s="1164"/>
      <c r="Y129" s="1164"/>
      <c r="Z129" s="1165"/>
      <c r="AA129" s="1048">
        <v>3337184</v>
      </c>
      <c r="AB129" s="1049"/>
      <c r="AC129" s="1049"/>
      <c r="AD129" s="1049"/>
      <c r="AE129" s="1050"/>
      <c r="AF129" s="1051">
        <v>3316637</v>
      </c>
      <c r="AG129" s="1049"/>
      <c r="AH129" s="1049"/>
      <c r="AI129" s="1049"/>
      <c r="AJ129" s="1050"/>
      <c r="AK129" s="1051">
        <v>3287881</v>
      </c>
      <c r="AL129" s="1049"/>
      <c r="AM129" s="1049"/>
      <c r="AN129" s="1049"/>
      <c r="AO129" s="1050"/>
      <c r="AP129" s="1166"/>
      <c r="AQ129" s="1167"/>
      <c r="AR129" s="1167"/>
      <c r="AS129" s="1167"/>
      <c r="AT129" s="1168"/>
      <c r="AU129" s="284"/>
      <c r="AV129" s="284"/>
      <c r="AW129" s="284"/>
      <c r="AX129" s="1157" t="s">
        <v>487</v>
      </c>
      <c r="AY129" s="1040"/>
      <c r="AZ129" s="1040"/>
      <c r="BA129" s="1040"/>
      <c r="BB129" s="1040"/>
      <c r="BC129" s="1040"/>
      <c r="BD129" s="1040"/>
      <c r="BE129" s="1041"/>
      <c r="BF129" s="1158" t="s">
        <v>470</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0" t="s">
        <v>488</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489</v>
      </c>
      <c r="X130" s="1164"/>
      <c r="Y130" s="1164"/>
      <c r="Z130" s="1165"/>
      <c r="AA130" s="1048">
        <v>352565</v>
      </c>
      <c r="AB130" s="1049"/>
      <c r="AC130" s="1049"/>
      <c r="AD130" s="1049"/>
      <c r="AE130" s="1050"/>
      <c r="AF130" s="1051">
        <v>361102</v>
      </c>
      <c r="AG130" s="1049"/>
      <c r="AH130" s="1049"/>
      <c r="AI130" s="1049"/>
      <c r="AJ130" s="1050"/>
      <c r="AK130" s="1051">
        <v>374437</v>
      </c>
      <c r="AL130" s="1049"/>
      <c r="AM130" s="1049"/>
      <c r="AN130" s="1049"/>
      <c r="AO130" s="1050"/>
      <c r="AP130" s="1166"/>
      <c r="AQ130" s="1167"/>
      <c r="AR130" s="1167"/>
      <c r="AS130" s="1167"/>
      <c r="AT130" s="1168"/>
      <c r="AU130" s="284"/>
      <c r="AV130" s="284"/>
      <c r="AW130" s="284"/>
      <c r="AX130" s="1157" t="s">
        <v>490</v>
      </c>
      <c r="AY130" s="1040"/>
      <c r="AZ130" s="1040"/>
      <c r="BA130" s="1040"/>
      <c r="BB130" s="1040"/>
      <c r="BC130" s="1040"/>
      <c r="BD130" s="1040"/>
      <c r="BE130" s="1041"/>
      <c r="BF130" s="1194">
        <v>7.3</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491</v>
      </c>
      <c r="X131" s="1202"/>
      <c r="Y131" s="1202"/>
      <c r="Z131" s="1203"/>
      <c r="AA131" s="1095">
        <v>2984619</v>
      </c>
      <c r="AB131" s="1074"/>
      <c r="AC131" s="1074"/>
      <c r="AD131" s="1074"/>
      <c r="AE131" s="1075"/>
      <c r="AF131" s="1073">
        <v>2955535</v>
      </c>
      <c r="AG131" s="1074"/>
      <c r="AH131" s="1074"/>
      <c r="AI131" s="1074"/>
      <c r="AJ131" s="1075"/>
      <c r="AK131" s="1073">
        <v>2913444</v>
      </c>
      <c r="AL131" s="1074"/>
      <c r="AM131" s="1074"/>
      <c r="AN131" s="1074"/>
      <c r="AO131" s="1075"/>
      <c r="AP131" s="1204"/>
      <c r="AQ131" s="1205"/>
      <c r="AR131" s="1205"/>
      <c r="AS131" s="1205"/>
      <c r="AT131" s="1206"/>
      <c r="AU131" s="284"/>
      <c r="AV131" s="284"/>
      <c r="AW131" s="284"/>
      <c r="AX131" s="1176" t="s">
        <v>492</v>
      </c>
      <c r="AY131" s="1127"/>
      <c r="AZ131" s="1127"/>
      <c r="BA131" s="1127"/>
      <c r="BB131" s="1127"/>
      <c r="BC131" s="1127"/>
      <c r="BD131" s="1127"/>
      <c r="BE131" s="1128"/>
      <c r="BF131" s="1177">
        <v>57.6</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3" t="s">
        <v>493</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494</v>
      </c>
      <c r="W132" s="1187"/>
      <c r="X132" s="1187"/>
      <c r="Y132" s="1187"/>
      <c r="Z132" s="1188"/>
      <c r="AA132" s="1189">
        <v>7.3500168700000001</v>
      </c>
      <c r="AB132" s="1190"/>
      <c r="AC132" s="1190"/>
      <c r="AD132" s="1190"/>
      <c r="AE132" s="1191"/>
      <c r="AF132" s="1192">
        <v>7.6081656960000004</v>
      </c>
      <c r="AG132" s="1190"/>
      <c r="AH132" s="1190"/>
      <c r="AI132" s="1190"/>
      <c r="AJ132" s="1191"/>
      <c r="AK132" s="1192">
        <v>7.0067933350000002</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495</v>
      </c>
      <c r="W133" s="1170"/>
      <c r="X133" s="1170"/>
      <c r="Y133" s="1170"/>
      <c r="Z133" s="1171"/>
      <c r="AA133" s="1172">
        <v>7.1</v>
      </c>
      <c r="AB133" s="1173"/>
      <c r="AC133" s="1173"/>
      <c r="AD133" s="1173"/>
      <c r="AE133" s="1174"/>
      <c r="AF133" s="1172">
        <v>7.3</v>
      </c>
      <c r="AG133" s="1173"/>
      <c r="AH133" s="1173"/>
      <c r="AI133" s="1173"/>
      <c r="AJ133" s="1174"/>
      <c r="AK133" s="1172">
        <v>7.3</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an1PcO07IkOWVpjdESjNC+UiQW3mal84A0hOJb2dV9/u60e5xcuhWIQIhuaXw5+4iaKW8mtMctxTO57NipdYhw==" saltValue="O+A2slJAFejCAEd7UoRwv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B78:P78"/>
    <mergeCell ref="Q78:U78"/>
    <mergeCell ref="V78:Z78"/>
    <mergeCell ref="AA78:AE78"/>
    <mergeCell ref="AF78:AJ78"/>
    <mergeCell ref="AK78:AO78"/>
    <mergeCell ref="BS77:CG77"/>
    <mergeCell ref="CH77:CL77"/>
    <mergeCell ref="CM77:CQ77"/>
    <mergeCell ref="CR77:CV77"/>
    <mergeCell ref="CW77:DA77"/>
    <mergeCell ref="DB77:DF77"/>
    <mergeCell ref="Q77:U77"/>
    <mergeCell ref="V77:Z77"/>
    <mergeCell ref="AA77:AE77"/>
    <mergeCell ref="AF77:AJ77"/>
    <mergeCell ref="AK77:AO77"/>
    <mergeCell ref="AP77:AT77"/>
    <mergeCell ref="AU77:AY77"/>
    <mergeCell ref="AZ77:BD77"/>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S8:CG8"/>
    <mergeCell ref="DV10:DZ10"/>
    <mergeCell ref="DJ2:DO2"/>
    <mergeCell ref="DQ2:DZ2"/>
    <mergeCell ref="A4:AY4"/>
    <mergeCell ref="A5:P6"/>
    <mergeCell ref="Q5:U6"/>
    <mergeCell ref="V5:Z6"/>
    <mergeCell ref="AA5:AE6"/>
    <mergeCell ref="AF5:AJ6"/>
    <mergeCell ref="AK5:AO6"/>
    <mergeCell ref="AP5:AT6"/>
    <mergeCell ref="BS7:CG7"/>
    <mergeCell ref="DV7:DZ7"/>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B68:P68"/>
    <mergeCell ref="B70:P70"/>
    <mergeCell ref="B69:P69"/>
    <mergeCell ref="B71:P71"/>
    <mergeCell ref="B72:P72"/>
    <mergeCell ref="B74:P74"/>
    <mergeCell ref="B73:P73"/>
    <mergeCell ref="B75:P75"/>
    <mergeCell ref="B76:P76"/>
    <mergeCell ref="B77:P7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496</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u88512ESmZ7EOyoOO+9gtPafNHy4TYSkfDvQfYjCDDrPI9tPdpUOEN60UCICvXeZwZU87HOYJEPj8d++o3b0JQ==" saltValue="WF0K3/XMLCZJguVPjqpg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tjfNZETspUt6+Zpa7v1L1MEwRuwcAQ30emOKpFP0COtBjjCJM3zZjHDURbDDvqpH+4mQAp9QiXjkHnQ+tkGAPg==" saltValue="koD4nGT5o1UFzWrWkQGf4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499</v>
      </c>
      <c r="AP7" s="303"/>
      <c r="AQ7" s="304" t="s">
        <v>500</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501</v>
      </c>
      <c r="AQ8" s="310" t="s">
        <v>502</v>
      </c>
      <c r="AR8" s="311" t="s">
        <v>503</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504</v>
      </c>
      <c r="AL9" s="1213"/>
      <c r="AM9" s="1213"/>
      <c r="AN9" s="1214"/>
      <c r="AO9" s="312">
        <v>1204785</v>
      </c>
      <c r="AP9" s="312">
        <v>116879</v>
      </c>
      <c r="AQ9" s="313">
        <v>89955</v>
      </c>
      <c r="AR9" s="314">
        <v>29.9</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505</v>
      </c>
      <c r="AL10" s="1213"/>
      <c r="AM10" s="1213"/>
      <c r="AN10" s="1214"/>
      <c r="AO10" s="315">
        <v>107836</v>
      </c>
      <c r="AP10" s="315">
        <v>10461</v>
      </c>
      <c r="AQ10" s="316">
        <v>10661</v>
      </c>
      <c r="AR10" s="317">
        <v>-1.9</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506</v>
      </c>
      <c r="AL11" s="1213"/>
      <c r="AM11" s="1213"/>
      <c r="AN11" s="1214"/>
      <c r="AO11" s="315">
        <v>6731</v>
      </c>
      <c r="AP11" s="315">
        <v>653</v>
      </c>
      <c r="AQ11" s="316">
        <v>13679</v>
      </c>
      <c r="AR11" s="317">
        <v>-95.2</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507</v>
      </c>
      <c r="AL12" s="1213"/>
      <c r="AM12" s="1213"/>
      <c r="AN12" s="1214"/>
      <c r="AO12" s="315">
        <v>420</v>
      </c>
      <c r="AP12" s="315">
        <v>41</v>
      </c>
      <c r="AQ12" s="316">
        <v>972</v>
      </c>
      <c r="AR12" s="317">
        <v>-95.8</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508</v>
      </c>
      <c r="AL13" s="1213"/>
      <c r="AM13" s="1213"/>
      <c r="AN13" s="1214"/>
      <c r="AO13" s="315" t="s">
        <v>509</v>
      </c>
      <c r="AP13" s="315" t="s">
        <v>509</v>
      </c>
      <c r="AQ13" s="316">
        <v>32</v>
      </c>
      <c r="AR13" s="317" t="s">
        <v>509</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510</v>
      </c>
      <c r="AL14" s="1213"/>
      <c r="AM14" s="1213"/>
      <c r="AN14" s="1214"/>
      <c r="AO14" s="315">
        <v>47811</v>
      </c>
      <c r="AP14" s="315">
        <v>4638</v>
      </c>
      <c r="AQ14" s="316">
        <v>4100</v>
      </c>
      <c r="AR14" s="317">
        <v>13.1</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511</v>
      </c>
      <c r="AL15" s="1213"/>
      <c r="AM15" s="1213"/>
      <c r="AN15" s="1214"/>
      <c r="AO15" s="315">
        <v>4524</v>
      </c>
      <c r="AP15" s="315">
        <v>439</v>
      </c>
      <c r="AQ15" s="316">
        <v>1979</v>
      </c>
      <c r="AR15" s="317">
        <v>-77.8</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512</v>
      </c>
      <c r="AL16" s="1216"/>
      <c r="AM16" s="1216"/>
      <c r="AN16" s="1217"/>
      <c r="AO16" s="315">
        <v>-113999</v>
      </c>
      <c r="AP16" s="315">
        <v>-11059</v>
      </c>
      <c r="AQ16" s="316">
        <v>-8950</v>
      </c>
      <c r="AR16" s="317">
        <v>23.6</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186</v>
      </c>
      <c r="AL17" s="1216"/>
      <c r="AM17" s="1216"/>
      <c r="AN17" s="1217"/>
      <c r="AO17" s="315">
        <v>1258108</v>
      </c>
      <c r="AP17" s="315">
        <v>122052</v>
      </c>
      <c r="AQ17" s="316">
        <v>112428</v>
      </c>
      <c r="AR17" s="317">
        <v>8.6</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517</v>
      </c>
      <c r="AL21" s="1208"/>
      <c r="AM21" s="1208"/>
      <c r="AN21" s="1209"/>
      <c r="AO21" s="327">
        <v>13.48</v>
      </c>
      <c r="AP21" s="328">
        <v>10.34</v>
      </c>
      <c r="AQ21" s="329">
        <v>3.14</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518</v>
      </c>
      <c r="AL22" s="1208"/>
      <c r="AM22" s="1208"/>
      <c r="AN22" s="1209"/>
      <c r="AO22" s="332">
        <v>100.9</v>
      </c>
      <c r="AP22" s="333">
        <v>96.7</v>
      </c>
      <c r="AQ22" s="334">
        <v>4.2</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499</v>
      </c>
      <c r="AP30" s="303"/>
      <c r="AQ30" s="304" t="s">
        <v>500</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501</v>
      </c>
      <c r="AQ31" s="310" t="s">
        <v>502</v>
      </c>
      <c r="AR31" s="311" t="s">
        <v>503</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522</v>
      </c>
      <c r="AL32" s="1224"/>
      <c r="AM32" s="1224"/>
      <c r="AN32" s="1225"/>
      <c r="AO32" s="342">
        <v>400706</v>
      </c>
      <c r="AP32" s="342">
        <v>38873</v>
      </c>
      <c r="AQ32" s="343">
        <v>52443</v>
      </c>
      <c r="AR32" s="344">
        <v>-25.9</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523</v>
      </c>
      <c r="AL33" s="1224"/>
      <c r="AM33" s="1224"/>
      <c r="AN33" s="1225"/>
      <c r="AO33" s="342" t="s">
        <v>509</v>
      </c>
      <c r="AP33" s="342" t="s">
        <v>509</v>
      </c>
      <c r="AQ33" s="343" t="s">
        <v>509</v>
      </c>
      <c r="AR33" s="344" t="s">
        <v>509</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524</v>
      </c>
      <c r="AL34" s="1224"/>
      <c r="AM34" s="1224"/>
      <c r="AN34" s="1225"/>
      <c r="AO34" s="342" t="s">
        <v>509</v>
      </c>
      <c r="AP34" s="342" t="s">
        <v>509</v>
      </c>
      <c r="AQ34" s="343" t="s">
        <v>509</v>
      </c>
      <c r="AR34" s="344" t="s">
        <v>509</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525</v>
      </c>
      <c r="AL35" s="1224"/>
      <c r="AM35" s="1224"/>
      <c r="AN35" s="1225"/>
      <c r="AO35" s="342">
        <v>84345</v>
      </c>
      <c r="AP35" s="342">
        <v>8182</v>
      </c>
      <c r="AQ35" s="343">
        <v>14640</v>
      </c>
      <c r="AR35" s="344">
        <v>-44.1</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526</v>
      </c>
      <c r="AL36" s="1224"/>
      <c r="AM36" s="1224"/>
      <c r="AN36" s="1225"/>
      <c r="AO36" s="342">
        <v>36929</v>
      </c>
      <c r="AP36" s="342">
        <v>3583</v>
      </c>
      <c r="AQ36" s="343">
        <v>3738</v>
      </c>
      <c r="AR36" s="344">
        <v>-4.0999999999999996</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527</v>
      </c>
      <c r="AL37" s="1224"/>
      <c r="AM37" s="1224"/>
      <c r="AN37" s="1225"/>
      <c r="AO37" s="342">
        <v>59521</v>
      </c>
      <c r="AP37" s="342">
        <v>5774</v>
      </c>
      <c r="AQ37" s="343">
        <v>1128</v>
      </c>
      <c r="AR37" s="344">
        <v>411.9</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528</v>
      </c>
      <c r="AL38" s="1227"/>
      <c r="AM38" s="1227"/>
      <c r="AN38" s="1228"/>
      <c r="AO38" s="345" t="s">
        <v>509</v>
      </c>
      <c r="AP38" s="345" t="s">
        <v>509</v>
      </c>
      <c r="AQ38" s="346">
        <v>7</v>
      </c>
      <c r="AR38" s="334" t="s">
        <v>509</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529</v>
      </c>
      <c r="AL39" s="1227"/>
      <c r="AM39" s="1227"/>
      <c r="AN39" s="1228"/>
      <c r="AO39" s="342">
        <v>-2925</v>
      </c>
      <c r="AP39" s="342">
        <v>-284</v>
      </c>
      <c r="AQ39" s="343">
        <v>-2426</v>
      </c>
      <c r="AR39" s="344">
        <v>-88.3</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530</v>
      </c>
      <c r="AL40" s="1224"/>
      <c r="AM40" s="1224"/>
      <c r="AN40" s="1225"/>
      <c r="AO40" s="342">
        <v>-374437</v>
      </c>
      <c r="AP40" s="342">
        <v>-36325</v>
      </c>
      <c r="AQ40" s="343">
        <v>-48318</v>
      </c>
      <c r="AR40" s="344">
        <v>-24.8</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298</v>
      </c>
      <c r="AL41" s="1230"/>
      <c r="AM41" s="1230"/>
      <c r="AN41" s="1231"/>
      <c r="AO41" s="342">
        <v>204139</v>
      </c>
      <c r="AP41" s="342">
        <v>19804</v>
      </c>
      <c r="AQ41" s="343">
        <v>21212</v>
      </c>
      <c r="AR41" s="344">
        <v>-6.6</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499</v>
      </c>
      <c r="AN49" s="1220" t="s">
        <v>534</v>
      </c>
      <c r="AO49" s="1221"/>
      <c r="AP49" s="1221"/>
      <c r="AQ49" s="1221"/>
      <c r="AR49" s="1222"/>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535</v>
      </c>
      <c r="AO50" s="359" t="s">
        <v>536</v>
      </c>
      <c r="AP50" s="360" t="s">
        <v>537</v>
      </c>
      <c r="AQ50" s="361" t="s">
        <v>538</v>
      </c>
      <c r="AR50" s="362" t="s">
        <v>539</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566519</v>
      </c>
      <c r="AN51" s="364">
        <v>49673</v>
      </c>
      <c r="AO51" s="365">
        <v>-50.5</v>
      </c>
      <c r="AP51" s="366">
        <v>91837</v>
      </c>
      <c r="AQ51" s="367">
        <v>11</v>
      </c>
      <c r="AR51" s="368">
        <v>-61.5</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310225</v>
      </c>
      <c r="AN52" s="372">
        <v>27201</v>
      </c>
      <c r="AO52" s="373">
        <v>-18</v>
      </c>
      <c r="AP52" s="374">
        <v>54439</v>
      </c>
      <c r="AQ52" s="375">
        <v>21.7</v>
      </c>
      <c r="AR52" s="376">
        <v>-39.700000000000003</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366086</v>
      </c>
      <c r="AN53" s="364">
        <v>32910</v>
      </c>
      <c r="AO53" s="365">
        <v>-33.700000000000003</v>
      </c>
      <c r="AP53" s="366">
        <v>75972</v>
      </c>
      <c r="AQ53" s="367">
        <v>-17.3</v>
      </c>
      <c r="AR53" s="368">
        <v>-16.399999999999999</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247625</v>
      </c>
      <c r="AN54" s="372">
        <v>22260</v>
      </c>
      <c r="AO54" s="373">
        <v>-18.2</v>
      </c>
      <c r="AP54" s="374">
        <v>40712</v>
      </c>
      <c r="AQ54" s="375">
        <v>-25.2</v>
      </c>
      <c r="AR54" s="376">
        <v>7</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353262</v>
      </c>
      <c r="AN55" s="364">
        <v>32583</v>
      </c>
      <c r="AO55" s="365">
        <v>-1</v>
      </c>
      <c r="AP55" s="366">
        <v>79466</v>
      </c>
      <c r="AQ55" s="367">
        <v>4.5999999999999996</v>
      </c>
      <c r="AR55" s="368">
        <v>-5.6</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301303</v>
      </c>
      <c r="AN56" s="372">
        <v>27790</v>
      </c>
      <c r="AO56" s="373">
        <v>24.8</v>
      </c>
      <c r="AP56" s="374">
        <v>44645</v>
      </c>
      <c r="AQ56" s="375">
        <v>9.6999999999999993</v>
      </c>
      <c r="AR56" s="376">
        <v>15.1</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366161</v>
      </c>
      <c r="AN57" s="364">
        <v>34599</v>
      </c>
      <c r="AO57" s="365">
        <v>6.2</v>
      </c>
      <c r="AP57" s="366">
        <v>90072</v>
      </c>
      <c r="AQ57" s="367">
        <v>13.3</v>
      </c>
      <c r="AR57" s="368">
        <v>-7.1</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255081</v>
      </c>
      <c r="AN58" s="372">
        <v>24103</v>
      </c>
      <c r="AO58" s="373">
        <v>-13.3</v>
      </c>
      <c r="AP58" s="374">
        <v>46083</v>
      </c>
      <c r="AQ58" s="375">
        <v>3.2</v>
      </c>
      <c r="AR58" s="376">
        <v>-16.5</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373198</v>
      </c>
      <c r="AN59" s="364">
        <v>36205</v>
      </c>
      <c r="AO59" s="365">
        <v>4.5999999999999996</v>
      </c>
      <c r="AP59" s="366">
        <v>88328</v>
      </c>
      <c r="AQ59" s="367">
        <v>-1.9</v>
      </c>
      <c r="AR59" s="368">
        <v>6.5</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271699</v>
      </c>
      <c r="AN60" s="372">
        <v>26358</v>
      </c>
      <c r="AO60" s="373">
        <v>9.4</v>
      </c>
      <c r="AP60" s="374">
        <v>49013</v>
      </c>
      <c r="AQ60" s="375">
        <v>6.4</v>
      </c>
      <c r="AR60" s="376">
        <v>3</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405045</v>
      </c>
      <c r="AN61" s="379">
        <v>37194</v>
      </c>
      <c r="AO61" s="380">
        <v>-14.9</v>
      </c>
      <c r="AP61" s="381">
        <v>85135</v>
      </c>
      <c r="AQ61" s="382">
        <v>1.9</v>
      </c>
      <c r="AR61" s="368">
        <v>-16.8</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277187</v>
      </c>
      <c r="AN62" s="372">
        <v>25542</v>
      </c>
      <c r="AO62" s="373">
        <v>-3.1</v>
      </c>
      <c r="AP62" s="374">
        <v>46978</v>
      </c>
      <c r="AQ62" s="375">
        <v>3.2</v>
      </c>
      <c r="AR62" s="376">
        <v>-6.3</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ZflKxE6riTZI2BVYAeiy59aNLGZTf9SvQvFFJet/dNRJfujdrk53JL5Nb5djA2dY4KAYKUYc+QXomuK2T90Uqg==" saltValue="xHGA7PZIwkwn5Nbn4h6ab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548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gwEz6kp/gVQmuYmrR0h9oN+L8s1e63OJ/k7+yI70KR3ib/dP4Ept3Ls+8Z5Guw00GFlEMRI8FW+ZUsqxEI6QA==" saltValue="evGGvGpWsoaKCWsiDdXsB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2qmOemA1ZkrbwyL58rIrGrwvwwYsafyICH+wltnWyNwbP+ixmlngT92uQ9hYpAFMTyOWmSu2cHb7Hsl9PvfSYQ==" saltValue="6Z61oMAUkHoYhfVuDItyH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2">
      <c r="B47" s="10"/>
      <c r="C47" s="1232" t="s">
        <v>3</v>
      </c>
      <c r="D47" s="1232"/>
      <c r="E47" s="1233"/>
      <c r="F47" s="11">
        <v>16.07</v>
      </c>
      <c r="G47" s="12">
        <v>15.64</v>
      </c>
      <c r="H47" s="12">
        <v>17.829999999999998</v>
      </c>
      <c r="I47" s="12">
        <v>17.96</v>
      </c>
      <c r="J47" s="13">
        <v>18.32</v>
      </c>
    </row>
    <row r="48" spans="2:10" ht="57.75" customHeight="1" x14ac:dyDescent="0.2">
      <c r="B48" s="14"/>
      <c r="C48" s="1234" t="s">
        <v>4</v>
      </c>
      <c r="D48" s="1234"/>
      <c r="E48" s="1235"/>
      <c r="F48" s="15">
        <v>2.27</v>
      </c>
      <c r="G48" s="16">
        <v>4.6900000000000004</v>
      </c>
      <c r="H48" s="16">
        <v>5.22</v>
      </c>
      <c r="I48" s="16">
        <v>5.69</v>
      </c>
      <c r="J48" s="17">
        <v>5.9</v>
      </c>
    </row>
    <row r="49" spans="2:10" ht="57.75" customHeight="1" thickBot="1" x14ac:dyDescent="0.25">
      <c r="B49" s="18"/>
      <c r="C49" s="1236" t="s">
        <v>5</v>
      </c>
      <c r="D49" s="1236"/>
      <c r="E49" s="1237"/>
      <c r="F49" s="19" t="s">
        <v>555</v>
      </c>
      <c r="G49" s="20">
        <v>2.64</v>
      </c>
      <c r="H49" s="20">
        <v>2.4300000000000002</v>
      </c>
      <c r="I49" s="20">
        <v>0.46</v>
      </c>
      <c r="J49" s="21">
        <v>0.36</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bCc8gfcQgPupZEsj3GJ3e8N/kz4v+mjHXb/Bp9dr7kc6up47r2l3fXjiNGeFLGq0WdESsMM1l11H3vy81r9NpA==" saltValue="kkoigjDFrZR3/1cWi9RR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2020-09-04T04:23:16Z</cp:lastPrinted>
  <dcterms:created xsi:type="dcterms:W3CDTF">2020-02-10T03:32:19Z</dcterms:created>
  <dcterms:modified xsi:type="dcterms:W3CDTF">2020-09-23T05:31:04Z</dcterms:modified>
  <cp:category/>
</cp:coreProperties>
</file>